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rjc-my.sharepoint.com/personal/sergio_perez_pelo_urjc_es/Documents/Investigacion URJC/TrabajosInvestigacion/Parallel Scatter Search/Comparativas/Paper/"/>
    </mc:Choice>
  </mc:AlternateContent>
  <xr:revisionPtr revIDLastSave="1" documentId="8_{883FBAF1-F554-BF40-AD77-FB0FCAF44A4E}" xr6:coauthVersionLast="47" xr6:coauthVersionMax="47" xr10:uidLastSave="{2D1851CA-95D1-B840-AE3B-5816438F19FB}"/>
  <bookViews>
    <workbookView xWindow="0" yWindow="760" windowWidth="30240" windowHeight="18880" xr2:uid="{B82BDA6E-91C4-C942-B3D8-E7D5083C3A9D}"/>
  </bookViews>
  <sheets>
    <sheet name="Comparison" sheetId="6" r:id="rId1"/>
    <sheet name="Global Best" sheetId="7" r:id="rId2"/>
    <sheet name="SSS" sheetId="2" r:id="rId3"/>
    <sheet name="HPSS" sheetId="3" r:id="rId4"/>
    <sheet name="APSS" sheetId="4" r:id="rId5"/>
    <sheet name="CPS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6" l="1"/>
  <c r="F26" i="6"/>
  <c r="F25" i="6"/>
  <c r="F24" i="6"/>
  <c r="C27" i="6"/>
  <c r="D27" i="6"/>
  <c r="E27" i="6"/>
  <c r="G27" i="6"/>
  <c r="C26" i="6"/>
  <c r="D26" i="6"/>
  <c r="E26" i="6"/>
  <c r="G26" i="6"/>
  <c r="C25" i="6"/>
  <c r="D25" i="6"/>
  <c r="E25" i="6"/>
  <c r="G25" i="6"/>
  <c r="C24" i="6"/>
  <c r="D24" i="6"/>
  <c r="E24" i="6"/>
  <c r="G24" i="6"/>
  <c r="B27" i="6"/>
  <c r="B26" i="6"/>
  <c r="B25" i="6"/>
  <c r="B24" i="6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5" i="3"/>
  <c r="D5" i="4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5" i="5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5" i="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6" i="5"/>
  <c r="B7" i="5"/>
  <c r="B8" i="5"/>
  <c r="B9" i="5"/>
  <c r="F9" i="5" s="1"/>
  <c r="B10" i="5"/>
  <c r="B11" i="5"/>
  <c r="B12" i="5"/>
  <c r="B13" i="5"/>
  <c r="B14" i="5"/>
  <c r="B15" i="5"/>
  <c r="B16" i="5"/>
  <c r="B17" i="5"/>
  <c r="B18" i="5"/>
  <c r="B19" i="5"/>
  <c r="F19" i="5" s="1"/>
  <c r="B20" i="5"/>
  <c r="B21" i="5"/>
  <c r="B22" i="5"/>
  <c r="B23" i="5"/>
  <c r="B24" i="5"/>
  <c r="B25" i="5"/>
  <c r="B26" i="5"/>
  <c r="B27" i="5"/>
  <c r="B28" i="5"/>
  <c r="B29" i="5"/>
  <c r="F29" i="5" s="1"/>
  <c r="B30" i="5"/>
  <c r="B31" i="5"/>
  <c r="B32" i="5"/>
  <c r="B33" i="5"/>
  <c r="B34" i="5"/>
  <c r="B35" i="5"/>
  <c r="B36" i="5"/>
  <c r="B37" i="5"/>
  <c r="B38" i="5"/>
  <c r="B39" i="5"/>
  <c r="F39" i="5" s="1"/>
  <c r="B40" i="5"/>
  <c r="B41" i="5"/>
  <c r="B42" i="5"/>
  <c r="B43" i="5"/>
  <c r="B44" i="5"/>
  <c r="B45" i="5"/>
  <c r="B46" i="5"/>
  <c r="B47" i="5"/>
  <c r="B48" i="5"/>
  <c r="B49" i="5"/>
  <c r="F49" i="5" s="1"/>
  <c r="B50" i="5"/>
  <c r="B51" i="5"/>
  <c r="B52" i="5"/>
  <c r="B53" i="5"/>
  <c r="B54" i="5"/>
  <c r="B55" i="5"/>
  <c r="B56" i="5"/>
  <c r="B57" i="5"/>
  <c r="B58" i="5"/>
  <c r="B59" i="5"/>
  <c r="F59" i="5" s="1"/>
  <c r="B60" i="5"/>
  <c r="B61" i="5"/>
  <c r="B62" i="5"/>
  <c r="B63" i="5"/>
  <c r="B64" i="5"/>
  <c r="B65" i="5"/>
  <c r="B5" i="5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5" i="4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C5" i="2"/>
  <c r="AD5" i="3"/>
  <c r="D5" i="7"/>
  <c r="D49" i="7"/>
  <c r="D36" i="7"/>
  <c r="D16" i="7"/>
  <c r="D6" i="7"/>
  <c r="D8" i="7"/>
  <c r="D20" i="7"/>
  <c r="D35" i="7"/>
  <c r="D45" i="7"/>
  <c r="D7" i="7"/>
  <c r="D13" i="7"/>
  <c r="D21" i="7"/>
  <c r="D23" i="7"/>
  <c r="D43" i="7"/>
  <c r="D44" i="7"/>
  <c r="D50" i="7"/>
  <c r="D22" i="7"/>
  <c r="D24" i="7"/>
  <c r="D26" i="7"/>
  <c r="D30" i="7"/>
  <c r="D32" i="7"/>
  <c r="D34" i="7"/>
  <c r="D37" i="7"/>
  <c r="D46" i="7"/>
  <c r="D51" i="7"/>
  <c r="D52" i="7"/>
  <c r="D10" i="7"/>
  <c r="D11" i="7"/>
  <c r="D15" i="7"/>
  <c r="D18" i="7"/>
  <c r="D25" i="7"/>
  <c r="D27" i="7"/>
  <c r="D28" i="7"/>
  <c r="D29" i="7"/>
  <c r="D31" i="7"/>
  <c r="D38" i="7"/>
  <c r="D39" i="7"/>
  <c r="D40" i="7"/>
  <c r="D42" i="7"/>
  <c r="D53" i="7"/>
  <c r="D54" i="7"/>
  <c r="D55" i="7"/>
  <c r="D56" i="7"/>
  <c r="D57" i="7"/>
  <c r="D58" i="7"/>
  <c r="D9" i="7"/>
  <c r="D12" i="7"/>
  <c r="D14" i="7"/>
  <c r="D17" i="7"/>
  <c r="D59" i="7"/>
  <c r="D33" i="7"/>
  <c r="D41" i="7"/>
  <c r="D60" i="7"/>
  <c r="D61" i="7"/>
  <c r="D62" i="7"/>
  <c r="D19" i="7"/>
  <c r="D47" i="7"/>
  <c r="D63" i="7"/>
  <c r="D64" i="7"/>
  <c r="D65" i="7"/>
  <c r="D48" i="7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C48" i="5"/>
  <c r="E48" i="5"/>
  <c r="C49" i="5"/>
  <c r="E49" i="5"/>
  <c r="C36" i="5"/>
  <c r="E36" i="5"/>
  <c r="C16" i="5"/>
  <c r="E16" i="5"/>
  <c r="C6" i="5"/>
  <c r="E6" i="5"/>
  <c r="C8" i="5"/>
  <c r="E8" i="5"/>
  <c r="C20" i="5"/>
  <c r="E20" i="5"/>
  <c r="C35" i="5"/>
  <c r="E35" i="5"/>
  <c r="C45" i="5"/>
  <c r="E45" i="5"/>
  <c r="C7" i="5"/>
  <c r="E7" i="5"/>
  <c r="C13" i="5"/>
  <c r="E13" i="5"/>
  <c r="C21" i="5"/>
  <c r="E21" i="5"/>
  <c r="C23" i="5"/>
  <c r="E23" i="5"/>
  <c r="C43" i="5"/>
  <c r="E43" i="5"/>
  <c r="C44" i="5"/>
  <c r="E44" i="5"/>
  <c r="C50" i="5"/>
  <c r="E50" i="5"/>
  <c r="C22" i="5"/>
  <c r="E22" i="5"/>
  <c r="C24" i="5"/>
  <c r="E24" i="5"/>
  <c r="C26" i="5"/>
  <c r="E26" i="5"/>
  <c r="C30" i="5"/>
  <c r="E30" i="5"/>
  <c r="C32" i="5"/>
  <c r="E32" i="5"/>
  <c r="C34" i="5"/>
  <c r="E34" i="5"/>
  <c r="C37" i="5"/>
  <c r="E37" i="5"/>
  <c r="C46" i="5"/>
  <c r="E46" i="5"/>
  <c r="C51" i="5"/>
  <c r="E51" i="5"/>
  <c r="C52" i="5"/>
  <c r="E52" i="5"/>
  <c r="C5" i="5"/>
  <c r="E5" i="5"/>
  <c r="C10" i="5"/>
  <c r="E10" i="5"/>
  <c r="C11" i="5"/>
  <c r="E11" i="5"/>
  <c r="C15" i="5"/>
  <c r="E15" i="5"/>
  <c r="C18" i="5"/>
  <c r="E18" i="5"/>
  <c r="C25" i="5"/>
  <c r="E25" i="5"/>
  <c r="C27" i="5"/>
  <c r="E27" i="5"/>
  <c r="C28" i="5"/>
  <c r="E28" i="5"/>
  <c r="C29" i="5"/>
  <c r="E29" i="5"/>
  <c r="C31" i="5"/>
  <c r="E31" i="5"/>
  <c r="C38" i="5"/>
  <c r="E38" i="5"/>
  <c r="C39" i="5"/>
  <c r="E39" i="5"/>
  <c r="C40" i="5"/>
  <c r="E40" i="5"/>
  <c r="C42" i="5"/>
  <c r="E42" i="5"/>
  <c r="C53" i="5"/>
  <c r="E53" i="5"/>
  <c r="C54" i="5"/>
  <c r="E54" i="5"/>
  <c r="C55" i="5"/>
  <c r="E55" i="5"/>
  <c r="C56" i="5"/>
  <c r="E56" i="5"/>
  <c r="C57" i="5"/>
  <c r="E57" i="5"/>
  <c r="C58" i="5"/>
  <c r="E58" i="5"/>
  <c r="C9" i="5"/>
  <c r="E9" i="5"/>
  <c r="C12" i="5"/>
  <c r="E12" i="5"/>
  <c r="C14" i="5"/>
  <c r="E14" i="5"/>
  <c r="C17" i="5"/>
  <c r="E17" i="5"/>
  <c r="C59" i="5"/>
  <c r="E59" i="5"/>
  <c r="C33" i="5"/>
  <c r="E33" i="5"/>
  <c r="C41" i="5"/>
  <c r="E41" i="5"/>
  <c r="C60" i="5"/>
  <c r="E60" i="5"/>
  <c r="C61" i="5"/>
  <c r="E61" i="5"/>
  <c r="C62" i="5"/>
  <c r="E62" i="5"/>
  <c r="C19" i="5"/>
  <c r="E19" i="5"/>
  <c r="C47" i="5"/>
  <c r="E47" i="5"/>
  <c r="C63" i="5"/>
  <c r="E63" i="5"/>
  <c r="C64" i="5"/>
  <c r="E64" i="5"/>
  <c r="C65" i="5"/>
  <c r="E65" i="5"/>
  <c r="C48" i="4"/>
  <c r="E48" i="4"/>
  <c r="C49" i="4"/>
  <c r="E49" i="4"/>
  <c r="C36" i="4"/>
  <c r="E36" i="4"/>
  <c r="C16" i="4"/>
  <c r="E16" i="4"/>
  <c r="C6" i="4"/>
  <c r="E6" i="4"/>
  <c r="C8" i="4"/>
  <c r="E8" i="4"/>
  <c r="C20" i="4"/>
  <c r="E20" i="4"/>
  <c r="C35" i="4"/>
  <c r="E35" i="4"/>
  <c r="C45" i="4"/>
  <c r="E45" i="4"/>
  <c r="C7" i="4"/>
  <c r="E7" i="4"/>
  <c r="C13" i="4"/>
  <c r="E13" i="4"/>
  <c r="C21" i="4"/>
  <c r="E21" i="4"/>
  <c r="C23" i="4"/>
  <c r="E23" i="4"/>
  <c r="C43" i="4"/>
  <c r="E43" i="4"/>
  <c r="C44" i="4"/>
  <c r="E44" i="4"/>
  <c r="C50" i="4"/>
  <c r="E50" i="4"/>
  <c r="C22" i="4"/>
  <c r="E22" i="4"/>
  <c r="C24" i="4"/>
  <c r="E24" i="4"/>
  <c r="C26" i="4"/>
  <c r="E26" i="4"/>
  <c r="C30" i="4"/>
  <c r="E30" i="4"/>
  <c r="C32" i="4"/>
  <c r="E32" i="4"/>
  <c r="C34" i="4"/>
  <c r="E34" i="4"/>
  <c r="C37" i="4"/>
  <c r="E37" i="4"/>
  <c r="C46" i="4"/>
  <c r="E46" i="4"/>
  <c r="C51" i="4"/>
  <c r="E51" i="4"/>
  <c r="C52" i="4"/>
  <c r="E52" i="4"/>
  <c r="C5" i="4"/>
  <c r="E5" i="4"/>
  <c r="C10" i="4"/>
  <c r="E10" i="4"/>
  <c r="C11" i="4"/>
  <c r="E11" i="4"/>
  <c r="C15" i="4"/>
  <c r="E15" i="4"/>
  <c r="C18" i="4"/>
  <c r="E18" i="4"/>
  <c r="C25" i="4"/>
  <c r="E25" i="4"/>
  <c r="C27" i="4"/>
  <c r="E27" i="4"/>
  <c r="C28" i="4"/>
  <c r="E28" i="4"/>
  <c r="C29" i="4"/>
  <c r="E29" i="4"/>
  <c r="C31" i="4"/>
  <c r="E31" i="4"/>
  <c r="C38" i="4"/>
  <c r="E38" i="4"/>
  <c r="C39" i="4"/>
  <c r="E39" i="4"/>
  <c r="C40" i="4"/>
  <c r="E40" i="4"/>
  <c r="C42" i="4"/>
  <c r="E42" i="4"/>
  <c r="C53" i="4"/>
  <c r="E53" i="4"/>
  <c r="C54" i="4"/>
  <c r="E54" i="4"/>
  <c r="C55" i="4"/>
  <c r="E55" i="4"/>
  <c r="C56" i="4"/>
  <c r="E56" i="4"/>
  <c r="C57" i="4"/>
  <c r="E57" i="4"/>
  <c r="C58" i="4"/>
  <c r="E58" i="4"/>
  <c r="C9" i="4"/>
  <c r="E9" i="4"/>
  <c r="C12" i="4"/>
  <c r="E12" i="4"/>
  <c r="C14" i="4"/>
  <c r="E14" i="4"/>
  <c r="C17" i="4"/>
  <c r="E17" i="4"/>
  <c r="C59" i="4"/>
  <c r="E59" i="4"/>
  <c r="C33" i="4"/>
  <c r="E33" i="4"/>
  <c r="C41" i="4"/>
  <c r="E41" i="4"/>
  <c r="C60" i="4"/>
  <c r="E60" i="4"/>
  <c r="C61" i="4"/>
  <c r="E61" i="4"/>
  <c r="C62" i="4"/>
  <c r="E62" i="4"/>
  <c r="C19" i="4"/>
  <c r="E19" i="4"/>
  <c r="C47" i="4"/>
  <c r="E47" i="4"/>
  <c r="C63" i="4"/>
  <c r="E63" i="4"/>
  <c r="C64" i="4"/>
  <c r="E64" i="4"/>
  <c r="C65" i="4"/>
  <c r="E65" i="4"/>
  <c r="C48" i="3"/>
  <c r="E48" i="3"/>
  <c r="C49" i="3"/>
  <c r="E49" i="3"/>
  <c r="C36" i="3"/>
  <c r="E36" i="3"/>
  <c r="C16" i="3"/>
  <c r="E16" i="3"/>
  <c r="C6" i="3"/>
  <c r="E6" i="3"/>
  <c r="C8" i="3"/>
  <c r="E8" i="3"/>
  <c r="C20" i="3"/>
  <c r="E20" i="3"/>
  <c r="C35" i="3"/>
  <c r="E35" i="3"/>
  <c r="C45" i="3"/>
  <c r="E45" i="3"/>
  <c r="C7" i="3"/>
  <c r="E7" i="3"/>
  <c r="C13" i="3"/>
  <c r="E13" i="3"/>
  <c r="C21" i="3"/>
  <c r="E21" i="3"/>
  <c r="C23" i="3"/>
  <c r="E23" i="3"/>
  <c r="C43" i="3"/>
  <c r="E43" i="3"/>
  <c r="C44" i="3"/>
  <c r="E44" i="3"/>
  <c r="C50" i="3"/>
  <c r="E50" i="3"/>
  <c r="C22" i="3"/>
  <c r="E22" i="3"/>
  <c r="C24" i="3"/>
  <c r="E24" i="3"/>
  <c r="C26" i="3"/>
  <c r="E26" i="3"/>
  <c r="C30" i="3"/>
  <c r="E30" i="3"/>
  <c r="C32" i="3"/>
  <c r="E32" i="3"/>
  <c r="C34" i="3"/>
  <c r="E34" i="3"/>
  <c r="C37" i="3"/>
  <c r="E37" i="3"/>
  <c r="C46" i="3"/>
  <c r="E46" i="3"/>
  <c r="C51" i="3"/>
  <c r="E51" i="3"/>
  <c r="C52" i="3"/>
  <c r="E52" i="3"/>
  <c r="B5" i="7"/>
  <c r="F5" i="2" s="1"/>
  <c r="C5" i="3"/>
  <c r="E5" i="3"/>
  <c r="C10" i="3"/>
  <c r="E10" i="3"/>
  <c r="C11" i="3"/>
  <c r="E11" i="3"/>
  <c r="C15" i="3"/>
  <c r="E15" i="3"/>
  <c r="C18" i="3"/>
  <c r="E18" i="3"/>
  <c r="C25" i="3"/>
  <c r="E25" i="3"/>
  <c r="C27" i="3"/>
  <c r="E27" i="3"/>
  <c r="C28" i="3"/>
  <c r="E28" i="3"/>
  <c r="C29" i="3"/>
  <c r="E29" i="3"/>
  <c r="C31" i="3"/>
  <c r="E31" i="3"/>
  <c r="C38" i="3"/>
  <c r="E38" i="3"/>
  <c r="C39" i="3"/>
  <c r="E39" i="3"/>
  <c r="C40" i="3"/>
  <c r="E40" i="3"/>
  <c r="C42" i="3"/>
  <c r="E42" i="3"/>
  <c r="C53" i="3"/>
  <c r="E53" i="3"/>
  <c r="C54" i="3"/>
  <c r="E54" i="3"/>
  <c r="C55" i="3"/>
  <c r="E55" i="3"/>
  <c r="C56" i="3"/>
  <c r="E56" i="3"/>
  <c r="C57" i="3"/>
  <c r="E57" i="3"/>
  <c r="C58" i="3"/>
  <c r="E58" i="3"/>
  <c r="C9" i="3"/>
  <c r="E9" i="3"/>
  <c r="C12" i="3"/>
  <c r="E12" i="3"/>
  <c r="C14" i="3"/>
  <c r="E14" i="3"/>
  <c r="C17" i="3"/>
  <c r="E17" i="3"/>
  <c r="C59" i="3"/>
  <c r="E59" i="3"/>
  <c r="C33" i="3"/>
  <c r="E33" i="3"/>
  <c r="C41" i="3"/>
  <c r="E41" i="3"/>
  <c r="C60" i="3"/>
  <c r="E60" i="3"/>
  <c r="C61" i="3"/>
  <c r="E61" i="3"/>
  <c r="C62" i="3"/>
  <c r="E62" i="3"/>
  <c r="C19" i="3"/>
  <c r="E19" i="3"/>
  <c r="C47" i="3"/>
  <c r="E47" i="3"/>
  <c r="C63" i="3"/>
  <c r="E63" i="3"/>
  <c r="C64" i="3"/>
  <c r="E64" i="3"/>
  <c r="C65" i="3"/>
  <c r="E65" i="3"/>
  <c r="C48" i="2"/>
  <c r="C49" i="2"/>
  <c r="C36" i="2"/>
  <c r="C16" i="2"/>
  <c r="C6" i="2"/>
  <c r="C8" i="2"/>
  <c r="C20" i="2"/>
  <c r="C35" i="2"/>
  <c r="C45" i="2"/>
  <c r="C7" i="2"/>
  <c r="C13" i="2"/>
  <c r="C21" i="2"/>
  <c r="C23" i="2"/>
  <c r="C43" i="2"/>
  <c r="C44" i="2"/>
  <c r="C50" i="2"/>
  <c r="C22" i="2"/>
  <c r="C24" i="2"/>
  <c r="C26" i="2"/>
  <c r="C30" i="2"/>
  <c r="C32" i="2"/>
  <c r="C34" i="2"/>
  <c r="C37" i="2"/>
  <c r="C46" i="2"/>
  <c r="C51" i="2"/>
  <c r="C52" i="2"/>
  <c r="E5" i="2"/>
  <c r="C10" i="2"/>
  <c r="C11" i="2"/>
  <c r="C15" i="2"/>
  <c r="C18" i="2"/>
  <c r="C25" i="2"/>
  <c r="C27" i="2"/>
  <c r="C28" i="2"/>
  <c r="C29" i="2"/>
  <c r="C31" i="2"/>
  <c r="C38" i="2"/>
  <c r="C39" i="2"/>
  <c r="C40" i="2"/>
  <c r="C42" i="2"/>
  <c r="C53" i="2"/>
  <c r="C54" i="2"/>
  <c r="C55" i="2"/>
  <c r="C56" i="2"/>
  <c r="C57" i="2"/>
  <c r="C58" i="2"/>
  <c r="C9" i="2"/>
  <c r="C12" i="2"/>
  <c r="C14" i="2"/>
  <c r="C17" i="2"/>
  <c r="C59" i="2"/>
  <c r="C33" i="2"/>
  <c r="C41" i="2"/>
  <c r="C60" i="2"/>
  <c r="C61" i="2"/>
  <c r="C62" i="2"/>
  <c r="C19" i="2"/>
  <c r="C47" i="2"/>
  <c r="C63" i="2"/>
  <c r="C64" i="2"/>
  <c r="C65" i="2"/>
  <c r="F61" i="5" l="1"/>
  <c r="F51" i="5"/>
  <c r="F41" i="5"/>
  <c r="F31" i="5"/>
  <c r="F21" i="5"/>
  <c r="F11" i="5"/>
  <c r="F56" i="5"/>
  <c r="F46" i="5"/>
  <c r="F36" i="5"/>
  <c r="F26" i="5"/>
  <c r="F16" i="5"/>
  <c r="F6" i="5"/>
  <c r="F65" i="5"/>
  <c r="F55" i="5"/>
  <c r="F45" i="5"/>
  <c r="F35" i="5"/>
  <c r="F25" i="5"/>
  <c r="F15" i="5"/>
  <c r="F60" i="5"/>
  <c r="F50" i="5"/>
  <c r="F40" i="5"/>
  <c r="F30" i="5"/>
  <c r="F20" i="5"/>
  <c r="F10" i="5"/>
  <c r="F58" i="5"/>
  <c r="F48" i="5"/>
  <c r="F38" i="5"/>
  <c r="F28" i="5"/>
  <c r="F18" i="5"/>
  <c r="F8" i="5"/>
  <c r="F57" i="5"/>
  <c r="F47" i="5"/>
  <c r="F37" i="5"/>
  <c r="F27" i="5"/>
  <c r="F17" i="5"/>
  <c r="F7" i="5"/>
  <c r="F64" i="5"/>
  <c r="F54" i="5"/>
  <c r="F44" i="5"/>
  <c r="F34" i="5"/>
  <c r="F24" i="5"/>
  <c r="F14" i="5"/>
  <c r="F63" i="5"/>
  <c r="F53" i="5"/>
  <c r="F43" i="5"/>
  <c r="F33" i="5"/>
  <c r="F23" i="5"/>
  <c r="F13" i="5"/>
  <c r="F62" i="5"/>
  <c r="F52" i="5"/>
  <c r="F42" i="5"/>
  <c r="F32" i="5"/>
  <c r="F22" i="5"/>
  <c r="F12" i="5"/>
  <c r="C20" i="6"/>
  <c r="B20" i="6"/>
  <c r="B13" i="6"/>
  <c r="G44" i="3"/>
  <c r="F44" i="3"/>
  <c r="G61" i="3"/>
  <c r="F61" i="3"/>
  <c r="F61" i="2"/>
  <c r="G51" i="3"/>
  <c r="F51" i="3"/>
  <c r="F51" i="2"/>
  <c r="G41" i="3"/>
  <c r="F41" i="3"/>
  <c r="F41" i="2"/>
  <c r="F31" i="3"/>
  <c r="F31" i="2"/>
  <c r="G21" i="3"/>
  <c r="F21" i="3"/>
  <c r="F21" i="2"/>
  <c r="G11" i="3"/>
  <c r="F11" i="3"/>
  <c r="F11" i="2"/>
  <c r="G10" i="3"/>
  <c r="G29" i="3"/>
  <c r="F29" i="3"/>
  <c r="F29" i="2"/>
  <c r="G40" i="3"/>
  <c r="F40" i="3"/>
  <c r="F40" i="2"/>
  <c r="G58" i="3"/>
  <c r="F58" i="3"/>
  <c r="F30" i="3"/>
  <c r="F30" i="2"/>
  <c r="G49" i="3"/>
  <c r="F49" i="3"/>
  <c r="F49" i="2"/>
  <c r="G19" i="3"/>
  <c r="F19" i="3"/>
  <c r="F19" i="2"/>
  <c r="G56" i="3"/>
  <c r="F56" i="3"/>
  <c r="F56" i="2"/>
  <c r="G36" i="3"/>
  <c r="F36" i="3"/>
  <c r="F26" i="2"/>
  <c r="G16" i="3"/>
  <c r="F16" i="3"/>
  <c r="F16" i="2"/>
  <c r="G6" i="3"/>
  <c r="F6" i="3"/>
  <c r="F6" i="2"/>
  <c r="G60" i="3"/>
  <c r="F60" i="2"/>
  <c r="F20" i="3"/>
  <c r="F20" i="2"/>
  <c r="G59" i="3"/>
  <c r="F59" i="3"/>
  <c r="F59" i="2"/>
  <c r="G39" i="3"/>
  <c r="F39" i="3"/>
  <c r="F39" i="2"/>
  <c r="G9" i="3"/>
  <c r="F9" i="3"/>
  <c r="F9" i="2"/>
  <c r="G48" i="3"/>
  <c r="F48" i="3"/>
  <c r="F48" i="2"/>
  <c r="G18" i="3"/>
  <c r="F18" i="3"/>
  <c r="F18" i="2"/>
  <c r="G47" i="3"/>
  <c r="F47" i="3"/>
  <c r="G37" i="3"/>
  <c r="F37" i="3"/>
  <c r="F37" i="2"/>
  <c r="F27" i="3"/>
  <c r="F17" i="3"/>
  <c r="F17" i="2"/>
  <c r="G7" i="3"/>
  <c r="F7" i="3"/>
  <c r="F7" i="2"/>
  <c r="F46" i="3"/>
  <c r="F65" i="3"/>
  <c r="F65" i="2"/>
  <c r="G55" i="3"/>
  <c r="F55" i="3"/>
  <c r="F55" i="2"/>
  <c r="G45" i="3"/>
  <c r="F45" i="3"/>
  <c r="F45" i="2"/>
  <c r="G35" i="3"/>
  <c r="F15" i="3"/>
  <c r="F15" i="2"/>
  <c r="G14" i="3"/>
  <c r="F14" i="3"/>
  <c r="G63" i="3"/>
  <c r="F63" i="3"/>
  <c r="F63" i="2"/>
  <c r="G53" i="3"/>
  <c r="F53" i="3"/>
  <c r="F53" i="2"/>
  <c r="F43" i="2"/>
  <c r="G33" i="3"/>
  <c r="F33" i="3"/>
  <c r="F64" i="2"/>
  <c r="F24" i="3"/>
  <c r="F24" i="2"/>
  <c r="G62" i="3"/>
  <c r="F62" i="2"/>
  <c r="F42" i="2"/>
  <c r="G32" i="3"/>
  <c r="F32" i="3"/>
  <c r="F32" i="2"/>
  <c r="G22" i="3"/>
  <c r="F22" i="3"/>
  <c r="G12" i="3"/>
  <c r="E13" i="6"/>
  <c r="C13" i="6"/>
  <c r="D20" i="6"/>
  <c r="D13" i="6"/>
  <c r="E20" i="6"/>
  <c r="E4" i="6"/>
  <c r="C4" i="6"/>
  <c r="D4" i="6"/>
  <c r="C17" i="6"/>
  <c r="D17" i="6"/>
  <c r="B10" i="6"/>
  <c r="B3" i="6"/>
  <c r="E17" i="6"/>
  <c r="C19" i="6"/>
  <c r="G29" i="5"/>
  <c r="B19" i="6"/>
  <c r="F63" i="4"/>
  <c r="F60" i="4"/>
  <c r="G14" i="4"/>
  <c r="E12" i="6"/>
  <c r="D12" i="6"/>
  <c r="C12" i="6"/>
  <c r="B12" i="6"/>
  <c r="E19" i="6"/>
  <c r="F23" i="4"/>
  <c r="D19" i="6"/>
  <c r="G58" i="4"/>
  <c r="E5" i="6"/>
  <c r="D11" i="6"/>
  <c r="F62" i="4"/>
  <c r="E11" i="6"/>
  <c r="E18" i="6"/>
  <c r="B11" i="6"/>
  <c r="G64" i="5"/>
  <c r="D18" i="6"/>
  <c r="C11" i="6"/>
  <c r="C18" i="6"/>
  <c r="B18" i="6"/>
  <c r="F40" i="4"/>
  <c r="E6" i="6"/>
  <c r="D6" i="6"/>
  <c r="C6" i="6"/>
  <c r="B6" i="6"/>
  <c r="B4" i="6"/>
  <c r="D5" i="6"/>
  <c r="C5" i="6"/>
  <c r="B5" i="6"/>
  <c r="C10" i="6"/>
  <c r="B17" i="6"/>
  <c r="E3" i="6"/>
  <c r="C3" i="6"/>
  <c r="D10" i="6"/>
  <c r="E10" i="6"/>
  <c r="D3" i="6"/>
  <c r="F64" i="3" l="1"/>
  <c r="G15" i="3"/>
  <c r="G30" i="3"/>
  <c r="G64" i="3"/>
  <c r="F25" i="2"/>
  <c r="G50" i="3"/>
  <c r="G28" i="3"/>
  <c r="F8" i="2"/>
  <c r="G64" i="4"/>
  <c r="F52" i="3"/>
  <c r="F23" i="2"/>
  <c r="F25" i="3"/>
  <c r="F38" i="2"/>
  <c r="G52" i="3"/>
  <c r="F23" i="3"/>
  <c r="G25" i="3"/>
  <c r="F46" i="2"/>
  <c r="F38" i="3"/>
  <c r="G23" i="3"/>
  <c r="G38" i="3"/>
  <c r="G38" i="5"/>
  <c r="F22" i="2"/>
  <c r="F62" i="3"/>
  <c r="F33" i="2"/>
  <c r="F34" i="2"/>
  <c r="G46" i="3"/>
  <c r="F47" i="2"/>
  <c r="G20" i="3"/>
  <c r="F36" i="2"/>
  <c r="F58" i="2"/>
  <c r="F10" i="3"/>
  <c r="G31" i="3"/>
  <c r="F44" i="2"/>
  <c r="G27" i="3"/>
  <c r="F10" i="2"/>
  <c r="G24" i="3"/>
  <c r="F34" i="3"/>
  <c r="F8" i="3"/>
  <c r="G34" i="4"/>
  <c r="F12" i="2"/>
  <c r="F42" i="3"/>
  <c r="F43" i="3"/>
  <c r="G34" i="3"/>
  <c r="F35" i="2"/>
  <c r="G17" i="3"/>
  <c r="F57" i="2"/>
  <c r="G8" i="3"/>
  <c r="F26" i="3"/>
  <c r="F50" i="2"/>
  <c r="F12" i="3"/>
  <c r="F52" i="2"/>
  <c r="G43" i="3"/>
  <c r="F14" i="2"/>
  <c r="F35" i="3"/>
  <c r="G65" i="3"/>
  <c r="F27" i="2"/>
  <c r="F57" i="3"/>
  <c r="F60" i="3"/>
  <c r="G26" i="3"/>
  <c r="F50" i="3"/>
  <c r="F13" i="2"/>
  <c r="F28" i="3"/>
  <c r="G42" i="5"/>
  <c r="F13" i="3"/>
  <c r="G13" i="3"/>
  <c r="G57" i="3"/>
  <c r="F54" i="2"/>
  <c r="F54" i="3"/>
  <c r="G54" i="3"/>
  <c r="G54" i="4"/>
  <c r="G42" i="3"/>
  <c r="F28" i="2"/>
  <c r="G25" i="5"/>
  <c r="G41" i="4"/>
  <c r="G55" i="4"/>
  <c r="G9" i="5"/>
  <c r="G47" i="4"/>
  <c r="G45" i="4"/>
  <c r="G61" i="2"/>
  <c r="G57" i="2"/>
  <c r="G49" i="5"/>
  <c r="G46" i="5"/>
  <c r="G64" i="2"/>
  <c r="G42" i="2"/>
  <c r="G15" i="4"/>
  <c r="G11" i="5"/>
  <c r="G29" i="2"/>
  <c r="G42" i="4"/>
  <c r="G15" i="2"/>
  <c r="F29" i="4"/>
  <c r="G30" i="4"/>
  <c r="F14" i="4"/>
  <c r="G50" i="4"/>
  <c r="F30" i="4"/>
  <c r="F59" i="4"/>
  <c r="G20" i="5"/>
  <c r="G24" i="2"/>
  <c r="G40" i="5"/>
  <c r="F42" i="4"/>
  <c r="G55" i="2"/>
  <c r="G60" i="4"/>
  <c r="G26" i="4"/>
  <c r="F11" i="4"/>
  <c r="G10" i="5"/>
  <c r="G60" i="5"/>
  <c r="F51" i="4"/>
  <c r="G52" i="5"/>
  <c r="G14" i="5"/>
  <c r="F22" i="4"/>
  <c r="G28" i="5"/>
  <c r="G10" i="4"/>
  <c r="G38" i="4"/>
  <c r="G10" i="2"/>
  <c r="G40" i="4"/>
  <c r="G29" i="4"/>
  <c r="G41" i="5"/>
  <c r="G27" i="2"/>
  <c r="G25" i="2"/>
  <c r="G41" i="2"/>
  <c r="G31" i="5"/>
  <c r="F32" i="4"/>
  <c r="F52" i="4"/>
  <c r="G30" i="5"/>
  <c r="G43" i="4"/>
  <c r="G54" i="5"/>
  <c r="G63" i="4"/>
  <c r="F54" i="4"/>
  <c r="F46" i="4"/>
  <c r="G35" i="2"/>
  <c r="G54" i="2"/>
  <c r="G31" i="4"/>
  <c r="F31" i="4"/>
  <c r="G25" i="4"/>
  <c r="G22" i="4"/>
  <c r="G27" i="5"/>
  <c r="F27" i="4"/>
  <c r="G28" i="4"/>
  <c r="G32" i="4"/>
  <c r="F25" i="4"/>
  <c r="G51" i="4"/>
  <c r="F50" i="4"/>
  <c r="G21" i="2"/>
  <c r="G47" i="2"/>
  <c r="G34" i="2"/>
  <c r="G56" i="5"/>
  <c r="G56" i="4"/>
  <c r="F35" i="4"/>
  <c r="G51" i="5"/>
  <c r="G20" i="2"/>
  <c r="G20" i="4"/>
  <c r="G26" i="5"/>
  <c r="G35" i="4"/>
  <c r="G37" i="4"/>
  <c r="G65" i="4"/>
  <c r="F28" i="4"/>
  <c r="G34" i="5"/>
  <c r="G37" i="5"/>
  <c r="G35" i="5"/>
  <c r="F55" i="4"/>
  <c r="G50" i="5"/>
  <c r="G37" i="2"/>
  <c r="G52" i="4"/>
  <c r="F43" i="4"/>
  <c r="G43" i="5"/>
  <c r="F56" i="4"/>
  <c r="G32" i="5"/>
  <c r="F64" i="4"/>
  <c r="G24" i="4"/>
  <c r="F38" i="4"/>
  <c r="G55" i="5"/>
  <c r="G23" i="2"/>
  <c r="G22" i="2"/>
  <c r="F41" i="4"/>
  <c r="G47" i="5"/>
  <c r="G22" i="5"/>
  <c r="F37" i="4"/>
  <c r="G26" i="2"/>
  <c r="G14" i="2"/>
  <c r="F21" i="4"/>
  <c r="G44" i="5"/>
  <c r="G58" i="5"/>
  <c r="F49" i="4"/>
  <c r="G49" i="4"/>
  <c r="G9" i="2"/>
  <c r="F45" i="4"/>
  <c r="G63" i="5"/>
  <c r="F15" i="4"/>
  <c r="G23" i="4"/>
  <c r="G24" i="5"/>
  <c r="G8" i="5"/>
  <c r="F44" i="4"/>
  <c r="G39" i="5"/>
  <c r="F47" i="4"/>
  <c r="F9" i="4"/>
  <c r="F10" i="4"/>
  <c r="G12" i="2"/>
  <c r="G45" i="5"/>
  <c r="F26" i="4"/>
  <c r="G44" i="4"/>
  <c r="G15" i="5"/>
  <c r="G11" i="4"/>
  <c r="G9" i="4"/>
  <c r="F24" i="4"/>
  <c r="G27" i="4"/>
  <c r="G21" i="4"/>
  <c r="F8" i="4"/>
  <c r="G59" i="4"/>
  <c r="F20" i="4"/>
  <c r="G46" i="4"/>
  <c r="F34" i="4"/>
  <c r="G21" i="5"/>
  <c r="G13" i="4"/>
  <c r="G23" i="5"/>
  <c r="G59" i="5"/>
  <c r="G62" i="4"/>
  <c r="F58" i="4"/>
  <c r="F13" i="4"/>
  <c r="G38" i="2"/>
  <c r="G8" i="4"/>
  <c r="F65" i="4"/>
  <c r="G65" i="5"/>
  <c r="G13" i="5"/>
  <c r="F39" i="4"/>
  <c r="G36" i="4"/>
  <c r="G12" i="4"/>
  <c r="G62" i="5"/>
  <c r="G12" i="5"/>
  <c r="G39" i="2"/>
  <c r="G39" i="4"/>
  <c r="F36" i="4"/>
  <c r="G36" i="5"/>
  <c r="G17" i="2"/>
  <c r="F12" i="4"/>
  <c r="G36" i="2"/>
  <c r="F16" i="4"/>
  <c r="G16" i="4"/>
  <c r="G16" i="5"/>
  <c r="F5" i="4"/>
  <c r="G5" i="3"/>
  <c r="F5" i="5"/>
  <c r="G5" i="4"/>
  <c r="G5" i="5"/>
  <c r="G19" i="5"/>
  <c r="G19" i="4"/>
  <c r="F19" i="4"/>
  <c r="G18" i="4"/>
  <c r="F18" i="4"/>
  <c r="G18" i="5"/>
  <c r="G57" i="4"/>
  <c r="F57" i="4"/>
  <c r="G57" i="5"/>
  <c r="G48" i="4"/>
  <c r="F48" i="4"/>
  <c r="G48" i="5"/>
  <c r="F6" i="4"/>
  <c r="G6" i="5"/>
  <c r="G6" i="4"/>
  <c r="F5" i="3"/>
  <c r="G7" i="4"/>
  <c r="F7" i="4"/>
  <c r="G7" i="5"/>
  <c r="G17" i="4"/>
  <c r="F17" i="4"/>
  <c r="G17" i="5"/>
  <c r="G33" i="5"/>
  <c r="G33" i="4"/>
  <c r="F33" i="4"/>
  <c r="G53" i="5"/>
  <c r="G53" i="4"/>
  <c r="F53" i="4"/>
  <c r="G33" i="2"/>
  <c r="G19" i="2"/>
  <c r="F61" i="4"/>
  <c r="G61" i="5"/>
  <c r="G61" i="4"/>
  <c r="G6" i="2"/>
  <c r="G65" i="2"/>
  <c r="G49" i="2"/>
  <c r="G44" i="2"/>
  <c r="G50" i="2"/>
  <c r="G18" i="2"/>
  <c r="G52" i="2"/>
  <c r="G51" i="2"/>
  <c r="G31" i="2"/>
  <c r="G40" i="2"/>
  <c r="G43" i="2"/>
  <c r="G45" i="2"/>
  <c r="G46" i="2"/>
  <c r="G53" i="2"/>
  <c r="G60" i="2"/>
  <c r="G11" i="2"/>
  <c r="G7" i="2"/>
  <c r="G32" i="2"/>
  <c r="G30" i="2"/>
  <c r="G16" i="2"/>
  <c r="G58" i="2"/>
  <c r="G63" i="2"/>
  <c r="G28" i="2"/>
  <c r="G5" i="2"/>
  <c r="G48" i="2"/>
  <c r="G59" i="2"/>
  <c r="G56" i="2"/>
  <c r="G13" i="2"/>
  <c r="G8" i="2"/>
  <c r="G62" i="2"/>
  <c r="F4" i="6" l="1"/>
  <c r="G11" i="6"/>
  <c r="F13" i="6"/>
  <c r="G12" i="6"/>
  <c r="F12" i="6"/>
  <c r="G13" i="6"/>
  <c r="F11" i="6"/>
  <c r="F20" i="6"/>
  <c r="F19" i="6"/>
  <c r="F18" i="6"/>
  <c r="G19" i="6"/>
  <c r="G20" i="6"/>
  <c r="G18" i="6"/>
  <c r="F17" i="6"/>
  <c r="G17" i="6"/>
  <c r="F5" i="6"/>
  <c r="F3" i="6"/>
  <c r="G4" i="6"/>
  <c r="G5" i="6"/>
  <c r="G6" i="6"/>
  <c r="F6" i="6"/>
  <c r="G10" i="6"/>
  <c r="G3" i="6"/>
  <c r="F10" i="6"/>
</calcChain>
</file>

<file path=xl/sharedStrings.xml><?xml version="1.0" encoding="utf-8"?>
<sst xmlns="http://schemas.openxmlformats.org/spreadsheetml/2006/main" count="525" uniqueCount="119">
  <si>
    <t>Instance</t>
  </si>
  <si>
    <t>OF</t>
  </si>
  <si>
    <t>Best</t>
  </si>
  <si>
    <t>OF it_1</t>
  </si>
  <si>
    <t>Time it_1</t>
  </si>
  <si>
    <t>OF it_2</t>
  </si>
  <si>
    <t>Time it_2</t>
  </si>
  <si>
    <t>OF it_3</t>
  </si>
  <si>
    <t>Time it_3</t>
  </si>
  <si>
    <t>OF it_4</t>
  </si>
  <si>
    <t>Time it_4</t>
  </si>
  <si>
    <t>OF it_5</t>
  </si>
  <si>
    <t>Time it_5</t>
  </si>
  <si>
    <t>OF it_6</t>
  </si>
  <si>
    <t>Time it_6</t>
  </si>
  <si>
    <t>OF it_7</t>
  </si>
  <si>
    <t>Time it_7</t>
  </si>
  <si>
    <t>OF it_8</t>
  </si>
  <si>
    <t>Time it_8</t>
  </si>
  <si>
    <t>OF it_9</t>
  </si>
  <si>
    <t>Time it_9</t>
  </si>
  <si>
    <t>OF it_10</t>
  </si>
  <si>
    <t>Time it_10</t>
  </si>
  <si>
    <t>Avg</t>
  </si>
  <si>
    <t>Std. Dev.</t>
  </si>
  <si>
    <t>Avg Time</t>
  </si>
  <si>
    <t>HPSS</t>
  </si>
  <si>
    <t>APSS</t>
  </si>
  <si>
    <t>CPSS</t>
  </si>
  <si>
    <t>Avg.</t>
  </si>
  <si>
    <t>Avg. Time (s)</t>
  </si>
  <si>
    <t>#Best</t>
  </si>
  <si>
    <t>Dev(%)</t>
  </si>
  <si>
    <t>O.F Value it 0</t>
  </si>
  <si>
    <t>Time (s) it 0</t>
  </si>
  <si>
    <t>O.F Value it 1</t>
  </si>
  <si>
    <t>Time (s) it 1</t>
  </si>
  <si>
    <t>O.F Value it 2</t>
  </si>
  <si>
    <t>Time (s) it 2</t>
  </si>
  <si>
    <t>O.F Value it 3</t>
  </si>
  <si>
    <t>Time (s) it 3</t>
  </si>
  <si>
    <t>O.F Value it 4</t>
  </si>
  <si>
    <t>Time (s) it 4</t>
  </si>
  <si>
    <t>O.F Value it 5</t>
  </si>
  <si>
    <t>Time (s) it 5</t>
  </si>
  <si>
    <t>O.F Value it 6</t>
  </si>
  <si>
    <t>Time (s) it 6</t>
  </si>
  <si>
    <t>O.F Value it 7</t>
  </si>
  <si>
    <t>Time (s) it 7</t>
  </si>
  <si>
    <t>O.F Value it 8</t>
  </si>
  <si>
    <t>Time (s) it 8</t>
  </si>
  <si>
    <t>O.F Value it 9</t>
  </si>
  <si>
    <t>Time (s) it 9</t>
  </si>
  <si>
    <t>/494_bus.mtx.rnd</t>
  </si>
  <si>
    <t>/685_bus.mtx.rnd</t>
  </si>
  <si>
    <t>/ash292.mtx.rnd</t>
  </si>
  <si>
    <t>/ash85.mtx.rnd</t>
  </si>
  <si>
    <t>/bcspwr01.mtx.rnd</t>
  </si>
  <si>
    <t>/bcspwr02.mtx.rnd</t>
  </si>
  <si>
    <t>/bcspwr03.mtx.rnd</t>
  </si>
  <si>
    <t>/bcspwr04.mtx.rnd</t>
  </si>
  <si>
    <t>/bcspwr05.mtx.rnd</t>
  </si>
  <si>
    <t>/bcsstk01.mtx.rnd</t>
  </si>
  <si>
    <t>/bcsstk02.mtx.rnd</t>
  </si>
  <si>
    <t>/bcsstk04.mtx.rnd</t>
  </si>
  <si>
    <t>/bcsstk05.mtx.rnd</t>
  </si>
  <si>
    <t>/bcsstk06.mtx.rnd</t>
  </si>
  <si>
    <t>/bcsstk07.mtx.rnd</t>
  </si>
  <si>
    <t>/bcsstk19.mtx.rnd</t>
  </si>
  <si>
    <t>/can__144.mtx.rnd</t>
  </si>
  <si>
    <t>/can__161.mtx.rnd</t>
  </si>
  <si>
    <t>/can__187.mtx.rnd</t>
  </si>
  <si>
    <t>/can__229.mtx.rnd</t>
  </si>
  <si>
    <t>/can__256.mtx.rnd</t>
  </si>
  <si>
    <t>/can__268.mtx.rnd</t>
  </si>
  <si>
    <t>/can__292.mtx.rnd</t>
  </si>
  <si>
    <t>/can__445.mtx.rnd</t>
  </si>
  <si>
    <t>/can__634.mtx.rnd</t>
  </si>
  <si>
    <t>/can__715.mtx.rnd</t>
  </si>
  <si>
    <t>/can___24.mtx.rnd</t>
  </si>
  <si>
    <t>/can___61.mtx.rnd</t>
  </si>
  <si>
    <t>/can___62.mtx.rnd</t>
  </si>
  <si>
    <t>/can___73.mtx.rnd</t>
  </si>
  <si>
    <t>/can___96.mtx.rnd</t>
  </si>
  <si>
    <t>/dwt__162.mtx.rnd</t>
  </si>
  <si>
    <t>/dwt__193.mtx.rnd</t>
  </si>
  <si>
    <t>/dwt__209.mtx.rnd</t>
  </si>
  <si>
    <t>/dwt__221.mtx.rnd</t>
  </si>
  <si>
    <t>/dwt__245.mtx.rnd</t>
  </si>
  <si>
    <t>/dwt__307.mtx.rnd</t>
  </si>
  <si>
    <t>/dwt__310.mtx.rnd</t>
  </si>
  <si>
    <t>/dwt__361.mtx.rnd</t>
  </si>
  <si>
    <t>/dwt__419.mtx.rnd</t>
  </si>
  <si>
    <t>/dwt__503.mtx.rnd</t>
  </si>
  <si>
    <t>/dwt__592.mtx.rnd</t>
  </si>
  <si>
    <t>/dwt__758.mtx.rnd</t>
  </si>
  <si>
    <t>/dwt__869.mtx.rnd</t>
  </si>
  <si>
    <t>/dwt__878.mtx.rnd</t>
  </si>
  <si>
    <t>/dwt__918.mtx.rnd</t>
  </si>
  <si>
    <t>/dwt___59.mtx.rnd</t>
  </si>
  <si>
    <t>/dwt___66.mtx.rnd</t>
  </si>
  <si>
    <t>/dwt___72.mtx.rnd</t>
  </si>
  <si>
    <t>/dwt___87.mtx.rnd</t>
  </si>
  <si>
    <t>/gr_30_30.mtx.rnd</t>
  </si>
  <si>
    <t>/lshp_265.mtx.rnd</t>
  </si>
  <si>
    <t>/lshp_406.mtx.rnd</t>
  </si>
  <si>
    <t>/lshp_577.mtx.rnd</t>
  </si>
  <si>
    <t>/lshp_778.mtx.rnd</t>
  </si>
  <si>
    <t>/nos3.mtx.rnd</t>
  </si>
  <si>
    <t>/nos4.mtx.rnd</t>
  </si>
  <si>
    <t>/nos5.mtx.rnd</t>
  </si>
  <si>
    <t>/nos6.mtx.rnd</t>
  </si>
  <si>
    <t>/nos7.mtx.rnd</t>
  </si>
  <si>
    <t>/plat362.mtx.rnd</t>
  </si>
  <si>
    <t>|V| &lt; 100</t>
  </si>
  <si>
    <t>100 &lt;= |V|&lt; 250</t>
  </si>
  <si>
    <t>250 &lt;= |V|&lt; 500</t>
  </si>
  <si>
    <t>|V| &gt;= 500</t>
  </si>
  <si>
    <t>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</si>
</sst>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ptos Narrow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2" fillId="0" borderId="0" xfId="0" applyFont="1"/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325F-52DE-4942-9D6C-56A8A107A45E}">
  <dimension ref="A1:G27"/>
  <sheetViews>
    <sheetView tabSelected="1" topLeftCell="A13" workbookViewId="0">
      <selection activeCell="A34" sqref="A34:XFD95"/>
    </sheetView>
  </sheetViews>
  <sheetFormatPr baseColWidth="10" defaultRowHeight="16" x14ac:dyDescent="0.2"/>
  <cols>
    <col min="1" max="1" width="14.83203125" bestFit="1" customWidth="1"/>
    <col min="4" max="4" width="11.5" bestFit="1" customWidth="1"/>
  </cols>
  <sheetData>
    <row r="1" spans="1:7" x14ac:dyDescent="0.2">
      <c r="B1" s="16" t="s">
        <v>1</v>
      </c>
      <c r="C1" s="16"/>
      <c r="D1" s="16"/>
    </row>
    <row r="2" spans="1:7" x14ac:dyDescent="0.2">
      <c r="A2" s="6" t="s">
        <v>114</v>
      </c>
      <c r="B2" t="s">
        <v>2</v>
      </c>
      <c r="C2" t="s">
        <v>29</v>
      </c>
      <c r="D2" t="s">
        <v>24</v>
      </c>
      <c r="E2" t="s">
        <v>30</v>
      </c>
      <c r="F2" t="s">
        <v>31</v>
      </c>
      <c r="G2" t="s">
        <v>32</v>
      </c>
    </row>
    <row r="3" spans="1:7" x14ac:dyDescent="0.2">
      <c r="A3" t="s">
        <v>118</v>
      </c>
      <c r="B3" s="1">
        <f>AVERAGE(SSS!B5:B18)</f>
        <v>460.28571428571428</v>
      </c>
      <c r="C3" s="1">
        <f>AVERAGE(SSS!C5:C18)</f>
        <v>462.92142857142863</v>
      </c>
      <c r="D3" s="1">
        <f>AVERAGE(SSS!D5:D18)</f>
        <v>1.7616108403632431</v>
      </c>
      <c r="E3" s="1">
        <f>AVERAGE(SSS!E5:E18)</f>
        <v>0.91971428571428582</v>
      </c>
      <c r="F3">
        <f>SUM(SSS!F5:F18)</f>
        <v>10</v>
      </c>
      <c r="G3" s="15">
        <f>AVERAGE(SSS!G5:G18)</f>
        <v>3.1010136621993658E-3</v>
      </c>
    </row>
    <row r="4" spans="1:7" x14ac:dyDescent="0.2">
      <c r="A4" t="s">
        <v>26</v>
      </c>
      <c r="B4" s="1">
        <f>AVERAGE(HPSS!B5:B18)</f>
        <v>463.5</v>
      </c>
      <c r="C4" s="1">
        <f>AVERAGE(HPSS!C5:C18)</f>
        <v>466.91428571428565</v>
      </c>
      <c r="D4" s="1">
        <f>AVERAGE(HPSS!D5:D18)</f>
        <v>2.3019207502384362</v>
      </c>
      <c r="E4" s="1">
        <f>AVERAGE(HPSS!E5:E18)</f>
        <v>8.8278571428571428E-2</v>
      </c>
      <c r="F4">
        <f>SUM(HPSS!F5:F18)</f>
        <v>9</v>
      </c>
      <c r="G4" s="15">
        <f>AVERAGE(HPSS!G5:G18)</f>
        <v>1.0127208740867902E-2</v>
      </c>
    </row>
    <row r="5" spans="1:7" x14ac:dyDescent="0.2">
      <c r="A5" t="s">
        <v>27</v>
      </c>
      <c r="B5" s="1">
        <f>AVERAGE(APSS!B5:B18)</f>
        <v>459.5</v>
      </c>
      <c r="C5" s="1">
        <f>AVERAGE(APSS!C5:C18)</f>
        <v>460.87142857142862</v>
      </c>
      <c r="D5" s="1">
        <f>AVERAGE(APSS!D5:D18)</f>
        <v>0.98248214837564762</v>
      </c>
      <c r="E5" s="1">
        <f>AVERAGE(APSS!E5:E18)</f>
        <v>1.3839928571428572</v>
      </c>
      <c r="F5">
        <f>SUM(APSS!F5:F18)</f>
        <v>13</v>
      </c>
      <c r="G5" s="15">
        <f>AVERAGE(APSS!G5:G18)</f>
        <v>3.1055900621118014E-4</v>
      </c>
    </row>
    <row r="6" spans="1:7" x14ac:dyDescent="0.2">
      <c r="A6" t="s">
        <v>28</v>
      </c>
      <c r="B6" s="1">
        <f>AVERAGE(CPSS!B5:B18)</f>
        <v>459.85714285714283</v>
      </c>
      <c r="C6" s="1">
        <f>AVERAGE(CPSS!C5:C18)</f>
        <v>461.79285714285709</v>
      </c>
      <c r="D6" s="1">
        <f>AVERAGE(CPSS!D5:D18)</f>
        <v>1.5381924191568135</v>
      </c>
      <c r="E6" s="1">
        <f>AVERAGE(CPSS!E5:E18)</f>
        <v>2.1012571428571429</v>
      </c>
      <c r="F6">
        <f>SUM(CPSS!F5:F18)</f>
        <v>11</v>
      </c>
      <c r="G6" s="15">
        <f>AVERAGE(CPSS!G5:G18)</f>
        <v>9.8392562967968326E-4</v>
      </c>
    </row>
    <row r="8" spans="1:7" x14ac:dyDescent="0.2">
      <c r="B8" s="16" t="s">
        <v>1</v>
      </c>
      <c r="C8" s="16"/>
      <c r="D8" s="16"/>
    </row>
    <row r="9" spans="1:7" x14ac:dyDescent="0.2">
      <c r="A9" s="7" t="s">
        <v>115</v>
      </c>
      <c r="B9" t="s">
        <v>2</v>
      </c>
      <c r="C9" t="s">
        <v>29</v>
      </c>
      <c r="D9" t="s">
        <v>24</v>
      </c>
      <c r="E9" t="s">
        <v>30</v>
      </c>
      <c r="F9" t="s">
        <v>31</v>
      </c>
      <c r="G9" t="s">
        <v>32</v>
      </c>
    </row>
    <row r="10" spans="1:7" x14ac:dyDescent="0.2">
      <c r="A10" t="s">
        <v>118</v>
      </c>
      <c r="B10" s="1">
        <f>AVERAGE(SSS!B19:B31)</f>
        <v>2125.2307692307691</v>
      </c>
      <c r="C10" s="1">
        <f>AVERAGE(SSS!C19:C31)</f>
        <v>2151.3692307692309</v>
      </c>
      <c r="D10" s="1">
        <f>AVERAGE(SSS!D19:D31)</f>
        <v>15.996840720538346</v>
      </c>
      <c r="E10" s="1">
        <f>AVERAGE(SSS!E19:E31)</f>
        <v>18.160453846153846</v>
      </c>
      <c r="F10">
        <f>SUM(SSS!F19:F31)</f>
        <v>7</v>
      </c>
      <c r="G10" s="15">
        <f>AVERAGE(SSS!G19:G31)</f>
        <v>2.0157591177071906E-3</v>
      </c>
    </row>
    <row r="11" spans="1:7" x14ac:dyDescent="0.2">
      <c r="A11" t="s">
        <v>26</v>
      </c>
      <c r="B11" s="1">
        <f>AVERAGE(HPSS!B19:B31)</f>
        <v>2178</v>
      </c>
      <c r="C11" s="1">
        <f>AVERAGE(HPSS!C19:C31)</f>
        <v>2212.2692307692309</v>
      </c>
      <c r="D11" s="1">
        <f>AVERAGE(HPSS!D19:D31)</f>
        <v>24.2119360264237</v>
      </c>
      <c r="E11" s="1">
        <f>AVERAGE(HPSS!E19:E31)</f>
        <v>1.6846307692307692</v>
      </c>
      <c r="F11">
        <f>SUM(HPSS!F19:F31)</f>
        <v>1</v>
      </c>
      <c r="G11" s="15">
        <f>AVERAGE(HPSS!G19:G31)</f>
        <v>1.938426721173224E-2</v>
      </c>
    </row>
    <row r="12" spans="1:7" x14ac:dyDescent="0.2">
      <c r="A12" t="s">
        <v>27</v>
      </c>
      <c r="B12" s="1">
        <f>AVERAGE(APSS!B19:B31)</f>
        <v>2129.5384615384614</v>
      </c>
      <c r="C12" s="1">
        <f>AVERAGE(APSS!C19:C31)</f>
        <v>2149.2230769230769</v>
      </c>
      <c r="D12" s="1">
        <f>AVERAGE(APSS!D19:D31)</f>
        <v>12.982351566506908</v>
      </c>
      <c r="E12" s="1">
        <f>AVERAGE(APSS!E19:E31)</f>
        <v>24.406953846153844</v>
      </c>
      <c r="F12">
        <f>SUM(APSS!F19:F31)</f>
        <v>8</v>
      </c>
      <c r="G12" s="15">
        <f>AVERAGE(APSS!G19:G31)</f>
        <v>2.5564636615185571E-3</v>
      </c>
    </row>
    <row r="13" spans="1:7" x14ac:dyDescent="0.2">
      <c r="A13" t="s">
        <v>28</v>
      </c>
      <c r="B13" s="1">
        <f>AVERAGE(CPSS!B19:B31)</f>
        <v>2136.4615384615386</v>
      </c>
      <c r="C13" s="1">
        <f>AVERAGE(CPSS!C19:C31)</f>
        <v>2154.1769230769232</v>
      </c>
      <c r="D13" s="1">
        <f>AVERAGE(CPSS!D19:D31)</f>
        <v>13.628227882916029</v>
      </c>
      <c r="E13" s="1">
        <f>AVERAGE(CPSS!E19:E31)</f>
        <v>32.104507692307685</v>
      </c>
      <c r="F13">
        <f>SUM(CPSS!F19:F31)</f>
        <v>4</v>
      </c>
      <c r="G13" s="15">
        <f>AVERAGE(CPSS!G19:G31)</f>
        <v>5.3117405118100203E-3</v>
      </c>
    </row>
    <row r="15" spans="1:7" x14ac:dyDescent="0.2">
      <c r="B15" s="16" t="s">
        <v>1</v>
      </c>
      <c r="C15" s="16"/>
      <c r="D15" s="16"/>
    </row>
    <row r="16" spans="1:7" x14ac:dyDescent="0.2">
      <c r="A16" s="8" t="s">
        <v>116</v>
      </c>
      <c r="B16" t="s">
        <v>2</v>
      </c>
      <c r="C16" t="s">
        <v>29</v>
      </c>
      <c r="D16" t="s">
        <v>24</v>
      </c>
      <c r="E16" t="s">
        <v>30</v>
      </c>
      <c r="F16" t="s">
        <v>31</v>
      </c>
      <c r="G16" t="s">
        <v>32</v>
      </c>
    </row>
    <row r="17" spans="1:7" x14ac:dyDescent="0.2">
      <c r="A17" t="s">
        <v>118</v>
      </c>
      <c r="B17" s="1">
        <f>AVERAGE(SSS!B32:B48)</f>
        <v>6892.0588235294117</v>
      </c>
      <c r="C17" s="1">
        <f>AVERAGE(SSS!C32:C48)</f>
        <v>7061.7647058823532</v>
      </c>
      <c r="D17" s="1">
        <f>AVERAGE(SSS!D32:D48)</f>
        <v>91.630674750406683</v>
      </c>
      <c r="E17" s="1">
        <f>AVERAGE(SSS!E32:E48)</f>
        <v>111.89236470588236</v>
      </c>
      <c r="F17">
        <f>SUM(SSS!F32:F48)</f>
        <v>9</v>
      </c>
      <c r="G17" s="15">
        <f>AVERAGE(SSS!G32:G48)</f>
        <v>1.2016039399637048E-2</v>
      </c>
    </row>
    <row r="18" spans="1:7" x14ac:dyDescent="0.2">
      <c r="A18" t="s">
        <v>26</v>
      </c>
      <c r="B18" s="1">
        <f>AVERAGE(HPSS!B32:B48)</f>
        <v>7016.8235294117649</v>
      </c>
      <c r="C18" s="1">
        <f>AVERAGE(HPSS!C32:C48)</f>
        <v>7205.0235294117656</v>
      </c>
      <c r="D18" s="1">
        <f>AVERAGE(HPSS!D32:D48)</f>
        <v>126.09827521676141</v>
      </c>
      <c r="E18" s="1">
        <f>AVERAGE(HPSS!E32:E48)</f>
        <v>11.082852941176471</v>
      </c>
      <c r="F18">
        <f>SUM(HPSS!F32:F48)</f>
        <v>1</v>
      </c>
      <c r="G18" s="15">
        <f>AVERAGE(HPSS!G32:G48)</f>
        <v>2.4538996637103311E-2</v>
      </c>
    </row>
    <row r="19" spans="1:7" x14ac:dyDescent="0.2">
      <c r="A19" t="s">
        <v>27</v>
      </c>
      <c r="B19" s="1">
        <f>AVERAGE(APSS!B32:B48)</f>
        <v>6871.6470588235297</v>
      </c>
      <c r="C19" s="1">
        <f>AVERAGE(APSS!C32:C48)</f>
        <v>6966.2058823529424</v>
      </c>
      <c r="D19" s="1">
        <f>AVERAGE(APSS!D32:D48)</f>
        <v>60.561758801940748</v>
      </c>
      <c r="E19" s="1">
        <f>AVERAGE(APSS!E32:E48)</f>
        <v>180.9959470588235</v>
      </c>
      <c r="F19">
        <f>SUM(APSS!F32:F48)</f>
        <v>6</v>
      </c>
      <c r="G19" s="15">
        <f>AVERAGE(APSS!G32:G48)</f>
        <v>1.1311576918077541E-2</v>
      </c>
    </row>
    <row r="20" spans="1:7" x14ac:dyDescent="0.2">
      <c r="A20" t="s">
        <v>28</v>
      </c>
      <c r="B20" s="1">
        <f>AVERAGE(CPSS!B32:B48)</f>
        <v>6873.1764705882351</v>
      </c>
      <c r="C20" s="1">
        <f>AVERAGE(CPSS!C32:C48)</f>
        <v>6977.2882352941169</v>
      </c>
      <c r="D20" s="1">
        <f>AVERAGE(CPSS!D32:D48)</f>
        <v>67.574765224197961</v>
      </c>
      <c r="E20" s="1">
        <f>AVERAGE(CPSS!E32:E48)</f>
        <v>247.12450000000007</v>
      </c>
      <c r="F20">
        <f>SUM(CPSS!F32:F48)</f>
        <v>6</v>
      </c>
      <c r="G20" s="15">
        <f>AVERAGE(CPSS!G32:G48)</f>
        <v>8.3847407416982826E-3</v>
      </c>
    </row>
    <row r="22" spans="1:7" x14ac:dyDescent="0.2">
      <c r="B22" s="16" t="s">
        <v>1</v>
      </c>
      <c r="C22" s="16"/>
      <c r="D22" s="16"/>
    </row>
    <row r="23" spans="1:7" x14ac:dyDescent="0.2">
      <c r="A23" s="9" t="s">
        <v>117</v>
      </c>
      <c r="B23" t="s">
        <v>2</v>
      </c>
      <c r="C23" t="s">
        <v>29</v>
      </c>
      <c r="D23" t="s">
        <v>24</v>
      </c>
      <c r="E23" t="s">
        <v>30</v>
      </c>
      <c r="F23" t="s">
        <v>31</v>
      </c>
      <c r="G23" t="s">
        <v>32</v>
      </c>
    </row>
    <row r="24" spans="1:7" x14ac:dyDescent="0.2">
      <c r="A24" t="s">
        <v>118</v>
      </c>
      <c r="B24" s="1">
        <f>AVERAGE(SSS!B49:B65)</f>
        <v>16880.294117647059</v>
      </c>
      <c r="C24" s="1">
        <f>AVERAGE(SSS!C49:C65)</f>
        <v>17311.358823529412</v>
      </c>
      <c r="D24" s="1">
        <f>AVERAGE(SSS!D49:D65)</f>
        <v>242.21593461076586</v>
      </c>
      <c r="E24" s="1">
        <f>AVERAGE(SSS!E49:E65)</f>
        <v>773.55248823529405</v>
      </c>
      <c r="F24">
        <f>SUM(SSS!F49:F65)</f>
        <v>6</v>
      </c>
      <c r="G24" s="15">
        <f>AVERAGE(SSS!G49:G65)</f>
        <v>3.002292701020301E-3</v>
      </c>
    </row>
    <row r="25" spans="1:7" x14ac:dyDescent="0.2">
      <c r="A25" t="s">
        <v>26</v>
      </c>
      <c r="B25" s="1">
        <f>AVERAGE(HPSS!B49:B65)</f>
        <v>17434.705882352941</v>
      </c>
      <c r="C25" s="1">
        <f>AVERAGE(HPSS!C49:C65)</f>
        <v>17798.941176470587</v>
      </c>
      <c r="D25" s="1">
        <f>AVERAGE(HPSS!D49:D65)</f>
        <v>256.19272985045012</v>
      </c>
      <c r="E25" s="1">
        <f>AVERAGE(HPSS!E49:E65)</f>
        <v>83.542823529411763</v>
      </c>
      <c r="F25">
        <f>SUM(HPSS!F49:F65)</f>
        <v>2</v>
      </c>
      <c r="G25" s="15">
        <f>AVERAGE(HPSS!G49:G65)</f>
        <v>4.239131257884686E-2</v>
      </c>
    </row>
    <row r="26" spans="1:7" x14ac:dyDescent="0.2">
      <c r="A26" t="s">
        <v>27</v>
      </c>
      <c r="B26" s="1">
        <f>AVERAGE(APSS!B49:B65)</f>
        <v>16943.470588235294</v>
      </c>
      <c r="C26" s="1">
        <f>AVERAGE(APSS!C49:C65)</f>
        <v>17213.152941176468</v>
      </c>
      <c r="D26" s="1">
        <f>AVERAGE(APSS!D49:D65)</f>
        <v>172.97845352874182</v>
      </c>
      <c r="E26" s="1">
        <f>AVERAGE(APSS!E49:E65)</f>
        <v>1293.5954705882352</v>
      </c>
      <c r="F26">
        <f>SUM(APSS!F49:F65)</f>
        <v>6</v>
      </c>
      <c r="G26" s="15">
        <f>AVERAGE(APSS!G49:G65)</f>
        <v>6.6712475592686322E-3</v>
      </c>
    </row>
    <row r="27" spans="1:7" x14ac:dyDescent="0.2">
      <c r="A27" t="s">
        <v>28</v>
      </c>
      <c r="B27" s="1">
        <f>AVERAGE(CPSS!B49:B65)</f>
        <v>16991.411764705881</v>
      </c>
      <c r="C27" s="1">
        <f>AVERAGE(CPSS!C49:C65)</f>
        <v>17249.394117647058</v>
      </c>
      <c r="D27" s="1">
        <f>AVERAGE(CPSS!D49:D65)</f>
        <v>171.43413624325146</v>
      </c>
      <c r="E27" s="1">
        <f>AVERAGE(CPSS!E49:E65)</f>
        <v>1569.0694941176469</v>
      </c>
      <c r="F27">
        <f>SUM(CPSS!F49:F65)</f>
        <v>7</v>
      </c>
      <c r="G27" s="15">
        <f>AVERAGE(CPSS!G49:G65)</f>
        <v>1.0802233446108636E-2</v>
      </c>
    </row>
  </sheetData>
  <sortState xmlns:xlrd2="http://schemas.microsoft.com/office/spreadsheetml/2017/richdata2" ref="A35:W95">
    <sortCondition ref="W35:W95"/>
  </sortState>
  <mergeCells count="4">
    <mergeCell ref="B1:D1"/>
    <mergeCell ref="B8:D8"/>
    <mergeCell ref="B15:D15"/>
    <mergeCell ref="B22:D2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A1AB-8566-DE43-A511-F330505C30BA}">
  <dimension ref="A4:D388"/>
  <sheetViews>
    <sheetView workbookViewId="0">
      <selection activeCell="B5" sqref="B5:B65"/>
    </sheetView>
  </sheetViews>
  <sheetFormatPr baseColWidth="10" defaultRowHeight="16" x14ac:dyDescent="0.2"/>
  <cols>
    <col min="1" max="1" width="26.83203125" bestFit="1" customWidth="1"/>
  </cols>
  <sheetData>
    <row r="4" spans="1:4" x14ac:dyDescent="0.2">
      <c r="A4" t="s">
        <v>0</v>
      </c>
      <c r="B4" t="s">
        <v>2</v>
      </c>
    </row>
    <row r="5" spans="1:4" x14ac:dyDescent="0.2">
      <c r="A5" t="s">
        <v>79</v>
      </c>
      <c r="B5">
        <f>MIN(SSS!B5,HPSS!B5,APSS!B5,CPSS!B5)</f>
        <v>95</v>
      </c>
      <c r="D5">
        <f>VLOOKUP(A5,SSS!$A$5:$AD$65,30,FALSE)</f>
        <v>1</v>
      </c>
    </row>
    <row r="6" spans="1:4" x14ac:dyDescent="0.2">
      <c r="A6" t="s">
        <v>57</v>
      </c>
      <c r="B6">
        <f>MIN(SSS!B6,HPSS!B6,APSS!B6,CPSS!B6)</f>
        <v>83</v>
      </c>
      <c r="D6">
        <f>VLOOKUP(A6,SSS!$A$5:$AD$65,30,FALSE)</f>
        <v>2</v>
      </c>
    </row>
    <row r="7" spans="1:4" x14ac:dyDescent="0.2">
      <c r="A7" t="s">
        <v>62</v>
      </c>
      <c r="B7">
        <f>MIN(SSS!B7,HPSS!B7,APSS!B7,CPSS!B7)</f>
        <v>460</v>
      </c>
      <c r="D7">
        <f>VLOOKUP(A7,SSS!$A$5:$AD$65,30,FALSE)</f>
        <v>3</v>
      </c>
    </row>
    <row r="8" spans="1:4" x14ac:dyDescent="0.2">
      <c r="A8" t="s">
        <v>58</v>
      </c>
      <c r="B8">
        <f>MIN(SSS!B8,HPSS!B8,APSS!B8,CPSS!B8)</f>
        <v>113</v>
      </c>
      <c r="D8">
        <f>VLOOKUP(A8,SSS!$A$5:$AD$65,30,FALSE)</f>
        <v>4</v>
      </c>
    </row>
    <row r="9" spans="1:4" x14ac:dyDescent="0.2">
      <c r="A9" t="s">
        <v>99</v>
      </c>
      <c r="B9">
        <f>MIN(SSS!B9,HPSS!B9,APSS!B9,CPSS!B9)</f>
        <v>223</v>
      </c>
      <c r="D9">
        <f>VLOOKUP(A9,SSS!$A$5:$AD$65,30,FALSE)</f>
        <v>5</v>
      </c>
    </row>
    <row r="10" spans="1:4" x14ac:dyDescent="0.2">
      <c r="A10" t="s">
        <v>80</v>
      </c>
      <c r="B10">
        <f>MIN(SSS!B10,HPSS!B10,APSS!B10,CPSS!B10)</f>
        <v>340</v>
      </c>
      <c r="D10">
        <f>VLOOKUP(A10,SSS!$A$5:$AD$65,30,FALSE)</f>
        <v>6</v>
      </c>
    </row>
    <row r="11" spans="1:4" x14ac:dyDescent="0.2">
      <c r="A11" t="s">
        <v>81</v>
      </c>
      <c r="B11">
        <f>MIN(SSS!B11,HPSS!B11,APSS!B11,CPSS!B11)</f>
        <v>172</v>
      </c>
      <c r="D11">
        <f>VLOOKUP(A11,SSS!$A$5:$AD$65,30,FALSE)</f>
        <v>7</v>
      </c>
    </row>
    <row r="12" spans="1:4" x14ac:dyDescent="0.2">
      <c r="A12" t="s">
        <v>100</v>
      </c>
      <c r="B12">
        <f>MIN(SSS!B12,HPSS!B12,APSS!B12,CPSS!B12)</f>
        <v>127</v>
      </c>
      <c r="D12">
        <f>VLOOKUP(A12,SSS!$A$5:$AD$65,30,FALSE)</f>
        <v>8</v>
      </c>
    </row>
    <row r="13" spans="1:4" x14ac:dyDescent="0.2">
      <c r="A13" t="s">
        <v>63</v>
      </c>
      <c r="B13">
        <f>MIN(SSS!B13,HPSS!B13,APSS!B13,CPSS!B13)</f>
        <v>2145</v>
      </c>
      <c r="D13">
        <f>VLOOKUP(A13,SSS!$A$5:$AD$65,30,FALSE)</f>
        <v>9</v>
      </c>
    </row>
    <row r="14" spans="1:4" x14ac:dyDescent="0.2">
      <c r="A14" t="s">
        <v>101</v>
      </c>
      <c r="B14">
        <f>MIN(SSS!B14,HPSS!B14,APSS!B14,CPSS!B14)</f>
        <v>151</v>
      </c>
      <c r="D14">
        <f>VLOOKUP(A14,SSS!$A$5:$AD$65,30,FALSE)</f>
        <v>10</v>
      </c>
    </row>
    <row r="15" spans="1:4" x14ac:dyDescent="0.2">
      <c r="A15" t="s">
        <v>82</v>
      </c>
      <c r="B15">
        <f>MIN(SSS!B15,HPSS!B15,APSS!B15,CPSS!B15)</f>
        <v>523</v>
      </c>
      <c r="D15">
        <f>VLOOKUP(A15,SSS!$A$5:$AD$65,30,FALSE)</f>
        <v>11</v>
      </c>
    </row>
    <row r="16" spans="1:4" x14ac:dyDescent="0.2">
      <c r="A16" t="s">
        <v>56</v>
      </c>
      <c r="B16">
        <f>MIN(SSS!B16,HPSS!B16,APSS!B16,CPSS!B16)</f>
        <v>490</v>
      </c>
      <c r="D16">
        <f>VLOOKUP(A16,SSS!$A$5:$AD$65,30,FALSE)</f>
        <v>12</v>
      </c>
    </row>
    <row r="17" spans="1:4" x14ac:dyDescent="0.2">
      <c r="A17" t="s">
        <v>102</v>
      </c>
      <c r="B17">
        <f>MIN(SSS!B17,HPSS!B17,APSS!B17,CPSS!B17)</f>
        <v>429</v>
      </c>
      <c r="D17">
        <f>VLOOKUP(A17,SSS!$A$5:$AD$65,30,FALSE)</f>
        <v>13</v>
      </c>
    </row>
    <row r="18" spans="1:4" x14ac:dyDescent="0.2">
      <c r="A18" s="4" t="s">
        <v>83</v>
      </c>
      <c r="B18">
        <f>MIN(SSS!B18,HPSS!B18,APSS!B18,CPSS!B18)</f>
        <v>1080</v>
      </c>
      <c r="D18">
        <f>VLOOKUP(A18,SSS!$A$5:$AD$65,30,FALSE)</f>
        <v>14</v>
      </c>
    </row>
    <row r="19" spans="1:4" x14ac:dyDescent="0.2">
      <c r="A19" t="s">
        <v>109</v>
      </c>
      <c r="B19">
        <f>MIN(SSS!B19,HPSS!B19,APSS!B19,CPSS!B19)</f>
        <v>651</v>
      </c>
      <c r="D19">
        <f>VLOOKUP(A19,SSS!$A$5:$AD$65,30,FALSE)</f>
        <v>15</v>
      </c>
    </row>
    <row r="20" spans="1:4" x14ac:dyDescent="0.2">
      <c r="A20" t="s">
        <v>59</v>
      </c>
      <c r="B20">
        <f>MIN(SSS!B20,HPSS!B20,APSS!B20,CPSS!B20)</f>
        <v>427</v>
      </c>
      <c r="D20">
        <f>VLOOKUP(A20,SSS!$A$5:$AD$65,30,FALSE)</f>
        <v>16</v>
      </c>
    </row>
    <row r="21" spans="1:4" x14ac:dyDescent="0.2">
      <c r="A21" t="s">
        <v>64</v>
      </c>
      <c r="B21">
        <f>MIN(SSS!B21,HPSS!B21,APSS!B21,CPSS!B21)</f>
        <v>3154</v>
      </c>
      <c r="D21">
        <f>VLOOKUP(A21,SSS!$A$5:$AD$65,30,FALSE)</f>
        <v>17</v>
      </c>
    </row>
    <row r="22" spans="1:4" x14ac:dyDescent="0.2">
      <c r="A22" t="s">
        <v>69</v>
      </c>
      <c r="B22">
        <f>MIN(SSS!B22,HPSS!B22,APSS!B22,CPSS!B22)</f>
        <v>969</v>
      </c>
      <c r="D22">
        <f>VLOOKUP(A22,SSS!$A$5:$AD$65,30,FALSE)</f>
        <v>18</v>
      </c>
    </row>
    <row r="23" spans="1:4" x14ac:dyDescent="0.2">
      <c r="A23" t="s">
        <v>65</v>
      </c>
      <c r="B23">
        <f>MIN(SSS!B23,HPSS!B23,APSS!B23,CPSS!B23)</f>
        <v>2191</v>
      </c>
      <c r="D23">
        <f>VLOOKUP(A23,SSS!$A$5:$AD$65,30,FALSE)</f>
        <v>19</v>
      </c>
    </row>
    <row r="24" spans="1:4" x14ac:dyDescent="0.2">
      <c r="A24" t="s">
        <v>70</v>
      </c>
      <c r="B24">
        <f>MIN(SSS!B24,HPSS!B24,APSS!B24,CPSS!B24)</f>
        <v>2473</v>
      </c>
      <c r="D24">
        <f>VLOOKUP(A24,SSS!$A$5:$AD$65,30,FALSE)</f>
        <v>20</v>
      </c>
    </row>
    <row r="25" spans="1:4" x14ac:dyDescent="0.2">
      <c r="A25" t="s">
        <v>84</v>
      </c>
      <c r="B25">
        <f>MIN(SSS!B25,HPSS!B25,APSS!B25,CPSS!B25)</f>
        <v>1263</v>
      </c>
      <c r="D25">
        <f>VLOOKUP(A25,SSS!$A$5:$AD$65,30,FALSE)</f>
        <v>21</v>
      </c>
    </row>
    <row r="26" spans="1:4" x14ac:dyDescent="0.2">
      <c r="A26" t="s">
        <v>71</v>
      </c>
      <c r="B26">
        <f>MIN(SSS!B26,HPSS!B26,APSS!B26,CPSS!B26)</f>
        <v>2087</v>
      </c>
      <c r="D26">
        <f>VLOOKUP(A26,SSS!$A$5:$AD$65,30,FALSE)</f>
        <v>22</v>
      </c>
    </row>
    <row r="27" spans="1:4" x14ac:dyDescent="0.2">
      <c r="A27" t="s">
        <v>85</v>
      </c>
      <c r="B27">
        <f>MIN(SSS!B27,HPSS!B27,APSS!B27,CPSS!B27)</f>
        <v>4259</v>
      </c>
      <c r="D27">
        <f>VLOOKUP(A27,SSS!$A$5:$AD$65,30,FALSE)</f>
        <v>23</v>
      </c>
    </row>
    <row r="28" spans="1:4" x14ac:dyDescent="0.2">
      <c r="A28" t="s">
        <v>86</v>
      </c>
      <c r="B28">
        <f>MIN(SSS!B28,HPSS!B28,APSS!B28,CPSS!B28)</f>
        <v>2554</v>
      </c>
      <c r="D28">
        <f>VLOOKUP(A28,SSS!$A$5:$AD$65,30,FALSE)</f>
        <v>24</v>
      </c>
    </row>
    <row r="29" spans="1:4" x14ac:dyDescent="0.2">
      <c r="A29" t="s">
        <v>87</v>
      </c>
      <c r="B29">
        <f>MIN(SSS!B29,HPSS!B29,APSS!B29,CPSS!B29)</f>
        <v>1634</v>
      </c>
      <c r="D29">
        <f>VLOOKUP(A29,SSS!$A$5:$AD$65,30,FALSE)</f>
        <v>25</v>
      </c>
    </row>
    <row r="30" spans="1:4" x14ac:dyDescent="0.2">
      <c r="A30" t="s">
        <v>72</v>
      </c>
      <c r="B30">
        <f>MIN(SSS!B30,HPSS!B30,APSS!B30,CPSS!B30)</f>
        <v>3934</v>
      </c>
      <c r="D30">
        <f>VLOOKUP(A30,SSS!$A$5:$AD$65,30,FALSE)</f>
        <v>26</v>
      </c>
    </row>
    <row r="31" spans="1:4" x14ac:dyDescent="0.2">
      <c r="A31" s="10" t="s">
        <v>88</v>
      </c>
      <c r="B31">
        <f>MIN(SSS!B31,HPSS!B31,APSS!B31,CPSS!B31)</f>
        <v>1983</v>
      </c>
      <c r="D31">
        <f>VLOOKUP(A31,SSS!$A$5:$AD$65,30,FALSE)</f>
        <v>27</v>
      </c>
    </row>
    <row r="32" spans="1:4" x14ac:dyDescent="0.2">
      <c r="A32" t="s">
        <v>73</v>
      </c>
      <c r="B32">
        <f>MIN(SSS!B32,HPSS!B32,APSS!B32,CPSS!B32)</f>
        <v>4403</v>
      </c>
      <c r="D32">
        <f>VLOOKUP(A32,SSS!$A$5:$AD$65,30,FALSE)</f>
        <v>28</v>
      </c>
    </row>
    <row r="33" spans="1:4" x14ac:dyDescent="0.2">
      <c r="A33" t="s">
        <v>104</v>
      </c>
      <c r="B33">
        <f>MIN(SSS!B33,HPSS!B33,APSS!B33,CPSS!B33)</f>
        <v>3162</v>
      </c>
      <c r="D33">
        <f>VLOOKUP(A33,SSS!$A$5:$AD$65,30,FALSE)</f>
        <v>29</v>
      </c>
    </row>
    <row r="34" spans="1:4" x14ac:dyDescent="0.2">
      <c r="A34" t="s">
        <v>74</v>
      </c>
      <c r="B34">
        <f>MIN(SSS!B34,HPSS!B34,APSS!B34,CPSS!B34)</f>
        <v>4825</v>
      </c>
      <c r="D34">
        <f>VLOOKUP(A34,SSS!$A$5:$AD$65,30,FALSE)</f>
        <v>30</v>
      </c>
    </row>
    <row r="35" spans="1:4" x14ac:dyDescent="0.2">
      <c r="A35" t="s">
        <v>60</v>
      </c>
      <c r="B35">
        <f>MIN(SSS!B35,HPSS!B35,APSS!B35,CPSS!B35)</f>
        <v>1953</v>
      </c>
      <c r="D35">
        <f>VLOOKUP(A35,SSS!$A$5:$AD$65,30,FALSE)</f>
        <v>31</v>
      </c>
    </row>
    <row r="36" spans="1:4" x14ac:dyDescent="0.2">
      <c r="A36" t="s">
        <v>55</v>
      </c>
      <c r="B36">
        <f>MIN(SSS!B36,HPSS!B36,APSS!B36,CPSS!B36)</f>
        <v>2816</v>
      </c>
      <c r="D36">
        <f>VLOOKUP(A36,SSS!$A$5:$AD$65,30,FALSE)</f>
        <v>32</v>
      </c>
    </row>
    <row r="37" spans="1:4" x14ac:dyDescent="0.2">
      <c r="A37" t="s">
        <v>75</v>
      </c>
      <c r="B37">
        <f>MIN(SSS!B37,HPSS!B37,APSS!B37,CPSS!B37)</f>
        <v>4202</v>
      </c>
      <c r="D37">
        <f>VLOOKUP(A37,SSS!$A$5:$AD$65,30,FALSE)</f>
        <v>33</v>
      </c>
    </row>
    <row r="38" spans="1:4" x14ac:dyDescent="0.2">
      <c r="A38" t="s">
        <v>89</v>
      </c>
      <c r="B38">
        <f>MIN(SSS!B38,HPSS!B38,APSS!B38,CPSS!B38)</f>
        <v>6503</v>
      </c>
      <c r="D38">
        <f>VLOOKUP(A38,SSS!$A$5:$AD$65,30,FALSE)</f>
        <v>34</v>
      </c>
    </row>
    <row r="39" spans="1:4" x14ac:dyDescent="0.2">
      <c r="A39" t="s">
        <v>90</v>
      </c>
      <c r="B39">
        <f>MIN(SSS!B39,HPSS!B39,APSS!B39,CPSS!B39)</f>
        <v>2630</v>
      </c>
      <c r="D39">
        <f>VLOOKUP(A39,SSS!$A$5:$AD$65,30,FALSE)</f>
        <v>35</v>
      </c>
    </row>
    <row r="40" spans="1:4" x14ac:dyDescent="0.2">
      <c r="A40" t="s">
        <v>91</v>
      </c>
      <c r="B40">
        <f>MIN(SSS!B40,HPSS!B40,APSS!B40,CPSS!B40)</f>
        <v>4631</v>
      </c>
      <c r="D40">
        <f>VLOOKUP(A40,SSS!$A$5:$AD$65,30,FALSE)</f>
        <v>36</v>
      </c>
    </row>
    <row r="41" spans="1:4" x14ac:dyDescent="0.2">
      <c r="A41" t="s">
        <v>105</v>
      </c>
      <c r="B41">
        <f>MIN(SSS!B41,HPSS!B41,APSS!B41,CPSS!B41)</f>
        <v>5955</v>
      </c>
      <c r="D41">
        <f>VLOOKUP(A41,SSS!$A$5:$AD$65,30,FALSE)</f>
        <v>37</v>
      </c>
    </row>
    <row r="42" spans="1:4" x14ac:dyDescent="0.2">
      <c r="A42" t="s">
        <v>92</v>
      </c>
      <c r="B42">
        <f>MIN(SSS!B42,HPSS!B42,APSS!B42,CPSS!B42)</f>
        <v>6539</v>
      </c>
      <c r="D42">
        <f>VLOOKUP(A42,SSS!$A$5:$AD$65,30,FALSE)</f>
        <v>38</v>
      </c>
    </row>
    <row r="43" spans="1:4" x14ac:dyDescent="0.2">
      <c r="A43" t="s">
        <v>66</v>
      </c>
      <c r="B43">
        <f>MIN(SSS!B43,HPSS!B43,APSS!B43,CPSS!B43)</f>
        <v>13457</v>
      </c>
      <c r="D43">
        <f>VLOOKUP(A43,SSS!$A$5:$AD$65,30,FALSE)</f>
        <v>39</v>
      </c>
    </row>
    <row r="44" spans="1:4" x14ac:dyDescent="0.2">
      <c r="A44" t="s">
        <v>67</v>
      </c>
      <c r="B44">
        <f>MIN(SSS!B44,HPSS!B44,APSS!B44,CPSS!B44)</f>
        <v>13272</v>
      </c>
      <c r="D44">
        <f>VLOOKUP(A44,SSS!$A$5:$AD$65,30,FALSE)</f>
        <v>40</v>
      </c>
    </row>
    <row r="45" spans="1:4" x14ac:dyDescent="0.2">
      <c r="A45" t="s">
        <v>61</v>
      </c>
      <c r="B45">
        <f>MIN(SSS!B45,HPSS!B45,APSS!B45,CPSS!B45)</f>
        <v>3116</v>
      </c>
      <c r="D45">
        <f>VLOOKUP(A45,SSS!$A$5:$AD$65,30,FALSE)</f>
        <v>41</v>
      </c>
    </row>
    <row r="46" spans="1:4" x14ac:dyDescent="0.2">
      <c r="A46" t="s">
        <v>76</v>
      </c>
      <c r="B46">
        <f>MIN(SSS!B46,HPSS!B46,APSS!B46,CPSS!B46)</f>
        <v>14912</v>
      </c>
      <c r="D46">
        <f>VLOOKUP(A46,SSS!$A$5:$AD$65,30,FALSE)</f>
        <v>42</v>
      </c>
    </row>
    <row r="47" spans="1:4" x14ac:dyDescent="0.2">
      <c r="A47" t="s">
        <v>110</v>
      </c>
      <c r="B47">
        <f>MIN(SSS!B47,HPSS!B47,APSS!B47,CPSS!B47)</f>
        <v>20319</v>
      </c>
      <c r="D47">
        <f>VLOOKUP(A47,SSS!$A$5:$AD$65,30,FALSE)</f>
        <v>43</v>
      </c>
    </row>
    <row r="48" spans="1:4" x14ac:dyDescent="0.2">
      <c r="A48" s="12" t="s">
        <v>53</v>
      </c>
      <c r="B48">
        <f>MIN(SSS!B48,HPSS!B48,APSS!B48,CPSS!B48)</f>
        <v>3158</v>
      </c>
      <c r="D48">
        <f>VLOOKUP(A48,SSS!$A$5:$AD$65,30,FALSE)</f>
        <v>44</v>
      </c>
    </row>
    <row r="49" spans="1:4" x14ac:dyDescent="0.2">
      <c r="A49" t="s">
        <v>54</v>
      </c>
      <c r="B49">
        <f>MIN(SSS!B49,HPSS!B49,APSS!B49,CPSS!B49)</f>
        <v>7481</v>
      </c>
      <c r="D49">
        <f>VLOOKUP(A49,SSS!$A$5:$AD$65,30,FALSE)</f>
        <v>45</v>
      </c>
    </row>
    <row r="50" spans="1:4" x14ac:dyDescent="0.2">
      <c r="A50" t="s">
        <v>68</v>
      </c>
      <c r="B50">
        <f>MIN(SSS!B50,HPSS!B50,APSS!B50,CPSS!B50)</f>
        <v>7726</v>
      </c>
      <c r="D50">
        <f>VLOOKUP(A50,SSS!$A$5:$AD$65,30,FALSE)</f>
        <v>46</v>
      </c>
    </row>
    <row r="51" spans="1:4" x14ac:dyDescent="0.2">
      <c r="A51" t="s">
        <v>77</v>
      </c>
      <c r="B51">
        <f>MIN(SSS!B51,HPSS!B51,APSS!B51,CPSS!B51)</f>
        <v>28115</v>
      </c>
      <c r="D51">
        <f>VLOOKUP(A51,SSS!$A$5:$AD$65,30,FALSE)</f>
        <v>47</v>
      </c>
    </row>
    <row r="52" spans="1:4" x14ac:dyDescent="0.2">
      <c r="A52" t="s">
        <v>78</v>
      </c>
      <c r="B52">
        <f>MIN(SSS!B52,HPSS!B52,APSS!B52,CPSS!B52)</f>
        <v>21372</v>
      </c>
      <c r="D52">
        <f>VLOOKUP(A52,SSS!$A$5:$AD$65,30,FALSE)</f>
        <v>48</v>
      </c>
    </row>
    <row r="53" spans="1:4" x14ac:dyDescent="0.2">
      <c r="A53" t="s">
        <v>93</v>
      </c>
      <c r="B53">
        <f>MIN(SSS!B53,HPSS!B53,APSS!B53,CPSS!B53)</f>
        <v>12668</v>
      </c>
      <c r="D53">
        <f>VLOOKUP(A53,SSS!$A$5:$AD$65,30,FALSE)</f>
        <v>49</v>
      </c>
    </row>
    <row r="54" spans="1:4" x14ac:dyDescent="0.2">
      <c r="A54" t="s">
        <v>94</v>
      </c>
      <c r="B54">
        <f>MIN(SSS!B54,HPSS!B54,APSS!B54,CPSS!B54)</f>
        <v>9048</v>
      </c>
      <c r="D54">
        <f>VLOOKUP(A54,SSS!$A$5:$AD$65,30,FALSE)</f>
        <v>50</v>
      </c>
    </row>
    <row r="55" spans="1:4" x14ac:dyDescent="0.2">
      <c r="A55" t="s">
        <v>95</v>
      </c>
      <c r="B55">
        <f>MIN(SSS!B55,HPSS!B55,APSS!B55,CPSS!B55)</f>
        <v>6364</v>
      </c>
      <c r="D55">
        <f>VLOOKUP(A55,SSS!$A$5:$AD$65,30,FALSE)</f>
        <v>51</v>
      </c>
    </row>
    <row r="56" spans="1:4" x14ac:dyDescent="0.2">
      <c r="A56" t="s">
        <v>96</v>
      </c>
      <c r="B56">
        <f>MIN(SSS!B56,HPSS!B56,APSS!B56,CPSS!B56)</f>
        <v>12179</v>
      </c>
      <c r="D56">
        <f>VLOOKUP(A56,SSS!$A$5:$AD$65,30,FALSE)</f>
        <v>52</v>
      </c>
    </row>
    <row r="57" spans="1:4" x14ac:dyDescent="0.2">
      <c r="A57" t="s">
        <v>97</v>
      </c>
      <c r="B57">
        <f>MIN(SSS!B57,HPSS!B57,APSS!B57,CPSS!B57)</f>
        <v>17291</v>
      </c>
      <c r="D57">
        <f>VLOOKUP(A57,SSS!$A$5:$AD$65,30,FALSE)</f>
        <v>53</v>
      </c>
    </row>
    <row r="58" spans="1:4" x14ac:dyDescent="0.2">
      <c r="A58" t="s">
        <v>98</v>
      </c>
      <c r="B58">
        <f>MIN(SSS!B58,HPSS!B58,APSS!B58,CPSS!B58)</f>
        <v>16204</v>
      </c>
      <c r="D58">
        <f>VLOOKUP(A58,SSS!$A$5:$AD$65,30,FALSE)</f>
        <v>54</v>
      </c>
    </row>
    <row r="59" spans="1:4" x14ac:dyDescent="0.2">
      <c r="A59" t="s">
        <v>103</v>
      </c>
      <c r="B59">
        <f>MIN(SSS!B59,HPSS!B59,APSS!B59,CPSS!B59)</f>
        <v>23976</v>
      </c>
      <c r="D59">
        <f>VLOOKUP(A59,SSS!$A$5:$AD$65,30,FALSE)</f>
        <v>55</v>
      </c>
    </row>
    <row r="60" spans="1:4" x14ac:dyDescent="0.2">
      <c r="A60" t="s">
        <v>106</v>
      </c>
      <c r="B60">
        <f>MIN(SSS!B60,HPSS!B60,APSS!B60,CPSS!B60)</f>
        <v>10039</v>
      </c>
      <c r="D60">
        <f>VLOOKUP(A60,SSS!$A$5:$AD$65,30,FALSE)</f>
        <v>56</v>
      </c>
    </row>
    <row r="61" spans="1:4" x14ac:dyDescent="0.2">
      <c r="A61" t="s">
        <v>107</v>
      </c>
      <c r="B61">
        <f>MIN(SSS!B61,HPSS!B61,APSS!B61,CPSS!B61)</f>
        <v>15667</v>
      </c>
      <c r="D61">
        <f>VLOOKUP(A61,SSS!$A$5:$AD$65,30,FALSE)</f>
        <v>57</v>
      </c>
    </row>
    <row r="62" spans="1:4" x14ac:dyDescent="0.2">
      <c r="A62" t="s">
        <v>108</v>
      </c>
      <c r="B62">
        <f>MIN(SSS!B62,HPSS!B62,APSS!B62,CPSS!B62)</f>
        <v>44143</v>
      </c>
      <c r="D62">
        <f>VLOOKUP(A62,SSS!$A$5:$AD$65,30,FALSE)</f>
        <v>58</v>
      </c>
    </row>
    <row r="63" spans="1:4" x14ac:dyDescent="0.2">
      <c r="A63" t="s">
        <v>111</v>
      </c>
      <c r="B63">
        <f>MIN(SSS!B63,HPSS!B63,APSS!B63,CPSS!B63)</f>
        <v>9095</v>
      </c>
      <c r="D63">
        <f>VLOOKUP(A63,SSS!$A$5:$AD$65,30,FALSE)</f>
        <v>59</v>
      </c>
    </row>
    <row r="64" spans="1:4" x14ac:dyDescent="0.2">
      <c r="A64" t="s">
        <v>112</v>
      </c>
      <c r="B64">
        <f>MIN(SSS!B64,HPSS!B64,APSS!B64,CPSS!B64)</f>
        <v>34646</v>
      </c>
      <c r="D64">
        <f>VLOOKUP(A64,SSS!$A$5:$AD$65,30,FALSE)</f>
        <v>60</v>
      </c>
    </row>
    <row r="65" spans="1:4" x14ac:dyDescent="0.2">
      <c r="A65" t="s">
        <v>113</v>
      </c>
      <c r="B65">
        <f>MIN(SSS!B65,HPSS!B65,APSS!B65,CPSS!B65)</f>
        <v>10256</v>
      </c>
      <c r="D65">
        <f>VLOOKUP(A65,SSS!$A$5:$AD$65,30,FALSE)</f>
        <v>61</v>
      </c>
    </row>
    <row r="67" spans="1:4" x14ac:dyDescent="0.2">
      <c r="B67" s="1"/>
    </row>
    <row r="68" spans="1:4" x14ac:dyDescent="0.2">
      <c r="B68" s="1"/>
    </row>
    <row r="69" spans="1:4" x14ac:dyDescent="0.2">
      <c r="B69" s="1"/>
    </row>
    <row r="70" spans="1:4" x14ac:dyDescent="0.2">
      <c r="B70" s="1"/>
    </row>
    <row r="71" spans="1:4" x14ac:dyDescent="0.2">
      <c r="B71" s="1"/>
    </row>
    <row r="72" spans="1:4" x14ac:dyDescent="0.2">
      <c r="B72" s="1"/>
    </row>
    <row r="73" spans="1:4" x14ac:dyDescent="0.2">
      <c r="B73" s="1"/>
    </row>
    <row r="74" spans="1:4" x14ac:dyDescent="0.2">
      <c r="B74" s="1"/>
    </row>
    <row r="75" spans="1:4" x14ac:dyDescent="0.2">
      <c r="B75" s="1"/>
    </row>
    <row r="76" spans="1:4" x14ac:dyDescent="0.2">
      <c r="B76" s="1"/>
    </row>
    <row r="77" spans="1:4" x14ac:dyDescent="0.2">
      <c r="B77" s="1"/>
    </row>
    <row r="78" spans="1:4" x14ac:dyDescent="0.2">
      <c r="B78" s="1"/>
    </row>
    <row r="79" spans="1:4" x14ac:dyDescent="0.2">
      <c r="B79" s="1"/>
    </row>
    <row r="80" spans="1:4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</sheetData>
  <sortState xmlns:xlrd2="http://schemas.microsoft.com/office/spreadsheetml/2017/richdata2" ref="A5:D65">
    <sortCondition ref="D5:D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4759-74E1-D448-932D-1B0892BD71FD}">
  <dimension ref="A3:AE324"/>
  <sheetViews>
    <sheetView topLeftCell="A9" workbookViewId="0">
      <selection activeCell="I5" sqref="I5:AB65"/>
    </sheetView>
  </sheetViews>
  <sheetFormatPr baseColWidth="10" defaultRowHeight="16" x14ac:dyDescent="0.2"/>
  <cols>
    <col min="1" max="1" width="26.83203125" bestFit="1" customWidth="1"/>
    <col min="2" max="2" width="11.5" customWidth="1"/>
    <col min="3" max="3" width="8.6640625" bestFit="1" customWidth="1"/>
    <col min="4" max="4" width="8.33203125" bestFit="1" customWidth="1"/>
    <col min="5" max="6" width="8.33203125" customWidth="1"/>
    <col min="7" max="7" width="9.1640625" bestFit="1" customWidth="1"/>
    <col min="8" max="8" width="8.33203125" customWidth="1"/>
  </cols>
  <sheetData>
    <row r="3" spans="1:31" x14ac:dyDescent="0.2">
      <c r="B3" s="16" t="s">
        <v>1</v>
      </c>
      <c r="C3" s="16"/>
      <c r="D3" s="16"/>
      <c r="E3" s="2"/>
      <c r="F3" s="2"/>
      <c r="G3" s="2"/>
      <c r="H3" s="2"/>
    </row>
    <row r="4" spans="1:31" x14ac:dyDescent="0.2">
      <c r="A4" t="s">
        <v>0</v>
      </c>
      <c r="B4" t="s">
        <v>2</v>
      </c>
      <c r="C4" t="s">
        <v>23</v>
      </c>
      <c r="D4" t="s">
        <v>24</v>
      </c>
      <c r="E4" t="s">
        <v>25</v>
      </c>
      <c r="F4" t="s">
        <v>2</v>
      </c>
      <c r="G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  <c r="Q4" t="s">
        <v>41</v>
      </c>
      <c r="R4" t="s">
        <v>42</v>
      </c>
      <c r="S4" t="s">
        <v>43</v>
      </c>
      <c r="T4" t="s">
        <v>44</v>
      </c>
      <c r="U4" t="s">
        <v>45</v>
      </c>
      <c r="V4" t="s">
        <v>46</v>
      </c>
      <c r="W4" t="s">
        <v>47</v>
      </c>
      <c r="X4" t="s">
        <v>48</v>
      </c>
      <c r="Y4" t="s">
        <v>49</v>
      </c>
      <c r="Z4" t="s">
        <v>50</v>
      </c>
      <c r="AA4" t="s">
        <v>51</v>
      </c>
      <c r="AB4" t="s">
        <v>52</v>
      </c>
    </row>
    <row r="5" spans="1:31" x14ac:dyDescent="0.2">
      <c r="A5" t="s">
        <v>79</v>
      </c>
      <c r="B5">
        <f>MIN(I5,K5,M5,O5,Q5,S5,U5,W5,Y5,AA5)</f>
        <v>95</v>
      </c>
      <c r="C5" s="1">
        <f>AVERAGE(I5,K5,M5,O5,Q5,S5,U5,W5,Y5,AA5)</f>
        <v>95</v>
      </c>
      <c r="D5">
        <f>STDEV(I5,K5,M5,O5,Q5,S5,U5,W5,Y5,AA5)</f>
        <v>0</v>
      </c>
      <c r="E5" s="1">
        <f t="shared" ref="E5:E65" si="0">AVERAGE(J5,L5,N5,P5,R5,T5,V5,X5,Z5,AB5)</f>
        <v>7.6800000000000007E-2</v>
      </c>
      <c r="F5">
        <f>IF(B5='Global Best'!$B5,1,0)</f>
        <v>1</v>
      </c>
      <c r="G5" s="3">
        <f>ABS('Global Best'!$B5-SSS!B5)/'Global Best'!$B5</f>
        <v>0</v>
      </c>
      <c r="I5">
        <v>95</v>
      </c>
      <c r="J5">
        <v>7.5999999999999998E-2</v>
      </c>
      <c r="K5">
        <v>95</v>
      </c>
      <c r="L5">
        <v>8.6999999999999994E-2</v>
      </c>
      <c r="M5">
        <v>95</v>
      </c>
      <c r="N5">
        <v>9.5000000000000001E-2</v>
      </c>
      <c r="O5">
        <v>95</v>
      </c>
      <c r="P5">
        <v>7.3999999999999996E-2</v>
      </c>
      <c r="Q5">
        <v>95</v>
      </c>
      <c r="R5">
        <v>6.3E-2</v>
      </c>
      <c r="S5">
        <v>95</v>
      </c>
      <c r="T5">
        <v>8.3000000000000004E-2</v>
      </c>
      <c r="U5">
        <v>95</v>
      </c>
      <c r="V5">
        <v>8.3000000000000004E-2</v>
      </c>
      <c r="W5">
        <v>95</v>
      </c>
      <c r="X5">
        <v>7.0000000000000007E-2</v>
      </c>
      <c r="Y5">
        <v>95</v>
      </c>
      <c r="Z5">
        <v>6.8000000000000005E-2</v>
      </c>
      <c r="AA5">
        <v>95</v>
      </c>
      <c r="AB5">
        <v>6.9000000000000006E-2</v>
      </c>
      <c r="AD5">
        <v>1</v>
      </c>
      <c r="AE5" t="s">
        <v>53</v>
      </c>
    </row>
    <row r="6" spans="1:31" x14ac:dyDescent="0.2">
      <c r="A6" t="s">
        <v>57</v>
      </c>
      <c r="B6">
        <f t="shared" ref="B6:B65" si="1">MIN(I6,K6,M6,O6,Q6,S6,U6,W6,Y6,AA6)</f>
        <v>85</v>
      </c>
      <c r="C6" s="1">
        <f t="shared" ref="C6:C36" si="2">AVERAGE(I6,K6,M6,O6,Q6,S6,U6,W6,Y6,AA6)</f>
        <v>87.4</v>
      </c>
      <c r="D6">
        <f t="shared" ref="D6:D65" si="3">STDEV(I6,K6,M6,O6,Q6,S6,U6,W6,Y6,AA6)</f>
        <v>1.0749676997731399</v>
      </c>
      <c r="E6" s="1">
        <f t="shared" si="0"/>
        <v>0.1452</v>
      </c>
      <c r="F6">
        <f>IF(B6='Global Best'!$B6,1,0)</f>
        <v>0</v>
      </c>
      <c r="G6" s="3">
        <f>ABS('Global Best'!$B6-SSS!B6)/'Global Best'!$B6</f>
        <v>2.4096385542168676E-2</v>
      </c>
      <c r="I6">
        <v>88</v>
      </c>
      <c r="J6">
        <v>0.152</v>
      </c>
      <c r="K6">
        <v>88</v>
      </c>
      <c r="L6">
        <v>0.14399999999999999</v>
      </c>
      <c r="M6">
        <v>88</v>
      </c>
      <c r="N6">
        <v>0.129</v>
      </c>
      <c r="O6">
        <v>87</v>
      </c>
      <c r="P6">
        <v>0.155</v>
      </c>
      <c r="Q6">
        <v>85</v>
      </c>
      <c r="R6">
        <v>0.16200000000000001</v>
      </c>
      <c r="S6">
        <v>88</v>
      </c>
      <c r="T6">
        <v>0.13900000000000001</v>
      </c>
      <c r="U6">
        <v>88</v>
      </c>
      <c r="V6">
        <v>0.13200000000000001</v>
      </c>
      <c r="W6">
        <v>86</v>
      </c>
      <c r="X6">
        <v>0.157</v>
      </c>
      <c r="Y6">
        <v>88</v>
      </c>
      <c r="Z6">
        <v>0.13300000000000001</v>
      </c>
      <c r="AA6">
        <v>88</v>
      </c>
      <c r="AB6">
        <v>0.14899999999999999</v>
      </c>
      <c r="AD6">
        <v>2</v>
      </c>
      <c r="AE6" t="s">
        <v>54</v>
      </c>
    </row>
    <row r="7" spans="1:31" x14ac:dyDescent="0.2">
      <c r="A7" t="s">
        <v>62</v>
      </c>
      <c r="B7">
        <f t="shared" si="1"/>
        <v>460</v>
      </c>
      <c r="C7" s="1">
        <f t="shared" si="2"/>
        <v>462.6</v>
      </c>
      <c r="D7">
        <f t="shared" si="3"/>
        <v>2.7162065049951152</v>
      </c>
      <c r="E7" s="1">
        <f t="shared" si="0"/>
        <v>0.72700000000000009</v>
      </c>
      <c r="F7">
        <f>IF(B7='Global Best'!$B7,1,0)</f>
        <v>1</v>
      </c>
      <c r="G7" s="3">
        <f>ABS('Global Best'!$B7-SSS!B7)/'Global Best'!$B7</f>
        <v>0</v>
      </c>
      <c r="I7">
        <v>462</v>
      </c>
      <c r="J7">
        <v>0.73</v>
      </c>
      <c r="K7">
        <v>461</v>
      </c>
      <c r="L7">
        <v>0.69499999999999995</v>
      </c>
      <c r="M7">
        <v>461</v>
      </c>
      <c r="N7">
        <v>0.63900000000000001</v>
      </c>
      <c r="O7">
        <v>467</v>
      </c>
      <c r="P7">
        <v>0.67100000000000004</v>
      </c>
      <c r="Q7">
        <v>467</v>
      </c>
      <c r="R7">
        <v>0.67700000000000005</v>
      </c>
      <c r="S7">
        <v>460</v>
      </c>
      <c r="T7">
        <v>0.84299999999999997</v>
      </c>
      <c r="U7">
        <v>460</v>
      </c>
      <c r="V7">
        <v>0.71399999999999997</v>
      </c>
      <c r="W7">
        <v>462</v>
      </c>
      <c r="X7">
        <v>0.68400000000000005</v>
      </c>
      <c r="Y7">
        <v>461</v>
      </c>
      <c r="Z7">
        <v>0.89300000000000002</v>
      </c>
      <c r="AA7">
        <v>465</v>
      </c>
      <c r="AB7">
        <v>0.72399999999999998</v>
      </c>
      <c r="AD7">
        <v>3</v>
      </c>
      <c r="AE7" t="s">
        <v>55</v>
      </c>
    </row>
    <row r="8" spans="1:31" x14ac:dyDescent="0.2">
      <c r="A8" t="s">
        <v>58</v>
      </c>
      <c r="B8">
        <f t="shared" si="1"/>
        <v>113</v>
      </c>
      <c r="C8" s="1">
        <f t="shared" si="2"/>
        <v>113</v>
      </c>
      <c r="D8">
        <f t="shared" si="3"/>
        <v>0</v>
      </c>
      <c r="E8" s="1">
        <f t="shared" si="0"/>
        <v>0.32739999999999997</v>
      </c>
      <c r="F8">
        <f>IF(B8='Global Best'!$B8,1,0)</f>
        <v>1</v>
      </c>
      <c r="G8" s="3">
        <f>ABS('Global Best'!$B8-SSS!B8)/'Global Best'!$B8</f>
        <v>0</v>
      </c>
      <c r="I8">
        <v>113</v>
      </c>
      <c r="J8">
        <v>0.32900000000000001</v>
      </c>
      <c r="K8">
        <v>113</v>
      </c>
      <c r="L8">
        <v>0.32</v>
      </c>
      <c r="M8">
        <v>113</v>
      </c>
      <c r="N8">
        <v>0.29499999999999998</v>
      </c>
      <c r="O8">
        <v>113</v>
      </c>
      <c r="P8">
        <v>0.34799999999999998</v>
      </c>
      <c r="Q8">
        <v>113</v>
      </c>
      <c r="R8">
        <v>0.33400000000000002</v>
      </c>
      <c r="S8">
        <v>113</v>
      </c>
      <c r="T8">
        <v>0.33300000000000002</v>
      </c>
      <c r="U8">
        <v>113</v>
      </c>
      <c r="V8">
        <v>0.33300000000000002</v>
      </c>
      <c r="W8">
        <v>113</v>
      </c>
      <c r="X8">
        <v>0.34300000000000003</v>
      </c>
      <c r="Y8">
        <v>113</v>
      </c>
      <c r="Z8">
        <v>0.3</v>
      </c>
      <c r="AA8">
        <v>113</v>
      </c>
      <c r="AB8">
        <v>0.33900000000000002</v>
      </c>
      <c r="AD8">
        <v>4</v>
      </c>
      <c r="AE8" t="s">
        <v>56</v>
      </c>
    </row>
    <row r="9" spans="1:31" x14ac:dyDescent="0.2">
      <c r="A9" t="s">
        <v>99</v>
      </c>
      <c r="B9">
        <f t="shared" si="1"/>
        <v>223</v>
      </c>
      <c r="C9" s="1">
        <f t="shared" si="2"/>
        <v>223.5</v>
      </c>
      <c r="D9">
        <f t="shared" si="3"/>
        <v>0.52704627669472992</v>
      </c>
      <c r="E9" s="1">
        <f t="shared" si="0"/>
        <v>0.49029999999999996</v>
      </c>
      <c r="F9">
        <f>IF(B9='Global Best'!$B9,1,0)</f>
        <v>1</v>
      </c>
      <c r="G9" s="3">
        <f>ABS('Global Best'!$B9-SSS!B9)/'Global Best'!$B9</f>
        <v>0</v>
      </c>
      <c r="I9">
        <v>223</v>
      </c>
      <c r="J9">
        <v>0.48299999999999998</v>
      </c>
      <c r="K9">
        <v>224</v>
      </c>
      <c r="L9">
        <v>0.45</v>
      </c>
      <c r="M9">
        <v>223</v>
      </c>
      <c r="N9">
        <v>0.49299999999999999</v>
      </c>
      <c r="O9">
        <v>223</v>
      </c>
      <c r="P9">
        <v>0.52700000000000002</v>
      </c>
      <c r="Q9">
        <v>224</v>
      </c>
      <c r="R9">
        <v>0.46800000000000003</v>
      </c>
      <c r="S9">
        <v>224</v>
      </c>
      <c r="T9">
        <v>0.53400000000000003</v>
      </c>
      <c r="U9">
        <v>224</v>
      </c>
      <c r="V9">
        <v>0.52900000000000003</v>
      </c>
      <c r="W9">
        <v>223</v>
      </c>
      <c r="X9">
        <v>0.54200000000000004</v>
      </c>
      <c r="Y9">
        <v>223</v>
      </c>
      <c r="Z9">
        <v>0.434</v>
      </c>
      <c r="AA9">
        <v>224</v>
      </c>
      <c r="AB9">
        <v>0.443</v>
      </c>
      <c r="AD9">
        <v>5</v>
      </c>
      <c r="AE9" t="s">
        <v>57</v>
      </c>
    </row>
    <row r="10" spans="1:31" x14ac:dyDescent="0.2">
      <c r="A10" t="s">
        <v>80</v>
      </c>
      <c r="B10">
        <f t="shared" si="1"/>
        <v>340</v>
      </c>
      <c r="C10" s="1">
        <f t="shared" si="2"/>
        <v>341.4</v>
      </c>
      <c r="D10">
        <f t="shared" si="3"/>
        <v>1.6465452046971292</v>
      </c>
      <c r="E10" s="1">
        <f t="shared" si="0"/>
        <v>0.76969999999999994</v>
      </c>
      <c r="F10">
        <f>IF(B10='Global Best'!$B10,1,0)</f>
        <v>1</v>
      </c>
      <c r="G10" s="3">
        <f>ABS('Global Best'!$B10-SSS!B10)/'Global Best'!$B10</f>
        <v>0</v>
      </c>
      <c r="I10">
        <v>340</v>
      </c>
      <c r="J10">
        <v>0.77500000000000002</v>
      </c>
      <c r="K10">
        <v>344</v>
      </c>
      <c r="L10">
        <v>0.72</v>
      </c>
      <c r="M10">
        <v>344</v>
      </c>
      <c r="N10">
        <v>0.73599999999999999</v>
      </c>
      <c r="O10">
        <v>340</v>
      </c>
      <c r="P10">
        <v>0.96899999999999997</v>
      </c>
      <c r="Q10">
        <v>342</v>
      </c>
      <c r="R10">
        <v>0.76600000000000001</v>
      </c>
      <c r="S10">
        <v>340</v>
      </c>
      <c r="T10">
        <v>0.71799999999999997</v>
      </c>
      <c r="U10">
        <v>342</v>
      </c>
      <c r="V10">
        <v>0.72099999999999997</v>
      </c>
      <c r="W10">
        <v>340</v>
      </c>
      <c r="X10">
        <v>0.85099999999999998</v>
      </c>
      <c r="Y10">
        <v>340</v>
      </c>
      <c r="Z10">
        <v>0.71499999999999997</v>
      </c>
      <c r="AA10">
        <v>342</v>
      </c>
      <c r="AB10">
        <v>0.72599999999999998</v>
      </c>
      <c r="AD10">
        <v>6</v>
      </c>
      <c r="AE10" t="s">
        <v>58</v>
      </c>
    </row>
    <row r="11" spans="1:31" x14ac:dyDescent="0.2">
      <c r="A11" t="s">
        <v>81</v>
      </c>
      <c r="B11">
        <f t="shared" si="1"/>
        <v>172</v>
      </c>
      <c r="C11" s="1">
        <f t="shared" si="2"/>
        <v>172</v>
      </c>
      <c r="D11">
        <f t="shared" si="3"/>
        <v>0</v>
      </c>
      <c r="E11" s="1">
        <f t="shared" si="0"/>
        <v>0.46600000000000003</v>
      </c>
      <c r="F11">
        <f>IF(B11='Global Best'!$B11,1,0)</f>
        <v>1</v>
      </c>
      <c r="G11" s="3">
        <f>ABS('Global Best'!$B11-SSS!B11)/'Global Best'!$B11</f>
        <v>0</v>
      </c>
      <c r="I11">
        <v>172</v>
      </c>
      <c r="J11">
        <v>0.434</v>
      </c>
      <c r="K11">
        <v>172</v>
      </c>
      <c r="L11">
        <v>0.497</v>
      </c>
      <c r="M11">
        <v>172</v>
      </c>
      <c r="N11">
        <v>0.53300000000000003</v>
      </c>
      <c r="O11">
        <v>172</v>
      </c>
      <c r="P11">
        <v>0.45200000000000001</v>
      </c>
      <c r="Q11">
        <v>172</v>
      </c>
      <c r="R11">
        <v>0.51200000000000001</v>
      </c>
      <c r="S11">
        <v>172</v>
      </c>
      <c r="T11">
        <v>0.46</v>
      </c>
      <c r="U11">
        <v>172</v>
      </c>
      <c r="V11">
        <v>0.42499999999999999</v>
      </c>
      <c r="W11">
        <v>172</v>
      </c>
      <c r="X11">
        <v>0.44700000000000001</v>
      </c>
      <c r="Y11">
        <v>172</v>
      </c>
      <c r="Z11">
        <v>0.45800000000000002</v>
      </c>
      <c r="AA11">
        <v>172</v>
      </c>
      <c r="AB11">
        <v>0.442</v>
      </c>
      <c r="AD11">
        <v>7</v>
      </c>
      <c r="AE11" t="s">
        <v>59</v>
      </c>
    </row>
    <row r="12" spans="1:31" x14ac:dyDescent="0.2">
      <c r="A12" t="s">
        <v>100</v>
      </c>
      <c r="B12">
        <f t="shared" si="1"/>
        <v>127</v>
      </c>
      <c r="C12" s="1">
        <f t="shared" si="2"/>
        <v>127</v>
      </c>
      <c r="D12">
        <f t="shared" si="3"/>
        <v>0</v>
      </c>
      <c r="E12" s="1">
        <f t="shared" si="0"/>
        <v>0.19190000000000002</v>
      </c>
      <c r="F12">
        <f>IF(B12='Global Best'!$B12,1,0)</f>
        <v>1</v>
      </c>
      <c r="G12" s="3">
        <f>ABS('Global Best'!$B12-SSS!B12)/'Global Best'!$B12</f>
        <v>0</v>
      </c>
      <c r="I12">
        <v>127</v>
      </c>
      <c r="J12">
        <v>0.19700000000000001</v>
      </c>
      <c r="K12">
        <v>127</v>
      </c>
      <c r="L12">
        <v>0.187</v>
      </c>
      <c r="M12">
        <v>127</v>
      </c>
      <c r="N12">
        <v>0.19400000000000001</v>
      </c>
      <c r="O12">
        <v>127</v>
      </c>
      <c r="P12">
        <v>0.187</v>
      </c>
      <c r="Q12">
        <v>127</v>
      </c>
      <c r="R12">
        <v>0.187</v>
      </c>
      <c r="S12">
        <v>127</v>
      </c>
      <c r="T12">
        <v>0.191</v>
      </c>
      <c r="U12">
        <v>127</v>
      </c>
      <c r="V12">
        <v>0.19900000000000001</v>
      </c>
      <c r="W12">
        <v>127</v>
      </c>
      <c r="X12">
        <v>0.192</v>
      </c>
      <c r="Y12">
        <v>127</v>
      </c>
      <c r="Z12">
        <v>0.19500000000000001</v>
      </c>
      <c r="AA12">
        <v>127</v>
      </c>
      <c r="AB12">
        <v>0.19</v>
      </c>
      <c r="AD12">
        <v>8</v>
      </c>
      <c r="AE12" t="s">
        <v>60</v>
      </c>
    </row>
    <row r="13" spans="1:31" x14ac:dyDescent="0.2">
      <c r="A13" t="s">
        <v>63</v>
      </c>
      <c r="B13">
        <f t="shared" si="1"/>
        <v>2145</v>
      </c>
      <c r="C13" s="1">
        <f t="shared" si="2"/>
        <v>2145</v>
      </c>
      <c r="D13">
        <f t="shared" si="3"/>
        <v>0</v>
      </c>
      <c r="E13" s="1">
        <f t="shared" si="0"/>
        <v>1.0503</v>
      </c>
      <c r="F13">
        <f>IF(B13='Global Best'!$B13,1,0)</f>
        <v>1</v>
      </c>
      <c r="G13" s="3">
        <f>ABS('Global Best'!$B13-SSS!B13)/'Global Best'!$B13</f>
        <v>0</v>
      </c>
      <c r="I13">
        <v>2145</v>
      </c>
      <c r="J13">
        <v>1.081</v>
      </c>
      <c r="K13">
        <v>2145</v>
      </c>
      <c r="L13">
        <v>1.0489999999999999</v>
      </c>
      <c r="M13">
        <v>2145</v>
      </c>
      <c r="N13">
        <v>1.0469999999999999</v>
      </c>
      <c r="O13">
        <v>2145</v>
      </c>
      <c r="P13">
        <v>1.0429999999999999</v>
      </c>
      <c r="Q13">
        <v>2145</v>
      </c>
      <c r="R13">
        <v>1.048</v>
      </c>
      <c r="S13">
        <v>2145</v>
      </c>
      <c r="T13">
        <v>1.05</v>
      </c>
      <c r="U13">
        <v>2145</v>
      </c>
      <c r="V13">
        <v>1.0449999999999999</v>
      </c>
      <c r="W13">
        <v>2145</v>
      </c>
      <c r="X13">
        <v>1.048</v>
      </c>
      <c r="Y13">
        <v>2145</v>
      </c>
      <c r="Z13">
        <v>1.0469999999999999</v>
      </c>
      <c r="AA13">
        <v>2145</v>
      </c>
      <c r="AB13">
        <v>1.0449999999999999</v>
      </c>
      <c r="AD13">
        <v>9</v>
      </c>
      <c r="AE13" t="s">
        <v>61</v>
      </c>
    </row>
    <row r="14" spans="1:31" x14ac:dyDescent="0.2">
      <c r="A14" t="s">
        <v>101</v>
      </c>
      <c r="B14">
        <f t="shared" si="1"/>
        <v>151</v>
      </c>
      <c r="C14" s="1">
        <f t="shared" si="2"/>
        <v>151</v>
      </c>
      <c r="D14">
        <f t="shared" si="3"/>
        <v>0</v>
      </c>
      <c r="E14" s="1">
        <f t="shared" si="0"/>
        <v>0.70400000000000007</v>
      </c>
      <c r="F14">
        <f>IF(B14='Global Best'!$B14,1,0)</f>
        <v>1</v>
      </c>
      <c r="G14" s="3">
        <f>ABS('Global Best'!$B14-SSS!B14)/'Global Best'!$B14</f>
        <v>0</v>
      </c>
      <c r="I14">
        <v>151</v>
      </c>
      <c r="J14">
        <v>0.73</v>
      </c>
      <c r="K14">
        <v>151</v>
      </c>
      <c r="L14">
        <v>0.61699999999999999</v>
      </c>
      <c r="M14">
        <v>151</v>
      </c>
      <c r="N14">
        <v>0.64800000000000002</v>
      </c>
      <c r="O14">
        <v>151</v>
      </c>
      <c r="P14">
        <v>0.68200000000000005</v>
      </c>
      <c r="Q14">
        <v>151</v>
      </c>
      <c r="R14">
        <v>0.65600000000000003</v>
      </c>
      <c r="S14">
        <v>151</v>
      </c>
      <c r="T14">
        <v>0.77500000000000002</v>
      </c>
      <c r="U14">
        <v>151</v>
      </c>
      <c r="V14">
        <v>0.72099999999999997</v>
      </c>
      <c r="W14">
        <v>151</v>
      </c>
      <c r="X14">
        <v>0.70499999999999996</v>
      </c>
      <c r="Y14">
        <v>151</v>
      </c>
      <c r="Z14">
        <v>0.78300000000000003</v>
      </c>
      <c r="AA14">
        <v>151</v>
      </c>
      <c r="AB14">
        <v>0.72299999999999998</v>
      </c>
      <c r="AD14">
        <v>10</v>
      </c>
      <c r="AE14" t="s">
        <v>62</v>
      </c>
    </row>
    <row r="15" spans="1:31" x14ac:dyDescent="0.2">
      <c r="A15" t="s">
        <v>82</v>
      </c>
      <c r="B15">
        <f t="shared" si="1"/>
        <v>530</v>
      </c>
      <c r="C15" s="1">
        <f t="shared" si="2"/>
        <v>546.9</v>
      </c>
      <c r="D15">
        <f t="shared" si="3"/>
        <v>7.2334101378410871</v>
      </c>
      <c r="E15" s="1">
        <f t="shared" si="0"/>
        <v>1.2662</v>
      </c>
      <c r="F15">
        <f>IF(B15='Global Best'!$B15,1,0)</f>
        <v>0</v>
      </c>
      <c r="G15" s="3">
        <f>ABS('Global Best'!$B15-SSS!B15)/'Global Best'!$B15</f>
        <v>1.338432122370937E-2</v>
      </c>
      <c r="I15">
        <v>548</v>
      </c>
      <c r="J15">
        <v>1.4019999999999999</v>
      </c>
      <c r="K15">
        <v>547</v>
      </c>
      <c r="L15">
        <v>1.121</v>
      </c>
      <c r="M15">
        <v>556</v>
      </c>
      <c r="N15">
        <v>1.0049999999999999</v>
      </c>
      <c r="O15">
        <v>549</v>
      </c>
      <c r="P15">
        <v>1.331</v>
      </c>
      <c r="Q15">
        <v>530</v>
      </c>
      <c r="R15">
        <v>1.353</v>
      </c>
      <c r="S15">
        <v>550</v>
      </c>
      <c r="T15">
        <v>1.1870000000000001</v>
      </c>
      <c r="U15">
        <v>553</v>
      </c>
      <c r="V15">
        <v>1.08</v>
      </c>
      <c r="W15">
        <v>548</v>
      </c>
      <c r="X15">
        <v>1.4710000000000001</v>
      </c>
      <c r="Y15">
        <v>540</v>
      </c>
      <c r="Z15">
        <v>1.518</v>
      </c>
      <c r="AA15">
        <v>548</v>
      </c>
      <c r="AB15">
        <v>1.194</v>
      </c>
      <c r="AD15">
        <v>11</v>
      </c>
      <c r="AE15" t="s">
        <v>63</v>
      </c>
    </row>
    <row r="16" spans="1:31" x14ac:dyDescent="0.2">
      <c r="A16" t="s">
        <v>56</v>
      </c>
      <c r="B16">
        <f t="shared" si="1"/>
        <v>492</v>
      </c>
      <c r="C16" s="1">
        <f t="shared" si="2"/>
        <v>497.3</v>
      </c>
      <c r="D16">
        <f t="shared" si="3"/>
        <v>3.8887301554906353</v>
      </c>
      <c r="E16" s="1">
        <f t="shared" si="0"/>
        <v>1.7167999999999999</v>
      </c>
      <c r="F16">
        <f>IF(B16='Global Best'!$B16,1,0)</f>
        <v>0</v>
      </c>
      <c r="G16" s="3">
        <f>ABS('Global Best'!$B16-SSS!B16)/'Global Best'!$B16</f>
        <v>4.0816326530612249E-3</v>
      </c>
      <c r="I16">
        <v>499</v>
      </c>
      <c r="J16">
        <v>1.641</v>
      </c>
      <c r="K16">
        <v>492</v>
      </c>
      <c r="L16">
        <v>1.702</v>
      </c>
      <c r="M16">
        <v>503</v>
      </c>
      <c r="N16">
        <v>1.7090000000000001</v>
      </c>
      <c r="O16">
        <v>494</v>
      </c>
      <c r="P16">
        <v>1.6619999999999999</v>
      </c>
      <c r="Q16">
        <v>504</v>
      </c>
      <c r="R16">
        <v>1.734</v>
      </c>
      <c r="S16">
        <v>495</v>
      </c>
      <c r="T16">
        <v>1.7569999999999999</v>
      </c>
      <c r="U16">
        <v>497</v>
      </c>
      <c r="V16">
        <v>1.675</v>
      </c>
      <c r="W16">
        <v>494</v>
      </c>
      <c r="X16">
        <v>1.8029999999999999</v>
      </c>
      <c r="Y16">
        <v>498</v>
      </c>
      <c r="Z16">
        <v>1.776</v>
      </c>
      <c r="AA16">
        <v>497</v>
      </c>
      <c r="AB16">
        <v>1.7090000000000001</v>
      </c>
      <c r="AD16">
        <v>12</v>
      </c>
      <c r="AE16" t="s">
        <v>64</v>
      </c>
    </row>
    <row r="17" spans="1:31" x14ac:dyDescent="0.2">
      <c r="A17" t="s">
        <v>102</v>
      </c>
      <c r="B17">
        <f t="shared" si="1"/>
        <v>429</v>
      </c>
      <c r="C17" s="1">
        <f t="shared" si="2"/>
        <v>430</v>
      </c>
      <c r="D17">
        <f t="shared" si="3"/>
        <v>2.3094010767585029</v>
      </c>
      <c r="E17" s="1">
        <f t="shared" si="0"/>
        <v>1.7563999999999997</v>
      </c>
      <c r="F17">
        <f>IF(B17='Global Best'!$B17,1,0)</f>
        <v>1</v>
      </c>
      <c r="G17" s="3">
        <f>ABS('Global Best'!$B17-SSS!B17)/'Global Best'!$B17</f>
        <v>0</v>
      </c>
      <c r="I17">
        <v>429</v>
      </c>
      <c r="J17">
        <v>1.6619999999999999</v>
      </c>
      <c r="K17">
        <v>429</v>
      </c>
      <c r="L17">
        <v>1.704</v>
      </c>
      <c r="M17">
        <v>429</v>
      </c>
      <c r="N17">
        <v>1.744</v>
      </c>
      <c r="O17">
        <v>429</v>
      </c>
      <c r="P17">
        <v>1.65</v>
      </c>
      <c r="Q17">
        <v>429</v>
      </c>
      <c r="R17">
        <v>1.776</v>
      </c>
      <c r="S17">
        <v>436</v>
      </c>
      <c r="T17">
        <v>1.69</v>
      </c>
      <c r="U17">
        <v>429</v>
      </c>
      <c r="V17">
        <v>1.8009999999999999</v>
      </c>
      <c r="W17">
        <v>429</v>
      </c>
      <c r="X17">
        <v>1.7829999999999999</v>
      </c>
      <c r="Y17">
        <v>429</v>
      </c>
      <c r="Z17">
        <v>1.819</v>
      </c>
      <c r="AA17">
        <v>432</v>
      </c>
      <c r="AB17">
        <v>1.9350000000000001</v>
      </c>
      <c r="AD17">
        <v>13</v>
      </c>
      <c r="AE17" t="s">
        <v>65</v>
      </c>
    </row>
    <row r="18" spans="1:31" x14ac:dyDescent="0.2">
      <c r="A18" s="4" t="s">
        <v>83</v>
      </c>
      <c r="B18">
        <f t="shared" si="1"/>
        <v>1082</v>
      </c>
      <c r="C18" s="5">
        <f t="shared" si="2"/>
        <v>1088.8</v>
      </c>
      <c r="D18">
        <f t="shared" si="3"/>
        <v>5.2662447088350666</v>
      </c>
      <c r="E18" s="1">
        <f t="shared" si="0"/>
        <v>3.1879999999999997</v>
      </c>
      <c r="F18">
        <f>IF(B18='Global Best'!$B18,1,0)</f>
        <v>0</v>
      </c>
      <c r="G18" s="3">
        <f>ABS('Global Best'!$B18-SSS!B18)/'Global Best'!$B18</f>
        <v>1.8518518518518519E-3</v>
      </c>
      <c r="H18" s="4"/>
      <c r="I18">
        <v>1083</v>
      </c>
      <c r="J18">
        <v>3.1720000000000002</v>
      </c>
      <c r="K18">
        <v>1090</v>
      </c>
      <c r="L18">
        <v>3.1880000000000002</v>
      </c>
      <c r="M18">
        <v>1091</v>
      </c>
      <c r="N18">
        <v>3.2480000000000002</v>
      </c>
      <c r="O18">
        <v>1082</v>
      </c>
      <c r="P18">
        <v>2.9470000000000001</v>
      </c>
      <c r="Q18">
        <v>1083</v>
      </c>
      <c r="R18">
        <v>3.2989999999999999</v>
      </c>
      <c r="S18">
        <v>1095</v>
      </c>
      <c r="T18">
        <v>3.137</v>
      </c>
      <c r="U18">
        <v>1095</v>
      </c>
      <c r="V18">
        <v>3.3719999999999999</v>
      </c>
      <c r="W18">
        <v>1089</v>
      </c>
      <c r="X18">
        <v>3.0710000000000002</v>
      </c>
      <c r="Y18">
        <v>1095</v>
      </c>
      <c r="Z18">
        <v>3.258</v>
      </c>
      <c r="AA18">
        <v>1085</v>
      </c>
      <c r="AB18">
        <v>3.1880000000000002</v>
      </c>
      <c r="AD18">
        <v>14</v>
      </c>
      <c r="AE18" t="s">
        <v>66</v>
      </c>
    </row>
    <row r="19" spans="1:31" x14ac:dyDescent="0.2">
      <c r="A19" t="s">
        <v>109</v>
      </c>
      <c r="B19">
        <f t="shared" si="1"/>
        <v>651</v>
      </c>
      <c r="C19" s="1">
        <f t="shared" si="2"/>
        <v>651</v>
      </c>
      <c r="D19">
        <f t="shared" si="3"/>
        <v>0</v>
      </c>
      <c r="E19" s="1">
        <f t="shared" si="0"/>
        <v>1.5282</v>
      </c>
      <c r="F19">
        <f>IF(B19='Global Best'!$B19,1,0)</f>
        <v>1</v>
      </c>
      <c r="G19" s="3">
        <f>ABS('Global Best'!$B19-SSS!B19)/'Global Best'!$B19</f>
        <v>0</v>
      </c>
      <c r="I19">
        <v>651</v>
      </c>
      <c r="J19">
        <v>1.659</v>
      </c>
      <c r="K19">
        <v>651</v>
      </c>
      <c r="L19">
        <v>1.37</v>
      </c>
      <c r="M19">
        <v>651</v>
      </c>
      <c r="N19">
        <v>1.524</v>
      </c>
      <c r="O19">
        <v>651</v>
      </c>
      <c r="P19">
        <v>1.8129999999999999</v>
      </c>
      <c r="Q19">
        <v>651</v>
      </c>
      <c r="R19">
        <v>1.605</v>
      </c>
      <c r="S19">
        <v>651</v>
      </c>
      <c r="T19">
        <v>1.3680000000000001</v>
      </c>
      <c r="U19">
        <v>651</v>
      </c>
      <c r="V19">
        <v>1.68</v>
      </c>
      <c r="W19">
        <v>651</v>
      </c>
      <c r="X19">
        <v>1.42</v>
      </c>
      <c r="Y19">
        <v>651</v>
      </c>
      <c r="Z19">
        <v>1.415</v>
      </c>
      <c r="AA19">
        <v>651</v>
      </c>
      <c r="AB19">
        <v>1.4279999999999999</v>
      </c>
      <c r="AD19">
        <v>15</v>
      </c>
      <c r="AE19" t="s">
        <v>67</v>
      </c>
    </row>
    <row r="20" spans="1:31" x14ac:dyDescent="0.2">
      <c r="A20" t="s">
        <v>59</v>
      </c>
      <c r="B20">
        <f t="shared" si="1"/>
        <v>429</v>
      </c>
      <c r="C20" s="1">
        <f t="shared" si="2"/>
        <v>432</v>
      </c>
      <c r="D20">
        <f t="shared" si="3"/>
        <v>3.8297084310253524</v>
      </c>
      <c r="E20" s="1">
        <f t="shared" si="0"/>
        <v>2.6131000000000002</v>
      </c>
      <c r="F20">
        <f>IF(B20='Global Best'!$B20,1,0)</f>
        <v>0</v>
      </c>
      <c r="G20" s="3">
        <f>ABS('Global Best'!$B20-SSS!B20)/'Global Best'!$B20</f>
        <v>4.6838407494145199E-3</v>
      </c>
      <c r="I20">
        <v>430</v>
      </c>
      <c r="J20">
        <v>2.484</v>
      </c>
      <c r="K20">
        <v>435</v>
      </c>
      <c r="L20">
        <v>2.41</v>
      </c>
      <c r="M20">
        <v>439</v>
      </c>
      <c r="N20">
        <v>2.6019999999999999</v>
      </c>
      <c r="O20">
        <v>430</v>
      </c>
      <c r="P20">
        <v>2.5110000000000001</v>
      </c>
      <c r="Q20">
        <v>430</v>
      </c>
      <c r="R20">
        <v>2.5859999999999999</v>
      </c>
      <c r="S20">
        <v>430</v>
      </c>
      <c r="T20">
        <v>2.887</v>
      </c>
      <c r="U20">
        <v>438</v>
      </c>
      <c r="V20">
        <v>2.4780000000000002</v>
      </c>
      <c r="W20">
        <v>429</v>
      </c>
      <c r="X20">
        <v>2.552</v>
      </c>
      <c r="Y20">
        <v>429</v>
      </c>
      <c r="Z20">
        <v>2.6429999999999998</v>
      </c>
      <c r="AA20">
        <v>430</v>
      </c>
      <c r="AB20">
        <v>2.9780000000000002</v>
      </c>
      <c r="AD20">
        <v>16</v>
      </c>
      <c r="AE20" t="s">
        <v>68</v>
      </c>
    </row>
    <row r="21" spans="1:31" x14ac:dyDescent="0.2">
      <c r="A21" t="s">
        <v>64</v>
      </c>
      <c r="B21">
        <f t="shared" si="1"/>
        <v>3155</v>
      </c>
      <c r="C21" s="1">
        <f t="shared" si="2"/>
        <v>3160.2</v>
      </c>
      <c r="D21">
        <f t="shared" si="3"/>
        <v>3.2930904093942583</v>
      </c>
      <c r="E21" s="1">
        <f t="shared" si="0"/>
        <v>32.380099999999992</v>
      </c>
      <c r="F21">
        <f>IF(B21='Global Best'!$B21,1,0)</f>
        <v>0</v>
      </c>
      <c r="G21" s="3">
        <f>ABS('Global Best'!$B21-SSS!B21)/'Global Best'!$B21</f>
        <v>3.170577045022194E-4</v>
      </c>
      <c r="I21">
        <v>3159</v>
      </c>
      <c r="J21">
        <v>31.436</v>
      </c>
      <c r="K21">
        <v>3163</v>
      </c>
      <c r="L21">
        <v>28.428000000000001</v>
      </c>
      <c r="M21">
        <v>3165</v>
      </c>
      <c r="N21">
        <v>31.905000000000001</v>
      </c>
      <c r="O21">
        <v>3163</v>
      </c>
      <c r="P21">
        <v>24.190999999999999</v>
      </c>
      <c r="Q21">
        <v>3158</v>
      </c>
      <c r="R21">
        <v>36.405000000000001</v>
      </c>
      <c r="S21">
        <v>3160</v>
      </c>
      <c r="T21">
        <v>37.540999999999997</v>
      </c>
      <c r="U21">
        <v>3163</v>
      </c>
      <c r="V21">
        <v>38.348999999999997</v>
      </c>
      <c r="W21">
        <v>3155</v>
      </c>
      <c r="X21">
        <v>32.337000000000003</v>
      </c>
      <c r="Y21">
        <v>3156</v>
      </c>
      <c r="Z21">
        <v>31.59</v>
      </c>
      <c r="AA21">
        <v>3160</v>
      </c>
      <c r="AB21">
        <v>31.619</v>
      </c>
      <c r="AD21">
        <v>17</v>
      </c>
      <c r="AE21" t="s">
        <v>69</v>
      </c>
    </row>
    <row r="22" spans="1:31" x14ac:dyDescent="0.2">
      <c r="A22" t="s">
        <v>69</v>
      </c>
      <c r="B22">
        <f t="shared" si="1"/>
        <v>969</v>
      </c>
      <c r="C22" s="1">
        <f t="shared" si="2"/>
        <v>969</v>
      </c>
      <c r="D22">
        <f t="shared" si="3"/>
        <v>0</v>
      </c>
      <c r="E22" s="1">
        <f t="shared" si="0"/>
        <v>3.9336999999999995</v>
      </c>
      <c r="F22">
        <f>IF(B22='Global Best'!$B22,1,0)</f>
        <v>1</v>
      </c>
      <c r="G22" s="3">
        <f>ABS('Global Best'!$B22-SSS!B22)/'Global Best'!$B22</f>
        <v>0</v>
      </c>
      <c r="I22">
        <v>969</v>
      </c>
      <c r="J22">
        <v>3.8759999999999999</v>
      </c>
      <c r="K22">
        <v>969</v>
      </c>
      <c r="L22">
        <v>3.9590000000000001</v>
      </c>
      <c r="M22">
        <v>969</v>
      </c>
      <c r="N22">
        <v>3.9860000000000002</v>
      </c>
      <c r="O22">
        <v>969</v>
      </c>
      <c r="P22">
        <v>3.87</v>
      </c>
      <c r="Q22">
        <v>969</v>
      </c>
      <c r="R22">
        <v>3.891</v>
      </c>
      <c r="S22">
        <v>969</v>
      </c>
      <c r="T22">
        <v>3.9060000000000001</v>
      </c>
      <c r="U22">
        <v>969</v>
      </c>
      <c r="V22">
        <v>3.9089999999999998</v>
      </c>
      <c r="W22">
        <v>969</v>
      </c>
      <c r="X22">
        <v>3.8919999999999999</v>
      </c>
      <c r="Y22">
        <v>969</v>
      </c>
      <c r="Z22">
        <v>4.0439999999999996</v>
      </c>
      <c r="AA22">
        <v>969</v>
      </c>
      <c r="AB22">
        <v>4.0039999999999996</v>
      </c>
      <c r="AD22">
        <v>18</v>
      </c>
      <c r="AE22" t="s">
        <v>70</v>
      </c>
    </row>
    <row r="23" spans="1:31" x14ac:dyDescent="0.2">
      <c r="A23" t="s">
        <v>65</v>
      </c>
      <c r="B23">
        <f t="shared" si="1"/>
        <v>2191</v>
      </c>
      <c r="C23" s="1">
        <f t="shared" si="2"/>
        <v>2192.3000000000002</v>
      </c>
      <c r="D23">
        <f t="shared" si="3"/>
        <v>0.94868329805051377</v>
      </c>
      <c r="E23" s="1">
        <f t="shared" si="0"/>
        <v>18.548299999999998</v>
      </c>
      <c r="F23">
        <f>IF(B23='Global Best'!$B23,1,0)</f>
        <v>1</v>
      </c>
      <c r="G23" s="3">
        <f>ABS('Global Best'!$B23-SSS!B23)/'Global Best'!$B23</f>
        <v>0</v>
      </c>
      <c r="I23">
        <v>2193</v>
      </c>
      <c r="J23">
        <v>18.695</v>
      </c>
      <c r="K23">
        <v>2192</v>
      </c>
      <c r="L23">
        <v>18.672000000000001</v>
      </c>
      <c r="M23">
        <v>2192</v>
      </c>
      <c r="N23">
        <v>18.143999999999998</v>
      </c>
      <c r="O23">
        <v>2192</v>
      </c>
      <c r="P23">
        <v>15.747999999999999</v>
      </c>
      <c r="Q23">
        <v>2191</v>
      </c>
      <c r="R23">
        <v>19.315000000000001</v>
      </c>
      <c r="S23">
        <v>2192</v>
      </c>
      <c r="T23">
        <v>18.751999999999999</v>
      </c>
      <c r="U23">
        <v>2193</v>
      </c>
      <c r="V23">
        <v>18.143000000000001</v>
      </c>
      <c r="W23">
        <v>2194</v>
      </c>
      <c r="X23">
        <v>17.902999999999999</v>
      </c>
      <c r="Y23">
        <v>2191</v>
      </c>
      <c r="Z23">
        <v>21.472999999999999</v>
      </c>
      <c r="AA23">
        <v>2193</v>
      </c>
      <c r="AB23">
        <v>18.638000000000002</v>
      </c>
      <c r="AD23">
        <v>19</v>
      </c>
      <c r="AE23" t="s">
        <v>71</v>
      </c>
    </row>
    <row r="24" spans="1:31" x14ac:dyDescent="0.2">
      <c r="A24" t="s">
        <v>70</v>
      </c>
      <c r="B24">
        <f t="shared" si="1"/>
        <v>2473</v>
      </c>
      <c r="C24" s="1">
        <f t="shared" si="2"/>
        <v>2483.8000000000002</v>
      </c>
      <c r="D24">
        <f t="shared" si="3"/>
        <v>4.6139883927995404</v>
      </c>
      <c r="E24" s="1">
        <f t="shared" si="0"/>
        <v>11.616499999999998</v>
      </c>
      <c r="F24">
        <f>IF(B24='Global Best'!$B24,1,0)</f>
        <v>1</v>
      </c>
      <c r="G24" s="3">
        <f>ABS('Global Best'!$B24-SSS!B24)/'Global Best'!$B24</f>
        <v>0</v>
      </c>
      <c r="I24">
        <v>2473</v>
      </c>
      <c r="J24">
        <v>12.012</v>
      </c>
      <c r="K24">
        <v>2485</v>
      </c>
      <c r="L24">
        <v>11.456</v>
      </c>
      <c r="M24">
        <v>2485</v>
      </c>
      <c r="N24">
        <v>11.984</v>
      </c>
      <c r="O24">
        <v>2483</v>
      </c>
      <c r="P24">
        <v>11.9</v>
      </c>
      <c r="Q24">
        <v>2485</v>
      </c>
      <c r="R24">
        <v>11.708</v>
      </c>
      <c r="S24">
        <v>2484</v>
      </c>
      <c r="T24">
        <v>11.263999999999999</v>
      </c>
      <c r="U24">
        <v>2483</v>
      </c>
      <c r="V24">
        <v>11.145</v>
      </c>
      <c r="W24">
        <v>2492</v>
      </c>
      <c r="X24">
        <v>11.302</v>
      </c>
      <c r="Y24">
        <v>2483</v>
      </c>
      <c r="Z24">
        <v>11.895</v>
      </c>
      <c r="AA24">
        <v>2485</v>
      </c>
      <c r="AB24">
        <v>11.499000000000001</v>
      </c>
      <c r="AD24">
        <v>20</v>
      </c>
      <c r="AE24" t="s">
        <v>72</v>
      </c>
    </row>
    <row r="25" spans="1:31" x14ac:dyDescent="0.2">
      <c r="A25" t="s">
        <v>84</v>
      </c>
      <c r="B25">
        <f t="shared" si="1"/>
        <v>1264</v>
      </c>
      <c r="C25" s="1">
        <f t="shared" si="2"/>
        <v>1279.9000000000001</v>
      </c>
      <c r="D25">
        <f t="shared" si="3"/>
        <v>16.36018201474408</v>
      </c>
      <c r="E25" s="1">
        <f t="shared" si="0"/>
        <v>7.0984000000000007</v>
      </c>
      <c r="F25">
        <f>IF(B25='Global Best'!$B25,1,0)</f>
        <v>0</v>
      </c>
      <c r="G25" s="3">
        <f>ABS('Global Best'!$B25-SSS!B25)/'Global Best'!$B25</f>
        <v>7.9176563737133805E-4</v>
      </c>
      <c r="I25">
        <v>1265</v>
      </c>
      <c r="J25">
        <v>6.5659999999999998</v>
      </c>
      <c r="K25">
        <v>1292</v>
      </c>
      <c r="L25">
        <v>6.625</v>
      </c>
      <c r="M25">
        <v>1267</v>
      </c>
      <c r="N25">
        <v>6.9539999999999997</v>
      </c>
      <c r="O25">
        <v>1274</v>
      </c>
      <c r="P25">
        <v>7.65</v>
      </c>
      <c r="Q25">
        <v>1315</v>
      </c>
      <c r="R25">
        <v>7.3529999999999998</v>
      </c>
      <c r="S25">
        <v>1273</v>
      </c>
      <c r="T25">
        <v>6.7839999999999998</v>
      </c>
      <c r="U25">
        <v>1270</v>
      </c>
      <c r="V25">
        <v>6.444</v>
      </c>
      <c r="W25">
        <v>1286</v>
      </c>
      <c r="X25">
        <v>8.7219999999999995</v>
      </c>
      <c r="Y25">
        <v>1264</v>
      </c>
      <c r="Z25">
        <v>6.8449999999999998</v>
      </c>
      <c r="AA25">
        <v>1293</v>
      </c>
      <c r="AB25">
        <v>7.0410000000000004</v>
      </c>
      <c r="AD25">
        <v>21</v>
      </c>
      <c r="AE25" t="s">
        <v>73</v>
      </c>
    </row>
    <row r="26" spans="1:31" x14ac:dyDescent="0.2">
      <c r="A26" t="s">
        <v>71</v>
      </c>
      <c r="B26">
        <f t="shared" si="1"/>
        <v>2097</v>
      </c>
      <c r="C26" s="1">
        <f t="shared" si="2"/>
        <v>2149.6</v>
      </c>
      <c r="D26">
        <f t="shared" si="3"/>
        <v>28.064212085857672</v>
      </c>
      <c r="E26" s="1">
        <f t="shared" si="0"/>
        <v>12.092000000000001</v>
      </c>
      <c r="F26">
        <f>IF(B26='Global Best'!$B26,1,0)</f>
        <v>0</v>
      </c>
      <c r="G26" s="3">
        <f>ABS('Global Best'!$B26-SSS!B26)/'Global Best'!$B26</f>
        <v>4.7915668423574509E-3</v>
      </c>
      <c r="I26">
        <v>2180</v>
      </c>
      <c r="J26">
        <v>12.188000000000001</v>
      </c>
      <c r="K26">
        <v>2130</v>
      </c>
      <c r="L26">
        <v>12.015000000000001</v>
      </c>
      <c r="M26">
        <v>2097</v>
      </c>
      <c r="N26">
        <v>11.416</v>
      </c>
      <c r="O26">
        <v>2166</v>
      </c>
      <c r="P26">
        <v>12.787000000000001</v>
      </c>
      <c r="Q26">
        <v>2174</v>
      </c>
      <c r="R26">
        <v>11.579000000000001</v>
      </c>
      <c r="S26">
        <v>2178</v>
      </c>
      <c r="T26">
        <v>15.858000000000001</v>
      </c>
      <c r="U26">
        <v>2148</v>
      </c>
      <c r="V26">
        <v>10.956</v>
      </c>
      <c r="W26">
        <v>2163</v>
      </c>
      <c r="X26">
        <v>11.592000000000001</v>
      </c>
      <c r="Y26">
        <v>2116</v>
      </c>
      <c r="Z26">
        <v>11.041</v>
      </c>
      <c r="AA26">
        <v>2144</v>
      </c>
      <c r="AB26">
        <v>11.488</v>
      </c>
      <c r="AD26">
        <v>22</v>
      </c>
      <c r="AE26" t="s">
        <v>74</v>
      </c>
    </row>
    <row r="27" spans="1:31" x14ac:dyDescent="0.2">
      <c r="A27" t="s">
        <v>85</v>
      </c>
      <c r="B27">
        <f t="shared" si="1"/>
        <v>4259</v>
      </c>
      <c r="C27" s="1">
        <f t="shared" si="2"/>
        <v>4323.3</v>
      </c>
      <c r="D27">
        <f t="shared" si="3"/>
        <v>40.365138974670266</v>
      </c>
      <c r="E27" s="1">
        <f t="shared" si="0"/>
        <v>49.837000000000003</v>
      </c>
      <c r="F27">
        <f>IF(B27='Global Best'!$B27,1,0)</f>
        <v>1</v>
      </c>
      <c r="G27" s="3">
        <f>ABS('Global Best'!$B27-SSS!B27)/'Global Best'!$B27</f>
        <v>0</v>
      </c>
      <c r="I27">
        <v>4365</v>
      </c>
      <c r="J27">
        <v>46.878</v>
      </c>
      <c r="K27">
        <v>4304</v>
      </c>
      <c r="L27">
        <v>62.55</v>
      </c>
      <c r="M27">
        <v>4291</v>
      </c>
      <c r="N27">
        <v>44.27</v>
      </c>
      <c r="O27">
        <v>4359</v>
      </c>
      <c r="P27">
        <v>46.048000000000002</v>
      </c>
      <c r="Q27">
        <v>4274</v>
      </c>
      <c r="R27">
        <v>52.301000000000002</v>
      </c>
      <c r="S27">
        <v>4312</v>
      </c>
      <c r="T27">
        <v>44.627000000000002</v>
      </c>
      <c r="U27">
        <v>4259</v>
      </c>
      <c r="V27">
        <v>53.052999999999997</v>
      </c>
      <c r="W27">
        <v>4367</v>
      </c>
      <c r="X27">
        <v>46.731999999999999</v>
      </c>
      <c r="Y27">
        <v>4358</v>
      </c>
      <c r="Z27">
        <v>48.618000000000002</v>
      </c>
      <c r="AA27">
        <v>4344</v>
      </c>
      <c r="AB27">
        <v>53.292999999999999</v>
      </c>
      <c r="AD27">
        <v>23</v>
      </c>
      <c r="AE27" t="s">
        <v>75</v>
      </c>
    </row>
    <row r="28" spans="1:31" x14ac:dyDescent="0.2">
      <c r="A28" t="s">
        <v>86</v>
      </c>
      <c r="B28">
        <f t="shared" si="1"/>
        <v>2572</v>
      </c>
      <c r="C28" s="1">
        <f t="shared" si="2"/>
        <v>2645.9</v>
      </c>
      <c r="D28">
        <f t="shared" si="3"/>
        <v>47.959357793865429</v>
      </c>
      <c r="E28" s="1">
        <f t="shared" si="0"/>
        <v>20.244</v>
      </c>
      <c r="F28">
        <f>IF(B28='Global Best'!$B28,1,0)</f>
        <v>0</v>
      </c>
      <c r="G28" s="3">
        <f>ABS('Global Best'!$B28-SSS!B28)/'Global Best'!$B28</f>
        <v>7.0477682067345343E-3</v>
      </c>
      <c r="I28">
        <v>2639</v>
      </c>
      <c r="J28">
        <v>21.1</v>
      </c>
      <c r="K28">
        <v>2641</v>
      </c>
      <c r="L28">
        <v>21.562999999999999</v>
      </c>
      <c r="M28">
        <v>2572</v>
      </c>
      <c r="N28">
        <v>20.689</v>
      </c>
      <c r="O28">
        <v>2685</v>
      </c>
      <c r="P28">
        <v>18.844999999999999</v>
      </c>
      <c r="Q28">
        <v>2705</v>
      </c>
      <c r="R28">
        <v>18.79</v>
      </c>
      <c r="S28">
        <v>2610</v>
      </c>
      <c r="T28">
        <v>19.704999999999998</v>
      </c>
      <c r="U28">
        <v>2642</v>
      </c>
      <c r="V28">
        <v>19.797000000000001</v>
      </c>
      <c r="W28">
        <v>2658</v>
      </c>
      <c r="X28">
        <v>21.382000000000001</v>
      </c>
      <c r="Y28">
        <v>2588</v>
      </c>
      <c r="Z28">
        <v>21.236000000000001</v>
      </c>
      <c r="AA28">
        <v>2719</v>
      </c>
      <c r="AB28">
        <v>19.332999999999998</v>
      </c>
      <c r="AD28">
        <v>24</v>
      </c>
      <c r="AE28" t="s">
        <v>76</v>
      </c>
    </row>
    <row r="29" spans="1:31" x14ac:dyDescent="0.2">
      <c r="A29" t="s">
        <v>87</v>
      </c>
      <c r="B29">
        <f t="shared" si="1"/>
        <v>1634</v>
      </c>
      <c r="C29" s="1">
        <f t="shared" si="2"/>
        <v>1650.6</v>
      </c>
      <c r="D29">
        <f t="shared" si="3"/>
        <v>8.7457926392573988</v>
      </c>
      <c r="E29" s="1">
        <f t="shared" si="0"/>
        <v>17.0642</v>
      </c>
      <c r="F29">
        <f>IF(B29='Global Best'!$B29,1,0)</f>
        <v>1</v>
      </c>
      <c r="G29" s="3">
        <f>ABS('Global Best'!$B29-SSS!B29)/'Global Best'!$B29</f>
        <v>0</v>
      </c>
      <c r="I29">
        <v>1649</v>
      </c>
      <c r="J29">
        <v>15.891999999999999</v>
      </c>
      <c r="K29">
        <v>1662</v>
      </c>
      <c r="L29">
        <v>15.901999999999999</v>
      </c>
      <c r="M29">
        <v>1661</v>
      </c>
      <c r="N29">
        <v>16.916</v>
      </c>
      <c r="O29">
        <v>1648</v>
      </c>
      <c r="P29">
        <v>17.57</v>
      </c>
      <c r="Q29">
        <v>1644</v>
      </c>
      <c r="R29">
        <v>16.600000000000001</v>
      </c>
      <c r="S29">
        <v>1660</v>
      </c>
      <c r="T29">
        <v>16.867999999999999</v>
      </c>
      <c r="U29">
        <v>1634</v>
      </c>
      <c r="V29">
        <v>18.004999999999999</v>
      </c>
      <c r="W29">
        <v>1645</v>
      </c>
      <c r="X29">
        <v>18.329000000000001</v>
      </c>
      <c r="Y29">
        <v>1651</v>
      </c>
      <c r="Z29">
        <v>18.036000000000001</v>
      </c>
      <c r="AA29">
        <v>1652</v>
      </c>
      <c r="AB29">
        <v>16.524000000000001</v>
      </c>
      <c r="AD29">
        <v>25</v>
      </c>
      <c r="AE29" t="s">
        <v>77</v>
      </c>
    </row>
    <row r="30" spans="1:31" x14ac:dyDescent="0.2">
      <c r="A30" t="s">
        <v>72</v>
      </c>
      <c r="B30">
        <f t="shared" si="1"/>
        <v>3934</v>
      </c>
      <c r="C30" s="1">
        <f t="shared" si="2"/>
        <v>4000</v>
      </c>
      <c r="D30">
        <f t="shared" si="3"/>
        <v>35.030145747785738</v>
      </c>
      <c r="E30" s="1">
        <f t="shared" si="0"/>
        <v>31.6981</v>
      </c>
      <c r="F30">
        <f>IF(B30='Global Best'!$B30,1,0)</f>
        <v>1</v>
      </c>
      <c r="G30" s="3">
        <f>ABS('Global Best'!$B30-SSS!B30)/'Global Best'!$B30</f>
        <v>0</v>
      </c>
      <c r="I30">
        <v>4017</v>
      </c>
      <c r="J30">
        <v>28.907</v>
      </c>
      <c r="K30">
        <v>4002</v>
      </c>
      <c r="L30">
        <v>29.026</v>
      </c>
      <c r="M30">
        <v>4005</v>
      </c>
      <c r="N30">
        <v>30.655000000000001</v>
      </c>
      <c r="O30">
        <v>4028</v>
      </c>
      <c r="P30">
        <v>33.737000000000002</v>
      </c>
      <c r="Q30">
        <v>3963</v>
      </c>
      <c r="R30">
        <v>35.198</v>
      </c>
      <c r="S30">
        <v>4042</v>
      </c>
      <c r="T30">
        <v>31.248999999999999</v>
      </c>
      <c r="U30">
        <v>3975</v>
      </c>
      <c r="V30">
        <v>34.515999999999998</v>
      </c>
      <c r="W30">
        <v>3934</v>
      </c>
      <c r="X30">
        <v>31.66</v>
      </c>
      <c r="Y30">
        <v>4042</v>
      </c>
      <c r="Z30">
        <v>31.196000000000002</v>
      </c>
      <c r="AA30">
        <v>3992</v>
      </c>
      <c r="AB30">
        <v>30.837</v>
      </c>
      <c r="AD30">
        <v>26</v>
      </c>
      <c r="AE30" t="s">
        <v>78</v>
      </c>
    </row>
    <row r="31" spans="1:31" x14ac:dyDescent="0.2">
      <c r="A31" s="10" t="s">
        <v>88</v>
      </c>
      <c r="B31">
        <f t="shared" si="1"/>
        <v>2000</v>
      </c>
      <c r="C31" s="11">
        <f t="shared" si="2"/>
        <v>2030.2</v>
      </c>
      <c r="D31">
        <f t="shared" si="3"/>
        <v>18.748629579548236</v>
      </c>
      <c r="E31" s="1">
        <f t="shared" si="0"/>
        <v>27.432299999999998</v>
      </c>
      <c r="F31">
        <f>IF(B31='Global Best'!$B31,1,0)</f>
        <v>0</v>
      </c>
      <c r="G31" s="3">
        <f>ABS('Global Best'!$B31-SSS!B31)/'Global Best'!$B31</f>
        <v>8.5728693898134145E-3</v>
      </c>
      <c r="H31" s="10"/>
      <c r="I31">
        <v>2058</v>
      </c>
      <c r="J31">
        <v>25.15</v>
      </c>
      <c r="K31">
        <v>2000</v>
      </c>
      <c r="L31">
        <v>28.231999999999999</v>
      </c>
      <c r="M31">
        <v>2048</v>
      </c>
      <c r="N31">
        <v>25.390999999999998</v>
      </c>
      <c r="O31">
        <v>2031</v>
      </c>
      <c r="P31">
        <v>26.314</v>
      </c>
      <c r="Q31">
        <v>2041</v>
      </c>
      <c r="R31">
        <v>28.097999999999999</v>
      </c>
      <c r="S31">
        <v>2044</v>
      </c>
      <c r="T31">
        <v>24.369</v>
      </c>
      <c r="U31">
        <v>2037</v>
      </c>
      <c r="V31">
        <v>25.622</v>
      </c>
      <c r="W31">
        <v>2013</v>
      </c>
      <c r="X31">
        <v>34.451999999999998</v>
      </c>
      <c r="Y31">
        <v>2020</v>
      </c>
      <c r="Z31">
        <v>27.445</v>
      </c>
      <c r="AA31">
        <v>2010</v>
      </c>
      <c r="AB31">
        <v>29.25</v>
      </c>
      <c r="AD31">
        <v>27</v>
      </c>
      <c r="AE31" t="s">
        <v>79</v>
      </c>
    </row>
    <row r="32" spans="1:31" x14ac:dyDescent="0.2">
      <c r="A32" t="s">
        <v>73</v>
      </c>
      <c r="B32">
        <f t="shared" si="1"/>
        <v>4768</v>
      </c>
      <c r="C32" s="1">
        <f t="shared" si="2"/>
        <v>4887.8999999999996</v>
      </c>
      <c r="D32">
        <f t="shared" si="3"/>
        <v>87.010152664310766</v>
      </c>
      <c r="E32" s="1">
        <f t="shared" si="0"/>
        <v>46.025500000000008</v>
      </c>
      <c r="F32">
        <f>IF(B32='Global Best'!$B32,1,0)</f>
        <v>0</v>
      </c>
      <c r="G32" s="3">
        <f>ABS('Global Best'!$B32-SSS!B32)/'Global Best'!$B32</f>
        <v>8.2898024074494661E-2</v>
      </c>
      <c r="I32">
        <v>4887</v>
      </c>
      <c r="J32">
        <v>46.118000000000002</v>
      </c>
      <c r="K32">
        <v>4934</v>
      </c>
      <c r="L32">
        <v>44.283000000000001</v>
      </c>
      <c r="M32">
        <v>5060</v>
      </c>
      <c r="N32">
        <v>47.470999999999997</v>
      </c>
      <c r="O32">
        <v>4859</v>
      </c>
      <c r="P32">
        <v>47.895000000000003</v>
      </c>
      <c r="Q32">
        <v>4852</v>
      </c>
      <c r="R32">
        <v>44.738999999999997</v>
      </c>
      <c r="S32">
        <v>4777</v>
      </c>
      <c r="T32">
        <v>46.170999999999999</v>
      </c>
      <c r="U32">
        <v>4864</v>
      </c>
      <c r="V32">
        <v>46.466000000000001</v>
      </c>
      <c r="W32">
        <v>4768</v>
      </c>
      <c r="X32">
        <v>46.252000000000002</v>
      </c>
      <c r="Y32">
        <v>4909</v>
      </c>
      <c r="Z32">
        <v>42.832000000000001</v>
      </c>
      <c r="AA32">
        <v>4969</v>
      </c>
      <c r="AB32">
        <v>48.027999999999999</v>
      </c>
      <c r="AD32">
        <v>28</v>
      </c>
      <c r="AE32" t="s">
        <v>80</v>
      </c>
    </row>
    <row r="33" spans="1:31" x14ac:dyDescent="0.2">
      <c r="A33" t="s">
        <v>104</v>
      </c>
      <c r="B33">
        <f t="shared" si="1"/>
        <v>3162</v>
      </c>
      <c r="C33" s="1">
        <f t="shared" si="2"/>
        <v>3164.2</v>
      </c>
      <c r="D33">
        <f t="shared" si="3"/>
        <v>1.6865480854231358</v>
      </c>
      <c r="E33" s="1">
        <f t="shared" si="0"/>
        <v>38.4803</v>
      </c>
      <c r="F33">
        <f>IF(B33='Global Best'!$B33,1,0)</f>
        <v>1</v>
      </c>
      <c r="G33" s="3">
        <f>ABS('Global Best'!$B33-SSS!B33)/'Global Best'!$B33</f>
        <v>0</v>
      </c>
      <c r="I33">
        <v>3162</v>
      </c>
      <c r="J33">
        <v>37.542000000000002</v>
      </c>
      <c r="K33">
        <v>3166</v>
      </c>
      <c r="L33">
        <v>39.124000000000002</v>
      </c>
      <c r="M33">
        <v>3163</v>
      </c>
      <c r="N33">
        <v>38.488999999999997</v>
      </c>
      <c r="O33">
        <v>3166</v>
      </c>
      <c r="P33">
        <v>36.612000000000002</v>
      </c>
      <c r="Q33">
        <v>3167</v>
      </c>
      <c r="R33">
        <v>38.326000000000001</v>
      </c>
      <c r="S33">
        <v>3165</v>
      </c>
      <c r="T33">
        <v>41.234000000000002</v>
      </c>
      <c r="U33">
        <v>3164</v>
      </c>
      <c r="V33">
        <v>40.640999999999998</v>
      </c>
      <c r="W33">
        <v>3163</v>
      </c>
      <c r="X33">
        <v>37.270000000000003</v>
      </c>
      <c r="Y33">
        <v>3163</v>
      </c>
      <c r="Z33">
        <v>37.436999999999998</v>
      </c>
      <c r="AA33">
        <v>3163</v>
      </c>
      <c r="AB33">
        <v>38.128</v>
      </c>
      <c r="AD33">
        <v>29</v>
      </c>
      <c r="AE33" t="s">
        <v>81</v>
      </c>
    </row>
    <row r="34" spans="1:31" x14ac:dyDescent="0.2">
      <c r="A34" t="s">
        <v>74</v>
      </c>
      <c r="B34">
        <f t="shared" si="1"/>
        <v>4929</v>
      </c>
      <c r="C34" s="1">
        <f t="shared" si="2"/>
        <v>4979.8</v>
      </c>
      <c r="D34">
        <f t="shared" si="3"/>
        <v>30.054764828374367</v>
      </c>
      <c r="E34" s="1">
        <f t="shared" si="0"/>
        <v>46.643699999999995</v>
      </c>
      <c r="F34">
        <f>IF(B34='Global Best'!$B34,1,0)</f>
        <v>0</v>
      </c>
      <c r="G34" s="3">
        <f>ABS('Global Best'!$B34-SSS!B34)/'Global Best'!$B34</f>
        <v>2.155440414507772E-2</v>
      </c>
      <c r="I34">
        <v>4955</v>
      </c>
      <c r="J34">
        <v>43.514000000000003</v>
      </c>
      <c r="K34">
        <v>4964</v>
      </c>
      <c r="L34">
        <v>50.664000000000001</v>
      </c>
      <c r="M34">
        <v>4987</v>
      </c>
      <c r="N34">
        <v>51.768000000000001</v>
      </c>
      <c r="O34">
        <v>4989</v>
      </c>
      <c r="P34">
        <v>44.61</v>
      </c>
      <c r="Q34">
        <v>4929</v>
      </c>
      <c r="R34">
        <v>44.238</v>
      </c>
      <c r="S34">
        <v>4988</v>
      </c>
      <c r="T34">
        <v>43.616</v>
      </c>
      <c r="U34">
        <v>4956</v>
      </c>
      <c r="V34">
        <v>48.332000000000001</v>
      </c>
      <c r="W34">
        <v>4982</v>
      </c>
      <c r="X34">
        <v>48.780999999999999</v>
      </c>
      <c r="Y34">
        <v>5023</v>
      </c>
      <c r="Z34">
        <v>41.957000000000001</v>
      </c>
      <c r="AA34">
        <v>5025</v>
      </c>
      <c r="AB34">
        <v>48.957000000000001</v>
      </c>
      <c r="AD34">
        <v>30</v>
      </c>
      <c r="AE34" t="s">
        <v>82</v>
      </c>
    </row>
    <row r="35" spans="1:31" x14ac:dyDescent="0.2">
      <c r="A35" t="s">
        <v>60</v>
      </c>
      <c r="B35">
        <f t="shared" si="1"/>
        <v>1953</v>
      </c>
      <c r="C35" s="1">
        <f t="shared" si="2"/>
        <v>2085.6999999999998</v>
      </c>
      <c r="D35">
        <f t="shared" si="3"/>
        <v>87.311765784712222</v>
      </c>
      <c r="E35" s="1">
        <f t="shared" si="0"/>
        <v>32.533900000000003</v>
      </c>
      <c r="F35">
        <f>IF(B35='Global Best'!$B35,1,0)</f>
        <v>1</v>
      </c>
      <c r="G35" s="3">
        <f>ABS('Global Best'!$B35-SSS!B35)/'Global Best'!$B35</f>
        <v>0</v>
      </c>
      <c r="I35">
        <v>2074</v>
      </c>
      <c r="J35">
        <v>32.290999999999997</v>
      </c>
      <c r="K35">
        <v>1985</v>
      </c>
      <c r="L35">
        <v>31.93</v>
      </c>
      <c r="M35">
        <v>2092</v>
      </c>
      <c r="N35">
        <v>33.133000000000003</v>
      </c>
      <c r="O35">
        <v>2070</v>
      </c>
      <c r="P35">
        <v>31.263000000000002</v>
      </c>
      <c r="Q35">
        <v>2070</v>
      </c>
      <c r="R35">
        <v>34.149000000000001</v>
      </c>
      <c r="S35">
        <v>1953</v>
      </c>
      <c r="T35">
        <v>34.514000000000003</v>
      </c>
      <c r="U35">
        <v>2058</v>
      </c>
      <c r="V35">
        <v>31.827999999999999</v>
      </c>
      <c r="W35">
        <v>2249</v>
      </c>
      <c r="X35">
        <v>33.298000000000002</v>
      </c>
      <c r="Y35">
        <v>2110</v>
      </c>
      <c r="Z35">
        <v>30.638999999999999</v>
      </c>
      <c r="AA35">
        <v>2196</v>
      </c>
      <c r="AB35">
        <v>32.293999999999997</v>
      </c>
      <c r="AD35">
        <v>31</v>
      </c>
      <c r="AE35" t="s">
        <v>83</v>
      </c>
    </row>
    <row r="36" spans="1:31" x14ac:dyDescent="0.2">
      <c r="A36" t="s">
        <v>55</v>
      </c>
      <c r="B36">
        <f t="shared" si="1"/>
        <v>2830</v>
      </c>
      <c r="C36" s="1">
        <f t="shared" si="2"/>
        <v>2893</v>
      </c>
      <c r="D36">
        <f t="shared" si="3"/>
        <v>36.624217852854322</v>
      </c>
      <c r="E36" s="1">
        <f t="shared" si="0"/>
        <v>42.882999999999996</v>
      </c>
      <c r="F36">
        <f>IF(B36='Global Best'!$B36,1,0)</f>
        <v>0</v>
      </c>
      <c r="G36" s="3">
        <f>ABS('Global Best'!$B36-SSS!B36)/'Global Best'!$B36</f>
        <v>4.971590909090909E-3</v>
      </c>
      <c r="I36">
        <v>2851</v>
      </c>
      <c r="J36">
        <v>47.475999999999999</v>
      </c>
      <c r="K36">
        <v>2874</v>
      </c>
      <c r="L36">
        <v>43.326999999999998</v>
      </c>
      <c r="M36">
        <v>2944</v>
      </c>
      <c r="N36">
        <v>39.17</v>
      </c>
      <c r="O36">
        <v>2830</v>
      </c>
      <c r="P36">
        <v>48.216999999999999</v>
      </c>
      <c r="Q36">
        <v>2922</v>
      </c>
      <c r="R36">
        <v>42.322000000000003</v>
      </c>
      <c r="S36">
        <v>2909</v>
      </c>
      <c r="T36">
        <v>39.31</v>
      </c>
      <c r="U36">
        <v>2903</v>
      </c>
      <c r="V36">
        <v>40.658999999999999</v>
      </c>
      <c r="W36">
        <v>2929</v>
      </c>
      <c r="X36">
        <v>39.054000000000002</v>
      </c>
      <c r="Y36">
        <v>2865</v>
      </c>
      <c r="Z36">
        <v>42.067999999999998</v>
      </c>
      <c r="AA36">
        <v>2903</v>
      </c>
      <c r="AB36">
        <v>47.226999999999997</v>
      </c>
      <c r="AD36">
        <v>32</v>
      </c>
      <c r="AE36" t="s">
        <v>84</v>
      </c>
    </row>
    <row r="37" spans="1:31" x14ac:dyDescent="0.2">
      <c r="A37" t="s">
        <v>75</v>
      </c>
      <c r="B37">
        <f t="shared" si="1"/>
        <v>4417</v>
      </c>
      <c r="C37" s="1">
        <f t="shared" ref="C37:C65" si="4">AVERAGE(I37,K37,M37,O37,Q37,S37,U37,W37,Y37,AA37)</f>
        <v>4484.8</v>
      </c>
      <c r="D37">
        <f t="shared" si="3"/>
        <v>63.661954450397175</v>
      </c>
      <c r="E37" s="1">
        <f t="shared" si="0"/>
        <v>90.801999999999992</v>
      </c>
      <c r="F37">
        <f>IF(B37='Global Best'!$B37,1,0)</f>
        <v>0</v>
      </c>
      <c r="G37" s="3">
        <f>ABS('Global Best'!$B37-SSS!B37)/'Global Best'!$B37</f>
        <v>5.1166111375535457E-2</v>
      </c>
      <c r="I37">
        <v>4417</v>
      </c>
      <c r="J37">
        <v>90.659000000000006</v>
      </c>
      <c r="K37">
        <v>4448</v>
      </c>
      <c r="L37">
        <v>89.022000000000006</v>
      </c>
      <c r="M37">
        <v>4500</v>
      </c>
      <c r="N37">
        <v>91.12</v>
      </c>
      <c r="O37">
        <v>4544</v>
      </c>
      <c r="P37">
        <v>91.272000000000006</v>
      </c>
      <c r="Q37">
        <v>4480</v>
      </c>
      <c r="R37">
        <v>98.296999999999997</v>
      </c>
      <c r="S37">
        <v>4454</v>
      </c>
      <c r="T37">
        <v>98.078999999999994</v>
      </c>
      <c r="U37">
        <v>4438</v>
      </c>
      <c r="V37">
        <v>88.268000000000001</v>
      </c>
      <c r="W37">
        <v>4430</v>
      </c>
      <c r="X37">
        <v>88.932000000000002</v>
      </c>
      <c r="Y37">
        <v>4511</v>
      </c>
      <c r="Z37">
        <v>85.301000000000002</v>
      </c>
      <c r="AA37">
        <v>4626</v>
      </c>
      <c r="AB37">
        <v>87.07</v>
      </c>
      <c r="AD37">
        <v>33</v>
      </c>
      <c r="AE37" t="s">
        <v>85</v>
      </c>
    </row>
    <row r="38" spans="1:31" x14ac:dyDescent="0.2">
      <c r="A38" t="s">
        <v>89</v>
      </c>
      <c r="B38">
        <f t="shared" si="1"/>
        <v>6536</v>
      </c>
      <c r="C38" s="1">
        <f t="shared" si="4"/>
        <v>6605.5</v>
      </c>
      <c r="D38">
        <f t="shared" si="3"/>
        <v>29.908192857476362</v>
      </c>
      <c r="E38" s="1">
        <f t="shared" si="0"/>
        <v>86.03609999999999</v>
      </c>
      <c r="F38">
        <f>IF(B38='Global Best'!$B38,1,0)</f>
        <v>0</v>
      </c>
      <c r="G38" s="3">
        <f>ABS('Global Best'!$B38-SSS!B38)/'Global Best'!$B38</f>
        <v>5.0745809626326311E-3</v>
      </c>
      <c r="I38">
        <v>6586</v>
      </c>
      <c r="J38">
        <v>84.611000000000004</v>
      </c>
      <c r="K38">
        <v>6617</v>
      </c>
      <c r="L38">
        <v>84.402000000000001</v>
      </c>
      <c r="M38">
        <v>6622</v>
      </c>
      <c r="N38">
        <v>93.155000000000001</v>
      </c>
      <c r="O38">
        <v>6618</v>
      </c>
      <c r="P38">
        <v>87.236999999999995</v>
      </c>
      <c r="Q38">
        <v>6616</v>
      </c>
      <c r="R38">
        <v>81.28</v>
      </c>
      <c r="S38">
        <v>6625</v>
      </c>
      <c r="T38">
        <v>84.605000000000004</v>
      </c>
      <c r="U38">
        <v>6593</v>
      </c>
      <c r="V38">
        <v>88.527000000000001</v>
      </c>
      <c r="W38">
        <v>6536</v>
      </c>
      <c r="X38">
        <v>87.367999999999995</v>
      </c>
      <c r="Y38">
        <v>6597</v>
      </c>
      <c r="Z38">
        <v>86.016000000000005</v>
      </c>
      <c r="AA38">
        <v>6645</v>
      </c>
      <c r="AB38">
        <v>83.16</v>
      </c>
      <c r="AD38">
        <v>34</v>
      </c>
      <c r="AE38" t="s">
        <v>86</v>
      </c>
    </row>
    <row r="39" spans="1:31" x14ac:dyDescent="0.2">
      <c r="A39" t="s">
        <v>90</v>
      </c>
      <c r="B39">
        <f t="shared" si="1"/>
        <v>2630</v>
      </c>
      <c r="C39" s="1">
        <f t="shared" si="4"/>
        <v>2630.7</v>
      </c>
      <c r="D39">
        <f t="shared" si="3"/>
        <v>1.2516655570345727</v>
      </c>
      <c r="E39" s="1">
        <f t="shared" si="0"/>
        <v>40.596899999999998</v>
      </c>
      <c r="F39">
        <f>IF(B39='Global Best'!$B39,1,0)</f>
        <v>1</v>
      </c>
      <c r="G39" s="3">
        <f>ABS('Global Best'!$B39-SSS!B39)/'Global Best'!$B39</f>
        <v>0</v>
      </c>
      <c r="I39">
        <v>2630</v>
      </c>
      <c r="J39">
        <v>41.399000000000001</v>
      </c>
      <c r="K39">
        <v>2631</v>
      </c>
      <c r="L39">
        <v>41.021000000000001</v>
      </c>
      <c r="M39">
        <v>2630</v>
      </c>
      <c r="N39">
        <v>38.866999999999997</v>
      </c>
      <c r="O39">
        <v>2630</v>
      </c>
      <c r="P39">
        <v>46.476999999999997</v>
      </c>
      <c r="Q39">
        <v>2630</v>
      </c>
      <c r="R39">
        <v>41.378</v>
      </c>
      <c r="S39">
        <v>2630</v>
      </c>
      <c r="T39">
        <v>38.896999999999998</v>
      </c>
      <c r="U39">
        <v>2634</v>
      </c>
      <c r="V39">
        <v>38.566000000000003</v>
      </c>
      <c r="W39">
        <v>2630</v>
      </c>
      <c r="X39">
        <v>39.265999999999998</v>
      </c>
      <c r="Y39">
        <v>2631</v>
      </c>
      <c r="Z39">
        <v>40.465000000000003</v>
      </c>
      <c r="AA39">
        <v>2631</v>
      </c>
      <c r="AB39">
        <v>39.633000000000003</v>
      </c>
      <c r="AD39">
        <v>35</v>
      </c>
      <c r="AE39" t="s">
        <v>87</v>
      </c>
    </row>
    <row r="40" spans="1:31" x14ac:dyDescent="0.2">
      <c r="A40" t="s">
        <v>91</v>
      </c>
      <c r="B40">
        <f t="shared" si="1"/>
        <v>4631</v>
      </c>
      <c r="C40" s="1">
        <f t="shared" si="4"/>
        <v>4636</v>
      </c>
      <c r="D40">
        <f t="shared" si="3"/>
        <v>4.6188021535170058</v>
      </c>
      <c r="E40" s="1">
        <f t="shared" si="0"/>
        <v>89.841200000000001</v>
      </c>
      <c r="F40">
        <f>IF(B40='Global Best'!$B40,1,0)</f>
        <v>1</v>
      </c>
      <c r="G40" s="3">
        <f>ABS('Global Best'!$B40-SSS!B40)/'Global Best'!$B40</f>
        <v>0</v>
      </c>
      <c r="I40">
        <v>4633</v>
      </c>
      <c r="J40">
        <v>88.311000000000007</v>
      </c>
      <c r="K40">
        <v>4635</v>
      </c>
      <c r="L40">
        <v>90.254000000000005</v>
      </c>
      <c r="M40">
        <v>4636</v>
      </c>
      <c r="N40">
        <v>87.597999999999999</v>
      </c>
      <c r="O40">
        <v>4646</v>
      </c>
      <c r="P40">
        <v>93.313999999999993</v>
      </c>
      <c r="Q40">
        <v>4631</v>
      </c>
      <c r="R40">
        <v>87.960999999999999</v>
      </c>
      <c r="S40">
        <v>4634</v>
      </c>
      <c r="T40">
        <v>94.769000000000005</v>
      </c>
      <c r="U40">
        <v>4636</v>
      </c>
      <c r="V40">
        <v>87.680999999999997</v>
      </c>
      <c r="W40">
        <v>4632</v>
      </c>
      <c r="X40">
        <v>88.656999999999996</v>
      </c>
      <c r="Y40">
        <v>4635</v>
      </c>
      <c r="Z40">
        <v>90.147999999999996</v>
      </c>
      <c r="AA40">
        <v>4642</v>
      </c>
      <c r="AB40">
        <v>89.718999999999994</v>
      </c>
      <c r="AD40">
        <v>36</v>
      </c>
      <c r="AE40" t="s">
        <v>88</v>
      </c>
    </row>
    <row r="41" spans="1:31" x14ac:dyDescent="0.2">
      <c r="A41" t="s">
        <v>105</v>
      </c>
      <c r="B41">
        <f t="shared" si="1"/>
        <v>5956</v>
      </c>
      <c r="C41" s="1">
        <f t="shared" si="4"/>
        <v>5961.6</v>
      </c>
      <c r="D41">
        <f t="shared" si="3"/>
        <v>2.9888682361946528</v>
      </c>
      <c r="E41" s="1">
        <f t="shared" si="0"/>
        <v>138.54659999999998</v>
      </c>
      <c r="F41">
        <f>IF(B41='Global Best'!$B41,1,0)</f>
        <v>0</v>
      </c>
      <c r="G41" s="3">
        <f>ABS('Global Best'!$B41-SSS!B41)/'Global Best'!$B41</f>
        <v>1.6792611251049538E-4</v>
      </c>
      <c r="I41">
        <v>5962</v>
      </c>
      <c r="J41">
        <v>138.32400000000001</v>
      </c>
      <c r="K41">
        <v>5961</v>
      </c>
      <c r="L41">
        <v>141.369</v>
      </c>
      <c r="M41">
        <v>5963</v>
      </c>
      <c r="N41">
        <v>126.69</v>
      </c>
      <c r="O41">
        <v>5961</v>
      </c>
      <c r="P41">
        <v>141.30199999999999</v>
      </c>
      <c r="Q41">
        <v>5960</v>
      </c>
      <c r="R41">
        <v>135.267</v>
      </c>
      <c r="S41">
        <v>5956</v>
      </c>
      <c r="T41">
        <v>144.00800000000001</v>
      </c>
      <c r="U41">
        <v>5967</v>
      </c>
      <c r="V41">
        <v>142.577</v>
      </c>
      <c r="W41">
        <v>5960</v>
      </c>
      <c r="X41">
        <v>137.715</v>
      </c>
      <c r="Y41">
        <v>5961</v>
      </c>
      <c r="Z41">
        <v>144.67099999999999</v>
      </c>
      <c r="AA41">
        <v>5965</v>
      </c>
      <c r="AB41">
        <v>133.54300000000001</v>
      </c>
      <c r="AD41">
        <v>37</v>
      </c>
      <c r="AE41" t="s">
        <v>89</v>
      </c>
    </row>
    <row r="42" spans="1:31" x14ac:dyDescent="0.2">
      <c r="A42" t="s">
        <v>92</v>
      </c>
      <c r="B42">
        <f t="shared" si="1"/>
        <v>6539</v>
      </c>
      <c r="C42" s="1">
        <f t="shared" si="4"/>
        <v>6589.6</v>
      </c>
      <c r="D42">
        <f t="shared" si="3"/>
        <v>37.011109443276922</v>
      </c>
      <c r="E42" s="1">
        <f t="shared" si="0"/>
        <v>81.483699999999999</v>
      </c>
      <c r="F42">
        <f>IF(B42='Global Best'!$B42,1,0)</f>
        <v>1</v>
      </c>
      <c r="G42" s="3">
        <f>ABS('Global Best'!$B42-SSS!B42)/'Global Best'!$B42</f>
        <v>0</v>
      </c>
      <c r="I42">
        <v>6628</v>
      </c>
      <c r="J42">
        <v>81.242999999999995</v>
      </c>
      <c r="K42">
        <v>6616</v>
      </c>
      <c r="L42">
        <v>82.266999999999996</v>
      </c>
      <c r="M42">
        <v>6539</v>
      </c>
      <c r="N42">
        <v>87.361000000000004</v>
      </c>
      <c r="O42">
        <v>6551</v>
      </c>
      <c r="P42">
        <v>87.210999999999999</v>
      </c>
      <c r="Q42">
        <v>6653</v>
      </c>
      <c r="R42">
        <v>82.878</v>
      </c>
      <c r="S42">
        <v>6565</v>
      </c>
      <c r="T42">
        <v>78.480999999999995</v>
      </c>
      <c r="U42">
        <v>6582</v>
      </c>
      <c r="V42">
        <v>75.739000000000004</v>
      </c>
      <c r="W42">
        <v>6560</v>
      </c>
      <c r="X42">
        <v>80.596999999999994</v>
      </c>
      <c r="Y42">
        <v>6613</v>
      </c>
      <c r="Z42">
        <v>85.129000000000005</v>
      </c>
      <c r="AA42">
        <v>6589</v>
      </c>
      <c r="AB42">
        <v>73.930999999999997</v>
      </c>
      <c r="AD42">
        <v>38</v>
      </c>
      <c r="AE42" t="s">
        <v>90</v>
      </c>
    </row>
    <row r="43" spans="1:31" x14ac:dyDescent="0.2">
      <c r="A43" t="s">
        <v>66</v>
      </c>
      <c r="B43">
        <f t="shared" si="1"/>
        <v>13457</v>
      </c>
      <c r="C43" s="1">
        <f t="shared" si="4"/>
        <v>13605.9</v>
      </c>
      <c r="D43">
        <f t="shared" si="3"/>
        <v>103.33381720316819</v>
      </c>
      <c r="E43" s="1">
        <f t="shared" si="0"/>
        <v>216.4196</v>
      </c>
      <c r="F43">
        <f>IF(B43='Global Best'!$B43,1,0)</f>
        <v>1</v>
      </c>
      <c r="G43" s="3">
        <f>ABS('Global Best'!$B43-SSS!B43)/'Global Best'!$B43</f>
        <v>0</v>
      </c>
      <c r="I43">
        <v>13543</v>
      </c>
      <c r="J43">
        <v>196.46199999999999</v>
      </c>
      <c r="K43">
        <v>13569</v>
      </c>
      <c r="L43">
        <v>250.88399999999999</v>
      </c>
      <c r="M43">
        <v>13780</v>
      </c>
      <c r="N43">
        <v>217.495</v>
      </c>
      <c r="O43">
        <v>13603</v>
      </c>
      <c r="P43">
        <v>245.108</v>
      </c>
      <c r="Q43">
        <v>13521</v>
      </c>
      <c r="R43">
        <v>222.82900000000001</v>
      </c>
      <c r="S43">
        <v>13744</v>
      </c>
      <c r="T43">
        <v>217.48400000000001</v>
      </c>
      <c r="U43">
        <v>13580</v>
      </c>
      <c r="V43">
        <v>213.845</v>
      </c>
      <c r="W43">
        <v>13560</v>
      </c>
      <c r="X43">
        <v>203.89599999999999</v>
      </c>
      <c r="Y43">
        <v>13457</v>
      </c>
      <c r="Z43">
        <v>197.05600000000001</v>
      </c>
      <c r="AA43">
        <v>13702</v>
      </c>
      <c r="AB43">
        <v>199.137</v>
      </c>
      <c r="AD43">
        <v>39</v>
      </c>
      <c r="AE43" t="s">
        <v>91</v>
      </c>
    </row>
    <row r="44" spans="1:31" x14ac:dyDescent="0.2">
      <c r="A44" t="s">
        <v>67</v>
      </c>
      <c r="B44">
        <f t="shared" si="1"/>
        <v>13272</v>
      </c>
      <c r="C44" s="1">
        <f t="shared" si="4"/>
        <v>13673.6</v>
      </c>
      <c r="D44">
        <f t="shared" si="3"/>
        <v>170.12426830604346</v>
      </c>
      <c r="E44" s="1">
        <f t="shared" si="0"/>
        <v>210.815</v>
      </c>
      <c r="F44">
        <f>IF(B44='Global Best'!$B44,1,0)</f>
        <v>1</v>
      </c>
      <c r="G44" s="3">
        <f>ABS('Global Best'!$B44-SSS!B44)/'Global Best'!$B44</f>
        <v>0</v>
      </c>
      <c r="I44">
        <v>13781</v>
      </c>
      <c r="J44">
        <v>199.935</v>
      </c>
      <c r="K44">
        <v>13272</v>
      </c>
      <c r="L44">
        <v>214.136</v>
      </c>
      <c r="M44">
        <v>13548</v>
      </c>
      <c r="N44">
        <v>233.31100000000001</v>
      </c>
      <c r="O44">
        <v>13705</v>
      </c>
      <c r="P44">
        <v>222.71700000000001</v>
      </c>
      <c r="Q44">
        <v>13768</v>
      </c>
      <c r="R44">
        <v>193.76599999999999</v>
      </c>
      <c r="S44">
        <v>13763</v>
      </c>
      <c r="T44">
        <v>207.23500000000001</v>
      </c>
      <c r="U44">
        <v>13549</v>
      </c>
      <c r="V44">
        <v>231.947</v>
      </c>
      <c r="W44">
        <v>13794</v>
      </c>
      <c r="X44">
        <v>204.28200000000001</v>
      </c>
      <c r="Y44">
        <v>13745</v>
      </c>
      <c r="Z44">
        <v>201.03800000000001</v>
      </c>
      <c r="AA44">
        <v>13811</v>
      </c>
      <c r="AB44">
        <v>199.78299999999999</v>
      </c>
      <c r="AD44">
        <v>40</v>
      </c>
      <c r="AE44" t="s">
        <v>92</v>
      </c>
    </row>
    <row r="45" spans="1:31" x14ac:dyDescent="0.2">
      <c r="A45" t="s">
        <v>61</v>
      </c>
      <c r="B45">
        <f t="shared" si="1"/>
        <v>3116</v>
      </c>
      <c r="C45" s="1">
        <f t="shared" si="4"/>
        <v>3290.4</v>
      </c>
      <c r="D45">
        <f t="shared" si="3"/>
        <v>92.112491612761787</v>
      </c>
      <c r="E45" s="1">
        <f t="shared" si="0"/>
        <v>86.693700000000007</v>
      </c>
      <c r="F45">
        <f>IF(B45='Global Best'!$B45,1,0)</f>
        <v>1</v>
      </c>
      <c r="G45" s="3">
        <f>ABS('Global Best'!$B45-SSS!B45)/'Global Best'!$B45</f>
        <v>0</v>
      </c>
      <c r="I45">
        <v>3234</v>
      </c>
      <c r="J45">
        <v>86.006</v>
      </c>
      <c r="K45">
        <v>3441</v>
      </c>
      <c r="L45">
        <v>88.305000000000007</v>
      </c>
      <c r="M45">
        <v>3330</v>
      </c>
      <c r="N45">
        <v>84.543000000000006</v>
      </c>
      <c r="O45">
        <v>3328</v>
      </c>
      <c r="P45">
        <v>85.13</v>
      </c>
      <c r="Q45">
        <v>3201</v>
      </c>
      <c r="R45">
        <v>84.637</v>
      </c>
      <c r="S45">
        <v>3347</v>
      </c>
      <c r="T45">
        <v>88.19</v>
      </c>
      <c r="U45">
        <v>3243</v>
      </c>
      <c r="V45">
        <v>88.177999999999997</v>
      </c>
      <c r="W45">
        <v>3342</v>
      </c>
      <c r="X45">
        <v>85.504000000000005</v>
      </c>
      <c r="Y45">
        <v>3322</v>
      </c>
      <c r="Z45">
        <v>93.442999999999998</v>
      </c>
      <c r="AA45">
        <v>3116</v>
      </c>
      <c r="AB45">
        <v>83.001000000000005</v>
      </c>
      <c r="AD45">
        <v>41</v>
      </c>
      <c r="AE45" t="s">
        <v>93</v>
      </c>
    </row>
    <row r="46" spans="1:31" x14ac:dyDescent="0.2">
      <c r="A46" t="s">
        <v>76</v>
      </c>
      <c r="B46">
        <f t="shared" si="1"/>
        <v>14912</v>
      </c>
      <c r="C46" s="1">
        <f t="shared" si="4"/>
        <v>15430</v>
      </c>
      <c r="D46">
        <f t="shared" si="3"/>
        <v>225.61126843410204</v>
      </c>
      <c r="E46" s="1">
        <f t="shared" si="0"/>
        <v>220.86879999999996</v>
      </c>
      <c r="F46">
        <f>IF(B46='Global Best'!$B46,1,0)</f>
        <v>1</v>
      </c>
      <c r="G46" s="3">
        <f>ABS('Global Best'!$B46-SSS!B46)/'Global Best'!$B46</f>
        <v>0</v>
      </c>
      <c r="I46">
        <v>15229</v>
      </c>
      <c r="J46">
        <v>211.68799999999999</v>
      </c>
      <c r="K46">
        <v>15698</v>
      </c>
      <c r="L46">
        <v>218.267</v>
      </c>
      <c r="M46">
        <v>15457</v>
      </c>
      <c r="N46">
        <v>223.33099999999999</v>
      </c>
      <c r="O46">
        <v>15403</v>
      </c>
      <c r="P46">
        <v>220.464</v>
      </c>
      <c r="Q46">
        <v>15454</v>
      </c>
      <c r="R46">
        <v>220.50700000000001</v>
      </c>
      <c r="S46">
        <v>15394</v>
      </c>
      <c r="T46">
        <v>229.316</v>
      </c>
      <c r="U46">
        <v>14912</v>
      </c>
      <c r="V46">
        <v>220.65799999999999</v>
      </c>
      <c r="W46">
        <v>15552</v>
      </c>
      <c r="X46">
        <v>221.77199999999999</v>
      </c>
      <c r="Y46">
        <v>15576</v>
      </c>
      <c r="Z46">
        <v>219.119</v>
      </c>
      <c r="AA46">
        <v>15625</v>
      </c>
      <c r="AB46">
        <v>223.566</v>
      </c>
      <c r="AD46">
        <v>42</v>
      </c>
      <c r="AE46" t="s">
        <v>94</v>
      </c>
    </row>
    <row r="47" spans="1:31" x14ac:dyDescent="0.2">
      <c r="A47" t="s">
        <v>110</v>
      </c>
      <c r="B47">
        <f t="shared" si="1"/>
        <v>20862</v>
      </c>
      <c r="C47" s="1">
        <f t="shared" si="4"/>
        <v>21776</v>
      </c>
      <c r="D47">
        <f t="shared" si="3"/>
        <v>499.65565920719621</v>
      </c>
      <c r="E47" s="1">
        <f t="shared" si="0"/>
        <v>309.48239999999998</v>
      </c>
      <c r="F47">
        <f>IF(B47='Global Best'!$B47,1,0)</f>
        <v>0</v>
      </c>
      <c r="G47" s="3">
        <f>ABS('Global Best'!$B47-SSS!B47)/'Global Best'!$B47</f>
        <v>2.6723756090358777E-2</v>
      </c>
      <c r="I47">
        <v>20936</v>
      </c>
      <c r="J47">
        <v>277.85599999999999</v>
      </c>
      <c r="K47">
        <v>22167</v>
      </c>
      <c r="L47">
        <v>313.65300000000002</v>
      </c>
      <c r="M47">
        <v>21998</v>
      </c>
      <c r="N47">
        <v>288.05200000000002</v>
      </c>
      <c r="O47">
        <v>22171</v>
      </c>
      <c r="P47">
        <v>296.87799999999999</v>
      </c>
      <c r="Q47">
        <v>21497</v>
      </c>
      <c r="R47">
        <v>333.73099999999999</v>
      </c>
      <c r="S47">
        <v>22019</v>
      </c>
      <c r="T47">
        <v>370.755</v>
      </c>
      <c r="U47">
        <v>22100</v>
      </c>
      <c r="V47">
        <v>316.64299999999997</v>
      </c>
      <c r="W47">
        <v>21983</v>
      </c>
      <c r="X47">
        <v>276.57299999999998</v>
      </c>
      <c r="Y47">
        <v>20862</v>
      </c>
      <c r="Z47">
        <v>284.43099999999998</v>
      </c>
      <c r="AA47">
        <v>22027</v>
      </c>
      <c r="AB47">
        <v>336.25200000000001</v>
      </c>
      <c r="AD47">
        <v>43</v>
      </c>
      <c r="AE47" t="s">
        <v>95</v>
      </c>
    </row>
    <row r="48" spans="1:31" x14ac:dyDescent="0.2">
      <c r="A48" s="12" t="s">
        <v>53</v>
      </c>
      <c r="B48">
        <f t="shared" si="1"/>
        <v>3195</v>
      </c>
      <c r="C48" s="13">
        <f t="shared" si="4"/>
        <v>3355.3</v>
      </c>
      <c r="D48">
        <f t="shared" si="3"/>
        <v>84.755924080070457</v>
      </c>
      <c r="E48" s="1">
        <f t="shared" si="0"/>
        <v>124.01779999999999</v>
      </c>
      <c r="F48">
        <f>IF(B48='Global Best'!$B48,1,0)</f>
        <v>0</v>
      </c>
      <c r="G48" s="3">
        <f>ABS('Global Best'!$B48-SSS!B48)/'Global Best'!$B48</f>
        <v>1.1716276124129196E-2</v>
      </c>
      <c r="H48" s="12"/>
      <c r="I48">
        <v>3219</v>
      </c>
      <c r="J48">
        <v>126.01300000000001</v>
      </c>
      <c r="K48">
        <v>3406</v>
      </c>
      <c r="L48">
        <v>130.03299999999999</v>
      </c>
      <c r="M48">
        <v>3425</v>
      </c>
      <c r="N48">
        <v>128.34100000000001</v>
      </c>
      <c r="O48">
        <v>3384</v>
      </c>
      <c r="P48">
        <v>129.27799999999999</v>
      </c>
      <c r="Q48">
        <v>3427</v>
      </c>
      <c r="R48">
        <v>124.541</v>
      </c>
      <c r="S48">
        <v>3412</v>
      </c>
      <c r="T48">
        <v>111.316</v>
      </c>
      <c r="U48">
        <v>3326</v>
      </c>
      <c r="V48">
        <v>127.77500000000001</v>
      </c>
      <c r="W48">
        <v>3195</v>
      </c>
      <c r="X48">
        <v>114.13500000000001</v>
      </c>
      <c r="Y48">
        <v>3409</v>
      </c>
      <c r="Z48">
        <v>123.042</v>
      </c>
      <c r="AA48">
        <v>3350</v>
      </c>
      <c r="AB48">
        <v>125.70399999999999</v>
      </c>
      <c r="AD48">
        <v>44</v>
      </c>
      <c r="AE48" t="s">
        <v>96</v>
      </c>
    </row>
    <row r="49" spans="1:31" x14ac:dyDescent="0.2">
      <c r="A49" t="s">
        <v>54</v>
      </c>
      <c r="B49">
        <f t="shared" si="1"/>
        <v>7481</v>
      </c>
      <c r="C49" s="1">
        <f t="shared" si="4"/>
        <v>8107.9</v>
      </c>
      <c r="D49">
        <f t="shared" si="3"/>
        <v>283.14756655222106</v>
      </c>
      <c r="E49" s="1">
        <f t="shared" si="0"/>
        <v>349.15319999999997</v>
      </c>
      <c r="F49">
        <f>IF(B49='Global Best'!$B49,1,0)</f>
        <v>1</v>
      </c>
      <c r="G49" s="3">
        <f>ABS('Global Best'!$B49-SSS!B49)/'Global Best'!$B49</f>
        <v>0</v>
      </c>
      <c r="I49">
        <v>7916</v>
      </c>
      <c r="J49">
        <v>352.59500000000003</v>
      </c>
      <c r="K49">
        <v>8361</v>
      </c>
      <c r="L49">
        <v>345.24299999999999</v>
      </c>
      <c r="M49">
        <v>8118</v>
      </c>
      <c r="N49">
        <v>342.65800000000002</v>
      </c>
      <c r="O49">
        <v>8499</v>
      </c>
      <c r="P49">
        <v>347.303</v>
      </c>
      <c r="Q49">
        <v>8256</v>
      </c>
      <c r="R49">
        <v>361.69</v>
      </c>
      <c r="S49">
        <v>8220</v>
      </c>
      <c r="T49">
        <v>356.21100000000001</v>
      </c>
      <c r="U49">
        <v>7481</v>
      </c>
      <c r="V49">
        <v>336.49299999999999</v>
      </c>
      <c r="W49">
        <v>8221</v>
      </c>
      <c r="X49">
        <v>361.33199999999999</v>
      </c>
      <c r="Y49">
        <v>8056</v>
      </c>
      <c r="Z49">
        <v>334.52699999999999</v>
      </c>
      <c r="AA49">
        <v>7951</v>
      </c>
      <c r="AB49">
        <v>353.48</v>
      </c>
      <c r="AD49">
        <v>45</v>
      </c>
      <c r="AE49" t="s">
        <v>97</v>
      </c>
    </row>
    <row r="50" spans="1:31" x14ac:dyDescent="0.2">
      <c r="A50" t="s">
        <v>68</v>
      </c>
      <c r="B50">
        <f t="shared" si="1"/>
        <v>7825</v>
      </c>
      <c r="C50" s="1">
        <f t="shared" si="4"/>
        <v>7990.1</v>
      </c>
      <c r="D50">
        <f t="shared" si="3"/>
        <v>103.87005771101164</v>
      </c>
      <c r="E50" s="1">
        <f t="shared" si="0"/>
        <v>442.6397</v>
      </c>
      <c r="F50">
        <f>IF(B50='Global Best'!$B50,1,0)</f>
        <v>0</v>
      </c>
      <c r="G50" s="3">
        <f>ABS('Global Best'!$B50-SSS!B50)/'Global Best'!$B50</f>
        <v>1.2813875226507895E-2</v>
      </c>
      <c r="I50">
        <v>8063</v>
      </c>
      <c r="J50">
        <v>362.22</v>
      </c>
      <c r="K50">
        <v>7974</v>
      </c>
      <c r="L50">
        <v>444.19200000000001</v>
      </c>
      <c r="M50">
        <v>8127</v>
      </c>
      <c r="N50">
        <v>447.67700000000002</v>
      </c>
      <c r="O50">
        <v>7825</v>
      </c>
      <c r="P50">
        <v>445.82</v>
      </c>
      <c r="Q50">
        <v>7888</v>
      </c>
      <c r="R50">
        <v>470.57299999999998</v>
      </c>
      <c r="S50">
        <v>7975</v>
      </c>
      <c r="T50">
        <v>442.904</v>
      </c>
      <c r="U50">
        <v>8025</v>
      </c>
      <c r="V50">
        <v>413.76</v>
      </c>
      <c r="W50">
        <v>7972</v>
      </c>
      <c r="X50">
        <v>534.15899999999999</v>
      </c>
      <c r="Y50">
        <v>8150</v>
      </c>
      <c r="Z50">
        <v>400.53699999999998</v>
      </c>
      <c r="AA50">
        <v>7902</v>
      </c>
      <c r="AB50">
        <v>464.55500000000001</v>
      </c>
      <c r="AD50">
        <v>46</v>
      </c>
      <c r="AE50" t="s">
        <v>98</v>
      </c>
    </row>
    <row r="51" spans="1:31" x14ac:dyDescent="0.2">
      <c r="A51" t="s">
        <v>77</v>
      </c>
      <c r="B51">
        <f t="shared" si="1"/>
        <v>28115</v>
      </c>
      <c r="C51" s="1">
        <f t="shared" si="4"/>
        <v>28521</v>
      </c>
      <c r="D51">
        <f t="shared" si="3"/>
        <v>242.25468691716438</v>
      </c>
      <c r="E51" s="1">
        <f t="shared" si="0"/>
        <v>629.04270000000008</v>
      </c>
      <c r="F51">
        <f>IF(B51='Global Best'!$B51,1,0)</f>
        <v>1</v>
      </c>
      <c r="G51" s="3">
        <f>ABS('Global Best'!$B51-SSS!B51)/'Global Best'!$B51</f>
        <v>0</v>
      </c>
      <c r="I51">
        <v>28619</v>
      </c>
      <c r="J51">
        <v>619.66200000000003</v>
      </c>
      <c r="K51">
        <v>28454</v>
      </c>
      <c r="L51">
        <v>610.24800000000005</v>
      </c>
      <c r="M51">
        <v>28723</v>
      </c>
      <c r="N51">
        <v>637.55999999999995</v>
      </c>
      <c r="O51">
        <v>28715</v>
      </c>
      <c r="P51">
        <v>619.48500000000001</v>
      </c>
      <c r="Q51">
        <v>28393</v>
      </c>
      <c r="R51">
        <v>622.17600000000004</v>
      </c>
      <c r="S51">
        <v>28115</v>
      </c>
      <c r="T51">
        <v>634.92100000000005</v>
      </c>
      <c r="U51">
        <v>28649</v>
      </c>
      <c r="V51">
        <v>628.36199999999997</v>
      </c>
      <c r="W51">
        <v>28160</v>
      </c>
      <c r="X51">
        <v>624.90300000000002</v>
      </c>
      <c r="Y51">
        <v>28533</v>
      </c>
      <c r="Z51">
        <v>681.89</v>
      </c>
      <c r="AA51">
        <v>28849</v>
      </c>
      <c r="AB51">
        <v>611.22</v>
      </c>
      <c r="AD51">
        <v>47</v>
      </c>
      <c r="AE51" t="s">
        <v>99</v>
      </c>
    </row>
    <row r="52" spans="1:31" x14ac:dyDescent="0.2">
      <c r="A52" t="s">
        <v>78</v>
      </c>
      <c r="B52">
        <f t="shared" si="1"/>
        <v>21519</v>
      </c>
      <c r="C52" s="1">
        <f t="shared" si="4"/>
        <v>22102.5</v>
      </c>
      <c r="D52">
        <f t="shared" si="3"/>
        <v>567.02287823724043</v>
      </c>
      <c r="E52" s="1">
        <f t="shared" si="0"/>
        <v>1216.2179000000001</v>
      </c>
      <c r="F52">
        <f>IF(B52='Global Best'!$B52,1,0)</f>
        <v>0</v>
      </c>
      <c r="G52" s="3">
        <f>ABS('Global Best'!$B52-SSS!B52)/'Global Best'!$B52</f>
        <v>6.878158338012353E-3</v>
      </c>
      <c r="I52">
        <v>21981</v>
      </c>
      <c r="J52">
        <v>1222.8030000000001</v>
      </c>
      <c r="K52">
        <v>21754</v>
      </c>
      <c r="L52">
        <v>1265.0329999999999</v>
      </c>
      <c r="M52">
        <v>21827</v>
      </c>
      <c r="N52">
        <v>1230.5509999999999</v>
      </c>
      <c r="O52">
        <v>22001</v>
      </c>
      <c r="P52">
        <v>1204.473</v>
      </c>
      <c r="Q52">
        <v>22390</v>
      </c>
      <c r="R52">
        <v>1240.9390000000001</v>
      </c>
      <c r="S52">
        <v>21866</v>
      </c>
      <c r="T52">
        <v>1251.972</v>
      </c>
      <c r="U52">
        <v>21899</v>
      </c>
      <c r="V52">
        <v>1166.058</v>
      </c>
      <c r="W52">
        <v>22224</v>
      </c>
      <c r="X52">
        <v>1141.5340000000001</v>
      </c>
      <c r="Y52">
        <v>21519</v>
      </c>
      <c r="Z52">
        <v>1181.9269999999999</v>
      </c>
      <c r="AA52">
        <v>23564</v>
      </c>
      <c r="AB52">
        <v>1256.8889999999999</v>
      </c>
      <c r="AD52">
        <v>48</v>
      </c>
      <c r="AE52" t="s">
        <v>100</v>
      </c>
    </row>
    <row r="53" spans="1:31" x14ac:dyDescent="0.2">
      <c r="A53" t="s">
        <v>93</v>
      </c>
      <c r="B53">
        <f t="shared" si="1"/>
        <v>12810</v>
      </c>
      <c r="C53" s="1">
        <f t="shared" si="4"/>
        <v>13246.2</v>
      </c>
      <c r="D53">
        <f t="shared" si="3"/>
        <v>246.07352108217125</v>
      </c>
      <c r="E53" s="1">
        <f t="shared" si="0"/>
        <v>631.35430000000008</v>
      </c>
      <c r="F53">
        <f>IF(B53='Global Best'!$B53,1,0)</f>
        <v>0</v>
      </c>
      <c r="G53" s="3">
        <f>ABS('Global Best'!$B53-SSS!B53)/'Global Best'!$B53</f>
        <v>1.1209346384591095E-2</v>
      </c>
      <c r="I53">
        <v>13204</v>
      </c>
      <c r="J53">
        <v>628.10799999999995</v>
      </c>
      <c r="K53">
        <v>12810</v>
      </c>
      <c r="L53">
        <v>610.15200000000004</v>
      </c>
      <c r="M53">
        <v>13375</v>
      </c>
      <c r="N53">
        <v>632.33600000000001</v>
      </c>
      <c r="O53">
        <v>13347</v>
      </c>
      <c r="P53">
        <v>610.80499999999995</v>
      </c>
      <c r="Q53">
        <v>13630</v>
      </c>
      <c r="R53">
        <v>626.44500000000005</v>
      </c>
      <c r="S53">
        <v>12988</v>
      </c>
      <c r="T53">
        <v>662.69</v>
      </c>
      <c r="U53">
        <v>13100</v>
      </c>
      <c r="V53">
        <v>606.04200000000003</v>
      </c>
      <c r="W53">
        <v>13352</v>
      </c>
      <c r="X53">
        <v>651.87</v>
      </c>
      <c r="Y53">
        <v>13510</v>
      </c>
      <c r="Z53">
        <v>651.78599999999994</v>
      </c>
      <c r="AA53">
        <v>13146</v>
      </c>
      <c r="AB53">
        <v>633.30899999999997</v>
      </c>
      <c r="AD53">
        <v>49</v>
      </c>
      <c r="AE53" t="s">
        <v>101</v>
      </c>
    </row>
    <row r="54" spans="1:31" x14ac:dyDescent="0.2">
      <c r="A54" t="s">
        <v>94</v>
      </c>
      <c r="B54">
        <f t="shared" si="1"/>
        <v>9094</v>
      </c>
      <c r="C54" s="1">
        <f t="shared" si="4"/>
        <v>9583.4</v>
      </c>
      <c r="D54">
        <f t="shared" si="3"/>
        <v>278.46172687343108</v>
      </c>
      <c r="E54" s="1">
        <f t="shared" si="0"/>
        <v>353.43529999999998</v>
      </c>
      <c r="F54">
        <f>IF(B54='Global Best'!$B54,1,0)</f>
        <v>0</v>
      </c>
      <c r="G54" s="3">
        <f>ABS('Global Best'!$B54-SSS!B54)/'Global Best'!$B54</f>
        <v>5.0839964633068082E-3</v>
      </c>
      <c r="I54">
        <v>9866</v>
      </c>
      <c r="J54">
        <v>351.08</v>
      </c>
      <c r="K54">
        <v>9863</v>
      </c>
      <c r="L54">
        <v>355.42399999999998</v>
      </c>
      <c r="M54">
        <v>9861</v>
      </c>
      <c r="N54">
        <v>343.82499999999999</v>
      </c>
      <c r="O54">
        <v>9491</v>
      </c>
      <c r="P54">
        <v>341.87700000000001</v>
      </c>
      <c r="Q54">
        <v>9868</v>
      </c>
      <c r="R54">
        <v>364.68099999999998</v>
      </c>
      <c r="S54">
        <v>9601</v>
      </c>
      <c r="T54">
        <v>347.79700000000003</v>
      </c>
      <c r="U54">
        <v>9312</v>
      </c>
      <c r="V54">
        <v>363.09300000000002</v>
      </c>
      <c r="W54">
        <v>9534</v>
      </c>
      <c r="X54">
        <v>354.553</v>
      </c>
      <c r="Y54">
        <v>9094</v>
      </c>
      <c r="Z54">
        <v>357.46100000000001</v>
      </c>
      <c r="AA54">
        <v>9344</v>
      </c>
      <c r="AB54">
        <v>354.56200000000001</v>
      </c>
      <c r="AD54">
        <v>50</v>
      </c>
      <c r="AE54" t="s">
        <v>102</v>
      </c>
    </row>
    <row r="55" spans="1:31" x14ac:dyDescent="0.2">
      <c r="A55" t="s">
        <v>95</v>
      </c>
      <c r="B55">
        <f t="shared" si="1"/>
        <v>6368</v>
      </c>
      <c r="C55" s="1">
        <f t="shared" si="4"/>
        <v>6403.5</v>
      </c>
      <c r="D55">
        <f t="shared" si="3"/>
        <v>19.392151906262377</v>
      </c>
      <c r="E55" s="1">
        <f t="shared" si="0"/>
        <v>512.58410000000003</v>
      </c>
      <c r="F55">
        <f>IF(B55='Global Best'!$B55,1,0)</f>
        <v>0</v>
      </c>
      <c r="G55" s="3">
        <f>ABS('Global Best'!$B55-SSS!B55)/'Global Best'!$B55</f>
        <v>6.285355122564425E-4</v>
      </c>
      <c r="I55">
        <v>6391</v>
      </c>
      <c r="J55">
        <v>513.02099999999996</v>
      </c>
      <c r="K55">
        <v>6417</v>
      </c>
      <c r="L55">
        <v>516.36</v>
      </c>
      <c r="M55">
        <v>6419</v>
      </c>
      <c r="N55">
        <v>499.47899999999998</v>
      </c>
      <c r="O55">
        <v>6368</v>
      </c>
      <c r="P55">
        <v>514.63199999999995</v>
      </c>
      <c r="Q55">
        <v>6414</v>
      </c>
      <c r="R55">
        <v>497.22199999999998</v>
      </c>
      <c r="S55">
        <v>6387</v>
      </c>
      <c r="T55">
        <v>511.274</v>
      </c>
      <c r="U55">
        <v>6387</v>
      </c>
      <c r="V55">
        <v>515.47799999999995</v>
      </c>
      <c r="W55">
        <v>6404</v>
      </c>
      <c r="X55">
        <v>526.96699999999998</v>
      </c>
      <c r="Y55">
        <v>6429</v>
      </c>
      <c r="Z55">
        <v>514.52200000000005</v>
      </c>
      <c r="AA55">
        <v>6419</v>
      </c>
      <c r="AB55">
        <v>516.88599999999997</v>
      </c>
      <c r="AD55">
        <v>51</v>
      </c>
      <c r="AE55" t="s">
        <v>103</v>
      </c>
    </row>
    <row r="56" spans="1:31" x14ac:dyDescent="0.2">
      <c r="A56" t="s">
        <v>96</v>
      </c>
      <c r="B56">
        <f t="shared" si="1"/>
        <v>12208</v>
      </c>
      <c r="C56" s="1">
        <f t="shared" si="4"/>
        <v>12491.7</v>
      </c>
      <c r="D56">
        <f t="shared" si="3"/>
        <v>438.47261412012188</v>
      </c>
      <c r="E56" s="1">
        <f t="shared" si="0"/>
        <v>935.95219999999995</v>
      </c>
      <c r="F56">
        <f>IF(B56='Global Best'!$B56,1,0)</f>
        <v>0</v>
      </c>
      <c r="G56" s="3">
        <f>ABS('Global Best'!$B56-SSS!B56)/'Global Best'!$B56</f>
        <v>2.3811478774940472E-3</v>
      </c>
      <c r="I56">
        <v>12325</v>
      </c>
      <c r="J56">
        <v>904.76099999999997</v>
      </c>
      <c r="K56">
        <v>13603</v>
      </c>
      <c r="L56">
        <v>1003.436</v>
      </c>
      <c r="M56">
        <v>12363</v>
      </c>
      <c r="N56">
        <v>938.41899999999998</v>
      </c>
      <c r="O56">
        <v>12920</v>
      </c>
      <c r="P56">
        <v>985.68100000000004</v>
      </c>
      <c r="Q56">
        <v>12282</v>
      </c>
      <c r="R56">
        <v>892.34100000000001</v>
      </c>
      <c r="S56">
        <v>12264</v>
      </c>
      <c r="T56">
        <v>930.87800000000004</v>
      </c>
      <c r="U56">
        <v>12317</v>
      </c>
      <c r="V56">
        <v>909.03899999999999</v>
      </c>
      <c r="W56">
        <v>12208</v>
      </c>
      <c r="X56">
        <v>915.46</v>
      </c>
      <c r="Y56">
        <v>12321</v>
      </c>
      <c r="Z56">
        <v>936.39</v>
      </c>
      <c r="AA56">
        <v>12314</v>
      </c>
      <c r="AB56">
        <v>943.11699999999996</v>
      </c>
      <c r="AD56">
        <v>52</v>
      </c>
      <c r="AE56" t="s">
        <v>104</v>
      </c>
    </row>
    <row r="57" spans="1:31" x14ac:dyDescent="0.2">
      <c r="A57" t="s">
        <v>97</v>
      </c>
      <c r="B57">
        <f t="shared" si="1"/>
        <v>17358</v>
      </c>
      <c r="C57" s="1">
        <f t="shared" si="4"/>
        <v>17606.7</v>
      </c>
      <c r="D57">
        <f t="shared" si="3"/>
        <v>237.5481471664686</v>
      </c>
      <c r="E57" s="1">
        <f t="shared" si="0"/>
        <v>1569.5994000000001</v>
      </c>
      <c r="F57">
        <f>IF(B57='Global Best'!$B57,1,0)</f>
        <v>0</v>
      </c>
      <c r="G57" s="3">
        <f>ABS('Global Best'!$B57-SSS!B57)/'Global Best'!$B57</f>
        <v>3.8748481869180498E-3</v>
      </c>
      <c r="I57">
        <v>17559</v>
      </c>
      <c r="J57">
        <v>1681.011</v>
      </c>
      <c r="K57">
        <v>17424</v>
      </c>
      <c r="L57">
        <v>1570.365</v>
      </c>
      <c r="M57">
        <v>17588</v>
      </c>
      <c r="N57">
        <v>1539.616</v>
      </c>
      <c r="O57">
        <v>17493</v>
      </c>
      <c r="P57">
        <v>1551.288</v>
      </c>
      <c r="Q57">
        <v>17358</v>
      </c>
      <c r="R57">
        <v>1501.1120000000001</v>
      </c>
      <c r="S57">
        <v>17465</v>
      </c>
      <c r="T57">
        <v>1550.172</v>
      </c>
      <c r="U57">
        <v>17526</v>
      </c>
      <c r="V57">
        <v>1524.124</v>
      </c>
      <c r="W57">
        <v>17614</v>
      </c>
      <c r="X57">
        <v>1475.3510000000001</v>
      </c>
      <c r="Y57">
        <v>18140</v>
      </c>
      <c r="Z57">
        <v>1572.441</v>
      </c>
      <c r="AA57">
        <v>17900</v>
      </c>
      <c r="AB57">
        <v>1730.5139999999999</v>
      </c>
      <c r="AD57">
        <v>53</v>
      </c>
      <c r="AE57" t="s">
        <v>105</v>
      </c>
    </row>
    <row r="58" spans="1:31" x14ac:dyDescent="0.2">
      <c r="A58" t="s">
        <v>98</v>
      </c>
      <c r="B58">
        <f t="shared" si="1"/>
        <v>16264</v>
      </c>
      <c r="C58" s="1">
        <f t="shared" si="4"/>
        <v>16669.400000000001</v>
      </c>
      <c r="D58">
        <f t="shared" si="3"/>
        <v>165.80725088018448</v>
      </c>
      <c r="E58" s="1">
        <f t="shared" si="0"/>
        <v>1272.1017999999999</v>
      </c>
      <c r="F58">
        <f>IF(B58='Global Best'!$B58,1,0)</f>
        <v>0</v>
      </c>
      <c r="G58" s="3">
        <f>ABS('Global Best'!$B58-SSS!B58)/'Global Best'!$B58</f>
        <v>3.7027894347074798E-3</v>
      </c>
      <c r="I58">
        <v>16550</v>
      </c>
      <c r="J58">
        <v>1268.2670000000001</v>
      </c>
      <c r="K58">
        <v>16745</v>
      </c>
      <c r="L58">
        <v>1287.9449999999999</v>
      </c>
      <c r="M58">
        <v>16779</v>
      </c>
      <c r="N58">
        <v>1260.0450000000001</v>
      </c>
      <c r="O58">
        <v>16706</v>
      </c>
      <c r="P58">
        <v>1241.123</v>
      </c>
      <c r="Q58">
        <v>16782</v>
      </c>
      <c r="R58">
        <v>1262.287</v>
      </c>
      <c r="S58">
        <v>16613</v>
      </c>
      <c r="T58">
        <v>1252.6199999999999</v>
      </c>
      <c r="U58">
        <v>16264</v>
      </c>
      <c r="V58">
        <v>1325.306</v>
      </c>
      <c r="W58">
        <v>16826</v>
      </c>
      <c r="X58">
        <v>1276.5820000000001</v>
      </c>
      <c r="Y58">
        <v>16766</v>
      </c>
      <c r="Z58">
        <v>1257.5239999999999</v>
      </c>
      <c r="AA58">
        <v>16663</v>
      </c>
      <c r="AB58">
        <v>1289.319</v>
      </c>
      <c r="AD58">
        <v>54</v>
      </c>
      <c r="AE58" t="s">
        <v>106</v>
      </c>
    </row>
    <row r="59" spans="1:31" x14ac:dyDescent="0.2">
      <c r="A59" t="s">
        <v>103</v>
      </c>
      <c r="B59">
        <f t="shared" si="1"/>
        <v>24072</v>
      </c>
      <c r="C59" s="1">
        <f t="shared" si="4"/>
        <v>24301.8</v>
      </c>
      <c r="D59">
        <f t="shared" si="3"/>
        <v>116.82161139484803</v>
      </c>
      <c r="E59" s="1">
        <f t="shared" si="0"/>
        <v>2274.3198000000002</v>
      </c>
      <c r="F59">
        <f>IF(B59='Global Best'!$B59,1,0)</f>
        <v>0</v>
      </c>
      <c r="G59" s="3">
        <f>ABS('Global Best'!$B59-SSS!B59)/'Global Best'!$B59</f>
        <v>4.004004004004004E-3</v>
      </c>
      <c r="I59">
        <v>24072</v>
      </c>
      <c r="J59">
        <v>2267.1210000000001</v>
      </c>
      <c r="K59">
        <v>24181</v>
      </c>
      <c r="L59">
        <v>2182.2530000000002</v>
      </c>
      <c r="M59">
        <v>24340</v>
      </c>
      <c r="N59">
        <v>2386.239</v>
      </c>
      <c r="O59">
        <v>24364</v>
      </c>
      <c r="P59">
        <v>2344.913</v>
      </c>
      <c r="Q59">
        <v>24261</v>
      </c>
      <c r="R59">
        <v>2125.665</v>
      </c>
      <c r="S59">
        <v>24369</v>
      </c>
      <c r="T59">
        <v>2287.2730000000001</v>
      </c>
      <c r="U59">
        <v>24330</v>
      </c>
      <c r="V59">
        <v>2212.1280000000002</v>
      </c>
      <c r="W59">
        <v>24499</v>
      </c>
      <c r="X59">
        <v>2239.2289999999998</v>
      </c>
      <c r="Y59">
        <v>24255</v>
      </c>
      <c r="Z59">
        <v>2389.674</v>
      </c>
      <c r="AA59">
        <v>24347</v>
      </c>
      <c r="AB59">
        <v>2308.703</v>
      </c>
      <c r="AD59">
        <v>55</v>
      </c>
      <c r="AE59" t="s">
        <v>107</v>
      </c>
    </row>
    <row r="60" spans="1:31" x14ac:dyDescent="0.2">
      <c r="A60" t="s">
        <v>106</v>
      </c>
      <c r="B60">
        <f t="shared" si="1"/>
        <v>10043</v>
      </c>
      <c r="C60" s="1">
        <f t="shared" si="4"/>
        <v>10055.799999999999</v>
      </c>
      <c r="D60">
        <f t="shared" si="3"/>
        <v>11.698053019389356</v>
      </c>
      <c r="E60" s="1">
        <f t="shared" si="0"/>
        <v>378.10599999999999</v>
      </c>
      <c r="F60">
        <f>IF(B60='Global Best'!$B60,1,0)</f>
        <v>0</v>
      </c>
      <c r="G60" s="3">
        <f>ABS('Global Best'!$B60-SSS!B60)/'Global Best'!$B60</f>
        <v>3.9844606036457814E-4</v>
      </c>
      <c r="I60">
        <v>10073</v>
      </c>
      <c r="J60">
        <v>386.798</v>
      </c>
      <c r="K60">
        <v>10048</v>
      </c>
      <c r="L60">
        <v>382.32600000000002</v>
      </c>
      <c r="M60">
        <v>10074</v>
      </c>
      <c r="N60">
        <v>373.10500000000002</v>
      </c>
      <c r="O60">
        <v>10066</v>
      </c>
      <c r="P60">
        <v>373.178</v>
      </c>
      <c r="Q60">
        <v>10047</v>
      </c>
      <c r="R60">
        <v>390.47399999999999</v>
      </c>
      <c r="S60">
        <v>10043</v>
      </c>
      <c r="T60">
        <v>369.66300000000001</v>
      </c>
      <c r="U60">
        <v>10061</v>
      </c>
      <c r="V60">
        <v>376.11200000000002</v>
      </c>
      <c r="W60">
        <v>10052</v>
      </c>
      <c r="X60">
        <v>366.57600000000002</v>
      </c>
      <c r="Y60">
        <v>10046</v>
      </c>
      <c r="Z60">
        <v>369.755</v>
      </c>
      <c r="AA60">
        <v>10048</v>
      </c>
      <c r="AB60">
        <v>393.07299999999998</v>
      </c>
      <c r="AD60">
        <v>56</v>
      </c>
      <c r="AE60" t="s">
        <v>108</v>
      </c>
    </row>
    <row r="61" spans="1:31" x14ac:dyDescent="0.2">
      <c r="A61" t="s">
        <v>107</v>
      </c>
      <c r="B61">
        <f t="shared" si="1"/>
        <v>15668</v>
      </c>
      <c r="C61" s="1">
        <f t="shared" si="4"/>
        <v>15699.8</v>
      </c>
      <c r="D61">
        <f t="shared" si="3"/>
        <v>20.884869589676104</v>
      </c>
      <c r="E61" s="1">
        <f t="shared" si="0"/>
        <v>815.69799999999998</v>
      </c>
      <c r="F61">
        <f>IF(B61='Global Best'!$B61,1,0)</f>
        <v>0</v>
      </c>
      <c r="G61" s="3">
        <f>ABS('Global Best'!$B61-SSS!B61)/'Global Best'!$B61</f>
        <v>6.3828429182357824E-5</v>
      </c>
      <c r="I61">
        <v>15715</v>
      </c>
      <c r="J61">
        <v>832.62199999999996</v>
      </c>
      <c r="K61">
        <v>15685</v>
      </c>
      <c r="L61">
        <v>860.65499999999997</v>
      </c>
      <c r="M61">
        <v>15698</v>
      </c>
      <c r="N61">
        <v>803.33100000000002</v>
      </c>
      <c r="O61">
        <v>15668</v>
      </c>
      <c r="P61">
        <v>841.625</v>
      </c>
      <c r="Q61">
        <v>15695</v>
      </c>
      <c r="R61">
        <v>846.26400000000001</v>
      </c>
      <c r="S61">
        <v>15699</v>
      </c>
      <c r="T61">
        <v>810.73500000000001</v>
      </c>
      <c r="U61">
        <v>15701</v>
      </c>
      <c r="V61">
        <v>794.05799999999999</v>
      </c>
      <c r="W61">
        <v>15686</v>
      </c>
      <c r="X61">
        <v>812.14499999999998</v>
      </c>
      <c r="Y61">
        <v>15704</v>
      </c>
      <c r="Z61">
        <v>776.58100000000002</v>
      </c>
      <c r="AA61">
        <v>15747</v>
      </c>
      <c r="AB61">
        <v>778.96400000000006</v>
      </c>
      <c r="AD61">
        <v>57</v>
      </c>
      <c r="AE61" t="s">
        <v>109</v>
      </c>
    </row>
    <row r="62" spans="1:31" x14ac:dyDescent="0.2">
      <c r="A62" t="s">
        <v>108</v>
      </c>
      <c r="B62">
        <f t="shared" si="1"/>
        <v>44143</v>
      </c>
      <c r="C62" s="1">
        <f t="shared" si="4"/>
        <v>46286.6</v>
      </c>
      <c r="D62">
        <f t="shared" si="3"/>
        <v>853.16276941220963</v>
      </c>
      <c r="E62" s="1">
        <f t="shared" si="0"/>
        <v>883.5453</v>
      </c>
      <c r="F62">
        <f>IF(B62='Global Best'!$B62,1,0)</f>
        <v>1</v>
      </c>
      <c r="G62" s="3">
        <f>ABS('Global Best'!$B62-SSS!B62)/'Global Best'!$B62</f>
        <v>0</v>
      </c>
      <c r="I62">
        <v>46807</v>
      </c>
      <c r="J62">
        <v>866.84699999999998</v>
      </c>
      <c r="K62">
        <v>45494</v>
      </c>
      <c r="L62">
        <v>844.87199999999996</v>
      </c>
      <c r="M62">
        <v>46631</v>
      </c>
      <c r="N62">
        <v>836.18799999999999</v>
      </c>
      <c r="O62">
        <v>46848</v>
      </c>
      <c r="P62">
        <v>709.20399999999995</v>
      </c>
      <c r="Q62">
        <v>46668</v>
      </c>
      <c r="R62">
        <v>834.27599999999995</v>
      </c>
      <c r="S62">
        <v>44143</v>
      </c>
      <c r="T62">
        <v>1085.008</v>
      </c>
      <c r="U62">
        <v>46455</v>
      </c>
      <c r="V62">
        <v>1017.895</v>
      </c>
      <c r="W62">
        <v>46308</v>
      </c>
      <c r="X62">
        <v>770.23400000000004</v>
      </c>
      <c r="Y62">
        <v>46820</v>
      </c>
      <c r="Z62">
        <v>952.72900000000004</v>
      </c>
      <c r="AA62">
        <v>46692</v>
      </c>
      <c r="AB62">
        <v>918.2</v>
      </c>
      <c r="AD62">
        <v>58</v>
      </c>
      <c r="AE62" t="s">
        <v>110</v>
      </c>
    </row>
    <row r="63" spans="1:31" x14ac:dyDescent="0.2">
      <c r="A63" t="s">
        <v>111</v>
      </c>
      <c r="B63">
        <f t="shared" si="1"/>
        <v>9095</v>
      </c>
      <c r="C63" s="1">
        <f t="shared" si="4"/>
        <v>9095</v>
      </c>
      <c r="D63">
        <f t="shared" si="3"/>
        <v>0</v>
      </c>
      <c r="E63" s="1">
        <f t="shared" si="0"/>
        <v>280.61869999999999</v>
      </c>
      <c r="F63">
        <f>IF(B63='Global Best'!$B63,1,0)</f>
        <v>1</v>
      </c>
      <c r="G63" s="3">
        <f>ABS('Global Best'!$B63-SSS!B63)/'Global Best'!$B63</f>
        <v>0</v>
      </c>
      <c r="I63">
        <v>9095</v>
      </c>
      <c r="J63">
        <v>280.69299999999998</v>
      </c>
      <c r="K63">
        <v>9095</v>
      </c>
      <c r="L63">
        <v>277.25099999999998</v>
      </c>
      <c r="M63">
        <v>9095</v>
      </c>
      <c r="N63">
        <v>284.20999999999998</v>
      </c>
      <c r="O63">
        <v>9095</v>
      </c>
      <c r="P63">
        <v>273.041</v>
      </c>
      <c r="Q63">
        <v>9095</v>
      </c>
      <c r="R63">
        <v>281.82799999999997</v>
      </c>
      <c r="S63">
        <v>9095</v>
      </c>
      <c r="T63">
        <v>287.50900000000001</v>
      </c>
      <c r="U63">
        <v>9095</v>
      </c>
      <c r="V63">
        <v>274.96699999999998</v>
      </c>
      <c r="W63">
        <v>9095</v>
      </c>
      <c r="X63">
        <v>275.11</v>
      </c>
      <c r="Y63">
        <v>9095</v>
      </c>
      <c r="Z63">
        <v>284.84800000000001</v>
      </c>
      <c r="AA63">
        <v>9095</v>
      </c>
      <c r="AB63">
        <v>286.73</v>
      </c>
      <c r="AD63">
        <v>59</v>
      </c>
      <c r="AE63" t="s">
        <v>111</v>
      </c>
    </row>
    <row r="64" spans="1:31" x14ac:dyDescent="0.2">
      <c r="A64" t="s">
        <v>112</v>
      </c>
      <c r="B64">
        <f t="shared" si="1"/>
        <v>34646</v>
      </c>
      <c r="C64" s="1">
        <f t="shared" si="4"/>
        <v>34959.300000000003</v>
      </c>
      <c r="D64">
        <f t="shared" si="3"/>
        <v>172.09432168306876</v>
      </c>
      <c r="E64" s="1">
        <f t="shared" si="0"/>
        <v>423.88319999999993</v>
      </c>
      <c r="F64">
        <f>IF(B64='Global Best'!$B64,1,0)</f>
        <v>1</v>
      </c>
      <c r="G64" s="3">
        <f>ABS('Global Best'!$B64-SSS!B64)/'Global Best'!$B64</f>
        <v>0</v>
      </c>
      <c r="I64">
        <v>35106</v>
      </c>
      <c r="J64">
        <v>409.30399999999997</v>
      </c>
      <c r="K64">
        <v>35139</v>
      </c>
      <c r="L64">
        <v>436.45699999999999</v>
      </c>
      <c r="M64">
        <v>35003</v>
      </c>
      <c r="N64">
        <v>437.38299999999998</v>
      </c>
      <c r="O64">
        <v>35125</v>
      </c>
      <c r="P64">
        <v>412.41699999999997</v>
      </c>
      <c r="Q64">
        <v>34831</v>
      </c>
      <c r="R64">
        <v>412</v>
      </c>
      <c r="S64">
        <v>35009</v>
      </c>
      <c r="T64">
        <v>429.83199999999999</v>
      </c>
      <c r="U64">
        <v>34714</v>
      </c>
      <c r="V64">
        <v>440.48099999999999</v>
      </c>
      <c r="W64">
        <v>34646</v>
      </c>
      <c r="X64">
        <v>413.10899999999998</v>
      </c>
      <c r="Y64">
        <v>35032</v>
      </c>
      <c r="Z64">
        <v>459.35899999999998</v>
      </c>
      <c r="AA64">
        <v>34988</v>
      </c>
      <c r="AB64">
        <v>388.49</v>
      </c>
      <c r="AD64">
        <v>60</v>
      </c>
      <c r="AE64" t="s">
        <v>112</v>
      </c>
    </row>
    <row r="65" spans="1:31" x14ac:dyDescent="0.2">
      <c r="A65" t="s">
        <v>113</v>
      </c>
      <c r="B65">
        <f t="shared" si="1"/>
        <v>10256</v>
      </c>
      <c r="C65" s="1">
        <f t="shared" si="4"/>
        <v>11172.4</v>
      </c>
      <c r="D65">
        <f t="shared" si="3"/>
        <v>360.95866183755106</v>
      </c>
      <c r="E65" s="1">
        <f t="shared" si="0"/>
        <v>182.14070000000001</v>
      </c>
      <c r="F65">
        <f>IF(B65='Global Best'!$B65,1,0)</f>
        <v>1</v>
      </c>
      <c r="G65" s="3">
        <f>ABS('Global Best'!$B65-SSS!B65)/'Global Best'!$B65</f>
        <v>0</v>
      </c>
      <c r="I65">
        <v>11363</v>
      </c>
      <c r="J65">
        <v>186.89500000000001</v>
      </c>
      <c r="K65">
        <v>11287</v>
      </c>
      <c r="L65">
        <v>175.32300000000001</v>
      </c>
      <c r="M65">
        <v>11325</v>
      </c>
      <c r="N65">
        <v>195.10300000000001</v>
      </c>
      <c r="O65">
        <v>10256</v>
      </c>
      <c r="P65">
        <v>171.11799999999999</v>
      </c>
      <c r="Q65">
        <v>11318</v>
      </c>
      <c r="R65">
        <v>172.50200000000001</v>
      </c>
      <c r="S65">
        <v>11457</v>
      </c>
      <c r="T65">
        <v>155.47300000000001</v>
      </c>
      <c r="U65">
        <v>11304</v>
      </c>
      <c r="V65">
        <v>204.298</v>
      </c>
      <c r="W65">
        <v>11038</v>
      </c>
      <c r="X65">
        <v>176.52799999999999</v>
      </c>
      <c r="Y65">
        <v>11435</v>
      </c>
      <c r="Z65">
        <v>172.739</v>
      </c>
      <c r="AA65">
        <v>10941</v>
      </c>
      <c r="AB65">
        <v>211.428</v>
      </c>
      <c r="AD65">
        <v>61</v>
      </c>
      <c r="AE65" t="s">
        <v>113</v>
      </c>
    </row>
    <row r="101" spans="2:7" x14ac:dyDescent="0.2">
      <c r="B101" s="1"/>
      <c r="C101" s="1"/>
      <c r="E101" s="1"/>
      <c r="F101" s="1"/>
      <c r="G101" s="3"/>
    </row>
    <row r="102" spans="2:7" x14ac:dyDescent="0.2">
      <c r="B102" s="1"/>
      <c r="C102" s="1"/>
      <c r="E102" s="1"/>
      <c r="F102" s="1"/>
      <c r="G102" s="3"/>
    </row>
    <row r="103" spans="2:7" x14ac:dyDescent="0.2">
      <c r="B103" s="1"/>
      <c r="C103" s="1"/>
      <c r="E103" s="1"/>
      <c r="F103" s="1"/>
      <c r="G103" s="3"/>
    </row>
    <row r="104" spans="2:7" x14ac:dyDescent="0.2">
      <c r="B104" s="1"/>
      <c r="C104" s="1"/>
      <c r="E104" s="1"/>
      <c r="F104" s="1"/>
      <c r="G104" s="3"/>
    </row>
    <row r="105" spans="2:7" x14ac:dyDescent="0.2">
      <c r="B105" s="1"/>
      <c r="C105" s="1"/>
      <c r="E105" s="1"/>
      <c r="F105" s="1"/>
      <c r="G105" s="3"/>
    </row>
    <row r="106" spans="2:7" x14ac:dyDescent="0.2">
      <c r="B106" s="1"/>
      <c r="C106" s="1"/>
      <c r="E106" s="1"/>
      <c r="F106" s="1"/>
      <c r="G106" s="3"/>
    </row>
    <row r="107" spans="2:7" x14ac:dyDescent="0.2">
      <c r="B107" s="1"/>
      <c r="C107" s="1"/>
      <c r="E107" s="1"/>
      <c r="F107" s="1"/>
      <c r="G107" s="3"/>
    </row>
    <row r="108" spans="2:7" x14ac:dyDescent="0.2">
      <c r="B108" s="1"/>
      <c r="C108" s="1"/>
      <c r="E108" s="1"/>
      <c r="F108" s="1"/>
      <c r="G108" s="3"/>
    </row>
    <row r="109" spans="2:7" x14ac:dyDescent="0.2">
      <c r="B109" s="1"/>
      <c r="C109" s="1"/>
      <c r="E109" s="1"/>
      <c r="F109" s="1"/>
      <c r="G109" s="3"/>
    </row>
    <row r="110" spans="2:7" x14ac:dyDescent="0.2">
      <c r="B110" s="1"/>
      <c r="C110" s="1"/>
      <c r="E110" s="1"/>
      <c r="F110" s="1"/>
      <c r="G110" s="3"/>
    </row>
    <row r="111" spans="2:7" x14ac:dyDescent="0.2">
      <c r="B111" s="1"/>
      <c r="C111" s="1"/>
      <c r="E111" s="1"/>
      <c r="F111" s="1"/>
      <c r="G111" s="3"/>
    </row>
    <row r="112" spans="2:7" x14ac:dyDescent="0.2">
      <c r="B112" s="1"/>
      <c r="C112" s="1"/>
      <c r="E112" s="1"/>
      <c r="F112" s="1"/>
      <c r="G112" s="3"/>
    </row>
    <row r="113" spans="2:7" x14ac:dyDescent="0.2">
      <c r="B113" s="1"/>
      <c r="C113" s="1"/>
      <c r="E113" s="1"/>
      <c r="F113" s="1"/>
      <c r="G113" s="3"/>
    </row>
    <row r="114" spans="2:7" x14ac:dyDescent="0.2">
      <c r="B114" s="1"/>
      <c r="C114" s="1"/>
      <c r="E114" s="1"/>
      <c r="F114" s="1"/>
      <c r="G114" s="3"/>
    </row>
    <row r="115" spans="2:7" x14ac:dyDescent="0.2">
      <c r="B115" s="1"/>
      <c r="C115" s="1"/>
      <c r="E115" s="1"/>
      <c r="F115" s="1"/>
      <c r="G115" s="3"/>
    </row>
    <row r="116" spans="2:7" x14ac:dyDescent="0.2">
      <c r="B116" s="1"/>
      <c r="C116" s="1"/>
      <c r="E116" s="1"/>
      <c r="F116" s="1"/>
      <c r="G116" s="3"/>
    </row>
    <row r="117" spans="2:7" x14ac:dyDescent="0.2">
      <c r="B117" s="1"/>
      <c r="C117" s="1"/>
      <c r="E117" s="1"/>
      <c r="F117" s="1"/>
      <c r="G117" s="3"/>
    </row>
    <row r="118" spans="2:7" x14ac:dyDescent="0.2">
      <c r="B118" s="1"/>
      <c r="C118" s="1"/>
      <c r="E118" s="1"/>
      <c r="F118" s="1"/>
      <c r="G118" s="3"/>
    </row>
    <row r="119" spans="2:7" x14ac:dyDescent="0.2">
      <c r="B119" s="1"/>
      <c r="C119" s="1"/>
      <c r="E119" s="1"/>
      <c r="F119" s="1"/>
      <c r="G119" s="3"/>
    </row>
    <row r="120" spans="2:7" x14ac:dyDescent="0.2">
      <c r="B120" s="1"/>
      <c r="C120" s="1"/>
      <c r="E120" s="1"/>
      <c r="F120" s="1"/>
      <c r="G120" s="3"/>
    </row>
    <row r="121" spans="2:7" x14ac:dyDescent="0.2">
      <c r="B121" s="1"/>
      <c r="C121" s="1"/>
      <c r="E121" s="1"/>
      <c r="F121" s="1"/>
      <c r="G121" s="3"/>
    </row>
    <row r="122" spans="2:7" x14ac:dyDescent="0.2">
      <c r="B122" s="1"/>
      <c r="C122" s="1"/>
      <c r="E122" s="1"/>
      <c r="F122" s="1"/>
      <c r="G122" s="3"/>
    </row>
    <row r="123" spans="2:7" x14ac:dyDescent="0.2">
      <c r="B123" s="1"/>
      <c r="C123" s="1"/>
      <c r="E123" s="1"/>
      <c r="F123" s="1"/>
      <c r="G123" s="3"/>
    </row>
    <row r="124" spans="2:7" x14ac:dyDescent="0.2">
      <c r="B124" s="1"/>
      <c r="C124" s="1"/>
      <c r="E124" s="1"/>
      <c r="F124" s="1"/>
      <c r="G124" s="3"/>
    </row>
    <row r="125" spans="2:7" x14ac:dyDescent="0.2">
      <c r="B125" s="1"/>
      <c r="C125" s="1"/>
      <c r="E125" s="1"/>
      <c r="F125" s="1"/>
      <c r="G125" s="3"/>
    </row>
    <row r="126" spans="2:7" x14ac:dyDescent="0.2">
      <c r="B126" s="1"/>
      <c r="C126" s="1"/>
      <c r="E126" s="1"/>
      <c r="F126" s="1"/>
      <c r="G126" s="3"/>
    </row>
    <row r="127" spans="2:7" x14ac:dyDescent="0.2">
      <c r="B127" s="1"/>
      <c r="C127" s="1"/>
      <c r="E127" s="1"/>
      <c r="F127" s="1"/>
      <c r="G127" s="3"/>
    </row>
    <row r="128" spans="2:7" x14ac:dyDescent="0.2">
      <c r="B128" s="1"/>
      <c r="C128" s="1"/>
      <c r="E128" s="1"/>
      <c r="F128" s="1"/>
      <c r="G128" s="3"/>
    </row>
    <row r="295" spans="2:7" x14ac:dyDescent="0.2">
      <c r="B295" s="1"/>
      <c r="C295" s="1"/>
      <c r="E295" s="1"/>
      <c r="F295" s="1"/>
      <c r="G295" s="3"/>
    </row>
    <row r="296" spans="2:7" x14ac:dyDescent="0.2">
      <c r="B296" s="1"/>
      <c r="C296" s="1"/>
      <c r="E296" s="1"/>
      <c r="F296" s="1"/>
      <c r="G296" s="3"/>
    </row>
    <row r="297" spans="2:7" x14ac:dyDescent="0.2">
      <c r="B297" s="1"/>
      <c r="C297" s="1"/>
      <c r="E297" s="1"/>
      <c r="F297" s="1"/>
      <c r="G297" s="3"/>
    </row>
    <row r="298" spans="2:7" x14ac:dyDescent="0.2">
      <c r="B298" s="1"/>
      <c r="C298" s="1"/>
      <c r="E298" s="1"/>
      <c r="F298" s="1"/>
      <c r="G298" s="3"/>
    </row>
    <row r="299" spans="2:7" x14ac:dyDescent="0.2">
      <c r="B299" s="1"/>
      <c r="C299" s="1"/>
      <c r="E299" s="1"/>
      <c r="F299" s="1"/>
      <c r="G299" s="3"/>
    </row>
    <row r="300" spans="2:7" x14ac:dyDescent="0.2">
      <c r="B300" s="1"/>
      <c r="C300" s="1"/>
      <c r="E300" s="1"/>
      <c r="F300" s="1"/>
      <c r="G300" s="3"/>
    </row>
    <row r="301" spans="2:7" x14ac:dyDescent="0.2">
      <c r="B301" s="1"/>
      <c r="C301" s="1"/>
      <c r="E301" s="1"/>
      <c r="F301" s="1"/>
      <c r="G301" s="3"/>
    </row>
    <row r="302" spans="2:7" x14ac:dyDescent="0.2">
      <c r="B302" s="1"/>
      <c r="C302" s="1"/>
      <c r="E302" s="1"/>
      <c r="F302" s="1"/>
      <c r="G302" s="3"/>
    </row>
    <row r="303" spans="2:7" x14ac:dyDescent="0.2">
      <c r="B303" s="1"/>
      <c r="C303" s="1"/>
      <c r="E303" s="1"/>
      <c r="F303" s="1"/>
      <c r="G303" s="3"/>
    </row>
    <row r="304" spans="2:7" x14ac:dyDescent="0.2">
      <c r="B304" s="1"/>
      <c r="C304" s="1"/>
      <c r="E304" s="1"/>
      <c r="F304" s="1"/>
      <c r="G304" s="3"/>
    </row>
    <row r="305" spans="2:7" x14ac:dyDescent="0.2">
      <c r="B305" s="1"/>
      <c r="C305" s="1"/>
      <c r="E305" s="1"/>
      <c r="F305" s="1"/>
      <c r="G305" s="3"/>
    </row>
    <row r="306" spans="2:7" x14ac:dyDescent="0.2">
      <c r="B306" s="1"/>
      <c r="C306" s="1"/>
      <c r="E306" s="1"/>
      <c r="F306" s="1"/>
      <c r="G306" s="3"/>
    </row>
    <row r="307" spans="2:7" x14ac:dyDescent="0.2">
      <c r="B307" s="1"/>
      <c r="C307" s="1"/>
      <c r="E307" s="1"/>
      <c r="F307" s="1"/>
      <c r="G307" s="3"/>
    </row>
    <row r="308" spans="2:7" x14ac:dyDescent="0.2">
      <c r="B308" s="1"/>
      <c r="C308" s="1"/>
      <c r="E308" s="1"/>
      <c r="F308" s="1"/>
      <c r="G308" s="3"/>
    </row>
    <row r="309" spans="2:7" x14ac:dyDescent="0.2">
      <c r="B309" s="1"/>
      <c r="C309" s="1"/>
      <c r="E309" s="1"/>
      <c r="F309" s="1"/>
      <c r="G309" s="3"/>
    </row>
    <row r="310" spans="2:7" x14ac:dyDescent="0.2">
      <c r="B310" s="1"/>
      <c r="C310" s="1"/>
      <c r="E310" s="1"/>
      <c r="F310" s="1"/>
      <c r="G310" s="3"/>
    </row>
    <row r="311" spans="2:7" x14ac:dyDescent="0.2">
      <c r="B311" s="1"/>
      <c r="C311" s="1"/>
      <c r="E311" s="1"/>
      <c r="F311" s="1"/>
      <c r="G311" s="3"/>
    </row>
    <row r="312" spans="2:7" x14ac:dyDescent="0.2">
      <c r="B312" s="1"/>
      <c r="C312" s="1"/>
      <c r="E312" s="1"/>
      <c r="F312" s="1"/>
      <c r="G312" s="3"/>
    </row>
    <row r="313" spans="2:7" x14ac:dyDescent="0.2">
      <c r="B313" s="1"/>
      <c r="C313" s="1"/>
      <c r="E313" s="1"/>
      <c r="F313" s="1"/>
      <c r="G313" s="3"/>
    </row>
    <row r="314" spans="2:7" x14ac:dyDescent="0.2">
      <c r="B314" s="1"/>
      <c r="C314" s="1"/>
      <c r="E314" s="1"/>
      <c r="F314" s="1"/>
      <c r="G314" s="3"/>
    </row>
    <row r="315" spans="2:7" x14ac:dyDescent="0.2">
      <c r="B315" s="1"/>
      <c r="C315" s="1"/>
      <c r="E315" s="1"/>
      <c r="F315" s="1"/>
      <c r="G315" s="3"/>
    </row>
    <row r="316" spans="2:7" x14ac:dyDescent="0.2">
      <c r="B316" s="1"/>
      <c r="C316" s="1"/>
      <c r="E316" s="1"/>
      <c r="F316" s="1"/>
      <c r="G316" s="3"/>
    </row>
    <row r="317" spans="2:7" x14ac:dyDescent="0.2">
      <c r="B317" s="1"/>
      <c r="C317" s="1"/>
      <c r="E317" s="1"/>
      <c r="F317" s="1"/>
      <c r="G317" s="3"/>
    </row>
    <row r="318" spans="2:7" x14ac:dyDescent="0.2">
      <c r="B318" s="1"/>
      <c r="C318" s="1"/>
      <c r="E318" s="1"/>
      <c r="F318" s="1"/>
      <c r="G318" s="3"/>
    </row>
    <row r="319" spans="2:7" x14ac:dyDescent="0.2">
      <c r="B319" s="1"/>
      <c r="C319" s="1"/>
      <c r="E319" s="1"/>
      <c r="F319" s="1"/>
      <c r="G319" s="3"/>
    </row>
    <row r="320" spans="2:7" x14ac:dyDescent="0.2">
      <c r="B320" s="1"/>
      <c r="C320" s="1"/>
      <c r="E320" s="1"/>
      <c r="F320" s="1"/>
      <c r="G320" s="3"/>
    </row>
    <row r="321" spans="2:7" x14ac:dyDescent="0.2">
      <c r="B321" s="1"/>
      <c r="C321" s="1"/>
      <c r="E321" s="1"/>
      <c r="F321" s="1"/>
      <c r="G321" s="3"/>
    </row>
    <row r="322" spans="2:7" x14ac:dyDescent="0.2">
      <c r="B322" s="1"/>
      <c r="C322" s="1"/>
      <c r="E322" s="1"/>
      <c r="F322" s="1"/>
      <c r="G322" s="3"/>
    </row>
    <row r="323" spans="2:7" x14ac:dyDescent="0.2">
      <c r="B323" s="1"/>
      <c r="C323" s="1"/>
      <c r="E323" s="1"/>
      <c r="F323" s="1"/>
      <c r="G323" s="3"/>
    </row>
    <row r="324" spans="2:7" x14ac:dyDescent="0.2">
      <c r="B324" s="1"/>
      <c r="C324" s="1"/>
      <c r="E324" s="1"/>
      <c r="F324" s="1"/>
      <c r="G324" s="3"/>
    </row>
  </sheetData>
  <mergeCells count="1">
    <mergeCell ref="B3:D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9C22-0ED8-124E-9EB8-54906F63D29E}">
  <dimension ref="A4:AD325"/>
  <sheetViews>
    <sheetView topLeftCell="C8" workbookViewId="0">
      <selection activeCell="A48" sqref="A48:XFD48"/>
    </sheetView>
  </sheetViews>
  <sheetFormatPr baseColWidth="10" defaultRowHeight="16" x14ac:dyDescent="0.2"/>
  <cols>
    <col min="1" max="1" width="26.83203125" bestFit="1" customWidth="1"/>
  </cols>
  <sheetData>
    <row r="4" spans="1:30" x14ac:dyDescent="0.2">
      <c r="A4" t="s">
        <v>0</v>
      </c>
      <c r="B4" t="s">
        <v>2</v>
      </c>
      <c r="C4" t="s">
        <v>23</v>
      </c>
      <c r="D4" t="s">
        <v>24</v>
      </c>
      <c r="E4" t="s">
        <v>25</v>
      </c>
      <c r="F4" t="s">
        <v>2</v>
      </c>
      <c r="G4" t="s">
        <v>32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O4" t="s">
        <v>9</v>
      </c>
      <c r="P4" t="s">
        <v>10</v>
      </c>
      <c r="Q4" t="s">
        <v>11</v>
      </c>
      <c r="R4" t="s">
        <v>12</v>
      </c>
      <c r="S4" t="s">
        <v>13</v>
      </c>
      <c r="T4" t="s">
        <v>14</v>
      </c>
      <c r="U4" t="s">
        <v>15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</row>
    <row r="5" spans="1:30" x14ac:dyDescent="0.2">
      <c r="A5" t="s">
        <v>79</v>
      </c>
      <c r="B5">
        <f>MIN(I5,K5,M5,O5,Q5,S5,U5,W5,Y5,AA5)</f>
        <v>95</v>
      </c>
      <c r="C5" s="1">
        <f t="shared" ref="C5:C36" si="0">AVERAGE(I5,K5,M5,O5,Q5,S5,U5,W5,Y5,AA5)</f>
        <v>95</v>
      </c>
      <c r="D5">
        <f>STDEV(I5,K5,M5,O5,Q5,S5,U5,W5,Y5,AA5)</f>
        <v>0</v>
      </c>
      <c r="E5" s="1">
        <f t="shared" ref="E5:E36" si="1">AVERAGE(J5,L5,N5,P5,R5,T5,V5,X5,Z5,AB5)</f>
        <v>6.5999999999999991E-3</v>
      </c>
      <c r="F5">
        <f>IF(B5='Global Best'!$B5,1,0)</f>
        <v>1</v>
      </c>
      <c r="G5" s="3">
        <f>ABS('Global Best'!$B5-B5)/'Global Best'!$B5</f>
        <v>0</v>
      </c>
      <c r="I5">
        <v>95</v>
      </c>
      <c r="J5">
        <v>0.01</v>
      </c>
      <c r="K5">
        <v>95</v>
      </c>
      <c r="L5">
        <v>7.0000000000000001E-3</v>
      </c>
      <c r="M5">
        <v>95</v>
      </c>
      <c r="N5">
        <v>6.0000000000000001E-3</v>
      </c>
      <c r="O5">
        <v>95</v>
      </c>
      <c r="P5">
        <v>6.0000000000000001E-3</v>
      </c>
      <c r="Q5">
        <v>95</v>
      </c>
      <c r="R5">
        <v>6.0000000000000001E-3</v>
      </c>
      <c r="S5">
        <v>95</v>
      </c>
      <c r="T5">
        <v>6.0000000000000001E-3</v>
      </c>
      <c r="U5">
        <v>95</v>
      </c>
      <c r="V5">
        <v>6.0000000000000001E-3</v>
      </c>
      <c r="W5">
        <v>95</v>
      </c>
      <c r="X5">
        <v>5.0000000000000001E-3</v>
      </c>
      <c r="Y5">
        <v>95</v>
      </c>
      <c r="Z5">
        <v>6.0000000000000001E-3</v>
      </c>
      <c r="AA5">
        <v>95</v>
      </c>
      <c r="AB5">
        <v>8.0000000000000002E-3</v>
      </c>
      <c r="AD5">
        <f>VLOOKUP(A5,SSS!$A$5:$AD$65,30,FALSE)</f>
        <v>1</v>
      </c>
    </row>
    <row r="6" spans="1:30" x14ac:dyDescent="0.2">
      <c r="A6" t="s">
        <v>57</v>
      </c>
      <c r="B6">
        <f t="shared" ref="B6:B65" si="2">MIN(I6,K6,M6,O6,Q6,S6,U6,W6,Y6,AA6)</f>
        <v>88</v>
      </c>
      <c r="C6" s="1">
        <f t="shared" si="0"/>
        <v>88</v>
      </c>
      <c r="D6">
        <f t="shared" ref="D6:D65" si="3">STDEV(I6,K6,M6,O6,Q6,S6,U6,W6,Y6,AA6)</f>
        <v>0</v>
      </c>
      <c r="E6" s="1">
        <f t="shared" si="1"/>
        <v>1.3500000000000002E-2</v>
      </c>
      <c r="F6">
        <f>IF(B6='Global Best'!$B6,1,0)</f>
        <v>0</v>
      </c>
      <c r="G6" s="3">
        <f>ABS('Global Best'!$B6-B6)/'Global Best'!$B6</f>
        <v>6.0240963855421686E-2</v>
      </c>
      <c r="I6">
        <v>88</v>
      </c>
      <c r="J6">
        <v>1.2E-2</v>
      </c>
      <c r="K6">
        <v>88</v>
      </c>
      <c r="L6">
        <v>1.2999999999999999E-2</v>
      </c>
      <c r="M6">
        <v>88</v>
      </c>
      <c r="N6">
        <v>1.4999999999999999E-2</v>
      </c>
      <c r="O6">
        <v>88</v>
      </c>
      <c r="P6">
        <v>1.4E-2</v>
      </c>
      <c r="Q6">
        <v>88</v>
      </c>
      <c r="R6">
        <v>1.4E-2</v>
      </c>
      <c r="S6">
        <v>88</v>
      </c>
      <c r="T6">
        <v>1.4E-2</v>
      </c>
      <c r="U6">
        <v>88</v>
      </c>
      <c r="V6">
        <v>1.2999999999999999E-2</v>
      </c>
      <c r="W6">
        <v>88</v>
      </c>
      <c r="X6">
        <v>1.4E-2</v>
      </c>
      <c r="Y6">
        <v>88</v>
      </c>
      <c r="Z6">
        <v>1.4E-2</v>
      </c>
      <c r="AA6">
        <v>88</v>
      </c>
      <c r="AB6">
        <v>1.2E-2</v>
      </c>
      <c r="AD6">
        <f>VLOOKUP(A6,SSS!$A$5:$AD$65,30,FALSE)</f>
        <v>2</v>
      </c>
    </row>
    <row r="7" spans="1:30" x14ac:dyDescent="0.2">
      <c r="A7" t="s">
        <v>62</v>
      </c>
      <c r="B7">
        <f t="shared" si="2"/>
        <v>462</v>
      </c>
      <c r="C7" s="1">
        <f t="shared" si="0"/>
        <v>466.2</v>
      </c>
      <c r="D7">
        <f t="shared" si="3"/>
        <v>3.1198290551460235</v>
      </c>
      <c r="E7" s="1">
        <f t="shared" si="1"/>
        <v>5.1200000000000002E-2</v>
      </c>
      <c r="F7">
        <f>IF(B7='Global Best'!$B7,1,0)</f>
        <v>0</v>
      </c>
      <c r="G7" s="3">
        <f>ABS('Global Best'!$B7-B7)/'Global Best'!$B7</f>
        <v>4.3478260869565218E-3</v>
      </c>
      <c r="I7">
        <v>472</v>
      </c>
      <c r="J7">
        <v>5.2999999999999999E-2</v>
      </c>
      <c r="K7">
        <v>467</v>
      </c>
      <c r="L7">
        <v>5.2999999999999999E-2</v>
      </c>
      <c r="M7">
        <v>464</v>
      </c>
      <c r="N7">
        <v>4.7E-2</v>
      </c>
      <c r="O7">
        <v>464</v>
      </c>
      <c r="P7">
        <v>4.8000000000000001E-2</v>
      </c>
      <c r="Q7">
        <v>463</v>
      </c>
      <c r="R7">
        <v>5.0999999999999997E-2</v>
      </c>
      <c r="S7">
        <v>469</v>
      </c>
      <c r="T7">
        <v>5.0999999999999997E-2</v>
      </c>
      <c r="U7">
        <v>468</v>
      </c>
      <c r="V7">
        <v>5.5E-2</v>
      </c>
      <c r="W7">
        <v>468</v>
      </c>
      <c r="X7">
        <v>5.0999999999999997E-2</v>
      </c>
      <c r="Y7">
        <v>465</v>
      </c>
      <c r="Z7">
        <v>5.3999999999999999E-2</v>
      </c>
      <c r="AA7">
        <v>462</v>
      </c>
      <c r="AB7">
        <v>4.9000000000000002E-2</v>
      </c>
      <c r="AD7">
        <f>VLOOKUP(A7,SSS!$A$5:$AD$65,30,FALSE)</f>
        <v>3</v>
      </c>
    </row>
    <row r="8" spans="1:30" x14ac:dyDescent="0.2">
      <c r="A8" t="s">
        <v>58</v>
      </c>
      <c r="B8">
        <f t="shared" si="2"/>
        <v>113</v>
      </c>
      <c r="C8" s="1">
        <f t="shared" si="0"/>
        <v>114.4</v>
      </c>
      <c r="D8">
        <f t="shared" si="3"/>
        <v>1.955050439815357</v>
      </c>
      <c r="E8" s="1">
        <f t="shared" si="1"/>
        <v>2.9600000000000005E-2</v>
      </c>
      <c r="F8">
        <f>IF(B8='Global Best'!$B8,1,0)</f>
        <v>1</v>
      </c>
      <c r="G8" s="3">
        <f>ABS('Global Best'!$B8-B8)/'Global Best'!$B8</f>
        <v>0</v>
      </c>
      <c r="I8">
        <v>118</v>
      </c>
      <c r="J8">
        <v>2.9000000000000001E-2</v>
      </c>
      <c r="K8">
        <v>118</v>
      </c>
      <c r="L8">
        <v>2.5999999999999999E-2</v>
      </c>
      <c r="M8">
        <v>113</v>
      </c>
      <c r="N8">
        <v>3.1E-2</v>
      </c>
      <c r="O8">
        <v>114</v>
      </c>
      <c r="P8">
        <v>3.1E-2</v>
      </c>
      <c r="Q8">
        <v>113</v>
      </c>
      <c r="R8">
        <v>3.3000000000000002E-2</v>
      </c>
      <c r="S8">
        <v>113</v>
      </c>
      <c r="T8">
        <v>2.8000000000000001E-2</v>
      </c>
      <c r="U8">
        <v>113</v>
      </c>
      <c r="V8">
        <v>0.03</v>
      </c>
      <c r="W8">
        <v>114</v>
      </c>
      <c r="X8">
        <v>2.9000000000000001E-2</v>
      </c>
      <c r="Y8">
        <v>114</v>
      </c>
      <c r="Z8">
        <v>0.03</v>
      </c>
      <c r="AA8">
        <v>114</v>
      </c>
      <c r="AB8">
        <v>2.9000000000000001E-2</v>
      </c>
      <c r="AD8">
        <f>VLOOKUP(A8,SSS!$A$5:$AD$65,30,FALSE)</f>
        <v>4</v>
      </c>
    </row>
    <row r="9" spans="1:30" x14ac:dyDescent="0.2">
      <c r="A9" t="s">
        <v>99</v>
      </c>
      <c r="B9">
        <f t="shared" si="2"/>
        <v>223</v>
      </c>
      <c r="C9" s="1">
        <f t="shared" si="0"/>
        <v>224.2</v>
      </c>
      <c r="D9">
        <f t="shared" si="3"/>
        <v>1.3984117975602022</v>
      </c>
      <c r="E9" s="1">
        <f t="shared" si="1"/>
        <v>4.5499999999999992E-2</v>
      </c>
      <c r="F9">
        <f>IF(B9='Global Best'!$B9,1,0)</f>
        <v>1</v>
      </c>
      <c r="G9" s="3">
        <f>ABS('Global Best'!$B9-B9)/'Global Best'!$B9</f>
        <v>0</v>
      </c>
      <c r="I9">
        <v>224</v>
      </c>
      <c r="J9">
        <v>4.4999999999999998E-2</v>
      </c>
      <c r="K9">
        <v>224</v>
      </c>
      <c r="L9">
        <v>4.3999999999999997E-2</v>
      </c>
      <c r="M9">
        <v>224</v>
      </c>
      <c r="N9">
        <v>4.4999999999999998E-2</v>
      </c>
      <c r="O9">
        <v>224</v>
      </c>
      <c r="P9">
        <v>4.5999999999999999E-2</v>
      </c>
      <c r="Q9">
        <v>224</v>
      </c>
      <c r="R9">
        <v>4.5999999999999999E-2</v>
      </c>
      <c r="S9">
        <v>223</v>
      </c>
      <c r="T9">
        <v>4.5999999999999999E-2</v>
      </c>
      <c r="U9">
        <v>224</v>
      </c>
      <c r="V9">
        <v>4.5999999999999999E-2</v>
      </c>
      <c r="W9">
        <v>224</v>
      </c>
      <c r="X9">
        <v>4.5999999999999999E-2</v>
      </c>
      <c r="Y9">
        <v>223</v>
      </c>
      <c r="Z9">
        <v>4.7E-2</v>
      </c>
      <c r="AA9">
        <v>228</v>
      </c>
      <c r="AB9">
        <v>4.3999999999999997E-2</v>
      </c>
      <c r="AD9">
        <f>VLOOKUP(A9,SSS!$A$5:$AD$65,30,FALSE)</f>
        <v>5</v>
      </c>
    </row>
    <row r="10" spans="1:30" x14ac:dyDescent="0.2">
      <c r="A10" t="s">
        <v>80</v>
      </c>
      <c r="B10">
        <f t="shared" si="2"/>
        <v>340</v>
      </c>
      <c r="C10" s="1">
        <f t="shared" si="0"/>
        <v>343.6</v>
      </c>
      <c r="D10">
        <f t="shared" si="3"/>
        <v>1.264911064067352</v>
      </c>
      <c r="E10" s="1">
        <f t="shared" si="1"/>
        <v>6.9700000000000012E-2</v>
      </c>
      <c r="F10">
        <f>IF(B10='Global Best'!$B10,1,0)</f>
        <v>1</v>
      </c>
      <c r="G10" s="3">
        <f>ABS('Global Best'!$B10-B10)/'Global Best'!$B10</f>
        <v>0</v>
      </c>
      <c r="I10">
        <v>344</v>
      </c>
      <c r="J10">
        <v>7.0000000000000007E-2</v>
      </c>
      <c r="K10">
        <v>340</v>
      </c>
      <c r="L10">
        <v>7.0000000000000007E-2</v>
      </c>
      <c r="M10">
        <v>344</v>
      </c>
      <c r="N10">
        <v>7.2999999999999995E-2</v>
      </c>
      <c r="O10">
        <v>344</v>
      </c>
      <c r="P10">
        <v>7.0000000000000007E-2</v>
      </c>
      <c r="Q10">
        <v>344</v>
      </c>
      <c r="R10">
        <v>7.0999999999999994E-2</v>
      </c>
      <c r="S10">
        <v>344</v>
      </c>
      <c r="T10">
        <v>7.0999999999999994E-2</v>
      </c>
      <c r="U10">
        <v>344</v>
      </c>
      <c r="V10">
        <v>7.0000000000000007E-2</v>
      </c>
      <c r="W10">
        <v>344</v>
      </c>
      <c r="X10">
        <v>6.8000000000000005E-2</v>
      </c>
      <c r="Y10">
        <v>344</v>
      </c>
      <c r="Z10">
        <v>7.0000000000000007E-2</v>
      </c>
      <c r="AA10">
        <v>344</v>
      </c>
      <c r="AB10">
        <v>6.4000000000000001E-2</v>
      </c>
      <c r="AD10">
        <f>VLOOKUP(A10,SSS!$A$5:$AD$65,30,FALSE)</f>
        <v>6</v>
      </c>
    </row>
    <row r="11" spans="1:30" x14ac:dyDescent="0.2">
      <c r="A11" t="s">
        <v>81</v>
      </c>
      <c r="B11">
        <f t="shared" si="2"/>
        <v>172</v>
      </c>
      <c r="C11" s="1">
        <f t="shared" si="0"/>
        <v>173.1</v>
      </c>
      <c r="D11">
        <f t="shared" si="3"/>
        <v>1.8529256146249726</v>
      </c>
      <c r="E11" s="1">
        <f t="shared" si="1"/>
        <v>4.3799999999999992E-2</v>
      </c>
      <c r="F11">
        <f>IF(B11='Global Best'!$B11,1,0)</f>
        <v>1</v>
      </c>
      <c r="G11" s="3">
        <f>ABS('Global Best'!$B11-B11)/'Global Best'!$B11</f>
        <v>0</v>
      </c>
      <c r="I11">
        <v>177</v>
      </c>
      <c r="J11">
        <v>4.3999999999999997E-2</v>
      </c>
      <c r="K11">
        <v>172</v>
      </c>
      <c r="L11">
        <v>4.3999999999999997E-2</v>
      </c>
      <c r="M11">
        <v>172</v>
      </c>
      <c r="N11">
        <v>4.3999999999999997E-2</v>
      </c>
      <c r="O11">
        <v>172</v>
      </c>
      <c r="P11">
        <v>4.1000000000000002E-2</v>
      </c>
      <c r="Q11">
        <v>172</v>
      </c>
      <c r="R11">
        <v>4.2999999999999997E-2</v>
      </c>
      <c r="S11">
        <v>172</v>
      </c>
      <c r="T11">
        <v>4.5999999999999999E-2</v>
      </c>
      <c r="U11">
        <v>175</v>
      </c>
      <c r="V11">
        <v>4.4999999999999998E-2</v>
      </c>
      <c r="W11">
        <v>172</v>
      </c>
      <c r="X11">
        <v>4.2999999999999997E-2</v>
      </c>
      <c r="Y11">
        <v>172</v>
      </c>
      <c r="Z11">
        <v>4.3999999999999997E-2</v>
      </c>
      <c r="AA11">
        <v>175</v>
      </c>
      <c r="AB11">
        <v>4.3999999999999997E-2</v>
      </c>
      <c r="AD11">
        <f>VLOOKUP(A11,SSS!$A$5:$AD$65,30,FALSE)</f>
        <v>7</v>
      </c>
    </row>
    <row r="12" spans="1:30" x14ac:dyDescent="0.2">
      <c r="A12" t="s">
        <v>100</v>
      </c>
      <c r="B12">
        <f t="shared" si="2"/>
        <v>127</v>
      </c>
      <c r="C12" s="1">
        <f t="shared" si="0"/>
        <v>127</v>
      </c>
      <c r="D12">
        <f t="shared" si="3"/>
        <v>0</v>
      </c>
      <c r="E12" s="1">
        <f t="shared" si="1"/>
        <v>2.2199999999999994E-2</v>
      </c>
      <c r="F12">
        <f>IF(B12='Global Best'!$B12,1,0)</f>
        <v>1</v>
      </c>
      <c r="G12" s="3">
        <f>ABS('Global Best'!$B12-B12)/'Global Best'!$B12</f>
        <v>0</v>
      </c>
      <c r="I12">
        <v>127</v>
      </c>
      <c r="J12">
        <v>0.02</v>
      </c>
      <c r="K12">
        <v>127</v>
      </c>
      <c r="L12">
        <v>2.3E-2</v>
      </c>
      <c r="M12">
        <v>127</v>
      </c>
      <c r="N12">
        <v>2.3E-2</v>
      </c>
      <c r="O12">
        <v>127</v>
      </c>
      <c r="P12">
        <v>2.1999999999999999E-2</v>
      </c>
      <c r="Q12">
        <v>127</v>
      </c>
      <c r="R12">
        <v>2.1999999999999999E-2</v>
      </c>
      <c r="S12">
        <v>127</v>
      </c>
      <c r="T12">
        <v>2.1999999999999999E-2</v>
      </c>
      <c r="U12">
        <v>127</v>
      </c>
      <c r="V12">
        <v>2.1000000000000001E-2</v>
      </c>
      <c r="W12">
        <v>127</v>
      </c>
      <c r="X12">
        <v>2.4E-2</v>
      </c>
      <c r="Y12">
        <v>127</v>
      </c>
      <c r="Z12">
        <v>2.3E-2</v>
      </c>
      <c r="AA12">
        <v>127</v>
      </c>
      <c r="AB12">
        <v>2.1999999999999999E-2</v>
      </c>
      <c r="AD12">
        <f>VLOOKUP(A12,SSS!$A$5:$AD$65,30,FALSE)</f>
        <v>8</v>
      </c>
    </row>
    <row r="13" spans="1:30" x14ac:dyDescent="0.2">
      <c r="A13" t="s">
        <v>63</v>
      </c>
      <c r="B13">
        <f t="shared" si="2"/>
        <v>2145</v>
      </c>
      <c r="C13" s="1">
        <f t="shared" si="0"/>
        <v>2145</v>
      </c>
      <c r="D13">
        <f t="shared" si="3"/>
        <v>0</v>
      </c>
      <c r="E13" s="1">
        <f t="shared" si="1"/>
        <v>0.13159999999999999</v>
      </c>
      <c r="F13">
        <f>IF(B13='Global Best'!$B13,1,0)</f>
        <v>1</v>
      </c>
      <c r="G13" s="3">
        <f>ABS('Global Best'!$B13-B13)/'Global Best'!$B13</f>
        <v>0</v>
      </c>
      <c r="I13">
        <v>2145</v>
      </c>
      <c r="J13">
        <v>0.29199999999999998</v>
      </c>
      <c r="K13">
        <v>2145</v>
      </c>
      <c r="L13">
        <v>0.17199999999999999</v>
      </c>
      <c r="M13">
        <v>2145</v>
      </c>
      <c r="N13">
        <v>0.129</v>
      </c>
      <c r="O13">
        <v>2145</v>
      </c>
      <c r="P13">
        <v>0.11700000000000001</v>
      </c>
      <c r="Q13">
        <v>2145</v>
      </c>
      <c r="R13">
        <v>0.109</v>
      </c>
      <c r="S13">
        <v>2145</v>
      </c>
      <c r="T13">
        <v>0.109</v>
      </c>
      <c r="U13">
        <v>2145</v>
      </c>
      <c r="V13">
        <v>0.10100000000000001</v>
      </c>
      <c r="W13">
        <v>2145</v>
      </c>
      <c r="X13">
        <v>9.5000000000000001E-2</v>
      </c>
      <c r="Y13">
        <v>2145</v>
      </c>
      <c r="Z13">
        <v>9.7000000000000003E-2</v>
      </c>
      <c r="AA13">
        <v>2145</v>
      </c>
      <c r="AB13">
        <v>9.5000000000000001E-2</v>
      </c>
      <c r="AD13">
        <f>VLOOKUP(A13,SSS!$A$5:$AD$65,30,FALSE)</f>
        <v>9</v>
      </c>
    </row>
    <row r="14" spans="1:30" x14ac:dyDescent="0.2">
      <c r="A14" t="s">
        <v>101</v>
      </c>
      <c r="B14">
        <f t="shared" si="2"/>
        <v>151</v>
      </c>
      <c r="C14" s="1">
        <f t="shared" si="0"/>
        <v>151</v>
      </c>
      <c r="D14">
        <f t="shared" si="3"/>
        <v>0</v>
      </c>
      <c r="E14" s="1">
        <f t="shared" si="1"/>
        <v>7.4499999999999983E-2</v>
      </c>
      <c r="F14">
        <f>IF(B14='Global Best'!$B14,1,0)</f>
        <v>1</v>
      </c>
      <c r="G14" s="3">
        <f>ABS('Global Best'!$B14-B14)/'Global Best'!$B14</f>
        <v>0</v>
      </c>
      <c r="I14">
        <v>151</v>
      </c>
      <c r="J14">
        <v>7.4999999999999997E-2</v>
      </c>
      <c r="K14">
        <v>151</v>
      </c>
      <c r="L14">
        <v>7.3999999999999996E-2</v>
      </c>
      <c r="M14">
        <v>151</v>
      </c>
      <c r="N14">
        <v>7.5999999999999998E-2</v>
      </c>
      <c r="O14">
        <v>151</v>
      </c>
      <c r="P14">
        <v>7.5999999999999998E-2</v>
      </c>
      <c r="Q14">
        <v>151</v>
      </c>
      <c r="R14">
        <v>7.1999999999999995E-2</v>
      </c>
      <c r="S14">
        <v>151</v>
      </c>
      <c r="T14">
        <v>7.5999999999999998E-2</v>
      </c>
      <c r="U14">
        <v>151</v>
      </c>
      <c r="V14">
        <v>7.4999999999999997E-2</v>
      </c>
      <c r="W14">
        <v>151</v>
      </c>
      <c r="X14">
        <v>7.1999999999999995E-2</v>
      </c>
      <c r="Y14">
        <v>151</v>
      </c>
      <c r="Z14">
        <v>7.3999999999999996E-2</v>
      </c>
      <c r="AA14">
        <v>151</v>
      </c>
      <c r="AB14">
        <v>7.4999999999999997E-2</v>
      </c>
      <c r="AD14">
        <f>VLOOKUP(A14,SSS!$A$5:$AD$65,30,FALSE)</f>
        <v>10</v>
      </c>
    </row>
    <row r="15" spans="1:30" x14ac:dyDescent="0.2">
      <c r="A15" t="s">
        <v>82</v>
      </c>
      <c r="B15">
        <f t="shared" si="2"/>
        <v>550</v>
      </c>
      <c r="C15" s="1">
        <f t="shared" si="0"/>
        <v>560.4</v>
      </c>
      <c r="D15">
        <f t="shared" si="3"/>
        <v>5.3582750126426975</v>
      </c>
      <c r="E15" s="1">
        <f t="shared" si="1"/>
        <v>0.10169999999999998</v>
      </c>
      <c r="F15">
        <f>IF(B15='Global Best'!$B15,1,0)</f>
        <v>0</v>
      </c>
      <c r="G15" s="3">
        <f>ABS('Global Best'!$B15-B15)/'Global Best'!$B15</f>
        <v>5.1625239005736137E-2</v>
      </c>
      <c r="I15">
        <v>556</v>
      </c>
      <c r="J15">
        <v>0.108</v>
      </c>
      <c r="K15">
        <v>557</v>
      </c>
      <c r="L15">
        <v>0.1</v>
      </c>
      <c r="M15">
        <v>550</v>
      </c>
      <c r="N15">
        <v>0.109</v>
      </c>
      <c r="O15">
        <v>566</v>
      </c>
      <c r="P15">
        <v>0.10100000000000001</v>
      </c>
      <c r="Q15">
        <v>560</v>
      </c>
      <c r="R15">
        <v>0.10100000000000001</v>
      </c>
      <c r="S15">
        <v>562</v>
      </c>
      <c r="T15">
        <v>0.1</v>
      </c>
      <c r="U15">
        <v>557</v>
      </c>
      <c r="V15">
        <v>0.1</v>
      </c>
      <c r="W15">
        <v>565</v>
      </c>
      <c r="X15">
        <v>9.9000000000000005E-2</v>
      </c>
      <c r="Y15">
        <v>566</v>
      </c>
      <c r="Z15">
        <v>0.1</v>
      </c>
      <c r="AA15">
        <v>565</v>
      </c>
      <c r="AB15">
        <v>9.9000000000000005E-2</v>
      </c>
      <c r="AD15">
        <f>VLOOKUP(A15,SSS!$A$5:$AD$65,30,FALSE)</f>
        <v>11</v>
      </c>
    </row>
    <row r="16" spans="1:30" x14ac:dyDescent="0.2">
      <c r="A16" t="s">
        <v>56</v>
      </c>
      <c r="B16">
        <f t="shared" si="2"/>
        <v>493</v>
      </c>
      <c r="C16" s="1">
        <f t="shared" si="0"/>
        <v>500.9</v>
      </c>
      <c r="D16">
        <f t="shared" si="3"/>
        <v>4.8864893101057509</v>
      </c>
      <c r="E16" s="1">
        <f t="shared" si="1"/>
        <v>0.17109999999999997</v>
      </c>
      <c r="F16">
        <f>IF(B16='Global Best'!$B16,1,0)</f>
        <v>0</v>
      </c>
      <c r="G16" s="3">
        <f>ABS('Global Best'!$B16-B16)/'Global Best'!$B16</f>
        <v>6.1224489795918364E-3</v>
      </c>
      <c r="I16">
        <v>493</v>
      </c>
      <c r="J16">
        <v>0.16700000000000001</v>
      </c>
      <c r="K16">
        <v>500</v>
      </c>
      <c r="L16">
        <v>0.152</v>
      </c>
      <c r="M16">
        <v>495</v>
      </c>
      <c r="N16">
        <v>0.193</v>
      </c>
      <c r="O16">
        <v>503</v>
      </c>
      <c r="P16">
        <v>0.16500000000000001</v>
      </c>
      <c r="Q16">
        <v>503</v>
      </c>
      <c r="R16">
        <v>0.17799999999999999</v>
      </c>
      <c r="S16">
        <v>503</v>
      </c>
      <c r="T16">
        <v>0.16</v>
      </c>
      <c r="U16">
        <v>496</v>
      </c>
      <c r="V16">
        <v>0.17199999999999999</v>
      </c>
      <c r="W16">
        <v>503</v>
      </c>
      <c r="X16">
        <v>0.16700000000000001</v>
      </c>
      <c r="Y16">
        <v>509</v>
      </c>
      <c r="Z16">
        <v>0.189</v>
      </c>
      <c r="AA16">
        <v>504</v>
      </c>
      <c r="AB16">
        <v>0.16800000000000001</v>
      </c>
      <c r="AD16">
        <f>VLOOKUP(A16,SSS!$A$5:$AD$65,30,FALSE)</f>
        <v>12</v>
      </c>
    </row>
    <row r="17" spans="1:30" x14ac:dyDescent="0.2">
      <c r="A17" t="s">
        <v>102</v>
      </c>
      <c r="B17">
        <f t="shared" si="2"/>
        <v>429</v>
      </c>
      <c r="C17" s="1">
        <f t="shared" si="0"/>
        <v>440.7</v>
      </c>
      <c r="D17">
        <f t="shared" si="3"/>
        <v>9.0559986258342118</v>
      </c>
      <c r="E17" s="1">
        <f t="shared" si="1"/>
        <v>0.15079999999999999</v>
      </c>
      <c r="F17">
        <f>IF(B17='Global Best'!$B17,1,0)</f>
        <v>1</v>
      </c>
      <c r="G17" s="3">
        <f>ABS('Global Best'!$B17-B17)/'Global Best'!$B17</f>
        <v>0</v>
      </c>
      <c r="I17">
        <v>449</v>
      </c>
      <c r="J17">
        <v>0.158</v>
      </c>
      <c r="K17">
        <v>430</v>
      </c>
      <c r="L17">
        <v>0.153</v>
      </c>
      <c r="M17">
        <v>445</v>
      </c>
      <c r="N17">
        <v>0.153</v>
      </c>
      <c r="O17">
        <v>449</v>
      </c>
      <c r="P17">
        <v>0.152</v>
      </c>
      <c r="Q17">
        <v>449</v>
      </c>
      <c r="R17">
        <v>0.14199999999999999</v>
      </c>
      <c r="S17">
        <v>429</v>
      </c>
      <c r="T17">
        <v>0.154</v>
      </c>
      <c r="U17">
        <v>444</v>
      </c>
      <c r="V17">
        <v>0.14799999999999999</v>
      </c>
      <c r="W17">
        <v>449</v>
      </c>
      <c r="X17">
        <v>0.157</v>
      </c>
      <c r="Y17">
        <v>429</v>
      </c>
      <c r="Z17">
        <v>0.14099999999999999</v>
      </c>
      <c r="AA17">
        <v>434</v>
      </c>
      <c r="AB17">
        <v>0.15</v>
      </c>
      <c r="AD17">
        <f>VLOOKUP(A17,SSS!$A$5:$AD$65,30,FALSE)</f>
        <v>13</v>
      </c>
    </row>
    <row r="18" spans="1:30" x14ac:dyDescent="0.2">
      <c r="A18" t="s">
        <v>83</v>
      </c>
      <c r="B18">
        <f t="shared" si="2"/>
        <v>1101</v>
      </c>
      <c r="C18" s="1">
        <f t="shared" si="0"/>
        <v>1107.3</v>
      </c>
      <c r="D18">
        <f t="shared" si="3"/>
        <v>3.3349995835415371</v>
      </c>
      <c r="E18" s="1">
        <f t="shared" si="1"/>
        <v>0.3241</v>
      </c>
      <c r="F18">
        <f>IF(B18='Global Best'!$B18,1,0)</f>
        <v>0</v>
      </c>
      <c r="G18" s="3">
        <f>ABS('Global Best'!$B18-B18)/'Global Best'!$B18</f>
        <v>1.9444444444444445E-2</v>
      </c>
      <c r="I18">
        <v>1108</v>
      </c>
      <c r="J18">
        <v>0.311</v>
      </c>
      <c r="K18">
        <v>1101</v>
      </c>
      <c r="L18">
        <v>0.30299999999999999</v>
      </c>
      <c r="M18">
        <v>1108</v>
      </c>
      <c r="N18">
        <v>0.29899999999999999</v>
      </c>
      <c r="O18">
        <v>1108</v>
      </c>
      <c r="P18">
        <v>0.31900000000000001</v>
      </c>
      <c r="Q18">
        <v>1106</v>
      </c>
      <c r="R18">
        <v>0.36599999999999999</v>
      </c>
      <c r="S18">
        <v>1108</v>
      </c>
      <c r="T18">
        <v>0.33400000000000002</v>
      </c>
      <c r="U18">
        <v>1108</v>
      </c>
      <c r="V18">
        <v>0.317</v>
      </c>
      <c r="W18">
        <v>1104</v>
      </c>
      <c r="X18">
        <v>0.34300000000000003</v>
      </c>
      <c r="Y18">
        <v>1108</v>
      </c>
      <c r="Z18">
        <v>0.33200000000000002</v>
      </c>
      <c r="AA18">
        <v>1114</v>
      </c>
      <c r="AB18">
        <v>0.317</v>
      </c>
      <c r="AD18">
        <f>VLOOKUP(A18,SSS!$A$5:$AD$65,30,FALSE)</f>
        <v>14</v>
      </c>
    </row>
    <row r="19" spans="1:30" x14ac:dyDescent="0.2">
      <c r="A19" t="s">
        <v>109</v>
      </c>
      <c r="B19">
        <f t="shared" si="2"/>
        <v>651</v>
      </c>
      <c r="C19" s="1">
        <f t="shared" si="0"/>
        <v>652.20000000000005</v>
      </c>
      <c r="D19">
        <f t="shared" si="3"/>
        <v>1.0327955589886446</v>
      </c>
      <c r="E19" s="1">
        <f t="shared" si="1"/>
        <v>0.1396</v>
      </c>
      <c r="F19">
        <f>IF(B19='Global Best'!$B19,1,0)</f>
        <v>1</v>
      </c>
      <c r="G19" s="3">
        <f>ABS('Global Best'!$B19-B19)/'Global Best'!$B19</f>
        <v>0</v>
      </c>
      <c r="I19">
        <v>652</v>
      </c>
      <c r="J19">
        <v>0.129</v>
      </c>
      <c r="K19">
        <v>652</v>
      </c>
      <c r="L19">
        <v>0.152</v>
      </c>
      <c r="M19">
        <v>651</v>
      </c>
      <c r="N19">
        <v>0.122</v>
      </c>
      <c r="O19">
        <v>652</v>
      </c>
      <c r="P19">
        <v>0.14399999999999999</v>
      </c>
      <c r="Q19">
        <v>652</v>
      </c>
      <c r="R19">
        <v>0.154</v>
      </c>
      <c r="S19">
        <v>655</v>
      </c>
      <c r="T19">
        <v>0.13600000000000001</v>
      </c>
      <c r="U19">
        <v>652</v>
      </c>
      <c r="V19">
        <v>0.14199999999999999</v>
      </c>
      <c r="W19">
        <v>652</v>
      </c>
      <c r="X19">
        <v>0.13500000000000001</v>
      </c>
      <c r="Y19">
        <v>652</v>
      </c>
      <c r="Z19">
        <v>0.14099999999999999</v>
      </c>
      <c r="AA19">
        <v>652</v>
      </c>
      <c r="AB19">
        <v>0.14099999999999999</v>
      </c>
      <c r="AD19">
        <f>VLOOKUP(A19,SSS!$A$5:$AD$65,30,FALSE)</f>
        <v>15</v>
      </c>
    </row>
    <row r="20" spans="1:30" x14ac:dyDescent="0.2">
      <c r="A20" t="s">
        <v>59</v>
      </c>
      <c r="B20">
        <f t="shared" si="2"/>
        <v>429</v>
      </c>
      <c r="C20" s="1">
        <f t="shared" si="0"/>
        <v>431.2</v>
      </c>
      <c r="D20">
        <f t="shared" si="3"/>
        <v>2.3475755815545347</v>
      </c>
      <c r="E20" s="1">
        <f t="shared" si="1"/>
        <v>0.24070000000000005</v>
      </c>
      <c r="F20">
        <f>IF(B20='Global Best'!$B20,1,0)</f>
        <v>0</v>
      </c>
      <c r="G20" s="3">
        <f>ABS('Global Best'!$B20-B20)/'Global Best'!$B20</f>
        <v>4.6838407494145199E-3</v>
      </c>
      <c r="I20">
        <v>432</v>
      </c>
      <c r="J20">
        <v>0.25700000000000001</v>
      </c>
      <c r="K20">
        <v>429</v>
      </c>
      <c r="L20">
        <v>0.23899999999999999</v>
      </c>
      <c r="M20">
        <v>430</v>
      </c>
      <c r="N20">
        <v>0.251</v>
      </c>
      <c r="O20">
        <v>432</v>
      </c>
      <c r="P20">
        <v>0.24399999999999999</v>
      </c>
      <c r="Q20">
        <v>431</v>
      </c>
      <c r="R20">
        <v>0.23400000000000001</v>
      </c>
      <c r="S20">
        <v>430</v>
      </c>
      <c r="T20">
        <v>0.24</v>
      </c>
      <c r="U20">
        <v>429</v>
      </c>
      <c r="V20">
        <v>0.23499999999999999</v>
      </c>
      <c r="W20">
        <v>434</v>
      </c>
      <c r="X20">
        <v>0.248</v>
      </c>
      <c r="Y20">
        <v>429</v>
      </c>
      <c r="Z20">
        <v>0.22700000000000001</v>
      </c>
      <c r="AA20">
        <v>436</v>
      </c>
      <c r="AB20">
        <v>0.23200000000000001</v>
      </c>
      <c r="AD20">
        <f>VLOOKUP(A20,SSS!$A$5:$AD$65,30,FALSE)</f>
        <v>16</v>
      </c>
    </row>
    <row r="21" spans="1:30" x14ac:dyDescent="0.2">
      <c r="A21" t="s">
        <v>64</v>
      </c>
      <c r="B21">
        <f t="shared" si="2"/>
        <v>3161</v>
      </c>
      <c r="C21" s="1">
        <f t="shared" si="0"/>
        <v>3168.6</v>
      </c>
      <c r="D21">
        <f t="shared" si="3"/>
        <v>4.0331955899344463</v>
      </c>
      <c r="E21" s="1">
        <f t="shared" si="1"/>
        <v>2.4857</v>
      </c>
      <c r="F21">
        <f>IF(B21='Global Best'!$B21,1,0)</f>
        <v>0</v>
      </c>
      <c r="G21" s="3">
        <f>ABS('Global Best'!$B21-B21)/'Global Best'!$B21</f>
        <v>2.2194039315155357E-3</v>
      </c>
      <c r="I21">
        <v>3168</v>
      </c>
      <c r="J21">
        <v>2.5499999999999998</v>
      </c>
      <c r="K21">
        <v>3161</v>
      </c>
      <c r="L21">
        <v>2.476</v>
      </c>
      <c r="M21">
        <v>3169</v>
      </c>
      <c r="N21">
        <v>2.5049999999999999</v>
      </c>
      <c r="O21">
        <v>3168</v>
      </c>
      <c r="P21">
        <v>2.4540000000000002</v>
      </c>
      <c r="Q21">
        <v>3170</v>
      </c>
      <c r="R21">
        <v>2.5510000000000002</v>
      </c>
      <c r="S21">
        <v>3173</v>
      </c>
      <c r="T21">
        <v>2.5169999999999999</v>
      </c>
      <c r="U21">
        <v>3166</v>
      </c>
      <c r="V21">
        <v>2.5129999999999999</v>
      </c>
      <c r="W21">
        <v>3171</v>
      </c>
      <c r="X21">
        <v>2.3879999999999999</v>
      </c>
      <c r="Y21">
        <v>3165</v>
      </c>
      <c r="Z21">
        <v>2.5049999999999999</v>
      </c>
      <c r="AA21">
        <v>3175</v>
      </c>
      <c r="AB21">
        <v>2.3980000000000001</v>
      </c>
      <c r="AD21">
        <f>VLOOKUP(A21,SSS!$A$5:$AD$65,30,FALSE)</f>
        <v>17</v>
      </c>
    </row>
    <row r="22" spans="1:30" x14ac:dyDescent="0.2">
      <c r="A22" t="s">
        <v>69</v>
      </c>
      <c r="B22">
        <f t="shared" si="2"/>
        <v>972</v>
      </c>
      <c r="C22" s="1">
        <f t="shared" si="0"/>
        <v>972</v>
      </c>
      <c r="D22">
        <f t="shared" si="3"/>
        <v>0</v>
      </c>
      <c r="E22" s="1">
        <f t="shared" si="1"/>
        <v>0.3775</v>
      </c>
      <c r="F22">
        <f>IF(B22='Global Best'!$B22,1,0)</f>
        <v>0</v>
      </c>
      <c r="G22" s="3">
        <f>ABS('Global Best'!$B22-B22)/'Global Best'!$B22</f>
        <v>3.0959752321981426E-3</v>
      </c>
      <c r="I22">
        <v>972</v>
      </c>
      <c r="J22">
        <v>0.376</v>
      </c>
      <c r="K22">
        <v>972</v>
      </c>
      <c r="L22">
        <v>0.374</v>
      </c>
      <c r="M22">
        <v>972</v>
      </c>
      <c r="N22">
        <v>0.38100000000000001</v>
      </c>
      <c r="O22">
        <v>972</v>
      </c>
      <c r="P22">
        <v>0.38100000000000001</v>
      </c>
      <c r="Q22">
        <v>972</v>
      </c>
      <c r="R22">
        <v>0.371</v>
      </c>
      <c r="S22">
        <v>972</v>
      </c>
      <c r="T22">
        <v>0.39900000000000002</v>
      </c>
      <c r="U22">
        <v>972</v>
      </c>
      <c r="V22">
        <v>0.36799999999999999</v>
      </c>
      <c r="W22">
        <v>972</v>
      </c>
      <c r="X22">
        <v>0.36199999999999999</v>
      </c>
      <c r="Y22">
        <v>972</v>
      </c>
      <c r="Z22">
        <v>0.39200000000000002</v>
      </c>
      <c r="AA22">
        <v>972</v>
      </c>
      <c r="AB22">
        <v>0.371</v>
      </c>
      <c r="AD22">
        <f>VLOOKUP(A22,SSS!$A$5:$AD$65,30,FALSE)</f>
        <v>18</v>
      </c>
    </row>
    <row r="23" spans="1:30" x14ac:dyDescent="0.2">
      <c r="A23" t="s">
        <v>65</v>
      </c>
      <c r="B23">
        <f t="shared" si="2"/>
        <v>2192</v>
      </c>
      <c r="C23" s="1">
        <f t="shared" si="0"/>
        <v>2195.8000000000002</v>
      </c>
      <c r="D23">
        <f t="shared" si="3"/>
        <v>3.6757463338907259</v>
      </c>
      <c r="E23" s="1">
        <f t="shared" si="1"/>
        <v>1.4697000000000002</v>
      </c>
      <c r="F23">
        <f>IF(B23='Global Best'!$B23,1,0)</f>
        <v>0</v>
      </c>
      <c r="G23" s="3">
        <f>ABS('Global Best'!$B23-B23)/'Global Best'!$B23</f>
        <v>4.5641259698767686E-4</v>
      </c>
      <c r="I23">
        <v>2194</v>
      </c>
      <c r="J23">
        <v>1.4410000000000001</v>
      </c>
      <c r="K23">
        <v>2193</v>
      </c>
      <c r="L23">
        <v>1.5649999999999999</v>
      </c>
      <c r="M23">
        <v>2203</v>
      </c>
      <c r="N23">
        <v>1.466</v>
      </c>
      <c r="O23">
        <v>2194</v>
      </c>
      <c r="P23">
        <v>1.415</v>
      </c>
      <c r="Q23">
        <v>2202</v>
      </c>
      <c r="R23">
        <v>1.486</v>
      </c>
      <c r="S23">
        <v>2192</v>
      </c>
      <c r="T23">
        <v>1.4119999999999999</v>
      </c>
      <c r="U23">
        <v>2195</v>
      </c>
      <c r="V23">
        <v>1.585</v>
      </c>
      <c r="W23">
        <v>2195</v>
      </c>
      <c r="X23">
        <v>1.391</v>
      </c>
      <c r="Y23">
        <v>2195</v>
      </c>
      <c r="Z23">
        <v>1.4470000000000001</v>
      </c>
      <c r="AA23">
        <v>2195</v>
      </c>
      <c r="AB23">
        <v>1.4890000000000001</v>
      </c>
      <c r="AD23">
        <f>VLOOKUP(A23,SSS!$A$5:$AD$65,30,FALSE)</f>
        <v>19</v>
      </c>
    </row>
    <row r="24" spans="1:30" x14ac:dyDescent="0.2">
      <c r="A24" t="s">
        <v>70</v>
      </c>
      <c r="B24">
        <f t="shared" si="2"/>
        <v>2506</v>
      </c>
      <c r="C24" s="1">
        <f t="shared" si="0"/>
        <v>2510.6999999999998</v>
      </c>
      <c r="D24">
        <f t="shared" si="3"/>
        <v>14.862705002791383</v>
      </c>
      <c r="E24" s="1">
        <f t="shared" si="1"/>
        <v>1.1638999999999999</v>
      </c>
      <c r="F24">
        <f>IF(B24='Global Best'!$B24,1,0)</f>
        <v>0</v>
      </c>
      <c r="G24" s="3">
        <f>ABS('Global Best'!$B24-B24)/'Global Best'!$B24</f>
        <v>1.3344116457743631E-2</v>
      </c>
      <c r="I24">
        <v>2506</v>
      </c>
      <c r="J24">
        <v>1.2330000000000001</v>
      </c>
      <c r="K24">
        <v>2506</v>
      </c>
      <c r="L24">
        <v>1.2</v>
      </c>
      <c r="M24">
        <v>2506</v>
      </c>
      <c r="N24">
        <v>1.173</v>
      </c>
      <c r="O24">
        <v>2506</v>
      </c>
      <c r="P24">
        <v>1.083</v>
      </c>
      <c r="Q24">
        <v>2506</v>
      </c>
      <c r="R24">
        <v>1.173</v>
      </c>
      <c r="S24">
        <v>2506</v>
      </c>
      <c r="T24">
        <v>1.1419999999999999</v>
      </c>
      <c r="U24">
        <v>2506</v>
      </c>
      <c r="V24">
        <v>1.2350000000000001</v>
      </c>
      <c r="W24">
        <v>2506</v>
      </c>
      <c r="X24">
        <v>1.1379999999999999</v>
      </c>
      <c r="Y24">
        <v>2506</v>
      </c>
      <c r="Z24">
        <v>1.1200000000000001</v>
      </c>
      <c r="AA24">
        <v>2553</v>
      </c>
      <c r="AB24">
        <v>1.1419999999999999</v>
      </c>
      <c r="AD24">
        <f>VLOOKUP(A24,SSS!$A$5:$AD$65,30,FALSE)</f>
        <v>20</v>
      </c>
    </row>
    <row r="25" spans="1:30" x14ac:dyDescent="0.2">
      <c r="A25" t="s">
        <v>84</v>
      </c>
      <c r="B25">
        <f t="shared" si="2"/>
        <v>1300</v>
      </c>
      <c r="C25" s="1">
        <f t="shared" si="0"/>
        <v>1320.6</v>
      </c>
      <c r="D25">
        <f t="shared" si="3"/>
        <v>14.908610487455451</v>
      </c>
      <c r="E25" s="1">
        <f t="shared" si="1"/>
        <v>0.61620000000000008</v>
      </c>
      <c r="F25">
        <f>IF(B25='Global Best'!$B25,1,0)</f>
        <v>0</v>
      </c>
      <c r="G25" s="3">
        <f>ABS('Global Best'!$B25-B25)/'Global Best'!$B25</f>
        <v>2.9295328582739508E-2</v>
      </c>
      <c r="I25">
        <v>1300</v>
      </c>
      <c r="J25">
        <v>0.61</v>
      </c>
      <c r="K25">
        <v>1320</v>
      </c>
      <c r="L25">
        <v>0.61199999999999999</v>
      </c>
      <c r="M25">
        <v>1316</v>
      </c>
      <c r="N25">
        <v>0.621</v>
      </c>
      <c r="O25">
        <v>1347</v>
      </c>
      <c r="P25">
        <v>0.60499999999999998</v>
      </c>
      <c r="Q25">
        <v>1320</v>
      </c>
      <c r="R25">
        <v>0.61299999999999999</v>
      </c>
      <c r="S25">
        <v>1316</v>
      </c>
      <c r="T25">
        <v>0.61499999999999999</v>
      </c>
      <c r="U25">
        <v>1343</v>
      </c>
      <c r="V25">
        <v>0.621</v>
      </c>
      <c r="W25">
        <v>1309</v>
      </c>
      <c r="X25">
        <v>0.57299999999999995</v>
      </c>
      <c r="Y25">
        <v>1308</v>
      </c>
      <c r="Z25">
        <v>0.66700000000000004</v>
      </c>
      <c r="AA25">
        <v>1327</v>
      </c>
      <c r="AB25">
        <v>0.625</v>
      </c>
      <c r="AD25">
        <f>VLOOKUP(A25,SSS!$A$5:$AD$65,30,FALSE)</f>
        <v>21</v>
      </c>
    </row>
    <row r="26" spans="1:30" x14ac:dyDescent="0.2">
      <c r="A26" t="s">
        <v>71</v>
      </c>
      <c r="B26">
        <f t="shared" si="2"/>
        <v>2110</v>
      </c>
      <c r="C26" s="1">
        <f t="shared" si="0"/>
        <v>2164.6</v>
      </c>
      <c r="D26">
        <f t="shared" si="3"/>
        <v>26.2856107658417</v>
      </c>
      <c r="E26" s="1">
        <f t="shared" si="1"/>
        <v>1.2017</v>
      </c>
      <c r="F26">
        <f>IF(B26='Global Best'!$B26,1,0)</f>
        <v>0</v>
      </c>
      <c r="G26" s="3">
        <f>ABS('Global Best'!$B26-B26)/'Global Best'!$B26</f>
        <v>1.1020603737422138E-2</v>
      </c>
      <c r="I26">
        <v>2161</v>
      </c>
      <c r="J26">
        <v>1.2070000000000001</v>
      </c>
      <c r="K26">
        <v>2110</v>
      </c>
      <c r="L26">
        <v>1.2030000000000001</v>
      </c>
      <c r="M26">
        <v>2198</v>
      </c>
      <c r="N26">
        <v>1.266</v>
      </c>
      <c r="O26">
        <v>2173</v>
      </c>
      <c r="P26">
        <v>1.202</v>
      </c>
      <c r="Q26">
        <v>2164</v>
      </c>
      <c r="R26">
        <v>1.161</v>
      </c>
      <c r="S26">
        <v>2144</v>
      </c>
      <c r="T26">
        <v>1.212</v>
      </c>
      <c r="U26">
        <v>2197</v>
      </c>
      <c r="V26">
        <v>1.0840000000000001</v>
      </c>
      <c r="W26">
        <v>2153</v>
      </c>
      <c r="X26">
        <v>1.22</v>
      </c>
      <c r="Y26">
        <v>2161</v>
      </c>
      <c r="Z26">
        <v>1.236</v>
      </c>
      <c r="AA26">
        <v>2185</v>
      </c>
      <c r="AB26">
        <v>1.226</v>
      </c>
      <c r="AD26">
        <f>VLOOKUP(A26,SSS!$A$5:$AD$65,30,FALSE)</f>
        <v>22</v>
      </c>
    </row>
    <row r="27" spans="1:30" x14ac:dyDescent="0.2">
      <c r="A27" t="s">
        <v>85</v>
      </c>
      <c r="B27">
        <f t="shared" si="2"/>
        <v>4290</v>
      </c>
      <c r="C27" s="1">
        <f t="shared" si="0"/>
        <v>4376.5</v>
      </c>
      <c r="D27">
        <f t="shared" si="3"/>
        <v>62.668882939532985</v>
      </c>
      <c r="E27" s="1">
        <f t="shared" si="1"/>
        <v>4.5878999999999994</v>
      </c>
      <c r="F27">
        <f>IF(B27='Global Best'!$B27,1,0)</f>
        <v>0</v>
      </c>
      <c r="G27" s="3">
        <f>ABS('Global Best'!$B27-B27)/'Global Best'!$B27</f>
        <v>7.278703921108241E-3</v>
      </c>
      <c r="I27">
        <v>4439</v>
      </c>
      <c r="J27">
        <v>4.5960000000000001</v>
      </c>
      <c r="K27">
        <v>4343</v>
      </c>
      <c r="L27">
        <v>4.3760000000000003</v>
      </c>
      <c r="M27">
        <v>4485</v>
      </c>
      <c r="N27">
        <v>4.5640000000000001</v>
      </c>
      <c r="O27">
        <v>4340</v>
      </c>
      <c r="P27">
        <v>4.3840000000000003</v>
      </c>
      <c r="Q27">
        <v>4374</v>
      </c>
      <c r="R27">
        <v>4.2949999999999999</v>
      </c>
      <c r="S27">
        <v>4290</v>
      </c>
      <c r="T27">
        <v>4.508</v>
      </c>
      <c r="U27">
        <v>4306</v>
      </c>
      <c r="V27">
        <v>4.9459999999999997</v>
      </c>
      <c r="W27">
        <v>4423</v>
      </c>
      <c r="X27">
        <v>4.6749999999999998</v>
      </c>
      <c r="Y27">
        <v>4418</v>
      </c>
      <c r="Z27">
        <v>4.7690000000000001</v>
      </c>
      <c r="AA27">
        <v>4347</v>
      </c>
      <c r="AB27">
        <v>4.766</v>
      </c>
      <c r="AD27">
        <f>VLOOKUP(A27,SSS!$A$5:$AD$65,30,FALSE)</f>
        <v>23</v>
      </c>
    </row>
    <row r="28" spans="1:30" x14ac:dyDescent="0.2">
      <c r="A28" t="s">
        <v>86</v>
      </c>
      <c r="B28">
        <f t="shared" si="2"/>
        <v>2638</v>
      </c>
      <c r="C28" s="1">
        <f t="shared" si="0"/>
        <v>2808.4</v>
      </c>
      <c r="D28">
        <f t="shared" si="3"/>
        <v>122.87500423872491</v>
      </c>
      <c r="E28" s="1">
        <f t="shared" si="1"/>
        <v>2.0831</v>
      </c>
      <c r="F28">
        <f>IF(B28='Global Best'!$B28,1,0)</f>
        <v>0</v>
      </c>
      <c r="G28" s="3">
        <f>ABS('Global Best'!$B28-B28)/'Global Best'!$B28</f>
        <v>3.2889584964761159E-2</v>
      </c>
      <c r="I28">
        <v>3020</v>
      </c>
      <c r="J28">
        <v>2.1549999999999998</v>
      </c>
      <c r="K28">
        <v>2797</v>
      </c>
      <c r="L28">
        <v>2.15</v>
      </c>
      <c r="M28">
        <v>2740</v>
      </c>
      <c r="N28">
        <v>2.0529999999999999</v>
      </c>
      <c r="O28">
        <v>2638</v>
      </c>
      <c r="P28">
        <v>1.87</v>
      </c>
      <c r="Q28">
        <v>2716</v>
      </c>
      <c r="R28">
        <v>2.0579999999999998</v>
      </c>
      <c r="S28">
        <v>2730</v>
      </c>
      <c r="T28">
        <v>2.0539999999999998</v>
      </c>
      <c r="U28">
        <v>2709</v>
      </c>
      <c r="V28">
        <v>2.2149999999999999</v>
      </c>
      <c r="W28">
        <v>2930</v>
      </c>
      <c r="X28">
        <v>2.2029999999999998</v>
      </c>
      <c r="Y28">
        <v>2916</v>
      </c>
      <c r="Z28">
        <v>2.1349999999999998</v>
      </c>
      <c r="AA28">
        <v>2888</v>
      </c>
      <c r="AB28">
        <v>1.9379999999999999</v>
      </c>
      <c r="AD28">
        <f>VLOOKUP(A28,SSS!$A$5:$AD$65,30,FALSE)</f>
        <v>24</v>
      </c>
    </row>
    <row r="29" spans="1:30" x14ac:dyDescent="0.2">
      <c r="A29" t="s">
        <v>87</v>
      </c>
      <c r="B29">
        <f t="shared" si="2"/>
        <v>1660</v>
      </c>
      <c r="C29" s="1">
        <f t="shared" si="0"/>
        <v>1671.9</v>
      </c>
      <c r="D29">
        <f t="shared" si="3"/>
        <v>5.3634565968847614</v>
      </c>
      <c r="E29" s="1">
        <f t="shared" si="1"/>
        <v>1.5772999999999999</v>
      </c>
      <c r="F29">
        <f>IF(B29='Global Best'!$B29,1,0)</f>
        <v>0</v>
      </c>
      <c r="G29" s="3">
        <f>ABS('Global Best'!$B29-B29)/'Global Best'!$B29</f>
        <v>1.591187270501836E-2</v>
      </c>
      <c r="I29">
        <v>1673</v>
      </c>
      <c r="J29">
        <v>1.5880000000000001</v>
      </c>
      <c r="K29">
        <v>1668</v>
      </c>
      <c r="L29">
        <v>1.4550000000000001</v>
      </c>
      <c r="M29">
        <v>1678</v>
      </c>
      <c r="N29">
        <v>1.5569999999999999</v>
      </c>
      <c r="O29">
        <v>1672</v>
      </c>
      <c r="P29">
        <v>1.4930000000000001</v>
      </c>
      <c r="Q29">
        <v>1676</v>
      </c>
      <c r="R29">
        <v>1.577</v>
      </c>
      <c r="S29">
        <v>1660</v>
      </c>
      <c r="T29">
        <v>1.494</v>
      </c>
      <c r="U29">
        <v>1674</v>
      </c>
      <c r="V29">
        <v>1.6319999999999999</v>
      </c>
      <c r="W29">
        <v>1673</v>
      </c>
      <c r="X29">
        <v>1.647</v>
      </c>
      <c r="Y29">
        <v>1668</v>
      </c>
      <c r="Z29">
        <v>1.6830000000000001</v>
      </c>
      <c r="AA29">
        <v>1677</v>
      </c>
      <c r="AB29">
        <v>1.647</v>
      </c>
      <c r="AD29">
        <f>VLOOKUP(A29,SSS!$A$5:$AD$65,30,FALSE)</f>
        <v>25</v>
      </c>
    </row>
    <row r="30" spans="1:30" x14ac:dyDescent="0.2">
      <c r="A30" t="s">
        <v>72</v>
      </c>
      <c r="B30">
        <f t="shared" si="2"/>
        <v>4391</v>
      </c>
      <c r="C30" s="1">
        <f t="shared" si="0"/>
        <v>4426.7</v>
      </c>
      <c r="D30">
        <f t="shared" si="3"/>
        <v>21.076843533445263</v>
      </c>
      <c r="E30" s="1">
        <f t="shared" si="1"/>
        <v>3.3862000000000001</v>
      </c>
      <c r="F30">
        <f>IF(B30='Global Best'!$B30,1,0)</f>
        <v>0</v>
      </c>
      <c r="G30" s="3">
        <f>ABS('Global Best'!$B30-B30)/'Global Best'!$B30</f>
        <v>0.11616675139806812</v>
      </c>
      <c r="I30">
        <v>4433</v>
      </c>
      <c r="J30">
        <v>3.88</v>
      </c>
      <c r="K30">
        <v>4437</v>
      </c>
      <c r="L30">
        <v>3.3029999999999999</v>
      </c>
      <c r="M30">
        <v>4405</v>
      </c>
      <c r="N30">
        <v>3.4609999999999999</v>
      </c>
      <c r="O30">
        <v>4420</v>
      </c>
      <c r="P30">
        <v>3.3250000000000002</v>
      </c>
      <c r="Q30">
        <v>4391</v>
      </c>
      <c r="R30">
        <v>3.194</v>
      </c>
      <c r="S30">
        <v>4419</v>
      </c>
      <c r="T30">
        <v>3.286</v>
      </c>
      <c r="U30">
        <v>4421</v>
      </c>
      <c r="V30">
        <v>3.367</v>
      </c>
      <c r="W30">
        <v>4456</v>
      </c>
      <c r="X30">
        <v>3.2810000000000001</v>
      </c>
      <c r="Y30">
        <v>4425</v>
      </c>
      <c r="Z30">
        <v>3.5110000000000001</v>
      </c>
      <c r="AA30">
        <v>4460</v>
      </c>
      <c r="AB30">
        <v>3.254</v>
      </c>
      <c r="AD30">
        <f>VLOOKUP(A30,SSS!$A$5:$AD$65,30,FALSE)</f>
        <v>26</v>
      </c>
    </row>
    <row r="31" spans="1:30" x14ac:dyDescent="0.2">
      <c r="A31" t="s">
        <v>88</v>
      </c>
      <c r="B31">
        <f t="shared" si="2"/>
        <v>2014</v>
      </c>
      <c r="C31" s="1">
        <f t="shared" si="0"/>
        <v>2060.3000000000002</v>
      </c>
      <c r="D31">
        <f t="shared" si="3"/>
        <v>35.624741714463312</v>
      </c>
      <c r="E31" s="1">
        <f t="shared" si="1"/>
        <v>2.5707</v>
      </c>
      <c r="F31">
        <f>IF(B31='Global Best'!$B31,1,0)</f>
        <v>0</v>
      </c>
      <c r="G31" s="3">
        <f>ABS('Global Best'!$B31-B31)/'Global Best'!$B31</f>
        <v>1.5632879475542108E-2</v>
      </c>
      <c r="I31">
        <v>2105</v>
      </c>
      <c r="J31">
        <v>2.6749999999999998</v>
      </c>
      <c r="K31">
        <v>2033</v>
      </c>
      <c r="L31">
        <v>2.524</v>
      </c>
      <c r="M31">
        <v>2020</v>
      </c>
      <c r="N31">
        <v>2.536</v>
      </c>
      <c r="O31">
        <v>2033</v>
      </c>
      <c r="P31">
        <v>2.5539999999999998</v>
      </c>
      <c r="Q31">
        <v>2099</v>
      </c>
      <c r="R31">
        <v>2.7389999999999999</v>
      </c>
      <c r="S31">
        <v>2083</v>
      </c>
      <c r="T31">
        <v>2.431</v>
      </c>
      <c r="U31">
        <v>2101</v>
      </c>
      <c r="V31">
        <v>2.5720000000000001</v>
      </c>
      <c r="W31">
        <v>2042</v>
      </c>
      <c r="X31">
        <v>2.7029999999999998</v>
      </c>
      <c r="Y31">
        <v>2014</v>
      </c>
      <c r="Z31">
        <v>2.5910000000000002</v>
      </c>
      <c r="AA31">
        <v>2073</v>
      </c>
      <c r="AB31">
        <v>2.3820000000000001</v>
      </c>
      <c r="AD31">
        <f>VLOOKUP(A31,SSS!$A$5:$AD$65,30,FALSE)</f>
        <v>27</v>
      </c>
    </row>
    <row r="32" spans="1:30" x14ac:dyDescent="0.2">
      <c r="A32" t="s">
        <v>73</v>
      </c>
      <c r="B32">
        <f t="shared" si="2"/>
        <v>4455</v>
      </c>
      <c r="C32" s="1">
        <f t="shared" si="0"/>
        <v>5015.3</v>
      </c>
      <c r="D32">
        <f t="shared" si="3"/>
        <v>361.48092004358347</v>
      </c>
      <c r="E32" s="1">
        <f t="shared" si="1"/>
        <v>4.5143000000000004</v>
      </c>
      <c r="F32">
        <f>IF(B32='Global Best'!$B32,1,0)</f>
        <v>0</v>
      </c>
      <c r="G32" s="3">
        <f>ABS('Global Best'!$B32-B32)/'Global Best'!$B32</f>
        <v>1.1810129457188281E-2</v>
      </c>
      <c r="I32">
        <v>4982</v>
      </c>
      <c r="J32">
        <v>4.4059999999999997</v>
      </c>
      <c r="K32">
        <v>5618</v>
      </c>
      <c r="L32">
        <v>4.3230000000000004</v>
      </c>
      <c r="M32">
        <v>5008</v>
      </c>
      <c r="N32">
        <v>4.7130000000000001</v>
      </c>
      <c r="O32">
        <v>4832</v>
      </c>
      <c r="P32">
        <v>4.3209999999999997</v>
      </c>
      <c r="Q32">
        <v>5180</v>
      </c>
      <c r="R32">
        <v>4.4960000000000004</v>
      </c>
      <c r="S32">
        <v>5313</v>
      </c>
      <c r="T32">
        <v>4.5620000000000003</v>
      </c>
      <c r="U32">
        <v>4989</v>
      </c>
      <c r="V32">
        <v>4.3490000000000002</v>
      </c>
      <c r="W32">
        <v>4455</v>
      </c>
      <c r="X32">
        <v>4.83</v>
      </c>
      <c r="Y32">
        <v>5285</v>
      </c>
      <c r="Z32">
        <v>4.5880000000000001</v>
      </c>
      <c r="AA32">
        <v>4491</v>
      </c>
      <c r="AB32">
        <v>4.5549999999999997</v>
      </c>
      <c r="AD32">
        <f>VLOOKUP(A32,SSS!$A$5:$AD$65,30,FALSE)</f>
        <v>28</v>
      </c>
    </row>
    <row r="33" spans="1:30" x14ac:dyDescent="0.2">
      <c r="A33" t="s">
        <v>104</v>
      </c>
      <c r="B33">
        <f t="shared" si="2"/>
        <v>3199</v>
      </c>
      <c r="C33" s="1">
        <f t="shared" si="0"/>
        <v>3200.7</v>
      </c>
      <c r="D33">
        <f t="shared" si="3"/>
        <v>0.94868329805051388</v>
      </c>
      <c r="E33" s="1">
        <f t="shared" si="1"/>
        <v>4.1841999999999997</v>
      </c>
      <c r="F33">
        <f>IF(B33='Global Best'!$B33,1,0)</f>
        <v>0</v>
      </c>
      <c r="G33" s="3">
        <f>ABS('Global Best'!$B33-B33)/'Global Best'!$B33</f>
        <v>1.1701454775458571E-2</v>
      </c>
      <c r="I33">
        <v>3200</v>
      </c>
      <c r="J33">
        <v>3.9990000000000001</v>
      </c>
      <c r="K33">
        <v>3202</v>
      </c>
      <c r="L33">
        <v>4.298</v>
      </c>
      <c r="M33">
        <v>3201</v>
      </c>
      <c r="N33">
        <v>4.1719999999999997</v>
      </c>
      <c r="O33">
        <v>3202</v>
      </c>
      <c r="P33">
        <v>4.3650000000000002</v>
      </c>
      <c r="Q33">
        <v>3201</v>
      </c>
      <c r="R33">
        <v>3.7440000000000002</v>
      </c>
      <c r="S33">
        <v>3201</v>
      </c>
      <c r="T33">
        <v>4.2249999999999996</v>
      </c>
      <c r="U33">
        <v>3200</v>
      </c>
      <c r="V33">
        <v>4.4039999999999999</v>
      </c>
      <c r="W33">
        <v>3199</v>
      </c>
      <c r="X33">
        <v>4.4509999999999996</v>
      </c>
      <c r="Y33">
        <v>3200</v>
      </c>
      <c r="Z33">
        <v>4.0579999999999998</v>
      </c>
      <c r="AA33">
        <v>3201</v>
      </c>
      <c r="AB33">
        <v>4.1260000000000003</v>
      </c>
      <c r="AD33">
        <f>VLOOKUP(A33,SSS!$A$5:$AD$65,30,FALSE)</f>
        <v>29</v>
      </c>
    </row>
    <row r="34" spans="1:30" x14ac:dyDescent="0.2">
      <c r="A34" t="s">
        <v>74</v>
      </c>
      <c r="B34">
        <f t="shared" si="2"/>
        <v>4825</v>
      </c>
      <c r="C34" s="1">
        <f t="shared" si="0"/>
        <v>4946.3</v>
      </c>
      <c r="D34">
        <f t="shared" si="3"/>
        <v>62.239769351186453</v>
      </c>
      <c r="E34" s="1">
        <f t="shared" si="1"/>
        <v>4.4432</v>
      </c>
      <c r="F34">
        <f>IF(B34='Global Best'!$B34,1,0)</f>
        <v>1</v>
      </c>
      <c r="G34" s="3">
        <f>ABS('Global Best'!$B34-B34)/'Global Best'!$B34</f>
        <v>0</v>
      </c>
      <c r="I34">
        <v>4997</v>
      </c>
      <c r="J34">
        <v>4.6219999999999999</v>
      </c>
      <c r="K34">
        <v>4907</v>
      </c>
      <c r="L34">
        <v>5.0679999999999996</v>
      </c>
      <c r="M34">
        <v>4990</v>
      </c>
      <c r="N34">
        <v>4.4660000000000002</v>
      </c>
      <c r="O34">
        <v>4875</v>
      </c>
      <c r="P34">
        <v>4.4859999999999998</v>
      </c>
      <c r="Q34">
        <v>4963</v>
      </c>
      <c r="R34">
        <v>4.2469999999999999</v>
      </c>
      <c r="S34">
        <v>4946</v>
      </c>
      <c r="T34">
        <v>4.2709999999999999</v>
      </c>
      <c r="U34">
        <v>5030</v>
      </c>
      <c r="V34">
        <v>4.2489999999999997</v>
      </c>
      <c r="W34">
        <v>4988</v>
      </c>
      <c r="X34">
        <v>4.6619999999999999</v>
      </c>
      <c r="Y34">
        <v>4825</v>
      </c>
      <c r="Z34">
        <v>4.2249999999999996</v>
      </c>
      <c r="AA34">
        <v>4942</v>
      </c>
      <c r="AB34">
        <v>4.1360000000000001</v>
      </c>
      <c r="AD34">
        <f>VLOOKUP(A34,SSS!$A$5:$AD$65,30,FALSE)</f>
        <v>30</v>
      </c>
    </row>
    <row r="35" spans="1:30" x14ac:dyDescent="0.2">
      <c r="A35" t="s">
        <v>60</v>
      </c>
      <c r="B35">
        <f t="shared" si="2"/>
        <v>2131</v>
      </c>
      <c r="C35" s="1">
        <f t="shared" si="0"/>
        <v>2181.5</v>
      </c>
      <c r="D35">
        <f t="shared" si="3"/>
        <v>47.129254891910463</v>
      </c>
      <c r="E35" s="1">
        <f t="shared" si="1"/>
        <v>2.9894000000000003</v>
      </c>
      <c r="F35">
        <f>IF(B35='Global Best'!$B35,1,0)</f>
        <v>0</v>
      </c>
      <c r="G35" s="3">
        <f>ABS('Global Best'!$B35-B35)/'Global Best'!$B35</f>
        <v>9.114183307731695E-2</v>
      </c>
      <c r="I35">
        <v>2149</v>
      </c>
      <c r="J35">
        <v>3.1949999999999998</v>
      </c>
      <c r="K35">
        <v>2142</v>
      </c>
      <c r="L35">
        <v>2.6840000000000002</v>
      </c>
      <c r="M35">
        <v>2257</v>
      </c>
      <c r="N35">
        <v>3.016</v>
      </c>
      <c r="O35">
        <v>2167</v>
      </c>
      <c r="P35">
        <v>3.1509999999999998</v>
      </c>
      <c r="Q35">
        <v>2176</v>
      </c>
      <c r="R35">
        <v>3.0129999999999999</v>
      </c>
      <c r="S35">
        <v>2154</v>
      </c>
      <c r="T35">
        <v>3.214</v>
      </c>
      <c r="U35">
        <v>2203</v>
      </c>
      <c r="V35">
        <v>3.0470000000000002</v>
      </c>
      <c r="W35">
        <v>2168</v>
      </c>
      <c r="X35">
        <v>3.0150000000000001</v>
      </c>
      <c r="Y35">
        <v>2131</v>
      </c>
      <c r="Z35">
        <v>2.762</v>
      </c>
      <c r="AA35">
        <v>2268</v>
      </c>
      <c r="AB35">
        <v>2.7970000000000002</v>
      </c>
      <c r="AD35">
        <f>VLOOKUP(A35,SSS!$A$5:$AD$65,30,FALSE)</f>
        <v>31</v>
      </c>
    </row>
    <row r="36" spans="1:30" x14ac:dyDescent="0.2">
      <c r="A36" t="s">
        <v>55</v>
      </c>
      <c r="B36">
        <f t="shared" si="2"/>
        <v>2885</v>
      </c>
      <c r="C36" s="1">
        <f t="shared" si="0"/>
        <v>2919.4</v>
      </c>
      <c r="D36">
        <f t="shared" si="3"/>
        <v>22.510244581325878</v>
      </c>
      <c r="E36" s="1">
        <f t="shared" si="1"/>
        <v>4.1424000000000003</v>
      </c>
      <c r="F36">
        <f>IF(B36='Global Best'!$B36,1,0)</f>
        <v>0</v>
      </c>
      <c r="G36" s="3">
        <f>ABS('Global Best'!$B36-B36)/'Global Best'!$B36</f>
        <v>2.4502840909090908E-2</v>
      </c>
      <c r="I36">
        <v>2899</v>
      </c>
      <c r="J36">
        <v>4.1180000000000003</v>
      </c>
      <c r="K36">
        <v>2888</v>
      </c>
      <c r="L36">
        <v>4.1239999999999997</v>
      </c>
      <c r="M36">
        <v>2885</v>
      </c>
      <c r="N36">
        <v>4.4130000000000003</v>
      </c>
      <c r="O36">
        <v>2923</v>
      </c>
      <c r="P36">
        <v>4.1849999999999996</v>
      </c>
      <c r="Q36">
        <v>2939</v>
      </c>
      <c r="R36">
        <v>4.242</v>
      </c>
      <c r="S36">
        <v>2923</v>
      </c>
      <c r="T36">
        <v>3.9910000000000001</v>
      </c>
      <c r="U36">
        <v>2943</v>
      </c>
      <c r="V36">
        <v>4.0110000000000001</v>
      </c>
      <c r="W36">
        <v>2930</v>
      </c>
      <c r="X36">
        <v>4.0469999999999997</v>
      </c>
      <c r="Y36">
        <v>2949</v>
      </c>
      <c r="Z36">
        <v>4.07</v>
      </c>
      <c r="AA36">
        <v>2915</v>
      </c>
      <c r="AB36">
        <v>4.2229999999999999</v>
      </c>
      <c r="AD36">
        <f>VLOOKUP(A36,SSS!$A$5:$AD$65,30,FALSE)</f>
        <v>32</v>
      </c>
    </row>
    <row r="37" spans="1:30" x14ac:dyDescent="0.2">
      <c r="A37" t="s">
        <v>75</v>
      </c>
      <c r="B37">
        <f t="shared" si="2"/>
        <v>4379</v>
      </c>
      <c r="C37" s="1">
        <f t="shared" ref="C37:C65" si="4">AVERAGE(I37,K37,M37,O37,Q37,S37,U37,W37,Y37,AA37)</f>
        <v>4718.1000000000004</v>
      </c>
      <c r="D37">
        <f t="shared" si="3"/>
        <v>171.21685405096986</v>
      </c>
      <c r="E37" s="1">
        <f t="shared" ref="E37:E65" si="5">AVERAGE(J37,L37,N37,P37,R37,T37,V37,X37,Z37,AB37)</f>
        <v>10.508199999999999</v>
      </c>
      <c r="F37">
        <f>IF(B37='Global Best'!$B37,1,0)</f>
        <v>0</v>
      </c>
      <c r="G37" s="3">
        <f>ABS('Global Best'!$B37-B37)/'Global Best'!$B37</f>
        <v>4.2122798667301287E-2</v>
      </c>
      <c r="I37">
        <v>4653</v>
      </c>
      <c r="J37">
        <v>10.788</v>
      </c>
      <c r="K37">
        <v>4899</v>
      </c>
      <c r="L37">
        <v>10.381</v>
      </c>
      <c r="M37">
        <v>4908</v>
      </c>
      <c r="N37">
        <v>11.413</v>
      </c>
      <c r="O37">
        <v>4571</v>
      </c>
      <c r="P37">
        <v>11.493</v>
      </c>
      <c r="Q37">
        <v>4856</v>
      </c>
      <c r="R37">
        <v>10.532</v>
      </c>
      <c r="S37">
        <v>4804</v>
      </c>
      <c r="T37">
        <v>10.151</v>
      </c>
      <c r="U37">
        <v>4784</v>
      </c>
      <c r="V37">
        <v>9.6430000000000007</v>
      </c>
      <c r="W37">
        <v>4757</v>
      </c>
      <c r="X37">
        <v>10.151</v>
      </c>
      <c r="Y37">
        <v>4570</v>
      </c>
      <c r="Z37">
        <v>10.471</v>
      </c>
      <c r="AA37">
        <v>4379</v>
      </c>
      <c r="AB37">
        <v>10.058999999999999</v>
      </c>
      <c r="AD37">
        <f>VLOOKUP(A37,SSS!$A$5:$AD$65,30,FALSE)</f>
        <v>33</v>
      </c>
    </row>
    <row r="38" spans="1:30" x14ac:dyDescent="0.2">
      <c r="A38" t="s">
        <v>89</v>
      </c>
      <c r="B38">
        <f t="shared" si="2"/>
        <v>6585</v>
      </c>
      <c r="C38" s="1">
        <f t="shared" si="4"/>
        <v>6655.8</v>
      </c>
      <c r="D38">
        <f t="shared" si="3"/>
        <v>70.829686180615283</v>
      </c>
      <c r="E38" s="1">
        <f t="shared" si="5"/>
        <v>9.5848000000000013</v>
      </c>
      <c r="F38">
        <f>IF(B38='Global Best'!$B38,1,0)</f>
        <v>0</v>
      </c>
      <c r="G38" s="3">
        <f>ABS('Global Best'!$B38-B38)/'Global Best'!$B38</f>
        <v>1.2609564816238658E-2</v>
      </c>
      <c r="I38">
        <v>6718</v>
      </c>
      <c r="J38">
        <v>9.0350000000000001</v>
      </c>
      <c r="K38">
        <v>6585</v>
      </c>
      <c r="L38">
        <v>9.6850000000000005</v>
      </c>
      <c r="M38">
        <v>6613</v>
      </c>
      <c r="N38">
        <v>9.1910000000000007</v>
      </c>
      <c r="O38">
        <v>6668</v>
      </c>
      <c r="P38">
        <v>9.2479999999999993</v>
      </c>
      <c r="Q38">
        <v>6744</v>
      </c>
      <c r="R38">
        <v>9.9250000000000007</v>
      </c>
      <c r="S38">
        <v>6617</v>
      </c>
      <c r="T38">
        <v>10.173</v>
      </c>
      <c r="U38">
        <v>6604</v>
      </c>
      <c r="V38">
        <v>9.0150000000000006</v>
      </c>
      <c r="W38">
        <v>6790</v>
      </c>
      <c r="X38">
        <v>9.8019999999999996</v>
      </c>
      <c r="Y38">
        <v>6606</v>
      </c>
      <c r="Z38">
        <v>10.179</v>
      </c>
      <c r="AA38">
        <v>6613</v>
      </c>
      <c r="AB38">
        <v>9.5950000000000006</v>
      </c>
      <c r="AD38">
        <f>VLOOKUP(A38,SSS!$A$5:$AD$65,30,FALSE)</f>
        <v>34</v>
      </c>
    </row>
    <row r="39" spans="1:30" x14ac:dyDescent="0.2">
      <c r="A39" t="s">
        <v>90</v>
      </c>
      <c r="B39">
        <f t="shared" si="2"/>
        <v>2634</v>
      </c>
      <c r="C39" s="1">
        <f t="shared" si="4"/>
        <v>2641.5</v>
      </c>
      <c r="D39">
        <f t="shared" si="3"/>
        <v>5.2334394893691938</v>
      </c>
      <c r="E39" s="1">
        <f t="shared" si="5"/>
        <v>3.9878999999999998</v>
      </c>
      <c r="F39">
        <f>IF(B39='Global Best'!$B39,1,0)</f>
        <v>0</v>
      </c>
      <c r="G39" s="3">
        <f>ABS('Global Best'!$B39-B39)/'Global Best'!$B39</f>
        <v>1.520912547528517E-3</v>
      </c>
      <c r="I39">
        <v>2634</v>
      </c>
      <c r="J39">
        <v>4.1879999999999997</v>
      </c>
      <c r="K39">
        <v>2643</v>
      </c>
      <c r="L39">
        <v>3.9729999999999999</v>
      </c>
      <c r="M39">
        <v>2643</v>
      </c>
      <c r="N39">
        <v>3.84</v>
      </c>
      <c r="O39">
        <v>2643</v>
      </c>
      <c r="P39">
        <v>4.0789999999999997</v>
      </c>
      <c r="Q39">
        <v>2646</v>
      </c>
      <c r="R39">
        <v>4.1219999999999999</v>
      </c>
      <c r="S39">
        <v>2646</v>
      </c>
      <c r="T39">
        <v>3.883</v>
      </c>
      <c r="U39">
        <v>2635</v>
      </c>
      <c r="V39">
        <v>3.7679999999999998</v>
      </c>
      <c r="W39">
        <v>2634</v>
      </c>
      <c r="X39">
        <v>4.367</v>
      </c>
      <c r="Y39">
        <v>2643</v>
      </c>
      <c r="Z39">
        <v>3.6080000000000001</v>
      </c>
      <c r="AA39">
        <v>2648</v>
      </c>
      <c r="AB39">
        <v>4.0510000000000002</v>
      </c>
      <c r="AD39">
        <f>VLOOKUP(A39,SSS!$A$5:$AD$65,30,FALSE)</f>
        <v>35</v>
      </c>
    </row>
    <row r="40" spans="1:30" x14ac:dyDescent="0.2">
      <c r="A40" t="s">
        <v>91</v>
      </c>
      <c r="B40">
        <f t="shared" si="2"/>
        <v>4676</v>
      </c>
      <c r="C40" s="1">
        <f t="shared" si="4"/>
        <v>4679.8</v>
      </c>
      <c r="D40">
        <f t="shared" si="3"/>
        <v>3.9101008796307148</v>
      </c>
      <c r="E40" s="1">
        <f t="shared" si="5"/>
        <v>10.242700000000001</v>
      </c>
      <c r="F40">
        <f>IF(B40='Global Best'!$B40,1,0)</f>
        <v>0</v>
      </c>
      <c r="G40" s="3">
        <f>ABS('Global Best'!$B40-B40)/'Global Best'!$B40</f>
        <v>9.7171237313755134E-3</v>
      </c>
      <c r="I40">
        <v>4676</v>
      </c>
      <c r="J40">
        <v>10.666</v>
      </c>
      <c r="K40">
        <v>4676</v>
      </c>
      <c r="L40">
        <v>10.327</v>
      </c>
      <c r="M40">
        <v>4684</v>
      </c>
      <c r="N40">
        <v>9.8170000000000002</v>
      </c>
      <c r="O40">
        <v>4678</v>
      </c>
      <c r="P40">
        <v>10.259</v>
      </c>
      <c r="Q40">
        <v>4679</v>
      </c>
      <c r="R40">
        <v>10.452999999999999</v>
      </c>
      <c r="S40">
        <v>4676</v>
      </c>
      <c r="T40">
        <v>10.45</v>
      </c>
      <c r="U40">
        <v>4687</v>
      </c>
      <c r="V40">
        <v>10.208</v>
      </c>
      <c r="W40">
        <v>4684</v>
      </c>
      <c r="X40">
        <v>9.5050000000000008</v>
      </c>
      <c r="Y40">
        <v>4680</v>
      </c>
      <c r="Z40">
        <v>10.321999999999999</v>
      </c>
      <c r="AA40">
        <v>4678</v>
      </c>
      <c r="AB40">
        <v>10.42</v>
      </c>
      <c r="AD40">
        <f>VLOOKUP(A40,SSS!$A$5:$AD$65,30,FALSE)</f>
        <v>36</v>
      </c>
    </row>
    <row r="41" spans="1:30" x14ac:dyDescent="0.2">
      <c r="A41" t="s">
        <v>105</v>
      </c>
      <c r="B41">
        <f t="shared" si="2"/>
        <v>6016</v>
      </c>
      <c r="C41" s="1">
        <f t="shared" si="4"/>
        <v>6019.9</v>
      </c>
      <c r="D41">
        <f t="shared" si="3"/>
        <v>3.6953424138441568</v>
      </c>
      <c r="E41" s="1">
        <f t="shared" si="5"/>
        <v>14.424899999999999</v>
      </c>
      <c r="F41">
        <f>IF(B41='Global Best'!$B41,1,0)</f>
        <v>0</v>
      </c>
      <c r="G41" s="3">
        <f>ABS('Global Best'!$B41-B41)/'Global Best'!$B41</f>
        <v>1.0243492863140219E-2</v>
      </c>
      <c r="I41">
        <v>6016</v>
      </c>
      <c r="J41">
        <v>15.38</v>
      </c>
      <c r="K41">
        <v>6028</v>
      </c>
      <c r="L41">
        <v>14.157</v>
      </c>
      <c r="M41">
        <v>6019</v>
      </c>
      <c r="N41">
        <v>14.53</v>
      </c>
      <c r="O41">
        <v>6022</v>
      </c>
      <c r="P41">
        <v>14.298999999999999</v>
      </c>
      <c r="Q41">
        <v>6016</v>
      </c>
      <c r="R41">
        <v>14.231</v>
      </c>
      <c r="S41">
        <v>6018</v>
      </c>
      <c r="T41">
        <v>14.526999999999999</v>
      </c>
      <c r="U41">
        <v>6023</v>
      </c>
      <c r="V41">
        <v>14.096</v>
      </c>
      <c r="W41">
        <v>6018</v>
      </c>
      <c r="X41">
        <v>13.875999999999999</v>
      </c>
      <c r="Y41">
        <v>6018</v>
      </c>
      <c r="Z41">
        <v>15.946</v>
      </c>
      <c r="AA41">
        <v>6021</v>
      </c>
      <c r="AB41">
        <v>13.207000000000001</v>
      </c>
      <c r="AD41">
        <f>VLOOKUP(A41,SSS!$A$5:$AD$65,30,FALSE)</f>
        <v>37</v>
      </c>
    </row>
    <row r="42" spans="1:30" x14ac:dyDescent="0.2">
      <c r="A42" t="s">
        <v>92</v>
      </c>
      <c r="B42">
        <f t="shared" si="2"/>
        <v>6565</v>
      </c>
      <c r="C42" s="1">
        <f t="shared" si="4"/>
        <v>6644.9</v>
      </c>
      <c r="D42">
        <f t="shared" si="3"/>
        <v>52.838222697000113</v>
      </c>
      <c r="E42" s="1">
        <f t="shared" si="5"/>
        <v>8.0606000000000009</v>
      </c>
      <c r="F42">
        <f>IF(B42='Global Best'!$B42,1,0)</f>
        <v>0</v>
      </c>
      <c r="G42" s="3">
        <f>ABS('Global Best'!$B42-B42)/'Global Best'!$B42</f>
        <v>3.9761431411530811E-3</v>
      </c>
      <c r="I42">
        <v>6613</v>
      </c>
      <c r="J42">
        <v>7.7149999999999999</v>
      </c>
      <c r="K42">
        <v>6682</v>
      </c>
      <c r="L42">
        <v>8.4369999999999994</v>
      </c>
      <c r="M42">
        <v>6707</v>
      </c>
      <c r="N42">
        <v>8.2240000000000002</v>
      </c>
      <c r="O42">
        <v>6583</v>
      </c>
      <c r="P42">
        <v>8.2159999999999993</v>
      </c>
      <c r="Q42">
        <v>6700</v>
      </c>
      <c r="R42">
        <v>8.1809999999999992</v>
      </c>
      <c r="S42">
        <v>6606</v>
      </c>
      <c r="T42">
        <v>7.9630000000000001</v>
      </c>
      <c r="U42">
        <v>6677</v>
      </c>
      <c r="V42">
        <v>8.4809999999999999</v>
      </c>
      <c r="W42">
        <v>6695</v>
      </c>
      <c r="X42">
        <v>7.07</v>
      </c>
      <c r="Y42">
        <v>6621</v>
      </c>
      <c r="Z42">
        <v>8.5359999999999996</v>
      </c>
      <c r="AA42">
        <v>6565</v>
      </c>
      <c r="AB42">
        <v>7.7830000000000004</v>
      </c>
      <c r="AD42">
        <f>VLOOKUP(A42,SSS!$A$5:$AD$65,30,FALSE)</f>
        <v>38</v>
      </c>
    </row>
    <row r="43" spans="1:30" x14ac:dyDescent="0.2">
      <c r="A43" t="s">
        <v>66</v>
      </c>
      <c r="B43">
        <f t="shared" si="2"/>
        <v>13488</v>
      </c>
      <c r="C43" s="1">
        <f t="shared" si="4"/>
        <v>13971.4</v>
      </c>
      <c r="D43">
        <f t="shared" si="3"/>
        <v>256.41728144222697</v>
      </c>
      <c r="E43" s="1">
        <f t="shared" si="5"/>
        <v>19.703200000000002</v>
      </c>
      <c r="F43">
        <f>IF(B43='Global Best'!$B43,1,0)</f>
        <v>0</v>
      </c>
      <c r="G43" s="3">
        <f>ABS('Global Best'!$B43-B43)/'Global Best'!$B43</f>
        <v>2.3036337965371182E-3</v>
      </c>
      <c r="I43">
        <v>14093</v>
      </c>
      <c r="J43">
        <v>18.975999999999999</v>
      </c>
      <c r="K43">
        <v>13934</v>
      </c>
      <c r="L43">
        <v>19.866</v>
      </c>
      <c r="M43">
        <v>14232</v>
      </c>
      <c r="N43">
        <v>18.861999999999998</v>
      </c>
      <c r="O43">
        <v>13968</v>
      </c>
      <c r="P43">
        <v>20.82</v>
      </c>
      <c r="Q43">
        <v>13488</v>
      </c>
      <c r="R43">
        <v>20.236999999999998</v>
      </c>
      <c r="S43">
        <v>13876</v>
      </c>
      <c r="T43">
        <v>22.018000000000001</v>
      </c>
      <c r="U43">
        <v>14352</v>
      </c>
      <c r="V43">
        <v>19.193000000000001</v>
      </c>
      <c r="W43">
        <v>13751</v>
      </c>
      <c r="X43">
        <v>18.414000000000001</v>
      </c>
      <c r="Y43">
        <v>13825</v>
      </c>
      <c r="Z43">
        <v>18.27</v>
      </c>
      <c r="AA43">
        <v>14195</v>
      </c>
      <c r="AB43">
        <v>20.376000000000001</v>
      </c>
      <c r="AD43">
        <f>VLOOKUP(A43,SSS!$A$5:$AD$65,30,FALSE)</f>
        <v>39</v>
      </c>
    </row>
    <row r="44" spans="1:30" x14ac:dyDescent="0.2">
      <c r="A44" t="s">
        <v>67</v>
      </c>
      <c r="B44">
        <f t="shared" si="2"/>
        <v>13713</v>
      </c>
      <c r="C44" s="1">
        <f t="shared" si="4"/>
        <v>14316.5</v>
      </c>
      <c r="D44">
        <f t="shared" si="3"/>
        <v>526.45718407736319</v>
      </c>
      <c r="E44" s="1">
        <f t="shared" si="5"/>
        <v>19.298400000000001</v>
      </c>
      <c r="F44">
        <f>IF(B44='Global Best'!$B44,1,0)</f>
        <v>0</v>
      </c>
      <c r="G44" s="3">
        <f>ABS('Global Best'!$B44-B44)/'Global Best'!$B44</f>
        <v>3.3227848101265819E-2</v>
      </c>
      <c r="I44">
        <v>14696</v>
      </c>
      <c r="J44">
        <v>19.672999999999998</v>
      </c>
      <c r="K44">
        <v>13805</v>
      </c>
      <c r="L44">
        <v>18.734000000000002</v>
      </c>
      <c r="M44">
        <v>13713</v>
      </c>
      <c r="N44">
        <v>18.463000000000001</v>
      </c>
      <c r="O44">
        <v>15297</v>
      </c>
      <c r="P44">
        <v>20.145</v>
      </c>
      <c r="Q44">
        <v>14829</v>
      </c>
      <c r="R44">
        <v>19.125</v>
      </c>
      <c r="S44">
        <v>14060</v>
      </c>
      <c r="T44">
        <v>20.297000000000001</v>
      </c>
      <c r="U44">
        <v>14120</v>
      </c>
      <c r="V44">
        <v>18.689</v>
      </c>
      <c r="W44">
        <v>14695</v>
      </c>
      <c r="X44">
        <v>20.786000000000001</v>
      </c>
      <c r="Y44">
        <v>14074</v>
      </c>
      <c r="Z44">
        <v>18.984000000000002</v>
      </c>
      <c r="AA44">
        <v>13876</v>
      </c>
      <c r="AB44">
        <v>18.088000000000001</v>
      </c>
      <c r="AD44">
        <f>VLOOKUP(A44,SSS!$A$5:$AD$65,30,FALSE)</f>
        <v>40</v>
      </c>
    </row>
    <row r="45" spans="1:30" x14ac:dyDescent="0.2">
      <c r="A45" t="s">
        <v>61</v>
      </c>
      <c r="B45">
        <f t="shared" si="2"/>
        <v>3196</v>
      </c>
      <c r="C45" s="1">
        <f t="shared" si="4"/>
        <v>3429.8</v>
      </c>
      <c r="D45">
        <f t="shared" si="3"/>
        <v>142.38742141698395</v>
      </c>
      <c r="E45" s="1">
        <f t="shared" si="5"/>
        <v>8.5181000000000004</v>
      </c>
      <c r="F45">
        <f>IF(B45='Global Best'!$B45,1,0)</f>
        <v>0</v>
      </c>
      <c r="G45" s="3">
        <f>ABS('Global Best'!$B45-B45)/'Global Best'!$B45</f>
        <v>2.5673940949935817E-2</v>
      </c>
      <c r="I45">
        <v>3196</v>
      </c>
      <c r="J45">
        <v>8.6470000000000002</v>
      </c>
      <c r="K45">
        <v>3435</v>
      </c>
      <c r="L45">
        <v>7.516</v>
      </c>
      <c r="M45">
        <v>3266</v>
      </c>
      <c r="N45">
        <v>8.2870000000000008</v>
      </c>
      <c r="O45">
        <v>3509</v>
      </c>
      <c r="P45">
        <v>9.0609999999999999</v>
      </c>
      <c r="Q45">
        <v>3541</v>
      </c>
      <c r="R45">
        <v>8.6129999999999995</v>
      </c>
      <c r="S45">
        <v>3274</v>
      </c>
      <c r="T45">
        <v>7.9130000000000003</v>
      </c>
      <c r="U45">
        <v>3382</v>
      </c>
      <c r="V45">
        <v>8.8119999999999994</v>
      </c>
      <c r="W45">
        <v>3558</v>
      </c>
      <c r="X45">
        <v>8.327</v>
      </c>
      <c r="Y45">
        <v>3589</v>
      </c>
      <c r="Z45">
        <v>8.8979999999999997</v>
      </c>
      <c r="AA45">
        <v>3548</v>
      </c>
      <c r="AB45">
        <v>9.1069999999999993</v>
      </c>
      <c r="AD45">
        <f>VLOOKUP(A45,SSS!$A$5:$AD$65,30,FALSE)</f>
        <v>41</v>
      </c>
    </row>
    <row r="46" spans="1:30" x14ac:dyDescent="0.2">
      <c r="A46" t="s">
        <v>76</v>
      </c>
      <c r="B46">
        <f t="shared" si="2"/>
        <v>15394</v>
      </c>
      <c r="C46" s="1">
        <f t="shared" si="4"/>
        <v>15656.5</v>
      </c>
      <c r="D46">
        <f t="shared" si="3"/>
        <v>178.65624969632481</v>
      </c>
      <c r="E46" s="1">
        <f t="shared" si="5"/>
        <v>22.9665</v>
      </c>
      <c r="F46">
        <f>IF(B46='Global Best'!$B46,1,0)</f>
        <v>0</v>
      </c>
      <c r="G46" s="3">
        <f>ABS('Global Best'!$B46-B46)/'Global Best'!$B46</f>
        <v>3.2322961373390559E-2</v>
      </c>
      <c r="I46">
        <v>15919</v>
      </c>
      <c r="J46">
        <v>22.838000000000001</v>
      </c>
      <c r="K46">
        <v>15722</v>
      </c>
      <c r="L46">
        <v>22.545000000000002</v>
      </c>
      <c r="M46">
        <v>15806</v>
      </c>
      <c r="N46">
        <v>21.573</v>
      </c>
      <c r="O46">
        <v>15409</v>
      </c>
      <c r="P46">
        <v>21.931000000000001</v>
      </c>
      <c r="Q46">
        <v>15727</v>
      </c>
      <c r="R46">
        <v>23.152999999999999</v>
      </c>
      <c r="S46">
        <v>15507</v>
      </c>
      <c r="T46">
        <v>24.085000000000001</v>
      </c>
      <c r="U46">
        <v>15833</v>
      </c>
      <c r="V46">
        <v>22.562999999999999</v>
      </c>
      <c r="W46">
        <v>15394</v>
      </c>
      <c r="X46">
        <v>24.079000000000001</v>
      </c>
      <c r="Y46">
        <v>15646</v>
      </c>
      <c r="Z46">
        <v>25.466999999999999</v>
      </c>
      <c r="AA46">
        <v>15602</v>
      </c>
      <c r="AB46">
        <v>21.431000000000001</v>
      </c>
      <c r="AD46">
        <f>VLOOKUP(A46,SSS!$A$5:$AD$65,30,FALSE)</f>
        <v>42</v>
      </c>
    </row>
    <row r="47" spans="1:30" x14ac:dyDescent="0.2">
      <c r="A47" t="s">
        <v>110</v>
      </c>
      <c r="B47">
        <f t="shared" si="2"/>
        <v>21904</v>
      </c>
      <c r="C47" s="1">
        <f t="shared" si="4"/>
        <v>22100</v>
      </c>
      <c r="D47">
        <f t="shared" si="3"/>
        <v>148.54105306091122</v>
      </c>
      <c r="E47" s="1">
        <f t="shared" si="5"/>
        <v>28.726700000000001</v>
      </c>
      <c r="F47">
        <f>IF(B47='Global Best'!$B47,1,0)</f>
        <v>0</v>
      </c>
      <c r="G47" s="3">
        <f>ABS('Global Best'!$B47-B47)/'Global Best'!$B47</f>
        <v>7.8005807372410058E-2</v>
      </c>
      <c r="I47">
        <v>21982</v>
      </c>
      <c r="J47">
        <v>30.274999999999999</v>
      </c>
      <c r="K47">
        <v>22132</v>
      </c>
      <c r="L47">
        <v>28.18</v>
      </c>
      <c r="M47">
        <v>22057</v>
      </c>
      <c r="N47">
        <v>26.948</v>
      </c>
      <c r="O47">
        <v>22065</v>
      </c>
      <c r="P47">
        <v>30.742000000000001</v>
      </c>
      <c r="Q47">
        <v>22210</v>
      </c>
      <c r="R47">
        <v>28.722999999999999</v>
      </c>
      <c r="S47">
        <v>21961</v>
      </c>
      <c r="T47">
        <v>27.920999999999999</v>
      </c>
      <c r="U47">
        <v>22030</v>
      </c>
      <c r="V47">
        <v>28.405000000000001</v>
      </c>
      <c r="W47">
        <v>22345</v>
      </c>
      <c r="X47">
        <v>28.49</v>
      </c>
      <c r="Y47">
        <v>21904</v>
      </c>
      <c r="Z47">
        <v>29.311</v>
      </c>
      <c r="AA47">
        <v>22314</v>
      </c>
      <c r="AB47">
        <v>28.271999999999998</v>
      </c>
      <c r="AD47">
        <f>VLOOKUP(A47,SSS!$A$5:$AD$65,30,FALSE)</f>
        <v>43</v>
      </c>
    </row>
    <row r="48" spans="1:30" x14ac:dyDescent="0.2">
      <c r="A48" t="s">
        <v>53</v>
      </c>
      <c r="B48">
        <f t="shared" si="2"/>
        <v>3241</v>
      </c>
      <c r="C48" s="1">
        <f t="shared" si="4"/>
        <v>3388</v>
      </c>
      <c r="D48">
        <f t="shared" si="3"/>
        <v>89.178971113648132</v>
      </c>
      <c r="E48" s="1">
        <f t="shared" si="5"/>
        <v>12.113</v>
      </c>
      <c r="F48">
        <f>IF(B48='Global Best'!$B48,1,0)</f>
        <v>0</v>
      </c>
      <c r="G48" s="3">
        <f>ABS('Global Best'!$B48-B48)/'Global Best'!$B48</f>
        <v>2.6282457251424952E-2</v>
      </c>
      <c r="I48">
        <v>3414</v>
      </c>
      <c r="J48">
        <v>14.211</v>
      </c>
      <c r="K48">
        <v>3345</v>
      </c>
      <c r="L48">
        <v>12.077999999999999</v>
      </c>
      <c r="M48">
        <v>3499</v>
      </c>
      <c r="N48">
        <v>11.669</v>
      </c>
      <c r="O48">
        <v>3378</v>
      </c>
      <c r="P48">
        <v>11.568</v>
      </c>
      <c r="Q48">
        <v>3565</v>
      </c>
      <c r="R48">
        <v>11.95</v>
      </c>
      <c r="S48">
        <v>3241</v>
      </c>
      <c r="T48">
        <v>11.566000000000001</v>
      </c>
      <c r="U48">
        <v>3355</v>
      </c>
      <c r="V48">
        <v>11.545999999999999</v>
      </c>
      <c r="W48">
        <v>3373</v>
      </c>
      <c r="X48">
        <v>12.234999999999999</v>
      </c>
      <c r="Y48">
        <v>3345</v>
      </c>
      <c r="Z48">
        <v>12.334</v>
      </c>
      <c r="AA48">
        <v>3365</v>
      </c>
      <c r="AB48">
        <v>11.973000000000001</v>
      </c>
      <c r="AD48">
        <f>VLOOKUP(A48,SSS!$A$5:$AD$65,30,FALSE)</f>
        <v>44</v>
      </c>
    </row>
    <row r="49" spans="1:30" x14ac:dyDescent="0.2">
      <c r="A49" t="s">
        <v>54</v>
      </c>
      <c r="B49">
        <f t="shared" si="2"/>
        <v>8043</v>
      </c>
      <c r="C49" s="1">
        <f t="shared" si="4"/>
        <v>8314.6</v>
      </c>
      <c r="D49">
        <f t="shared" si="3"/>
        <v>212.65579909536652</v>
      </c>
      <c r="E49" s="1">
        <f t="shared" si="5"/>
        <v>31.183100000000003</v>
      </c>
      <c r="F49">
        <f>IF(B49='Global Best'!$B49,1,0)</f>
        <v>0</v>
      </c>
      <c r="G49" s="3">
        <f>ABS('Global Best'!$B49-B49)/'Global Best'!$B49</f>
        <v>7.5123646571313998E-2</v>
      </c>
      <c r="I49">
        <v>8098</v>
      </c>
      <c r="J49">
        <v>31.321999999999999</v>
      </c>
      <c r="K49">
        <v>8119</v>
      </c>
      <c r="L49">
        <v>30.599</v>
      </c>
      <c r="M49">
        <v>8043</v>
      </c>
      <c r="N49">
        <v>30.363</v>
      </c>
      <c r="O49">
        <v>8347</v>
      </c>
      <c r="P49">
        <v>31.791</v>
      </c>
      <c r="Q49">
        <v>8292</v>
      </c>
      <c r="R49">
        <v>32.497</v>
      </c>
      <c r="S49">
        <v>8406</v>
      </c>
      <c r="T49">
        <v>31.79</v>
      </c>
      <c r="U49">
        <v>8128</v>
      </c>
      <c r="V49">
        <v>30.768000000000001</v>
      </c>
      <c r="W49">
        <v>8615</v>
      </c>
      <c r="X49">
        <v>32.045000000000002</v>
      </c>
      <c r="Y49">
        <v>8509</v>
      </c>
      <c r="Z49">
        <v>30.402000000000001</v>
      </c>
      <c r="AA49">
        <v>8589</v>
      </c>
      <c r="AB49">
        <v>30.254000000000001</v>
      </c>
      <c r="AD49">
        <f>VLOOKUP(A49,SSS!$A$5:$AD$65,30,FALSE)</f>
        <v>45</v>
      </c>
    </row>
    <row r="50" spans="1:30" x14ac:dyDescent="0.2">
      <c r="A50" t="s">
        <v>68</v>
      </c>
      <c r="B50">
        <f t="shared" si="2"/>
        <v>7867</v>
      </c>
      <c r="C50" s="1">
        <f t="shared" si="4"/>
        <v>8022.6</v>
      </c>
      <c r="D50">
        <f t="shared" si="3"/>
        <v>83.719372509194869</v>
      </c>
      <c r="E50" s="1">
        <f t="shared" si="5"/>
        <v>42.846700000000006</v>
      </c>
      <c r="F50">
        <f>IF(B50='Global Best'!$B50,1,0)</f>
        <v>0</v>
      </c>
      <c r="G50" s="3">
        <f>ABS('Global Best'!$B50-B50)/'Global Best'!$B50</f>
        <v>1.8250064716541548E-2</v>
      </c>
      <c r="I50">
        <v>7975</v>
      </c>
      <c r="J50">
        <v>43.786000000000001</v>
      </c>
      <c r="K50">
        <v>8080</v>
      </c>
      <c r="L50">
        <v>46.359000000000002</v>
      </c>
      <c r="M50">
        <v>8056</v>
      </c>
      <c r="N50">
        <v>40.152000000000001</v>
      </c>
      <c r="O50">
        <v>7867</v>
      </c>
      <c r="P50">
        <v>42.76</v>
      </c>
      <c r="Q50">
        <v>8134</v>
      </c>
      <c r="R50">
        <v>38.607999999999997</v>
      </c>
      <c r="S50">
        <v>8048</v>
      </c>
      <c r="T50">
        <v>46.344999999999999</v>
      </c>
      <c r="U50">
        <v>8078</v>
      </c>
      <c r="V50">
        <v>43.164999999999999</v>
      </c>
      <c r="W50">
        <v>7912</v>
      </c>
      <c r="X50">
        <v>43.273000000000003</v>
      </c>
      <c r="Y50">
        <v>8079</v>
      </c>
      <c r="Z50">
        <v>42.186999999999998</v>
      </c>
      <c r="AA50">
        <v>7997</v>
      </c>
      <c r="AB50">
        <v>41.832000000000001</v>
      </c>
      <c r="AD50">
        <f>VLOOKUP(A50,SSS!$A$5:$AD$65,30,FALSE)</f>
        <v>46</v>
      </c>
    </row>
    <row r="51" spans="1:30" x14ac:dyDescent="0.2">
      <c r="A51" t="s">
        <v>77</v>
      </c>
      <c r="B51">
        <f t="shared" si="2"/>
        <v>28466</v>
      </c>
      <c r="C51" s="1">
        <f t="shared" si="4"/>
        <v>28854.799999999999</v>
      </c>
      <c r="D51">
        <f t="shared" si="3"/>
        <v>370.545483787828</v>
      </c>
      <c r="E51" s="1">
        <f t="shared" si="5"/>
        <v>70.700799999999987</v>
      </c>
      <c r="F51">
        <f>IF(B51='Global Best'!$B51,1,0)</f>
        <v>0</v>
      </c>
      <c r="G51" s="3">
        <f>ABS('Global Best'!$B51-B51)/'Global Best'!$B51</f>
        <v>1.2484438911613018E-2</v>
      </c>
      <c r="I51">
        <v>29237</v>
      </c>
      <c r="J51">
        <v>68.301000000000002</v>
      </c>
      <c r="K51">
        <v>28490</v>
      </c>
      <c r="L51">
        <v>80.057000000000002</v>
      </c>
      <c r="M51">
        <v>28695</v>
      </c>
      <c r="N51">
        <v>65.539000000000001</v>
      </c>
      <c r="O51">
        <v>29303</v>
      </c>
      <c r="P51">
        <v>82.497</v>
      </c>
      <c r="Q51">
        <v>28848</v>
      </c>
      <c r="R51">
        <v>66.38</v>
      </c>
      <c r="S51">
        <v>28537</v>
      </c>
      <c r="T51">
        <v>78.707999999999998</v>
      </c>
      <c r="U51">
        <v>28953</v>
      </c>
      <c r="V51">
        <v>63.262</v>
      </c>
      <c r="W51">
        <v>28466</v>
      </c>
      <c r="X51">
        <v>67.353999999999999</v>
      </c>
      <c r="Y51">
        <v>28551</v>
      </c>
      <c r="Z51">
        <v>70.656000000000006</v>
      </c>
      <c r="AA51">
        <v>29468</v>
      </c>
      <c r="AB51">
        <v>64.254000000000005</v>
      </c>
      <c r="AD51">
        <f>VLOOKUP(A51,SSS!$A$5:$AD$65,30,FALSE)</f>
        <v>47</v>
      </c>
    </row>
    <row r="52" spans="1:30" x14ac:dyDescent="0.2">
      <c r="A52" t="s">
        <v>78</v>
      </c>
      <c r="B52">
        <f t="shared" si="2"/>
        <v>21372</v>
      </c>
      <c r="C52" s="1">
        <f t="shared" si="4"/>
        <v>21991.4</v>
      </c>
      <c r="D52">
        <f t="shared" si="3"/>
        <v>439.16162552451385</v>
      </c>
      <c r="E52" s="1">
        <f t="shared" si="5"/>
        <v>130.2098</v>
      </c>
      <c r="F52">
        <f>IF(B52='Global Best'!$B52,1,0)</f>
        <v>1</v>
      </c>
      <c r="G52" s="3">
        <f>ABS('Global Best'!$B52-B52)/'Global Best'!$B52</f>
        <v>0</v>
      </c>
      <c r="I52">
        <v>22389</v>
      </c>
      <c r="J52">
        <v>125.625</v>
      </c>
      <c r="K52">
        <v>21545</v>
      </c>
      <c r="L52">
        <v>135.089</v>
      </c>
      <c r="M52">
        <v>21372</v>
      </c>
      <c r="N52">
        <v>135.613</v>
      </c>
      <c r="O52">
        <v>22415</v>
      </c>
      <c r="P52">
        <v>129.06100000000001</v>
      </c>
      <c r="Q52">
        <v>22266</v>
      </c>
      <c r="R52">
        <v>129.16399999999999</v>
      </c>
      <c r="S52">
        <v>21559</v>
      </c>
      <c r="T52">
        <v>131.19300000000001</v>
      </c>
      <c r="U52">
        <v>22310</v>
      </c>
      <c r="V52">
        <v>133.13399999999999</v>
      </c>
      <c r="W52">
        <v>21607</v>
      </c>
      <c r="X52">
        <v>120.495</v>
      </c>
      <c r="Y52">
        <v>21914</v>
      </c>
      <c r="Z52">
        <v>133.95500000000001</v>
      </c>
      <c r="AA52">
        <v>22537</v>
      </c>
      <c r="AB52">
        <v>128.76900000000001</v>
      </c>
      <c r="AD52">
        <f>VLOOKUP(A52,SSS!$A$5:$AD$65,30,FALSE)</f>
        <v>48</v>
      </c>
    </row>
    <row r="53" spans="1:30" x14ac:dyDescent="0.2">
      <c r="A53" t="s">
        <v>93</v>
      </c>
      <c r="B53">
        <f t="shared" si="2"/>
        <v>16301</v>
      </c>
      <c r="C53" s="1">
        <f t="shared" si="4"/>
        <v>16592.599999999999</v>
      </c>
      <c r="D53">
        <f t="shared" si="3"/>
        <v>155.53434776065811</v>
      </c>
      <c r="E53" s="1">
        <f t="shared" si="5"/>
        <v>68.794799999999995</v>
      </c>
      <c r="F53">
        <f>IF(B53='Global Best'!$B53,1,0)</f>
        <v>0</v>
      </c>
      <c r="G53" s="3">
        <f>ABS('Global Best'!$B53-B53)/'Global Best'!$B53</f>
        <v>0.28678560151562993</v>
      </c>
      <c r="I53">
        <v>16754</v>
      </c>
      <c r="J53">
        <v>71.936999999999998</v>
      </c>
      <c r="K53">
        <v>16457</v>
      </c>
      <c r="L53">
        <v>71.426000000000002</v>
      </c>
      <c r="M53">
        <v>16629</v>
      </c>
      <c r="N53">
        <v>69.804000000000002</v>
      </c>
      <c r="O53">
        <v>16585</v>
      </c>
      <c r="P53">
        <v>66.02</v>
      </c>
      <c r="Q53">
        <v>16501</v>
      </c>
      <c r="R53">
        <v>67.188000000000002</v>
      </c>
      <c r="S53">
        <v>16301</v>
      </c>
      <c r="T53">
        <v>64.277000000000001</v>
      </c>
      <c r="U53">
        <v>16487</v>
      </c>
      <c r="V53">
        <v>79.811999999999998</v>
      </c>
      <c r="W53">
        <v>16792</v>
      </c>
      <c r="X53">
        <v>69.102999999999994</v>
      </c>
      <c r="Y53">
        <v>16710</v>
      </c>
      <c r="Z53">
        <v>65.61</v>
      </c>
      <c r="AA53">
        <v>16710</v>
      </c>
      <c r="AB53">
        <v>62.771000000000001</v>
      </c>
      <c r="AD53">
        <f>VLOOKUP(A53,SSS!$A$5:$AD$65,30,FALSE)</f>
        <v>49</v>
      </c>
    </row>
    <row r="54" spans="1:30" x14ac:dyDescent="0.2">
      <c r="A54" t="s">
        <v>94</v>
      </c>
      <c r="B54">
        <f t="shared" si="2"/>
        <v>9839</v>
      </c>
      <c r="C54" s="1">
        <f t="shared" si="4"/>
        <v>10259</v>
      </c>
      <c r="D54">
        <f t="shared" si="3"/>
        <v>313.86338146114184</v>
      </c>
      <c r="E54" s="1">
        <f t="shared" si="5"/>
        <v>36.611000000000004</v>
      </c>
      <c r="F54">
        <f>IF(B54='Global Best'!$B54,1,0)</f>
        <v>0</v>
      </c>
      <c r="G54" s="3">
        <f>ABS('Global Best'!$B54-B54)/'Global Best'!$B54</f>
        <v>8.742263483642794E-2</v>
      </c>
      <c r="I54">
        <v>10496</v>
      </c>
      <c r="J54">
        <v>37.374000000000002</v>
      </c>
      <c r="K54">
        <v>10496</v>
      </c>
      <c r="L54">
        <v>34.393999999999998</v>
      </c>
      <c r="M54">
        <v>9954</v>
      </c>
      <c r="N54">
        <v>38.396999999999998</v>
      </c>
      <c r="O54">
        <v>10499</v>
      </c>
      <c r="P54">
        <v>36.911999999999999</v>
      </c>
      <c r="Q54">
        <v>9892</v>
      </c>
      <c r="R54">
        <v>36.841000000000001</v>
      </c>
      <c r="S54">
        <v>9839</v>
      </c>
      <c r="T54">
        <v>36.661000000000001</v>
      </c>
      <c r="U54">
        <v>10498</v>
      </c>
      <c r="V54">
        <v>35.558999999999997</v>
      </c>
      <c r="W54">
        <v>10516</v>
      </c>
      <c r="X54">
        <v>35.959000000000003</v>
      </c>
      <c r="Y54">
        <v>10502</v>
      </c>
      <c r="Z54">
        <v>36.051000000000002</v>
      </c>
      <c r="AA54">
        <v>9898</v>
      </c>
      <c r="AB54">
        <v>37.962000000000003</v>
      </c>
      <c r="AD54">
        <f>VLOOKUP(A54,SSS!$A$5:$AD$65,30,FALSE)</f>
        <v>50</v>
      </c>
    </row>
    <row r="55" spans="1:30" x14ac:dyDescent="0.2">
      <c r="A55" t="s">
        <v>95</v>
      </c>
      <c r="B55">
        <f t="shared" si="2"/>
        <v>6438</v>
      </c>
      <c r="C55" s="1">
        <f t="shared" si="4"/>
        <v>6535.7</v>
      </c>
      <c r="D55">
        <f t="shared" si="3"/>
        <v>53.172779167958154</v>
      </c>
      <c r="E55" s="1">
        <f t="shared" si="5"/>
        <v>49.759599999999992</v>
      </c>
      <c r="F55">
        <f>IF(B55='Global Best'!$B55,1,0)</f>
        <v>0</v>
      </c>
      <c r="G55" s="3">
        <f>ABS('Global Best'!$B55-B55)/'Global Best'!$B55</f>
        <v>1.1627906976744186E-2</v>
      </c>
      <c r="I55">
        <v>6575</v>
      </c>
      <c r="J55">
        <v>51.878</v>
      </c>
      <c r="K55">
        <v>6581</v>
      </c>
      <c r="L55">
        <v>47.872</v>
      </c>
      <c r="M55">
        <v>6519</v>
      </c>
      <c r="N55">
        <v>54.194000000000003</v>
      </c>
      <c r="O55">
        <v>6584</v>
      </c>
      <c r="P55">
        <v>52.042999999999999</v>
      </c>
      <c r="Q55">
        <v>6581</v>
      </c>
      <c r="R55">
        <v>46.610999999999997</v>
      </c>
      <c r="S55">
        <v>6587</v>
      </c>
      <c r="T55">
        <v>48.359000000000002</v>
      </c>
      <c r="U55">
        <v>6438</v>
      </c>
      <c r="V55">
        <v>51.332999999999998</v>
      </c>
      <c r="W55">
        <v>6485</v>
      </c>
      <c r="X55">
        <v>45.835000000000001</v>
      </c>
      <c r="Y55">
        <v>6490</v>
      </c>
      <c r="Z55">
        <v>50.000999999999998</v>
      </c>
      <c r="AA55">
        <v>6517</v>
      </c>
      <c r="AB55">
        <v>49.47</v>
      </c>
      <c r="AD55">
        <f>VLOOKUP(A55,SSS!$A$5:$AD$65,30,FALSE)</f>
        <v>51</v>
      </c>
    </row>
    <row r="56" spans="1:30" x14ac:dyDescent="0.2">
      <c r="A56" t="s">
        <v>96</v>
      </c>
      <c r="B56">
        <f t="shared" si="2"/>
        <v>12213</v>
      </c>
      <c r="C56" s="1">
        <f t="shared" si="4"/>
        <v>12344.6</v>
      </c>
      <c r="D56">
        <f t="shared" si="3"/>
        <v>329.94720116339153</v>
      </c>
      <c r="E56" s="1">
        <f t="shared" si="5"/>
        <v>101.95059999999998</v>
      </c>
      <c r="F56">
        <f>IF(B56='Global Best'!$B56,1,0)</f>
        <v>0</v>
      </c>
      <c r="G56" s="3">
        <f>ABS('Global Best'!$B56-B56)/'Global Best'!$B56</f>
        <v>2.7916906149930208E-3</v>
      </c>
      <c r="I56">
        <v>12265</v>
      </c>
      <c r="J56">
        <v>106.88800000000001</v>
      </c>
      <c r="K56">
        <v>12240</v>
      </c>
      <c r="L56">
        <v>97.164000000000001</v>
      </c>
      <c r="M56">
        <v>13282</v>
      </c>
      <c r="N56">
        <v>146.61600000000001</v>
      </c>
      <c r="O56">
        <v>12225</v>
      </c>
      <c r="P56">
        <v>94.882000000000005</v>
      </c>
      <c r="Q56">
        <v>12229</v>
      </c>
      <c r="R56">
        <v>96.834999999999994</v>
      </c>
      <c r="S56">
        <v>12213</v>
      </c>
      <c r="T56">
        <v>93.823999999999998</v>
      </c>
      <c r="U56">
        <v>12262</v>
      </c>
      <c r="V56">
        <v>88.835999999999999</v>
      </c>
      <c r="W56">
        <v>12255</v>
      </c>
      <c r="X56">
        <v>97.8</v>
      </c>
      <c r="Y56">
        <v>12260</v>
      </c>
      <c r="Z56">
        <v>100.502</v>
      </c>
      <c r="AA56">
        <v>12215</v>
      </c>
      <c r="AB56">
        <v>96.159000000000006</v>
      </c>
      <c r="AD56">
        <f>VLOOKUP(A56,SSS!$A$5:$AD$65,30,FALSE)</f>
        <v>52</v>
      </c>
    </row>
    <row r="57" spans="1:30" x14ac:dyDescent="0.2">
      <c r="A57" t="s">
        <v>97</v>
      </c>
      <c r="B57">
        <f t="shared" si="2"/>
        <v>17922</v>
      </c>
      <c r="C57" s="1">
        <f t="shared" si="4"/>
        <v>18515.400000000001</v>
      </c>
      <c r="D57">
        <f t="shared" si="3"/>
        <v>281.85859338800844</v>
      </c>
      <c r="E57" s="1">
        <f t="shared" si="5"/>
        <v>159.9083</v>
      </c>
      <c r="F57">
        <f>IF(B57='Global Best'!$B57,1,0)</f>
        <v>0</v>
      </c>
      <c r="G57" s="3">
        <f>ABS('Global Best'!$B57-B57)/'Global Best'!$B57</f>
        <v>3.6492973223064024E-2</v>
      </c>
      <c r="I57">
        <v>18631</v>
      </c>
      <c r="J57">
        <v>158.17400000000001</v>
      </c>
      <c r="K57">
        <v>18378</v>
      </c>
      <c r="L57">
        <v>163.23500000000001</v>
      </c>
      <c r="M57">
        <v>18517</v>
      </c>
      <c r="N57">
        <v>153.625</v>
      </c>
      <c r="O57">
        <v>18855</v>
      </c>
      <c r="P57">
        <v>167.51900000000001</v>
      </c>
      <c r="Q57">
        <v>18353</v>
      </c>
      <c r="R57">
        <v>164.35599999999999</v>
      </c>
      <c r="S57">
        <v>18497</v>
      </c>
      <c r="T57">
        <v>159.995</v>
      </c>
      <c r="U57">
        <v>18948</v>
      </c>
      <c r="V57">
        <v>159.06700000000001</v>
      </c>
      <c r="W57">
        <v>17922</v>
      </c>
      <c r="X57">
        <v>164.95500000000001</v>
      </c>
      <c r="Y57">
        <v>18502</v>
      </c>
      <c r="Z57">
        <v>146.14599999999999</v>
      </c>
      <c r="AA57">
        <v>18551</v>
      </c>
      <c r="AB57">
        <v>162.011</v>
      </c>
      <c r="AD57">
        <f>VLOOKUP(A57,SSS!$A$5:$AD$65,30,FALSE)</f>
        <v>53</v>
      </c>
    </row>
    <row r="58" spans="1:30" x14ac:dyDescent="0.2">
      <c r="A58" t="s">
        <v>98</v>
      </c>
      <c r="B58">
        <f t="shared" si="2"/>
        <v>16448</v>
      </c>
      <c r="C58" s="1">
        <f t="shared" si="4"/>
        <v>16850.599999999999</v>
      </c>
      <c r="D58">
        <f t="shared" si="3"/>
        <v>276.80446367627655</v>
      </c>
      <c r="E58" s="1">
        <f t="shared" si="5"/>
        <v>138.64009999999999</v>
      </c>
      <c r="F58">
        <f>IF(B58='Global Best'!$B58,1,0)</f>
        <v>0</v>
      </c>
      <c r="G58" s="3">
        <f>ABS('Global Best'!$B58-B58)/'Global Best'!$B58</f>
        <v>1.5058010367810418E-2</v>
      </c>
      <c r="I58">
        <v>17195</v>
      </c>
      <c r="J58">
        <v>148.55699999999999</v>
      </c>
      <c r="K58">
        <v>16448</v>
      </c>
      <c r="L58">
        <v>140.251</v>
      </c>
      <c r="M58">
        <v>16664</v>
      </c>
      <c r="N58">
        <v>133.946</v>
      </c>
      <c r="O58">
        <v>16565</v>
      </c>
      <c r="P58">
        <v>130.363</v>
      </c>
      <c r="Q58">
        <v>16895</v>
      </c>
      <c r="R58">
        <v>136.304</v>
      </c>
      <c r="S58">
        <v>16852</v>
      </c>
      <c r="T58">
        <v>141.85300000000001</v>
      </c>
      <c r="U58">
        <v>16941</v>
      </c>
      <c r="V58">
        <v>138.03800000000001</v>
      </c>
      <c r="W58">
        <v>17324</v>
      </c>
      <c r="X58">
        <v>138.90700000000001</v>
      </c>
      <c r="Y58">
        <v>16977</v>
      </c>
      <c r="Z58">
        <v>142.07</v>
      </c>
      <c r="AA58">
        <v>16645</v>
      </c>
      <c r="AB58">
        <v>136.11199999999999</v>
      </c>
      <c r="AD58">
        <f>VLOOKUP(A58,SSS!$A$5:$AD$65,30,FALSE)</f>
        <v>54</v>
      </c>
    </row>
    <row r="59" spans="1:30" x14ac:dyDescent="0.2">
      <c r="A59" t="s">
        <v>103</v>
      </c>
      <c r="B59">
        <f t="shared" si="2"/>
        <v>24456</v>
      </c>
      <c r="C59" s="1">
        <f t="shared" si="4"/>
        <v>24744.7</v>
      </c>
      <c r="D59">
        <f t="shared" si="3"/>
        <v>221.72307552941396</v>
      </c>
      <c r="E59" s="1">
        <f t="shared" si="5"/>
        <v>276.75460000000004</v>
      </c>
      <c r="F59">
        <f>IF(B59='Global Best'!$B59,1,0)</f>
        <v>0</v>
      </c>
      <c r="G59" s="3">
        <f>ABS('Global Best'!$B59-B59)/'Global Best'!$B59</f>
        <v>2.002002002002002E-2</v>
      </c>
      <c r="I59">
        <v>25144</v>
      </c>
      <c r="J59">
        <v>256.15199999999999</v>
      </c>
      <c r="K59">
        <v>24634</v>
      </c>
      <c r="L59">
        <v>292.26299999999998</v>
      </c>
      <c r="M59">
        <v>24598</v>
      </c>
      <c r="N59">
        <v>294.947</v>
      </c>
      <c r="O59">
        <v>24477</v>
      </c>
      <c r="P59">
        <v>261.51299999999998</v>
      </c>
      <c r="Q59">
        <v>24693</v>
      </c>
      <c r="R59">
        <v>274.49799999999999</v>
      </c>
      <c r="S59">
        <v>24868</v>
      </c>
      <c r="T59">
        <v>243.41800000000001</v>
      </c>
      <c r="U59">
        <v>24790</v>
      </c>
      <c r="V59">
        <v>304.40100000000001</v>
      </c>
      <c r="W59">
        <v>24771</v>
      </c>
      <c r="X59">
        <v>259.10000000000002</v>
      </c>
      <c r="Y59">
        <v>25016</v>
      </c>
      <c r="Z59">
        <v>306.06099999999998</v>
      </c>
      <c r="AA59">
        <v>24456</v>
      </c>
      <c r="AB59">
        <v>275.19299999999998</v>
      </c>
      <c r="AD59">
        <f>VLOOKUP(A59,SSS!$A$5:$AD$65,30,FALSE)</f>
        <v>55</v>
      </c>
    </row>
    <row r="60" spans="1:30" x14ac:dyDescent="0.2">
      <c r="A60" t="s">
        <v>106</v>
      </c>
      <c r="B60">
        <f t="shared" si="2"/>
        <v>10126</v>
      </c>
      <c r="C60" s="1">
        <f t="shared" si="4"/>
        <v>10132.4</v>
      </c>
      <c r="D60">
        <f t="shared" si="3"/>
        <v>5.037636129950017</v>
      </c>
      <c r="E60" s="1">
        <f t="shared" si="5"/>
        <v>38.050400000000003</v>
      </c>
      <c r="F60">
        <f>IF(B60='Global Best'!$B60,1,0)</f>
        <v>0</v>
      </c>
      <c r="G60" s="3">
        <f>ABS('Global Best'!$B60-B60)/'Global Best'!$B60</f>
        <v>8.6662018129295745E-3</v>
      </c>
      <c r="I60">
        <v>10131</v>
      </c>
      <c r="J60">
        <v>38.472999999999999</v>
      </c>
      <c r="K60">
        <v>10130</v>
      </c>
      <c r="L60">
        <v>38.026000000000003</v>
      </c>
      <c r="M60">
        <v>10141</v>
      </c>
      <c r="N60">
        <v>37.749000000000002</v>
      </c>
      <c r="O60">
        <v>10127</v>
      </c>
      <c r="P60">
        <v>36.040999999999997</v>
      </c>
      <c r="Q60">
        <v>10131</v>
      </c>
      <c r="R60">
        <v>38.718000000000004</v>
      </c>
      <c r="S60">
        <v>10131</v>
      </c>
      <c r="T60">
        <v>34.511000000000003</v>
      </c>
      <c r="U60">
        <v>10136</v>
      </c>
      <c r="V60">
        <v>35.177999999999997</v>
      </c>
      <c r="W60">
        <v>10126</v>
      </c>
      <c r="X60">
        <v>37.247</v>
      </c>
      <c r="Y60">
        <v>10131</v>
      </c>
      <c r="Z60">
        <v>44.820999999999998</v>
      </c>
      <c r="AA60">
        <v>10140</v>
      </c>
      <c r="AB60">
        <v>39.74</v>
      </c>
      <c r="AD60">
        <f>VLOOKUP(A60,SSS!$A$5:$AD$65,30,FALSE)</f>
        <v>56</v>
      </c>
    </row>
    <row r="61" spans="1:30" x14ac:dyDescent="0.2">
      <c r="A61" t="s">
        <v>107</v>
      </c>
      <c r="B61">
        <f t="shared" si="2"/>
        <v>15782</v>
      </c>
      <c r="C61" s="1">
        <f t="shared" si="4"/>
        <v>15797.5</v>
      </c>
      <c r="D61">
        <f t="shared" si="3"/>
        <v>24.056646113334715</v>
      </c>
      <c r="E61" s="1">
        <f t="shared" si="5"/>
        <v>87.443100000000001</v>
      </c>
      <c r="F61">
        <f>IF(B61='Global Best'!$B61,1,0)</f>
        <v>0</v>
      </c>
      <c r="G61" s="3">
        <f>ABS('Global Best'!$B61-B61)/'Global Best'!$B61</f>
        <v>7.3402693559711492E-3</v>
      </c>
      <c r="I61">
        <v>15783</v>
      </c>
      <c r="J61">
        <v>87.869</v>
      </c>
      <c r="K61">
        <v>15793</v>
      </c>
      <c r="L61">
        <v>88.903999999999996</v>
      </c>
      <c r="M61">
        <v>15789</v>
      </c>
      <c r="N61">
        <v>85.843000000000004</v>
      </c>
      <c r="O61">
        <v>15788</v>
      </c>
      <c r="P61">
        <v>89.73</v>
      </c>
      <c r="Q61">
        <v>15782</v>
      </c>
      <c r="R61">
        <v>83.224000000000004</v>
      </c>
      <c r="S61">
        <v>15863</v>
      </c>
      <c r="T61">
        <v>98.88</v>
      </c>
      <c r="U61">
        <v>15801</v>
      </c>
      <c r="V61">
        <v>96.293000000000006</v>
      </c>
      <c r="W61">
        <v>15802</v>
      </c>
      <c r="X61">
        <v>80.884</v>
      </c>
      <c r="Y61">
        <v>15791</v>
      </c>
      <c r="Z61">
        <v>79.995999999999995</v>
      </c>
      <c r="AA61">
        <v>15783</v>
      </c>
      <c r="AB61">
        <v>82.808000000000007</v>
      </c>
      <c r="AD61">
        <f>VLOOKUP(A61,SSS!$A$5:$AD$65,30,FALSE)</f>
        <v>57</v>
      </c>
    </row>
    <row r="62" spans="1:30" x14ac:dyDescent="0.2">
      <c r="A62" t="s">
        <v>108</v>
      </c>
      <c r="B62">
        <f t="shared" si="2"/>
        <v>45677</v>
      </c>
      <c r="C62" s="1">
        <f t="shared" si="4"/>
        <v>46732</v>
      </c>
      <c r="D62">
        <f t="shared" si="3"/>
        <v>471.47074847403485</v>
      </c>
      <c r="E62" s="1">
        <f t="shared" si="5"/>
        <v>95.92519999999999</v>
      </c>
      <c r="F62">
        <f>IF(B62='Global Best'!$B62,1,0)</f>
        <v>0</v>
      </c>
      <c r="G62" s="3">
        <f>ABS('Global Best'!$B62-B62)/'Global Best'!$B62</f>
        <v>3.4750696599687381E-2</v>
      </c>
      <c r="I62">
        <v>47080</v>
      </c>
      <c r="J62">
        <v>77.388000000000005</v>
      </c>
      <c r="K62">
        <v>46744</v>
      </c>
      <c r="L62">
        <v>129.27799999999999</v>
      </c>
      <c r="M62">
        <v>46432</v>
      </c>
      <c r="N62">
        <v>87.347999999999999</v>
      </c>
      <c r="O62">
        <v>45677</v>
      </c>
      <c r="P62">
        <v>88.631</v>
      </c>
      <c r="Q62">
        <v>46876</v>
      </c>
      <c r="R62">
        <v>84.103999999999999</v>
      </c>
      <c r="S62">
        <v>47264</v>
      </c>
      <c r="T62">
        <v>96.552000000000007</v>
      </c>
      <c r="U62">
        <v>46515</v>
      </c>
      <c r="V62">
        <v>93.781999999999996</v>
      </c>
      <c r="W62">
        <v>46796</v>
      </c>
      <c r="X62">
        <v>105.224</v>
      </c>
      <c r="Y62">
        <v>46644</v>
      </c>
      <c r="Z62">
        <v>104.199</v>
      </c>
      <c r="AA62">
        <v>47292</v>
      </c>
      <c r="AB62">
        <v>92.745999999999995</v>
      </c>
      <c r="AD62">
        <f>VLOOKUP(A62,SSS!$A$5:$AD$65,30,FALSE)</f>
        <v>58</v>
      </c>
    </row>
    <row r="63" spans="1:30" x14ac:dyDescent="0.2">
      <c r="A63" t="s">
        <v>111</v>
      </c>
      <c r="B63">
        <f t="shared" si="2"/>
        <v>9095</v>
      </c>
      <c r="C63" s="1">
        <f t="shared" si="4"/>
        <v>9095</v>
      </c>
      <c r="D63">
        <f t="shared" si="3"/>
        <v>0</v>
      </c>
      <c r="E63" s="1">
        <f t="shared" si="5"/>
        <v>31.261599999999998</v>
      </c>
      <c r="F63">
        <f>IF(B63='Global Best'!$B63,1,0)</f>
        <v>1</v>
      </c>
      <c r="G63" s="3">
        <f>ABS('Global Best'!$B63-B63)/'Global Best'!$B63</f>
        <v>0</v>
      </c>
      <c r="I63">
        <v>9095</v>
      </c>
      <c r="J63">
        <v>31.67</v>
      </c>
      <c r="K63">
        <v>9095</v>
      </c>
      <c r="L63">
        <v>30.489000000000001</v>
      </c>
      <c r="M63">
        <v>9095</v>
      </c>
      <c r="N63">
        <v>30.945</v>
      </c>
      <c r="O63">
        <v>9095</v>
      </c>
      <c r="P63">
        <v>29.870999999999999</v>
      </c>
      <c r="Q63">
        <v>9095</v>
      </c>
      <c r="R63">
        <v>31.661000000000001</v>
      </c>
      <c r="S63">
        <v>9095</v>
      </c>
      <c r="T63">
        <v>30.094000000000001</v>
      </c>
      <c r="U63">
        <v>9095</v>
      </c>
      <c r="V63">
        <v>33.271000000000001</v>
      </c>
      <c r="W63">
        <v>9095</v>
      </c>
      <c r="X63">
        <v>31.434000000000001</v>
      </c>
      <c r="Y63">
        <v>9095</v>
      </c>
      <c r="Z63">
        <v>31.614999999999998</v>
      </c>
      <c r="AA63">
        <v>9095</v>
      </c>
      <c r="AB63">
        <v>31.565999999999999</v>
      </c>
      <c r="AD63">
        <f>VLOOKUP(A63,SSS!$A$5:$AD$65,30,FALSE)</f>
        <v>59</v>
      </c>
    </row>
    <row r="64" spans="1:30" x14ac:dyDescent="0.2">
      <c r="A64" t="s">
        <v>112</v>
      </c>
      <c r="B64">
        <f t="shared" si="2"/>
        <v>35183</v>
      </c>
      <c r="C64" s="1">
        <f t="shared" si="4"/>
        <v>36134.800000000003</v>
      </c>
      <c r="D64">
        <f t="shared" si="3"/>
        <v>861.99133793018291</v>
      </c>
      <c r="E64" s="1">
        <f t="shared" si="5"/>
        <v>46.370100000000008</v>
      </c>
      <c r="F64">
        <f>IF(B64='Global Best'!$B64,1,0)</f>
        <v>0</v>
      </c>
      <c r="G64" s="3">
        <f>ABS('Global Best'!$B64-B64)/'Global Best'!$B64</f>
        <v>1.5499624776308953E-2</v>
      </c>
      <c r="I64">
        <v>38003</v>
      </c>
      <c r="J64">
        <v>47.616999999999997</v>
      </c>
      <c r="K64">
        <v>35797</v>
      </c>
      <c r="L64">
        <v>46.698</v>
      </c>
      <c r="M64">
        <v>35183</v>
      </c>
      <c r="N64">
        <v>45.109000000000002</v>
      </c>
      <c r="O64">
        <v>36376</v>
      </c>
      <c r="P64">
        <v>48.722999999999999</v>
      </c>
      <c r="Q64">
        <v>35323</v>
      </c>
      <c r="R64">
        <v>47.009</v>
      </c>
      <c r="S64">
        <v>35811</v>
      </c>
      <c r="T64">
        <v>46.704000000000001</v>
      </c>
      <c r="U64">
        <v>35525</v>
      </c>
      <c r="V64">
        <v>48.816000000000003</v>
      </c>
      <c r="W64">
        <v>35961</v>
      </c>
      <c r="X64">
        <v>49.439</v>
      </c>
      <c r="Y64">
        <v>36267</v>
      </c>
      <c r="Z64">
        <v>41.915999999999997</v>
      </c>
      <c r="AA64">
        <v>37102</v>
      </c>
      <c r="AB64">
        <v>41.67</v>
      </c>
      <c r="AD64">
        <f>VLOOKUP(A64,SSS!$A$5:$AD$65,30,FALSE)</f>
        <v>60</v>
      </c>
    </row>
    <row r="65" spans="1:30" x14ac:dyDescent="0.2">
      <c r="A65" t="s">
        <v>113</v>
      </c>
      <c r="B65">
        <f t="shared" si="2"/>
        <v>11162</v>
      </c>
      <c r="C65" s="1">
        <f t="shared" si="4"/>
        <v>11664.3</v>
      </c>
      <c r="D65">
        <f t="shared" si="3"/>
        <v>253.7339157463976</v>
      </c>
      <c r="E65" s="1">
        <f t="shared" si="5"/>
        <v>13.818199999999999</v>
      </c>
      <c r="F65">
        <f>IF(B65='Global Best'!$B65,1,0)</f>
        <v>0</v>
      </c>
      <c r="G65" s="3">
        <f>ABS('Global Best'!$B65-B65)/'Global Best'!$B65</f>
        <v>8.8338533541341649E-2</v>
      </c>
      <c r="I65">
        <v>11745</v>
      </c>
      <c r="J65">
        <v>13.675000000000001</v>
      </c>
      <c r="K65">
        <v>11666</v>
      </c>
      <c r="L65">
        <v>14.292</v>
      </c>
      <c r="M65">
        <v>11944</v>
      </c>
      <c r="N65">
        <v>13.670999999999999</v>
      </c>
      <c r="O65">
        <v>11795</v>
      </c>
      <c r="P65">
        <v>13.964</v>
      </c>
      <c r="Q65">
        <v>11679</v>
      </c>
      <c r="R65">
        <v>14.795</v>
      </c>
      <c r="S65">
        <v>11692</v>
      </c>
      <c r="T65">
        <v>13.127000000000001</v>
      </c>
      <c r="U65">
        <v>11880</v>
      </c>
      <c r="V65">
        <v>13.946</v>
      </c>
      <c r="W65">
        <v>11269</v>
      </c>
      <c r="X65">
        <v>13.994999999999999</v>
      </c>
      <c r="Y65">
        <v>11811</v>
      </c>
      <c r="Z65">
        <v>13.696999999999999</v>
      </c>
      <c r="AA65">
        <v>11162</v>
      </c>
      <c r="AB65">
        <v>13.02</v>
      </c>
      <c r="AD65">
        <f>VLOOKUP(A65,SSS!$A$5:$AD$65,30,FALSE)</f>
        <v>61</v>
      </c>
    </row>
    <row r="67" spans="1:30" x14ac:dyDescent="0.2">
      <c r="B67" s="1"/>
      <c r="C67" s="1"/>
      <c r="E67" s="1"/>
      <c r="F67" s="1"/>
      <c r="G67" s="3"/>
    </row>
    <row r="68" spans="1:30" x14ac:dyDescent="0.2">
      <c r="B68" s="1"/>
      <c r="C68" s="1"/>
      <c r="E68" s="1"/>
      <c r="F68" s="1"/>
      <c r="G68" s="3"/>
    </row>
    <row r="69" spans="1:30" x14ac:dyDescent="0.2">
      <c r="B69" s="1"/>
      <c r="C69" s="1"/>
      <c r="E69" s="1"/>
      <c r="F69" s="1"/>
      <c r="G69" s="3"/>
    </row>
    <row r="70" spans="1:30" x14ac:dyDescent="0.2">
      <c r="B70" s="1"/>
      <c r="C70" s="1"/>
      <c r="E70" s="1"/>
      <c r="F70" s="1"/>
      <c r="G70" s="3"/>
    </row>
    <row r="71" spans="1:30" x14ac:dyDescent="0.2">
      <c r="B71" s="1"/>
      <c r="C71" s="1"/>
      <c r="E71" s="1"/>
      <c r="F71" s="1"/>
      <c r="G71" s="3"/>
    </row>
    <row r="72" spans="1:30" x14ac:dyDescent="0.2">
      <c r="B72" s="1"/>
      <c r="C72" s="1"/>
      <c r="E72" s="1"/>
      <c r="F72" s="1"/>
      <c r="G72" s="3"/>
    </row>
    <row r="73" spans="1:30" x14ac:dyDescent="0.2">
      <c r="B73" s="1"/>
      <c r="C73" s="1"/>
      <c r="E73" s="1"/>
      <c r="F73" s="1"/>
      <c r="G73" s="3"/>
    </row>
    <row r="74" spans="1:30" x14ac:dyDescent="0.2">
      <c r="B74" s="1"/>
      <c r="C74" s="1"/>
      <c r="E74" s="1"/>
      <c r="F74" s="1"/>
      <c r="G74" s="3"/>
    </row>
    <row r="75" spans="1:30" x14ac:dyDescent="0.2">
      <c r="B75" s="1"/>
      <c r="C75" s="1"/>
      <c r="E75" s="1"/>
      <c r="F75" s="1"/>
      <c r="G75" s="3"/>
    </row>
    <row r="76" spans="1:30" x14ac:dyDescent="0.2">
      <c r="B76" s="1"/>
      <c r="C76" s="1"/>
      <c r="E76" s="1"/>
      <c r="F76" s="1"/>
      <c r="G76" s="3"/>
    </row>
    <row r="77" spans="1:30" x14ac:dyDescent="0.2">
      <c r="B77" s="1"/>
      <c r="C77" s="1"/>
      <c r="E77" s="1"/>
      <c r="F77" s="1"/>
      <c r="G77" s="3"/>
    </row>
    <row r="78" spans="1:30" x14ac:dyDescent="0.2">
      <c r="B78" s="1"/>
      <c r="C78" s="1"/>
      <c r="E78" s="1"/>
      <c r="F78" s="1"/>
      <c r="G78" s="3"/>
    </row>
    <row r="79" spans="1:30" x14ac:dyDescent="0.2">
      <c r="B79" s="1"/>
      <c r="C79" s="1"/>
      <c r="E79" s="1"/>
      <c r="F79" s="1"/>
      <c r="G79" s="3"/>
    </row>
    <row r="80" spans="1:30" x14ac:dyDescent="0.2">
      <c r="B80" s="1"/>
      <c r="C80" s="1"/>
      <c r="E80" s="1"/>
      <c r="F80" s="1"/>
      <c r="G80" s="3"/>
    </row>
    <row r="81" spans="2:7" x14ac:dyDescent="0.2">
      <c r="B81" s="1"/>
      <c r="C81" s="1"/>
      <c r="E81" s="1"/>
      <c r="F81" s="1"/>
      <c r="G81" s="3"/>
    </row>
    <row r="82" spans="2:7" x14ac:dyDescent="0.2">
      <c r="B82" s="1"/>
      <c r="C82" s="1"/>
      <c r="E82" s="1"/>
      <c r="F82" s="1"/>
      <c r="G82" s="3"/>
    </row>
    <row r="83" spans="2:7" x14ac:dyDescent="0.2">
      <c r="B83" s="1"/>
      <c r="C83" s="1"/>
      <c r="E83" s="1"/>
      <c r="F83" s="1"/>
      <c r="G83" s="3"/>
    </row>
    <row r="84" spans="2:7" x14ac:dyDescent="0.2">
      <c r="B84" s="1"/>
      <c r="C84" s="1"/>
      <c r="E84" s="1"/>
      <c r="F84" s="1"/>
      <c r="G84" s="3"/>
    </row>
    <row r="85" spans="2:7" x14ac:dyDescent="0.2">
      <c r="B85" s="1"/>
      <c r="C85" s="1"/>
      <c r="E85" s="1"/>
      <c r="F85" s="1"/>
      <c r="G85" s="3"/>
    </row>
    <row r="86" spans="2:7" x14ac:dyDescent="0.2">
      <c r="B86" s="1"/>
      <c r="C86" s="1"/>
      <c r="E86" s="1"/>
      <c r="F86" s="1"/>
      <c r="G86" s="3"/>
    </row>
    <row r="87" spans="2:7" x14ac:dyDescent="0.2">
      <c r="B87" s="1"/>
      <c r="C87" s="1"/>
      <c r="E87" s="1"/>
      <c r="F87" s="1"/>
      <c r="G87" s="3"/>
    </row>
    <row r="88" spans="2:7" x14ac:dyDescent="0.2">
      <c r="B88" s="1"/>
      <c r="C88" s="1"/>
      <c r="E88" s="1"/>
      <c r="F88" s="1"/>
      <c r="G88" s="3"/>
    </row>
    <row r="89" spans="2:7" x14ac:dyDescent="0.2">
      <c r="B89" s="1"/>
      <c r="C89" s="1"/>
      <c r="E89" s="1"/>
      <c r="F89" s="1"/>
      <c r="G89" s="3"/>
    </row>
    <row r="90" spans="2:7" x14ac:dyDescent="0.2">
      <c r="B90" s="1"/>
      <c r="C90" s="1"/>
      <c r="E90" s="1"/>
      <c r="F90" s="1"/>
      <c r="G90" s="3"/>
    </row>
    <row r="91" spans="2:7" x14ac:dyDescent="0.2">
      <c r="B91" s="1"/>
      <c r="C91" s="1"/>
      <c r="E91" s="1"/>
      <c r="F91" s="1"/>
      <c r="G91" s="3"/>
    </row>
    <row r="92" spans="2:7" x14ac:dyDescent="0.2">
      <c r="B92" s="1"/>
      <c r="C92" s="1"/>
      <c r="E92" s="1"/>
      <c r="F92" s="1"/>
      <c r="G92" s="3"/>
    </row>
    <row r="93" spans="2:7" x14ac:dyDescent="0.2">
      <c r="B93" s="1"/>
      <c r="C93" s="1"/>
      <c r="E93" s="1"/>
      <c r="F93" s="1"/>
      <c r="G93" s="3"/>
    </row>
    <row r="94" spans="2:7" x14ac:dyDescent="0.2">
      <c r="B94" s="1"/>
      <c r="C94" s="1"/>
      <c r="E94" s="1"/>
      <c r="F94" s="1"/>
      <c r="G94" s="3"/>
    </row>
    <row r="95" spans="2:7" x14ac:dyDescent="0.2">
      <c r="B95" s="1"/>
      <c r="C95" s="1"/>
      <c r="E95" s="1"/>
      <c r="F95" s="1"/>
      <c r="G95" s="3"/>
    </row>
    <row r="96" spans="2:7" x14ac:dyDescent="0.2">
      <c r="B96" s="1"/>
      <c r="C96" s="1"/>
      <c r="E96" s="1"/>
      <c r="F96" s="1"/>
      <c r="G96" s="3"/>
    </row>
    <row r="97" spans="2:7" x14ac:dyDescent="0.2">
      <c r="B97" s="1"/>
      <c r="C97" s="1"/>
      <c r="E97" s="1"/>
      <c r="F97" s="1"/>
      <c r="G97" s="3"/>
    </row>
    <row r="98" spans="2:7" x14ac:dyDescent="0.2">
      <c r="B98" s="1"/>
      <c r="C98" s="1"/>
      <c r="E98" s="1"/>
      <c r="F98" s="1"/>
      <c r="G98" s="3"/>
    </row>
    <row r="99" spans="2:7" x14ac:dyDescent="0.2">
      <c r="B99" s="1"/>
      <c r="C99" s="1"/>
      <c r="E99" s="1"/>
      <c r="F99" s="1"/>
      <c r="G99" s="3"/>
    </row>
    <row r="100" spans="2:7" x14ac:dyDescent="0.2">
      <c r="B100" s="1"/>
      <c r="C100" s="1"/>
      <c r="E100" s="1"/>
      <c r="F100" s="1"/>
      <c r="G100" s="3"/>
    </row>
    <row r="101" spans="2:7" x14ac:dyDescent="0.2">
      <c r="B101" s="1"/>
      <c r="C101" s="1"/>
      <c r="E101" s="1"/>
      <c r="F101" s="1"/>
      <c r="G101" s="3"/>
    </row>
    <row r="102" spans="2:7" x14ac:dyDescent="0.2">
      <c r="B102" s="1"/>
      <c r="C102" s="1"/>
      <c r="E102" s="1"/>
      <c r="F102" s="1"/>
      <c r="G102" s="3"/>
    </row>
    <row r="103" spans="2:7" x14ac:dyDescent="0.2">
      <c r="B103" s="1"/>
      <c r="C103" s="1"/>
      <c r="E103" s="1"/>
      <c r="F103" s="1"/>
      <c r="G103" s="3"/>
    </row>
    <row r="104" spans="2:7" x14ac:dyDescent="0.2">
      <c r="B104" s="1"/>
      <c r="C104" s="1"/>
      <c r="E104" s="1"/>
      <c r="F104" s="1"/>
      <c r="G104" s="3"/>
    </row>
    <row r="105" spans="2:7" x14ac:dyDescent="0.2">
      <c r="B105" s="1"/>
      <c r="C105" s="1"/>
      <c r="E105" s="1"/>
      <c r="F105" s="1"/>
      <c r="G105" s="3"/>
    </row>
    <row r="106" spans="2:7" x14ac:dyDescent="0.2">
      <c r="B106" s="1"/>
      <c r="C106" s="1"/>
      <c r="E106" s="1"/>
      <c r="F106" s="1"/>
      <c r="G106" s="3"/>
    </row>
    <row r="107" spans="2:7" x14ac:dyDescent="0.2">
      <c r="B107" s="1"/>
      <c r="C107" s="1"/>
      <c r="E107" s="1"/>
      <c r="F107" s="1"/>
      <c r="G107" s="3"/>
    </row>
    <row r="108" spans="2:7" x14ac:dyDescent="0.2">
      <c r="B108" s="1"/>
      <c r="C108" s="1"/>
      <c r="E108" s="1"/>
      <c r="F108" s="1"/>
      <c r="G108" s="3"/>
    </row>
    <row r="109" spans="2:7" x14ac:dyDescent="0.2">
      <c r="B109" s="1"/>
      <c r="C109" s="1"/>
      <c r="E109" s="1"/>
      <c r="F109" s="1"/>
      <c r="G109" s="3"/>
    </row>
    <row r="110" spans="2:7" x14ac:dyDescent="0.2">
      <c r="B110" s="1"/>
      <c r="C110" s="1"/>
      <c r="E110" s="1"/>
      <c r="F110" s="1"/>
      <c r="G110" s="3"/>
    </row>
    <row r="111" spans="2:7" x14ac:dyDescent="0.2">
      <c r="B111" s="1"/>
      <c r="C111" s="1"/>
      <c r="E111" s="1"/>
      <c r="F111" s="1"/>
      <c r="G111" s="3"/>
    </row>
    <row r="112" spans="2:7" x14ac:dyDescent="0.2">
      <c r="B112" s="1"/>
      <c r="C112" s="1"/>
      <c r="E112" s="1"/>
      <c r="F112" s="1"/>
      <c r="G112" s="3"/>
    </row>
    <row r="113" spans="2:7" x14ac:dyDescent="0.2">
      <c r="B113" s="1"/>
      <c r="C113" s="1"/>
      <c r="E113" s="1"/>
      <c r="F113" s="1"/>
      <c r="G113" s="3"/>
    </row>
    <row r="114" spans="2:7" x14ac:dyDescent="0.2">
      <c r="B114" s="1"/>
      <c r="C114" s="1"/>
      <c r="E114" s="1"/>
      <c r="F114" s="1"/>
      <c r="G114" s="3"/>
    </row>
    <row r="115" spans="2:7" x14ac:dyDescent="0.2">
      <c r="B115" s="1"/>
      <c r="C115" s="1"/>
      <c r="E115" s="1"/>
      <c r="F115" s="1"/>
      <c r="G115" s="3"/>
    </row>
    <row r="116" spans="2:7" x14ac:dyDescent="0.2">
      <c r="B116" s="1"/>
      <c r="C116" s="1"/>
      <c r="E116" s="1"/>
      <c r="F116" s="1"/>
      <c r="G116" s="3"/>
    </row>
    <row r="117" spans="2:7" x14ac:dyDescent="0.2">
      <c r="B117" s="1"/>
      <c r="C117" s="1"/>
      <c r="E117" s="1"/>
      <c r="F117" s="1"/>
      <c r="G117" s="3"/>
    </row>
    <row r="118" spans="2:7" x14ac:dyDescent="0.2">
      <c r="B118" s="1"/>
      <c r="C118" s="1"/>
      <c r="E118" s="1"/>
      <c r="F118" s="1"/>
      <c r="G118" s="3"/>
    </row>
    <row r="119" spans="2:7" x14ac:dyDescent="0.2">
      <c r="B119" s="1"/>
      <c r="C119" s="1"/>
      <c r="E119" s="1"/>
      <c r="F119" s="1"/>
      <c r="G119" s="3"/>
    </row>
    <row r="120" spans="2:7" x14ac:dyDescent="0.2">
      <c r="B120" s="1"/>
      <c r="C120" s="1"/>
      <c r="E120" s="1"/>
      <c r="F120" s="1"/>
      <c r="G120" s="3"/>
    </row>
    <row r="121" spans="2:7" x14ac:dyDescent="0.2">
      <c r="B121" s="1"/>
      <c r="C121" s="1"/>
      <c r="E121" s="1"/>
      <c r="F121" s="1"/>
      <c r="G121" s="3"/>
    </row>
    <row r="122" spans="2:7" x14ac:dyDescent="0.2">
      <c r="B122" s="1"/>
      <c r="C122" s="1"/>
      <c r="E122" s="1"/>
      <c r="F122" s="1"/>
      <c r="G122" s="3"/>
    </row>
    <row r="123" spans="2:7" x14ac:dyDescent="0.2">
      <c r="B123" s="1"/>
      <c r="C123" s="1"/>
      <c r="E123" s="1"/>
      <c r="F123" s="1"/>
      <c r="G123" s="3"/>
    </row>
    <row r="124" spans="2:7" x14ac:dyDescent="0.2">
      <c r="B124" s="1"/>
      <c r="C124" s="1"/>
      <c r="E124" s="1"/>
      <c r="F124" s="1"/>
      <c r="G124" s="3"/>
    </row>
    <row r="125" spans="2:7" x14ac:dyDescent="0.2">
      <c r="B125" s="1"/>
      <c r="C125" s="1"/>
      <c r="E125" s="1"/>
      <c r="F125" s="1"/>
      <c r="G125" s="3"/>
    </row>
    <row r="126" spans="2:7" x14ac:dyDescent="0.2">
      <c r="B126" s="1"/>
      <c r="C126" s="1"/>
      <c r="E126" s="1"/>
      <c r="F126" s="1"/>
      <c r="G126" s="3"/>
    </row>
    <row r="127" spans="2:7" x14ac:dyDescent="0.2">
      <c r="B127" s="1"/>
      <c r="C127" s="1"/>
      <c r="E127" s="1"/>
      <c r="F127" s="1"/>
      <c r="G127" s="3"/>
    </row>
    <row r="128" spans="2:7" x14ac:dyDescent="0.2">
      <c r="B128" s="1"/>
      <c r="C128" s="1"/>
      <c r="E128" s="1"/>
      <c r="F128" s="1"/>
      <c r="G128" s="3"/>
    </row>
    <row r="129" spans="2:7" x14ac:dyDescent="0.2">
      <c r="B129" s="1"/>
      <c r="C129" s="1"/>
      <c r="E129" s="1"/>
      <c r="F129" s="1"/>
      <c r="G129" s="3"/>
    </row>
    <row r="130" spans="2:7" x14ac:dyDescent="0.2">
      <c r="B130" s="1"/>
      <c r="C130" s="1"/>
      <c r="E130" s="1"/>
      <c r="F130" s="1"/>
      <c r="G130" s="3"/>
    </row>
    <row r="131" spans="2:7" x14ac:dyDescent="0.2">
      <c r="B131" s="1"/>
      <c r="C131" s="1"/>
      <c r="E131" s="1"/>
      <c r="F131" s="1"/>
      <c r="G131" s="3"/>
    </row>
    <row r="132" spans="2:7" x14ac:dyDescent="0.2">
      <c r="B132" s="1"/>
      <c r="C132" s="1"/>
      <c r="E132" s="1"/>
      <c r="F132" s="1"/>
      <c r="G132" s="3"/>
    </row>
    <row r="133" spans="2:7" x14ac:dyDescent="0.2">
      <c r="B133" s="1"/>
      <c r="C133" s="1"/>
      <c r="E133" s="1"/>
      <c r="F133" s="1"/>
      <c r="G133" s="3"/>
    </row>
    <row r="134" spans="2:7" x14ac:dyDescent="0.2">
      <c r="B134" s="1"/>
      <c r="C134" s="1"/>
      <c r="E134" s="1"/>
      <c r="F134" s="1"/>
      <c r="G134" s="3"/>
    </row>
    <row r="135" spans="2:7" x14ac:dyDescent="0.2">
      <c r="B135" s="1"/>
      <c r="C135" s="1"/>
      <c r="E135" s="1"/>
      <c r="F135" s="1"/>
      <c r="G135" s="3"/>
    </row>
    <row r="136" spans="2:7" x14ac:dyDescent="0.2">
      <c r="B136" s="1"/>
      <c r="C136" s="1"/>
      <c r="E136" s="1"/>
      <c r="F136" s="1"/>
      <c r="G136" s="3"/>
    </row>
    <row r="137" spans="2:7" x14ac:dyDescent="0.2">
      <c r="B137" s="1"/>
      <c r="C137" s="1"/>
      <c r="E137" s="1"/>
      <c r="F137" s="1"/>
      <c r="G137" s="3"/>
    </row>
    <row r="138" spans="2:7" x14ac:dyDescent="0.2">
      <c r="B138" s="1"/>
      <c r="C138" s="1"/>
      <c r="E138" s="1"/>
      <c r="F138" s="1"/>
      <c r="G138" s="3"/>
    </row>
    <row r="139" spans="2:7" x14ac:dyDescent="0.2">
      <c r="B139" s="1"/>
      <c r="C139" s="1"/>
      <c r="E139" s="1"/>
      <c r="F139" s="1"/>
      <c r="G139" s="3"/>
    </row>
    <row r="140" spans="2:7" x14ac:dyDescent="0.2">
      <c r="B140" s="1"/>
      <c r="C140" s="1"/>
      <c r="E140" s="1"/>
      <c r="F140" s="1"/>
      <c r="G140" s="3"/>
    </row>
    <row r="141" spans="2:7" x14ac:dyDescent="0.2">
      <c r="B141" s="1"/>
      <c r="C141" s="1"/>
      <c r="E141" s="1"/>
      <c r="F141" s="1"/>
      <c r="G141" s="3"/>
    </row>
    <row r="142" spans="2:7" x14ac:dyDescent="0.2">
      <c r="B142" s="1"/>
      <c r="C142" s="1"/>
      <c r="E142" s="1"/>
      <c r="F142" s="1"/>
      <c r="G142" s="3"/>
    </row>
    <row r="143" spans="2:7" x14ac:dyDescent="0.2">
      <c r="B143" s="1"/>
      <c r="C143" s="1"/>
      <c r="E143" s="1"/>
      <c r="F143" s="1"/>
      <c r="G143" s="3"/>
    </row>
    <row r="144" spans="2:7" x14ac:dyDescent="0.2">
      <c r="B144" s="1"/>
      <c r="C144" s="1"/>
      <c r="E144" s="1"/>
      <c r="F144" s="1"/>
      <c r="G144" s="3"/>
    </row>
    <row r="145" spans="2:7" x14ac:dyDescent="0.2">
      <c r="B145" s="1"/>
      <c r="C145" s="1"/>
      <c r="E145" s="1"/>
      <c r="F145" s="1"/>
      <c r="G145" s="3"/>
    </row>
    <row r="146" spans="2:7" x14ac:dyDescent="0.2">
      <c r="B146" s="1"/>
      <c r="C146" s="1"/>
      <c r="E146" s="1"/>
      <c r="F146" s="1"/>
      <c r="G146" s="3"/>
    </row>
    <row r="147" spans="2:7" x14ac:dyDescent="0.2">
      <c r="B147" s="1"/>
      <c r="C147" s="1"/>
      <c r="E147" s="1"/>
      <c r="F147" s="1"/>
      <c r="G147" s="3"/>
    </row>
    <row r="148" spans="2:7" x14ac:dyDescent="0.2">
      <c r="B148" s="1"/>
      <c r="C148" s="1"/>
      <c r="E148" s="1"/>
      <c r="F148" s="1"/>
      <c r="G148" s="3"/>
    </row>
    <row r="149" spans="2:7" x14ac:dyDescent="0.2">
      <c r="B149" s="1"/>
      <c r="C149" s="1"/>
      <c r="E149" s="1"/>
      <c r="F149" s="1"/>
      <c r="G149" s="3"/>
    </row>
    <row r="150" spans="2:7" x14ac:dyDescent="0.2">
      <c r="B150" s="1"/>
      <c r="C150" s="1"/>
      <c r="E150" s="1"/>
      <c r="F150" s="1"/>
      <c r="G150" s="3"/>
    </row>
    <row r="151" spans="2:7" x14ac:dyDescent="0.2">
      <c r="B151" s="1"/>
      <c r="C151" s="1"/>
      <c r="E151" s="1"/>
      <c r="F151" s="1"/>
      <c r="G151" s="3"/>
    </row>
    <row r="152" spans="2:7" x14ac:dyDescent="0.2">
      <c r="B152" s="1"/>
      <c r="C152" s="1"/>
      <c r="E152" s="1"/>
      <c r="F152" s="1"/>
      <c r="G152" s="3"/>
    </row>
    <row r="153" spans="2:7" x14ac:dyDescent="0.2">
      <c r="B153" s="1"/>
      <c r="C153" s="1"/>
      <c r="E153" s="1"/>
      <c r="F153" s="1"/>
      <c r="G153" s="3"/>
    </row>
    <row r="154" spans="2:7" x14ac:dyDescent="0.2">
      <c r="B154" s="1"/>
      <c r="C154" s="1"/>
      <c r="E154" s="1"/>
      <c r="F154" s="1"/>
      <c r="G154" s="3"/>
    </row>
    <row r="155" spans="2:7" x14ac:dyDescent="0.2">
      <c r="B155" s="1"/>
      <c r="C155" s="1"/>
      <c r="E155" s="1"/>
      <c r="F155" s="1"/>
      <c r="G155" s="3"/>
    </row>
    <row r="156" spans="2:7" x14ac:dyDescent="0.2">
      <c r="B156" s="1"/>
      <c r="C156" s="1"/>
      <c r="E156" s="1"/>
      <c r="F156" s="1"/>
      <c r="G156" s="3"/>
    </row>
    <row r="157" spans="2:7" x14ac:dyDescent="0.2">
      <c r="B157" s="1"/>
      <c r="C157" s="1"/>
      <c r="E157" s="1"/>
      <c r="F157" s="1"/>
      <c r="G157" s="3"/>
    </row>
    <row r="158" spans="2:7" x14ac:dyDescent="0.2">
      <c r="B158" s="1"/>
      <c r="C158" s="1"/>
      <c r="E158" s="1"/>
      <c r="F158" s="1"/>
      <c r="G158" s="3"/>
    </row>
    <row r="159" spans="2:7" x14ac:dyDescent="0.2">
      <c r="B159" s="1"/>
      <c r="C159" s="1"/>
      <c r="E159" s="1"/>
      <c r="F159" s="1"/>
      <c r="G159" s="3"/>
    </row>
    <row r="160" spans="2:7" x14ac:dyDescent="0.2">
      <c r="B160" s="1"/>
      <c r="C160" s="1"/>
      <c r="E160" s="1"/>
      <c r="F160" s="1"/>
      <c r="G160" s="3"/>
    </row>
    <row r="161" spans="2:7" x14ac:dyDescent="0.2">
      <c r="B161" s="1"/>
      <c r="C161" s="1"/>
      <c r="E161" s="1"/>
      <c r="F161" s="1"/>
      <c r="G161" s="3"/>
    </row>
    <row r="162" spans="2:7" x14ac:dyDescent="0.2">
      <c r="B162" s="1"/>
      <c r="C162" s="1"/>
      <c r="E162" s="1"/>
      <c r="F162" s="1"/>
      <c r="G162" s="3"/>
    </row>
    <row r="163" spans="2:7" x14ac:dyDescent="0.2">
      <c r="B163" s="1"/>
      <c r="C163" s="1"/>
      <c r="E163" s="1"/>
      <c r="F163" s="1"/>
      <c r="G163" s="3"/>
    </row>
    <row r="164" spans="2:7" x14ac:dyDescent="0.2">
      <c r="B164" s="1"/>
      <c r="C164" s="1"/>
      <c r="E164" s="1"/>
      <c r="F164" s="1"/>
      <c r="G164" s="3"/>
    </row>
    <row r="165" spans="2:7" x14ac:dyDescent="0.2">
      <c r="B165" s="1"/>
      <c r="C165" s="1"/>
      <c r="E165" s="1"/>
      <c r="F165" s="1"/>
      <c r="G165" s="3"/>
    </row>
    <row r="166" spans="2:7" x14ac:dyDescent="0.2">
      <c r="B166" s="1"/>
      <c r="C166" s="1"/>
      <c r="E166" s="1"/>
      <c r="F166" s="1"/>
      <c r="G166" s="3"/>
    </row>
    <row r="167" spans="2:7" x14ac:dyDescent="0.2">
      <c r="B167" s="1"/>
      <c r="C167" s="1"/>
      <c r="E167" s="1"/>
      <c r="F167" s="1"/>
      <c r="G167" s="3"/>
    </row>
    <row r="168" spans="2:7" x14ac:dyDescent="0.2">
      <c r="B168" s="1"/>
      <c r="C168" s="1"/>
      <c r="E168" s="1"/>
      <c r="F168" s="1"/>
      <c r="G168" s="3"/>
    </row>
    <row r="169" spans="2:7" x14ac:dyDescent="0.2">
      <c r="B169" s="1"/>
      <c r="C169" s="1"/>
      <c r="E169" s="1"/>
      <c r="F169" s="1"/>
      <c r="G169" s="3"/>
    </row>
    <row r="170" spans="2:7" x14ac:dyDescent="0.2">
      <c r="B170" s="1"/>
      <c r="C170" s="1"/>
      <c r="E170" s="1"/>
      <c r="F170" s="1"/>
      <c r="G170" s="3"/>
    </row>
    <row r="171" spans="2:7" x14ac:dyDescent="0.2">
      <c r="B171" s="1"/>
      <c r="C171" s="1"/>
      <c r="E171" s="1"/>
      <c r="F171" s="1"/>
      <c r="G171" s="3"/>
    </row>
    <row r="172" spans="2:7" x14ac:dyDescent="0.2">
      <c r="B172" s="1"/>
      <c r="C172" s="1"/>
      <c r="E172" s="1"/>
      <c r="F172" s="1"/>
      <c r="G172" s="3"/>
    </row>
    <row r="173" spans="2:7" x14ac:dyDescent="0.2">
      <c r="B173" s="1"/>
      <c r="C173" s="1"/>
      <c r="E173" s="1"/>
      <c r="F173" s="1"/>
      <c r="G173" s="3"/>
    </row>
    <row r="174" spans="2:7" x14ac:dyDescent="0.2">
      <c r="B174" s="1"/>
      <c r="C174" s="1"/>
      <c r="E174" s="1"/>
      <c r="F174" s="1"/>
      <c r="G174" s="3"/>
    </row>
    <row r="175" spans="2:7" x14ac:dyDescent="0.2">
      <c r="B175" s="1"/>
      <c r="C175" s="1"/>
      <c r="E175" s="1"/>
      <c r="F175" s="1"/>
      <c r="G175" s="3"/>
    </row>
    <row r="176" spans="2:7" x14ac:dyDescent="0.2">
      <c r="B176" s="1"/>
      <c r="C176" s="1"/>
      <c r="E176" s="1"/>
      <c r="F176" s="1"/>
      <c r="G176" s="3"/>
    </row>
    <row r="177" spans="2:7" x14ac:dyDescent="0.2">
      <c r="B177" s="1"/>
      <c r="C177" s="1"/>
      <c r="E177" s="1"/>
      <c r="F177" s="1"/>
      <c r="G177" s="3"/>
    </row>
    <row r="178" spans="2:7" x14ac:dyDescent="0.2">
      <c r="B178" s="1"/>
      <c r="C178" s="1"/>
      <c r="E178" s="1"/>
      <c r="F178" s="1"/>
      <c r="G178" s="3"/>
    </row>
    <row r="179" spans="2:7" x14ac:dyDescent="0.2">
      <c r="B179" s="1"/>
      <c r="C179" s="1"/>
      <c r="E179" s="1"/>
      <c r="F179" s="1"/>
      <c r="G179" s="3"/>
    </row>
    <row r="180" spans="2:7" x14ac:dyDescent="0.2">
      <c r="B180" s="1"/>
      <c r="C180" s="1"/>
      <c r="E180" s="1"/>
      <c r="F180" s="1"/>
      <c r="G180" s="3"/>
    </row>
    <row r="181" spans="2:7" x14ac:dyDescent="0.2">
      <c r="B181" s="1"/>
      <c r="C181" s="1"/>
      <c r="E181" s="1"/>
      <c r="F181" s="1"/>
      <c r="G181" s="3"/>
    </row>
    <row r="182" spans="2:7" x14ac:dyDescent="0.2">
      <c r="B182" s="1"/>
      <c r="C182" s="1"/>
      <c r="E182" s="1"/>
      <c r="F182" s="1"/>
      <c r="G182" s="3"/>
    </row>
    <row r="183" spans="2:7" x14ac:dyDescent="0.2">
      <c r="B183" s="1"/>
      <c r="C183" s="1"/>
      <c r="E183" s="1"/>
      <c r="F183" s="1"/>
      <c r="G183" s="3"/>
    </row>
    <row r="184" spans="2:7" x14ac:dyDescent="0.2">
      <c r="B184" s="1"/>
      <c r="C184" s="1"/>
      <c r="E184" s="1"/>
      <c r="F184" s="1"/>
      <c r="G184" s="3"/>
    </row>
    <row r="185" spans="2:7" x14ac:dyDescent="0.2">
      <c r="B185" s="1"/>
      <c r="C185" s="1"/>
      <c r="E185" s="1"/>
      <c r="F185" s="1"/>
      <c r="G185" s="3"/>
    </row>
    <row r="186" spans="2:7" x14ac:dyDescent="0.2">
      <c r="B186" s="1"/>
      <c r="C186" s="1"/>
      <c r="E186" s="1"/>
      <c r="F186" s="1"/>
      <c r="G186" s="3"/>
    </row>
    <row r="187" spans="2:7" x14ac:dyDescent="0.2">
      <c r="B187" s="1"/>
      <c r="C187" s="1"/>
      <c r="E187" s="1"/>
      <c r="F187" s="1"/>
      <c r="G187" s="3"/>
    </row>
    <row r="188" spans="2:7" x14ac:dyDescent="0.2">
      <c r="B188" s="1"/>
      <c r="C188" s="1"/>
      <c r="E188" s="1"/>
      <c r="F188" s="1"/>
      <c r="G188" s="3"/>
    </row>
    <row r="189" spans="2:7" x14ac:dyDescent="0.2">
      <c r="B189" s="1"/>
      <c r="C189" s="1"/>
      <c r="E189" s="1"/>
      <c r="F189" s="1"/>
      <c r="G189" s="3"/>
    </row>
    <row r="190" spans="2:7" x14ac:dyDescent="0.2">
      <c r="B190" s="1"/>
      <c r="C190" s="1"/>
      <c r="E190" s="1"/>
      <c r="F190" s="1"/>
      <c r="G190" s="3"/>
    </row>
    <row r="191" spans="2:7" x14ac:dyDescent="0.2">
      <c r="B191" s="1"/>
      <c r="C191" s="1"/>
      <c r="E191" s="1"/>
      <c r="F191" s="1"/>
      <c r="G191" s="3"/>
    </row>
    <row r="192" spans="2:7" x14ac:dyDescent="0.2">
      <c r="B192" s="1"/>
      <c r="C192" s="1"/>
      <c r="E192" s="1"/>
      <c r="F192" s="1"/>
      <c r="G192" s="3"/>
    </row>
    <row r="193" spans="2:7" x14ac:dyDescent="0.2">
      <c r="B193" s="1"/>
      <c r="C193" s="1"/>
      <c r="E193" s="1"/>
      <c r="F193" s="1"/>
      <c r="G193" s="3"/>
    </row>
    <row r="194" spans="2:7" x14ac:dyDescent="0.2">
      <c r="B194" s="1"/>
      <c r="C194" s="1"/>
      <c r="E194" s="1"/>
      <c r="F194" s="1"/>
      <c r="G194" s="3"/>
    </row>
    <row r="195" spans="2:7" x14ac:dyDescent="0.2">
      <c r="B195" s="1"/>
      <c r="C195" s="1"/>
      <c r="E195" s="1"/>
      <c r="F195" s="1"/>
      <c r="G195" s="3"/>
    </row>
    <row r="196" spans="2:7" x14ac:dyDescent="0.2">
      <c r="B196" s="1"/>
      <c r="C196" s="1"/>
      <c r="E196" s="1"/>
      <c r="F196" s="1"/>
      <c r="G196" s="3"/>
    </row>
    <row r="197" spans="2:7" x14ac:dyDescent="0.2">
      <c r="B197" s="1"/>
      <c r="C197" s="1"/>
      <c r="E197" s="1"/>
      <c r="F197" s="1"/>
      <c r="G197" s="3"/>
    </row>
    <row r="198" spans="2:7" x14ac:dyDescent="0.2">
      <c r="B198" s="1"/>
      <c r="C198" s="1"/>
      <c r="E198" s="1"/>
      <c r="F198" s="1"/>
      <c r="G198" s="3"/>
    </row>
    <row r="199" spans="2:7" x14ac:dyDescent="0.2">
      <c r="B199" s="1"/>
      <c r="C199" s="1"/>
      <c r="E199" s="1"/>
      <c r="F199" s="1"/>
      <c r="G199" s="3"/>
    </row>
    <row r="200" spans="2:7" x14ac:dyDescent="0.2">
      <c r="B200" s="1"/>
      <c r="C200" s="1"/>
      <c r="E200" s="1"/>
      <c r="F200" s="1"/>
      <c r="G200" s="3"/>
    </row>
    <row r="201" spans="2:7" x14ac:dyDescent="0.2">
      <c r="B201" s="1"/>
      <c r="C201" s="1"/>
      <c r="E201" s="1"/>
      <c r="F201" s="1"/>
      <c r="G201" s="3"/>
    </row>
    <row r="202" spans="2:7" x14ac:dyDescent="0.2">
      <c r="B202" s="1"/>
      <c r="C202" s="1"/>
      <c r="E202" s="1"/>
      <c r="F202" s="1"/>
      <c r="G202" s="3"/>
    </row>
    <row r="203" spans="2:7" x14ac:dyDescent="0.2">
      <c r="B203" s="1"/>
      <c r="C203" s="1"/>
      <c r="E203" s="1"/>
      <c r="F203" s="1"/>
      <c r="G203" s="3"/>
    </row>
    <row r="204" spans="2:7" x14ac:dyDescent="0.2">
      <c r="B204" s="1"/>
      <c r="C204" s="1"/>
      <c r="E204" s="1"/>
      <c r="F204" s="1"/>
      <c r="G204" s="3"/>
    </row>
    <row r="205" spans="2:7" x14ac:dyDescent="0.2">
      <c r="B205" s="1"/>
      <c r="C205" s="1"/>
      <c r="E205" s="1"/>
      <c r="F205" s="1"/>
      <c r="G205" s="3"/>
    </row>
    <row r="206" spans="2:7" x14ac:dyDescent="0.2">
      <c r="B206" s="1"/>
      <c r="C206" s="1"/>
      <c r="E206" s="1"/>
      <c r="F206" s="1"/>
      <c r="G206" s="3"/>
    </row>
    <row r="207" spans="2:7" x14ac:dyDescent="0.2">
      <c r="B207" s="1"/>
      <c r="C207" s="1"/>
      <c r="E207" s="1"/>
      <c r="F207" s="1"/>
      <c r="G207" s="3"/>
    </row>
    <row r="208" spans="2:7" x14ac:dyDescent="0.2">
      <c r="B208" s="1"/>
      <c r="C208" s="1"/>
      <c r="E208" s="1"/>
      <c r="F208" s="1"/>
      <c r="G208" s="3"/>
    </row>
    <row r="209" spans="2:7" x14ac:dyDescent="0.2">
      <c r="B209" s="1"/>
      <c r="C209" s="1"/>
      <c r="E209" s="1"/>
      <c r="F209" s="1"/>
      <c r="G209" s="3"/>
    </row>
    <row r="210" spans="2:7" x14ac:dyDescent="0.2">
      <c r="B210" s="1"/>
      <c r="C210" s="1"/>
      <c r="E210" s="1"/>
      <c r="F210" s="1"/>
      <c r="G210" s="3"/>
    </row>
    <row r="211" spans="2:7" x14ac:dyDescent="0.2">
      <c r="B211" s="1"/>
      <c r="C211" s="1"/>
      <c r="E211" s="1"/>
      <c r="F211" s="1"/>
      <c r="G211" s="3"/>
    </row>
    <row r="212" spans="2:7" x14ac:dyDescent="0.2">
      <c r="B212" s="1"/>
      <c r="C212" s="1"/>
      <c r="E212" s="1"/>
      <c r="F212" s="1"/>
      <c r="G212" s="3"/>
    </row>
    <row r="213" spans="2:7" x14ac:dyDescent="0.2">
      <c r="B213" s="1"/>
      <c r="C213" s="1"/>
      <c r="E213" s="1"/>
      <c r="F213" s="1"/>
      <c r="G213" s="3"/>
    </row>
    <row r="214" spans="2:7" x14ac:dyDescent="0.2">
      <c r="B214" s="1"/>
      <c r="C214" s="1"/>
      <c r="E214" s="1"/>
      <c r="F214" s="1"/>
      <c r="G214" s="3"/>
    </row>
    <row r="215" spans="2:7" x14ac:dyDescent="0.2">
      <c r="B215" s="1"/>
      <c r="C215" s="1"/>
      <c r="E215" s="1"/>
      <c r="F215" s="1"/>
      <c r="G215" s="3"/>
    </row>
    <row r="216" spans="2:7" x14ac:dyDescent="0.2">
      <c r="B216" s="1"/>
      <c r="C216" s="1"/>
      <c r="E216" s="1"/>
      <c r="F216" s="1"/>
      <c r="G216" s="3"/>
    </row>
    <row r="217" spans="2:7" x14ac:dyDescent="0.2">
      <c r="B217" s="1"/>
      <c r="C217" s="1"/>
      <c r="E217" s="1"/>
      <c r="F217" s="1"/>
      <c r="G217" s="3"/>
    </row>
    <row r="218" spans="2:7" x14ac:dyDescent="0.2">
      <c r="B218" s="1"/>
      <c r="C218" s="1"/>
      <c r="E218" s="1"/>
      <c r="F218" s="1"/>
      <c r="G218" s="3"/>
    </row>
    <row r="219" spans="2:7" x14ac:dyDescent="0.2">
      <c r="B219" s="1"/>
      <c r="C219" s="1"/>
      <c r="E219" s="1"/>
      <c r="F219" s="1"/>
      <c r="G219" s="3"/>
    </row>
    <row r="220" spans="2:7" x14ac:dyDescent="0.2">
      <c r="B220" s="1"/>
      <c r="C220" s="1"/>
      <c r="E220" s="1"/>
      <c r="F220" s="1"/>
      <c r="G220" s="3"/>
    </row>
    <row r="221" spans="2:7" x14ac:dyDescent="0.2">
      <c r="B221" s="1"/>
      <c r="C221" s="1"/>
      <c r="E221" s="1"/>
      <c r="F221" s="1"/>
      <c r="G221" s="3"/>
    </row>
    <row r="222" spans="2:7" x14ac:dyDescent="0.2">
      <c r="B222" s="1"/>
      <c r="C222" s="1"/>
      <c r="E222" s="1"/>
      <c r="F222" s="1"/>
      <c r="G222" s="3"/>
    </row>
    <row r="223" spans="2:7" x14ac:dyDescent="0.2">
      <c r="B223" s="1"/>
      <c r="C223" s="1"/>
      <c r="E223" s="1"/>
      <c r="F223" s="1"/>
      <c r="G223" s="3"/>
    </row>
    <row r="224" spans="2:7" x14ac:dyDescent="0.2">
      <c r="B224" s="1"/>
      <c r="C224" s="1"/>
      <c r="E224" s="1"/>
      <c r="F224" s="1"/>
      <c r="G224" s="3"/>
    </row>
    <row r="225" spans="2:7" x14ac:dyDescent="0.2">
      <c r="B225" s="1"/>
      <c r="C225" s="1"/>
      <c r="E225" s="1"/>
      <c r="F225" s="1"/>
      <c r="G225" s="3"/>
    </row>
    <row r="226" spans="2:7" x14ac:dyDescent="0.2">
      <c r="B226" s="1"/>
      <c r="C226" s="1"/>
      <c r="E226" s="1"/>
      <c r="F226" s="1"/>
      <c r="G226" s="3"/>
    </row>
    <row r="227" spans="2:7" x14ac:dyDescent="0.2">
      <c r="B227" s="1"/>
      <c r="C227" s="1"/>
      <c r="E227" s="1"/>
      <c r="F227" s="1"/>
      <c r="G227" s="3"/>
    </row>
    <row r="228" spans="2:7" x14ac:dyDescent="0.2">
      <c r="B228" s="1"/>
      <c r="C228" s="1"/>
      <c r="E228" s="1"/>
      <c r="F228" s="1"/>
      <c r="G228" s="3"/>
    </row>
    <row r="229" spans="2:7" x14ac:dyDescent="0.2">
      <c r="B229" s="1"/>
      <c r="C229" s="1"/>
      <c r="E229" s="1"/>
      <c r="F229" s="1"/>
      <c r="G229" s="3"/>
    </row>
    <row r="230" spans="2:7" x14ac:dyDescent="0.2">
      <c r="B230" s="1"/>
      <c r="C230" s="1"/>
      <c r="E230" s="1"/>
      <c r="F230" s="1"/>
      <c r="G230" s="3"/>
    </row>
    <row r="231" spans="2:7" x14ac:dyDescent="0.2">
      <c r="B231" s="1"/>
      <c r="C231" s="1"/>
      <c r="E231" s="1"/>
      <c r="F231" s="1"/>
      <c r="G231" s="3"/>
    </row>
    <row r="232" spans="2:7" x14ac:dyDescent="0.2">
      <c r="B232" s="1"/>
      <c r="C232" s="1"/>
      <c r="E232" s="1"/>
      <c r="F232" s="1"/>
      <c r="G232" s="3"/>
    </row>
    <row r="233" spans="2:7" x14ac:dyDescent="0.2">
      <c r="B233" s="1"/>
      <c r="C233" s="1"/>
      <c r="E233" s="1"/>
      <c r="F233" s="1"/>
      <c r="G233" s="3"/>
    </row>
    <row r="234" spans="2:7" x14ac:dyDescent="0.2">
      <c r="B234" s="1"/>
      <c r="C234" s="1"/>
      <c r="E234" s="1"/>
      <c r="F234" s="1"/>
      <c r="G234" s="3"/>
    </row>
    <row r="296" spans="2:7" x14ac:dyDescent="0.2">
      <c r="B296" s="1"/>
      <c r="C296" s="1"/>
      <c r="E296" s="1"/>
      <c r="F296" s="1"/>
      <c r="G296" s="3"/>
    </row>
    <row r="297" spans="2:7" x14ac:dyDescent="0.2">
      <c r="B297" s="1"/>
      <c r="C297" s="1"/>
      <c r="E297" s="1"/>
      <c r="F297" s="1"/>
      <c r="G297" s="3"/>
    </row>
    <row r="298" spans="2:7" x14ac:dyDescent="0.2">
      <c r="B298" s="1"/>
      <c r="C298" s="1"/>
      <c r="E298" s="1"/>
      <c r="F298" s="1"/>
      <c r="G298" s="3"/>
    </row>
    <row r="299" spans="2:7" x14ac:dyDescent="0.2">
      <c r="B299" s="1"/>
      <c r="C299" s="1"/>
      <c r="E299" s="1"/>
      <c r="F299" s="1"/>
      <c r="G299" s="3"/>
    </row>
    <row r="300" spans="2:7" x14ac:dyDescent="0.2">
      <c r="B300" s="1"/>
      <c r="C300" s="1"/>
      <c r="E300" s="1"/>
      <c r="F300" s="1"/>
      <c r="G300" s="3"/>
    </row>
    <row r="301" spans="2:7" x14ac:dyDescent="0.2">
      <c r="B301" s="1"/>
      <c r="C301" s="1"/>
      <c r="E301" s="1"/>
      <c r="F301" s="1"/>
      <c r="G301" s="3"/>
    </row>
    <row r="302" spans="2:7" x14ac:dyDescent="0.2">
      <c r="B302" s="1"/>
      <c r="C302" s="1"/>
      <c r="E302" s="1"/>
      <c r="F302" s="1"/>
      <c r="G302" s="3"/>
    </row>
    <row r="303" spans="2:7" x14ac:dyDescent="0.2">
      <c r="B303" s="1"/>
      <c r="C303" s="1"/>
      <c r="E303" s="1"/>
      <c r="F303" s="1"/>
      <c r="G303" s="3"/>
    </row>
    <row r="304" spans="2:7" x14ac:dyDescent="0.2">
      <c r="B304" s="1"/>
      <c r="C304" s="1"/>
      <c r="E304" s="1"/>
      <c r="F304" s="1"/>
      <c r="G304" s="3"/>
    </row>
    <row r="305" spans="2:7" x14ac:dyDescent="0.2">
      <c r="B305" s="1"/>
      <c r="C305" s="1"/>
      <c r="E305" s="1"/>
      <c r="F305" s="1"/>
      <c r="G305" s="3"/>
    </row>
    <row r="306" spans="2:7" x14ac:dyDescent="0.2">
      <c r="B306" s="1"/>
      <c r="C306" s="1"/>
      <c r="E306" s="1"/>
      <c r="F306" s="1"/>
      <c r="G306" s="3"/>
    </row>
    <row r="307" spans="2:7" x14ac:dyDescent="0.2">
      <c r="B307" s="1"/>
      <c r="C307" s="1"/>
      <c r="E307" s="1"/>
      <c r="F307" s="1"/>
      <c r="G307" s="3"/>
    </row>
    <row r="308" spans="2:7" x14ac:dyDescent="0.2">
      <c r="B308" s="1"/>
      <c r="C308" s="1"/>
      <c r="E308" s="1"/>
      <c r="F308" s="1"/>
      <c r="G308" s="3"/>
    </row>
    <row r="309" spans="2:7" x14ac:dyDescent="0.2">
      <c r="B309" s="1"/>
      <c r="C309" s="1"/>
      <c r="E309" s="1"/>
      <c r="F309" s="1"/>
      <c r="G309" s="3"/>
    </row>
    <row r="310" spans="2:7" x14ac:dyDescent="0.2">
      <c r="B310" s="1"/>
      <c r="C310" s="1"/>
      <c r="E310" s="1"/>
      <c r="F310" s="1"/>
      <c r="G310" s="3"/>
    </row>
    <row r="311" spans="2:7" x14ac:dyDescent="0.2">
      <c r="B311" s="1"/>
      <c r="C311" s="1"/>
      <c r="E311" s="1"/>
      <c r="F311" s="1"/>
      <c r="G311" s="3"/>
    </row>
    <row r="312" spans="2:7" x14ac:dyDescent="0.2">
      <c r="B312" s="1"/>
      <c r="C312" s="1"/>
      <c r="E312" s="1"/>
      <c r="F312" s="1"/>
      <c r="G312" s="3"/>
    </row>
    <row r="313" spans="2:7" x14ac:dyDescent="0.2">
      <c r="B313" s="1"/>
      <c r="C313" s="1"/>
      <c r="E313" s="1"/>
      <c r="F313" s="1"/>
      <c r="G313" s="3"/>
    </row>
    <row r="314" spans="2:7" x14ac:dyDescent="0.2">
      <c r="B314" s="1"/>
      <c r="C314" s="1"/>
      <c r="E314" s="1"/>
      <c r="F314" s="1"/>
      <c r="G314" s="3"/>
    </row>
    <row r="315" spans="2:7" x14ac:dyDescent="0.2">
      <c r="B315" s="1"/>
      <c r="C315" s="1"/>
      <c r="E315" s="1"/>
      <c r="F315" s="1"/>
      <c r="G315" s="3"/>
    </row>
    <row r="316" spans="2:7" x14ac:dyDescent="0.2">
      <c r="B316" s="1"/>
      <c r="C316" s="1"/>
      <c r="E316" s="1"/>
      <c r="F316" s="1"/>
      <c r="G316" s="3"/>
    </row>
    <row r="317" spans="2:7" x14ac:dyDescent="0.2">
      <c r="B317" s="1"/>
      <c r="C317" s="1"/>
      <c r="E317" s="1"/>
      <c r="F317" s="1"/>
      <c r="G317" s="3"/>
    </row>
    <row r="318" spans="2:7" x14ac:dyDescent="0.2">
      <c r="B318" s="1"/>
      <c r="C318" s="1"/>
      <c r="E318" s="1"/>
      <c r="F318" s="1"/>
      <c r="G318" s="3"/>
    </row>
    <row r="319" spans="2:7" x14ac:dyDescent="0.2">
      <c r="B319" s="1"/>
      <c r="C319" s="1"/>
      <c r="E319" s="1"/>
      <c r="F319" s="1"/>
      <c r="G319" s="3"/>
    </row>
    <row r="320" spans="2:7" x14ac:dyDescent="0.2">
      <c r="B320" s="1"/>
      <c r="C320" s="1"/>
      <c r="E320" s="1"/>
      <c r="F320" s="1"/>
      <c r="G320" s="3"/>
    </row>
    <row r="321" spans="2:7" x14ac:dyDescent="0.2">
      <c r="B321" s="1"/>
      <c r="C321" s="1"/>
      <c r="E321" s="1"/>
      <c r="F321" s="1"/>
      <c r="G321" s="3"/>
    </row>
    <row r="322" spans="2:7" x14ac:dyDescent="0.2">
      <c r="B322" s="1"/>
      <c r="C322" s="1"/>
      <c r="E322" s="1"/>
      <c r="F322" s="1"/>
      <c r="G322" s="3"/>
    </row>
    <row r="323" spans="2:7" x14ac:dyDescent="0.2">
      <c r="B323" s="1"/>
      <c r="C323" s="1"/>
      <c r="E323" s="1"/>
      <c r="F323" s="1"/>
      <c r="G323" s="3"/>
    </row>
    <row r="324" spans="2:7" x14ac:dyDescent="0.2">
      <c r="B324" s="1"/>
      <c r="C324" s="1"/>
      <c r="E324" s="1"/>
      <c r="F324" s="1"/>
      <c r="G324" s="3"/>
    </row>
    <row r="325" spans="2:7" x14ac:dyDescent="0.2">
      <c r="B325" s="1"/>
      <c r="C325" s="1"/>
      <c r="E325" s="1"/>
      <c r="F325" s="1"/>
      <c r="G325" s="3"/>
    </row>
  </sheetData>
  <sortState xmlns:xlrd2="http://schemas.microsoft.com/office/spreadsheetml/2017/richdata2" ref="A5:AD66">
    <sortCondition ref="AD5:AD66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53B09-C2B7-C44E-91D6-F401C5A4C636}">
  <dimension ref="A4:AB325"/>
  <sheetViews>
    <sheetView topLeftCell="A13" workbookViewId="0">
      <selection activeCell="D6" sqref="D6"/>
    </sheetView>
  </sheetViews>
  <sheetFormatPr baseColWidth="10" defaultRowHeight="16" x14ac:dyDescent="0.2"/>
  <cols>
    <col min="1" max="1" width="26.83203125" bestFit="1" customWidth="1"/>
  </cols>
  <sheetData>
    <row r="4" spans="1:28" x14ac:dyDescent="0.2">
      <c r="A4" t="s">
        <v>0</v>
      </c>
      <c r="B4" t="s">
        <v>2</v>
      </c>
      <c r="C4" t="s">
        <v>23</v>
      </c>
      <c r="D4" t="s">
        <v>24</v>
      </c>
      <c r="E4" t="s">
        <v>25</v>
      </c>
      <c r="F4" t="s">
        <v>2</v>
      </c>
      <c r="G4" t="s">
        <v>32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O4" t="s">
        <v>9</v>
      </c>
      <c r="P4" t="s">
        <v>10</v>
      </c>
      <c r="Q4" t="s">
        <v>11</v>
      </c>
      <c r="R4" t="s">
        <v>12</v>
      </c>
      <c r="S4" t="s">
        <v>13</v>
      </c>
      <c r="T4" t="s">
        <v>14</v>
      </c>
      <c r="U4" t="s">
        <v>15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</row>
    <row r="5" spans="1:28" x14ac:dyDescent="0.2">
      <c r="A5" t="s">
        <v>79</v>
      </c>
      <c r="B5">
        <f>MIN(I5,K5,M5,O5,Q5,S5,U5,W5,Y5,AA5)</f>
        <v>95</v>
      </c>
      <c r="C5" s="1">
        <f t="shared" ref="C5:C36" si="0">AVERAGE(I5,K5,M5,O5,Q5,S5,U5,W5,Y5,AA5)</f>
        <v>95</v>
      </c>
      <c r="D5">
        <f>STDEV(I5,K5,M5,O5,Q5,S5,U5,W5,Y5,AA5)</f>
        <v>0</v>
      </c>
      <c r="E5" s="1">
        <f t="shared" ref="E5:E36" si="1">AVERAGE(J5,L5,N5,P5,R5,T5,V5,X5,Z5,AB5)</f>
        <v>0.17219999999999999</v>
      </c>
      <c r="F5">
        <f>IF(B5='Global Best'!$B5,1,0)</f>
        <v>1</v>
      </c>
      <c r="G5" s="3">
        <f>ABS('Global Best'!$B5-B5)/'Global Best'!$B5</f>
        <v>0</v>
      </c>
      <c r="I5" s="14">
        <v>95</v>
      </c>
      <c r="J5" s="14">
        <v>0.16</v>
      </c>
      <c r="K5" s="14">
        <v>95</v>
      </c>
      <c r="L5" s="14">
        <v>0.17699999999999999</v>
      </c>
      <c r="M5" s="14">
        <v>95</v>
      </c>
      <c r="N5" s="14">
        <v>0.159</v>
      </c>
      <c r="O5" s="14">
        <v>95</v>
      </c>
      <c r="P5" s="14">
        <v>0.17299999999999999</v>
      </c>
      <c r="Q5" s="14">
        <v>95</v>
      </c>
      <c r="R5" s="14">
        <v>0.18</v>
      </c>
      <c r="S5" s="14">
        <v>95</v>
      </c>
      <c r="T5" s="14">
        <v>0.184</v>
      </c>
      <c r="U5" s="14">
        <v>95</v>
      </c>
      <c r="V5" s="14">
        <v>0.185</v>
      </c>
      <c r="W5" s="14">
        <v>95</v>
      </c>
      <c r="X5" s="14">
        <v>0.16400000000000001</v>
      </c>
      <c r="Y5" s="14">
        <v>95</v>
      </c>
      <c r="Z5" s="14">
        <v>0.161</v>
      </c>
      <c r="AA5" s="14">
        <v>95</v>
      </c>
      <c r="AB5" s="14">
        <v>0.17899999999999999</v>
      </c>
    </row>
    <row r="6" spans="1:28" x14ac:dyDescent="0.2">
      <c r="A6" t="s">
        <v>57</v>
      </c>
      <c r="B6">
        <f t="shared" ref="B6:B65" si="2">MIN(I6,K6,M6,O6,Q6,S6,U6,W6,Y6,AA6)</f>
        <v>83</v>
      </c>
      <c r="C6" s="1">
        <f t="shared" si="0"/>
        <v>86.7</v>
      </c>
      <c r="D6">
        <f t="shared" ref="D6:D65" si="3">STDEV(I6,K6,M6,O6,Q6,S6,U6,W6,Y6,AA6)</f>
        <v>2.1628170930011112</v>
      </c>
      <c r="E6" s="1">
        <f t="shared" si="1"/>
        <v>0.28399999999999997</v>
      </c>
      <c r="F6">
        <f>IF(B6='Global Best'!$B6,1,0)</f>
        <v>1</v>
      </c>
      <c r="G6" s="3">
        <f>ABS('Global Best'!$B6-B6)/'Global Best'!$B6</f>
        <v>0</v>
      </c>
      <c r="I6" s="14">
        <v>88</v>
      </c>
      <c r="J6" s="14">
        <v>0.25800000000000001</v>
      </c>
      <c r="K6" s="14">
        <v>88</v>
      </c>
      <c r="L6" s="14">
        <v>0.28299999999999997</v>
      </c>
      <c r="M6" s="14">
        <v>83</v>
      </c>
      <c r="N6" s="14">
        <v>0.28499999999999998</v>
      </c>
      <c r="O6" s="14">
        <v>88</v>
      </c>
      <c r="P6" s="14">
        <v>0.28100000000000003</v>
      </c>
      <c r="Q6" s="14">
        <v>88</v>
      </c>
      <c r="R6" s="14">
        <v>0.29299999999999998</v>
      </c>
      <c r="S6" s="14">
        <v>83</v>
      </c>
      <c r="T6" s="14">
        <v>0.30599999999999999</v>
      </c>
      <c r="U6" s="14">
        <v>88</v>
      </c>
      <c r="V6" s="14">
        <v>0.28999999999999998</v>
      </c>
      <c r="W6" s="14">
        <v>88</v>
      </c>
      <c r="X6" s="14">
        <v>0.28100000000000003</v>
      </c>
      <c r="Y6" s="14">
        <v>85</v>
      </c>
      <c r="Z6" s="14">
        <v>0.26200000000000001</v>
      </c>
      <c r="AA6" s="14">
        <v>88</v>
      </c>
      <c r="AB6" s="14">
        <v>0.30099999999999999</v>
      </c>
    </row>
    <row r="7" spans="1:28" x14ac:dyDescent="0.2">
      <c r="A7" t="s">
        <v>62</v>
      </c>
      <c r="B7">
        <f t="shared" si="2"/>
        <v>462</v>
      </c>
      <c r="C7" s="1">
        <f t="shared" si="0"/>
        <v>464.5</v>
      </c>
      <c r="D7">
        <f t="shared" si="3"/>
        <v>2.0138409955990952</v>
      </c>
      <c r="E7" s="1">
        <f t="shared" si="1"/>
        <v>1.0528999999999999</v>
      </c>
      <c r="F7">
        <f>IF(B7='Global Best'!$B7,1,0)</f>
        <v>0</v>
      </c>
      <c r="G7" s="3">
        <f>ABS('Global Best'!$B7-B7)/'Global Best'!$B7</f>
        <v>4.3478260869565218E-3</v>
      </c>
      <c r="I7" s="14">
        <v>464</v>
      </c>
      <c r="J7" s="14">
        <v>1.073</v>
      </c>
      <c r="K7" s="14">
        <v>466</v>
      </c>
      <c r="L7" s="14">
        <v>1.002</v>
      </c>
      <c r="M7" s="14">
        <v>463</v>
      </c>
      <c r="N7" s="14">
        <v>1.0589999999999999</v>
      </c>
      <c r="O7" s="14">
        <v>469</v>
      </c>
      <c r="P7" s="14">
        <v>1.0680000000000001</v>
      </c>
      <c r="Q7" s="14">
        <v>462</v>
      </c>
      <c r="R7" s="14">
        <v>1.0549999999999999</v>
      </c>
      <c r="S7" s="14">
        <v>465</v>
      </c>
      <c r="T7" s="14">
        <v>1.0609999999999999</v>
      </c>
      <c r="U7" s="14">
        <v>465</v>
      </c>
      <c r="V7" s="14">
        <v>1.054</v>
      </c>
      <c r="W7" s="14">
        <v>465</v>
      </c>
      <c r="X7" s="14">
        <v>1.0840000000000001</v>
      </c>
      <c r="Y7" s="14">
        <v>463</v>
      </c>
      <c r="Z7" s="14">
        <v>1.028</v>
      </c>
      <c r="AA7" s="14">
        <v>463</v>
      </c>
      <c r="AB7" s="14">
        <v>1.0449999999999999</v>
      </c>
    </row>
    <row r="8" spans="1:28" x14ac:dyDescent="0.2">
      <c r="A8" t="s">
        <v>58</v>
      </c>
      <c r="B8">
        <f t="shared" si="2"/>
        <v>113</v>
      </c>
      <c r="C8" s="1">
        <f t="shared" si="0"/>
        <v>113</v>
      </c>
      <c r="D8">
        <f t="shared" si="3"/>
        <v>0</v>
      </c>
      <c r="E8" s="1">
        <f t="shared" si="1"/>
        <v>0.71909999999999985</v>
      </c>
      <c r="F8">
        <f>IF(B8='Global Best'!$B8,1,0)</f>
        <v>1</v>
      </c>
      <c r="G8" s="3">
        <f>ABS('Global Best'!$B8-B8)/'Global Best'!$B8</f>
        <v>0</v>
      </c>
      <c r="I8" s="14">
        <v>113</v>
      </c>
      <c r="J8" s="14">
        <v>0.68899999999999995</v>
      </c>
      <c r="K8" s="14">
        <v>113</v>
      </c>
      <c r="L8" s="14">
        <v>0.71499999999999997</v>
      </c>
      <c r="M8" s="14">
        <v>113</v>
      </c>
      <c r="N8" s="14">
        <v>0.68200000000000005</v>
      </c>
      <c r="O8" s="14">
        <v>113</v>
      </c>
      <c r="P8" s="14">
        <v>0.70599999999999996</v>
      </c>
      <c r="Q8" s="14">
        <v>113</v>
      </c>
      <c r="R8" s="14">
        <v>0.72299999999999998</v>
      </c>
      <c r="S8" s="14">
        <v>113</v>
      </c>
      <c r="T8" s="14">
        <v>0.73</v>
      </c>
      <c r="U8" s="14">
        <v>113</v>
      </c>
      <c r="V8" s="14">
        <v>0.72199999999999998</v>
      </c>
      <c r="W8" s="14">
        <v>113</v>
      </c>
      <c r="X8" s="14">
        <v>0.70399999999999996</v>
      </c>
      <c r="Y8" s="14">
        <v>113</v>
      </c>
      <c r="Z8" s="14">
        <v>0.73199999999999998</v>
      </c>
      <c r="AA8" s="14">
        <v>113</v>
      </c>
      <c r="AB8" s="14">
        <v>0.78800000000000003</v>
      </c>
    </row>
    <row r="9" spans="1:28" x14ac:dyDescent="0.2">
      <c r="A9" t="s">
        <v>99</v>
      </c>
      <c r="B9">
        <f t="shared" si="2"/>
        <v>223</v>
      </c>
      <c r="C9" s="1">
        <f t="shared" si="0"/>
        <v>223</v>
      </c>
      <c r="D9">
        <f t="shared" si="3"/>
        <v>0</v>
      </c>
      <c r="E9" s="1">
        <f t="shared" si="1"/>
        <v>0.8587999999999999</v>
      </c>
      <c r="F9">
        <f>IF(B9='Global Best'!$B9,1,0)</f>
        <v>1</v>
      </c>
      <c r="G9" s="3">
        <f>ABS('Global Best'!$B9-B9)/'Global Best'!$B9</f>
        <v>0</v>
      </c>
      <c r="I9" s="14">
        <v>223</v>
      </c>
      <c r="J9" s="14">
        <v>0.85199999999999998</v>
      </c>
      <c r="K9" s="14">
        <v>223</v>
      </c>
      <c r="L9" s="14">
        <v>0.89900000000000002</v>
      </c>
      <c r="M9" s="14">
        <v>223</v>
      </c>
      <c r="N9" s="14">
        <v>0.82799999999999996</v>
      </c>
      <c r="O9" s="14">
        <v>223</v>
      </c>
      <c r="P9" s="14">
        <v>0.85499999999999998</v>
      </c>
      <c r="Q9" s="14">
        <v>223</v>
      </c>
      <c r="R9" s="14">
        <v>0.89500000000000002</v>
      </c>
      <c r="S9" s="14">
        <v>223</v>
      </c>
      <c r="T9" s="14">
        <v>0.85699999999999998</v>
      </c>
      <c r="U9" s="14">
        <v>223</v>
      </c>
      <c r="V9" s="14">
        <v>0.88200000000000001</v>
      </c>
      <c r="W9" s="14">
        <v>223</v>
      </c>
      <c r="X9" s="14">
        <v>0.86099999999999999</v>
      </c>
      <c r="Y9" s="14">
        <v>223</v>
      </c>
      <c r="Z9" s="14">
        <v>0.8</v>
      </c>
      <c r="AA9" s="14">
        <v>223</v>
      </c>
      <c r="AB9" s="14">
        <v>0.85899999999999999</v>
      </c>
    </row>
    <row r="10" spans="1:28" x14ac:dyDescent="0.2">
      <c r="A10" t="s">
        <v>80</v>
      </c>
      <c r="B10">
        <f t="shared" si="2"/>
        <v>340</v>
      </c>
      <c r="C10" s="1">
        <f t="shared" si="0"/>
        <v>340.2</v>
      </c>
      <c r="D10">
        <f t="shared" si="3"/>
        <v>0.63245553203367599</v>
      </c>
      <c r="E10" s="1">
        <f t="shared" si="1"/>
        <v>1.2739999999999998</v>
      </c>
      <c r="F10">
        <f>IF(B10='Global Best'!$B10,1,0)</f>
        <v>1</v>
      </c>
      <c r="G10" s="3">
        <f>ABS('Global Best'!$B10-B10)/'Global Best'!$B10</f>
        <v>0</v>
      </c>
      <c r="I10" s="14">
        <v>340</v>
      </c>
      <c r="J10" s="14">
        <v>1.228</v>
      </c>
      <c r="K10" s="14">
        <v>340</v>
      </c>
      <c r="L10" s="14">
        <v>1.3069999999999999</v>
      </c>
      <c r="M10" s="14">
        <v>340</v>
      </c>
      <c r="N10" s="14">
        <v>1.284</v>
      </c>
      <c r="O10" s="14">
        <v>342</v>
      </c>
      <c r="P10" s="14">
        <v>1.353</v>
      </c>
      <c r="Q10" s="14">
        <v>340</v>
      </c>
      <c r="R10" s="14">
        <v>1.236</v>
      </c>
      <c r="S10" s="14">
        <v>340</v>
      </c>
      <c r="T10" s="14">
        <v>1.24</v>
      </c>
      <c r="U10" s="14">
        <v>340</v>
      </c>
      <c r="V10" s="14">
        <v>1.337</v>
      </c>
      <c r="W10" s="14">
        <v>340</v>
      </c>
      <c r="X10" s="14">
        <v>1.2370000000000001</v>
      </c>
      <c r="Y10" s="14">
        <v>340</v>
      </c>
      <c r="Z10" s="14">
        <v>1.26</v>
      </c>
      <c r="AA10" s="14">
        <v>340</v>
      </c>
      <c r="AB10" s="14">
        <v>1.258</v>
      </c>
    </row>
    <row r="11" spans="1:28" x14ac:dyDescent="0.2">
      <c r="A11" t="s">
        <v>81</v>
      </c>
      <c r="B11">
        <f t="shared" si="2"/>
        <v>172</v>
      </c>
      <c r="C11" s="1">
        <f t="shared" si="0"/>
        <v>172</v>
      </c>
      <c r="D11">
        <f t="shared" si="3"/>
        <v>0</v>
      </c>
      <c r="E11" s="1">
        <f t="shared" si="1"/>
        <v>0.86080000000000001</v>
      </c>
      <c r="F11">
        <f>IF(B11='Global Best'!$B11,1,0)</f>
        <v>1</v>
      </c>
      <c r="G11" s="3">
        <f>ABS('Global Best'!$B11-B11)/'Global Best'!$B11</f>
        <v>0</v>
      </c>
      <c r="I11" s="14">
        <v>172</v>
      </c>
      <c r="J11" s="14">
        <v>0.86199999999999999</v>
      </c>
      <c r="K11" s="14">
        <v>172</v>
      </c>
      <c r="L11" s="14">
        <v>0.82499999999999996</v>
      </c>
      <c r="M11" s="14">
        <v>172</v>
      </c>
      <c r="N11" s="14">
        <v>0.84499999999999997</v>
      </c>
      <c r="O11" s="14">
        <v>172</v>
      </c>
      <c r="P11" s="14">
        <v>0.84299999999999997</v>
      </c>
      <c r="Q11" s="14">
        <v>172</v>
      </c>
      <c r="R11" s="14">
        <v>0.84899999999999998</v>
      </c>
      <c r="S11" s="14">
        <v>172</v>
      </c>
      <c r="T11" s="14">
        <v>0.875</v>
      </c>
      <c r="U11" s="14">
        <v>172</v>
      </c>
      <c r="V11" s="14">
        <v>0.86799999999999999</v>
      </c>
      <c r="W11" s="14">
        <v>172</v>
      </c>
      <c r="X11" s="14">
        <v>0.84699999999999998</v>
      </c>
      <c r="Y11" s="14">
        <v>172</v>
      </c>
      <c r="Z11" s="14">
        <v>0.876</v>
      </c>
      <c r="AA11" s="14">
        <v>172</v>
      </c>
      <c r="AB11" s="14">
        <v>0.91800000000000004</v>
      </c>
    </row>
    <row r="12" spans="1:28" x14ac:dyDescent="0.2">
      <c r="A12" t="s">
        <v>100</v>
      </c>
      <c r="B12">
        <f t="shared" si="2"/>
        <v>127</v>
      </c>
      <c r="C12" s="1">
        <f t="shared" si="0"/>
        <v>127</v>
      </c>
      <c r="D12">
        <f t="shared" si="3"/>
        <v>0</v>
      </c>
      <c r="E12" s="1">
        <f t="shared" si="1"/>
        <v>0.64790000000000003</v>
      </c>
      <c r="F12">
        <f>IF(B12='Global Best'!$B12,1,0)</f>
        <v>1</v>
      </c>
      <c r="G12" s="3">
        <f>ABS('Global Best'!$B12-B12)/'Global Best'!$B12</f>
        <v>0</v>
      </c>
      <c r="I12" s="14">
        <v>127</v>
      </c>
      <c r="J12" s="14">
        <v>0.63900000000000001</v>
      </c>
      <c r="K12" s="14">
        <v>127</v>
      </c>
      <c r="L12" s="14">
        <v>0.65700000000000003</v>
      </c>
      <c r="M12" s="14">
        <v>127</v>
      </c>
      <c r="N12" s="14">
        <v>0.61399999999999999</v>
      </c>
      <c r="O12" s="14">
        <v>127</v>
      </c>
      <c r="P12" s="14">
        <v>0.70699999999999996</v>
      </c>
      <c r="Q12" s="14">
        <v>127</v>
      </c>
      <c r="R12" s="14">
        <v>0.67200000000000004</v>
      </c>
      <c r="S12" s="14">
        <v>127</v>
      </c>
      <c r="T12" s="14">
        <v>0.68300000000000005</v>
      </c>
      <c r="U12" s="14">
        <v>127</v>
      </c>
      <c r="V12" s="14">
        <v>0.64800000000000002</v>
      </c>
      <c r="W12" s="14">
        <v>127</v>
      </c>
      <c r="X12" s="14">
        <v>0.627</v>
      </c>
      <c r="Y12" s="14">
        <v>127</v>
      </c>
      <c r="Z12" s="14">
        <v>0.60599999999999998</v>
      </c>
      <c r="AA12" s="14">
        <v>127</v>
      </c>
      <c r="AB12" s="14">
        <v>0.626</v>
      </c>
    </row>
    <row r="13" spans="1:28" x14ac:dyDescent="0.2">
      <c r="A13" t="s">
        <v>63</v>
      </c>
      <c r="B13">
        <f t="shared" si="2"/>
        <v>2145</v>
      </c>
      <c r="C13" s="1">
        <f t="shared" si="0"/>
        <v>2145</v>
      </c>
      <c r="D13">
        <f t="shared" si="3"/>
        <v>0</v>
      </c>
      <c r="E13" s="1">
        <f t="shared" si="1"/>
        <v>1.5037</v>
      </c>
      <c r="F13">
        <f>IF(B13='Global Best'!$B13,1,0)</f>
        <v>1</v>
      </c>
      <c r="G13" s="3">
        <f>ABS('Global Best'!$B13-B13)/'Global Best'!$B13</f>
        <v>0</v>
      </c>
      <c r="I13" s="14">
        <v>2145</v>
      </c>
      <c r="J13" s="14">
        <v>1.464</v>
      </c>
      <c r="K13" s="14">
        <v>2145</v>
      </c>
      <c r="L13" s="14">
        <v>1.5389999999999999</v>
      </c>
      <c r="M13" s="14">
        <v>2145</v>
      </c>
      <c r="N13" s="14">
        <v>1.4419999999999999</v>
      </c>
      <c r="O13" s="14">
        <v>2145</v>
      </c>
      <c r="P13" s="14">
        <v>1.452</v>
      </c>
      <c r="Q13" s="14">
        <v>2145</v>
      </c>
      <c r="R13" s="14">
        <v>1.53</v>
      </c>
      <c r="S13" s="14">
        <v>2145</v>
      </c>
      <c r="T13" s="14">
        <v>1.5389999999999999</v>
      </c>
      <c r="U13" s="14">
        <v>2145</v>
      </c>
      <c r="V13" s="14">
        <v>1.569</v>
      </c>
      <c r="W13" s="14">
        <v>2145</v>
      </c>
      <c r="X13" s="14">
        <v>1.4259999999999999</v>
      </c>
      <c r="Y13" s="14">
        <v>2145</v>
      </c>
      <c r="Z13" s="14">
        <v>1.5980000000000001</v>
      </c>
      <c r="AA13" s="14">
        <v>2145</v>
      </c>
      <c r="AB13" s="14">
        <v>1.478</v>
      </c>
    </row>
    <row r="14" spans="1:28" x14ac:dyDescent="0.2">
      <c r="A14" t="s">
        <v>101</v>
      </c>
      <c r="B14">
        <f t="shared" si="2"/>
        <v>151</v>
      </c>
      <c r="C14" s="1">
        <f t="shared" si="0"/>
        <v>151</v>
      </c>
      <c r="D14">
        <f t="shared" si="3"/>
        <v>0</v>
      </c>
      <c r="E14" s="1">
        <f t="shared" si="1"/>
        <v>1.1544000000000001</v>
      </c>
      <c r="F14">
        <f>IF(B14='Global Best'!$B14,1,0)</f>
        <v>1</v>
      </c>
      <c r="G14" s="3">
        <f>ABS('Global Best'!$B14-B14)/'Global Best'!$B14</f>
        <v>0</v>
      </c>
      <c r="I14" s="14">
        <v>151</v>
      </c>
      <c r="J14" s="14">
        <v>1.1639999999999999</v>
      </c>
      <c r="K14" s="14">
        <v>151</v>
      </c>
      <c r="L14" s="14">
        <v>1.121</v>
      </c>
      <c r="M14" s="14">
        <v>151</v>
      </c>
      <c r="N14" s="14">
        <v>1.202</v>
      </c>
      <c r="O14" s="14">
        <v>151</v>
      </c>
      <c r="P14" s="14">
        <v>1.181</v>
      </c>
      <c r="Q14" s="14">
        <v>151</v>
      </c>
      <c r="R14" s="14">
        <v>1.1879999999999999</v>
      </c>
      <c r="S14" s="14">
        <v>151</v>
      </c>
      <c r="T14" s="14">
        <v>1.1859999999999999</v>
      </c>
      <c r="U14" s="14">
        <v>151</v>
      </c>
      <c r="V14" s="14">
        <v>1.143</v>
      </c>
      <c r="W14" s="14">
        <v>151</v>
      </c>
      <c r="X14" s="14">
        <v>1.1619999999999999</v>
      </c>
      <c r="Y14" s="14">
        <v>151</v>
      </c>
      <c r="Z14" s="14">
        <v>1.0940000000000001</v>
      </c>
      <c r="AA14" s="14">
        <v>151</v>
      </c>
      <c r="AB14" s="14">
        <v>1.103</v>
      </c>
    </row>
    <row r="15" spans="1:28" x14ac:dyDescent="0.2">
      <c r="A15" t="s">
        <v>82</v>
      </c>
      <c r="B15">
        <f t="shared" si="2"/>
        <v>523</v>
      </c>
      <c r="C15" s="1">
        <f t="shared" si="0"/>
        <v>526.70000000000005</v>
      </c>
      <c r="D15">
        <f t="shared" si="3"/>
        <v>2.3118054512532935</v>
      </c>
      <c r="E15" s="1">
        <f t="shared" si="1"/>
        <v>1.7251000000000001</v>
      </c>
      <c r="F15">
        <f>IF(B15='Global Best'!$B15,1,0)</f>
        <v>1</v>
      </c>
      <c r="G15" s="3">
        <f>ABS('Global Best'!$B15-B15)/'Global Best'!$B15</f>
        <v>0</v>
      </c>
      <c r="I15" s="14">
        <v>525</v>
      </c>
      <c r="J15" s="14">
        <v>1.718</v>
      </c>
      <c r="K15" s="14">
        <v>523</v>
      </c>
      <c r="L15" s="14">
        <v>1.7689999999999999</v>
      </c>
      <c r="M15" s="14">
        <v>528</v>
      </c>
      <c r="N15" s="14">
        <v>1.732</v>
      </c>
      <c r="O15" s="14">
        <v>526</v>
      </c>
      <c r="P15" s="14">
        <v>1.78</v>
      </c>
      <c r="Q15" s="14">
        <v>531</v>
      </c>
      <c r="R15" s="14">
        <v>1.6850000000000001</v>
      </c>
      <c r="S15" s="14">
        <v>525</v>
      </c>
      <c r="T15" s="14">
        <v>1.734</v>
      </c>
      <c r="U15" s="14">
        <v>528</v>
      </c>
      <c r="V15" s="14">
        <v>1.7210000000000001</v>
      </c>
      <c r="W15" s="14">
        <v>528</v>
      </c>
      <c r="X15" s="14">
        <v>1.7030000000000001</v>
      </c>
      <c r="Y15" s="14">
        <v>528</v>
      </c>
      <c r="Z15" s="14">
        <v>1.7250000000000001</v>
      </c>
      <c r="AA15" s="14">
        <v>525</v>
      </c>
      <c r="AB15" s="14">
        <v>1.6839999999999999</v>
      </c>
    </row>
    <row r="16" spans="1:28" x14ac:dyDescent="0.2">
      <c r="A16" t="s">
        <v>56</v>
      </c>
      <c r="B16">
        <f t="shared" si="2"/>
        <v>490</v>
      </c>
      <c r="C16" s="1">
        <f t="shared" si="0"/>
        <v>493.3</v>
      </c>
      <c r="D16">
        <f t="shared" si="3"/>
        <v>2.5841396591085735</v>
      </c>
      <c r="E16" s="1">
        <f t="shared" si="1"/>
        <v>2.6516999999999999</v>
      </c>
      <c r="F16">
        <f>IF(B16='Global Best'!$B16,1,0)</f>
        <v>1</v>
      </c>
      <c r="G16" s="3">
        <f>ABS('Global Best'!$B16-B16)/'Global Best'!$B16</f>
        <v>0</v>
      </c>
      <c r="I16" s="14">
        <v>496</v>
      </c>
      <c r="J16" s="14">
        <v>2.6949999999999998</v>
      </c>
      <c r="K16" s="14">
        <v>490</v>
      </c>
      <c r="L16" s="14">
        <v>2.5720000000000001</v>
      </c>
      <c r="M16" s="14">
        <v>493</v>
      </c>
      <c r="N16" s="14">
        <v>2.6419999999999999</v>
      </c>
      <c r="O16" s="14">
        <v>491</v>
      </c>
      <c r="P16" s="14">
        <v>2.6640000000000001</v>
      </c>
      <c r="Q16" s="14">
        <v>498</v>
      </c>
      <c r="R16" s="14">
        <v>2.7330000000000001</v>
      </c>
      <c r="S16" s="14">
        <v>491</v>
      </c>
      <c r="T16" s="14">
        <v>2.6259999999999999</v>
      </c>
      <c r="U16" s="14">
        <v>495</v>
      </c>
      <c r="V16" s="14">
        <v>2.6669999999999998</v>
      </c>
      <c r="W16" s="14">
        <v>492</v>
      </c>
      <c r="X16" s="14">
        <v>2.6150000000000002</v>
      </c>
      <c r="Y16" s="14">
        <v>492</v>
      </c>
      <c r="Z16" s="14">
        <v>2.6579999999999999</v>
      </c>
      <c r="AA16" s="14">
        <v>495</v>
      </c>
      <c r="AB16" s="14">
        <v>2.645</v>
      </c>
    </row>
    <row r="17" spans="1:28" x14ac:dyDescent="0.2">
      <c r="A17" t="s">
        <v>102</v>
      </c>
      <c r="B17">
        <f t="shared" si="2"/>
        <v>429</v>
      </c>
      <c r="C17" s="1">
        <f t="shared" si="0"/>
        <v>429</v>
      </c>
      <c r="D17">
        <f t="shared" si="3"/>
        <v>0</v>
      </c>
      <c r="E17" s="1">
        <f t="shared" si="1"/>
        <v>2.1305000000000001</v>
      </c>
      <c r="F17">
        <f>IF(B17='Global Best'!$B17,1,0)</f>
        <v>1</v>
      </c>
      <c r="G17" s="3">
        <f>ABS('Global Best'!$B17-B17)/'Global Best'!$B17</f>
        <v>0</v>
      </c>
      <c r="I17" s="14">
        <v>429</v>
      </c>
      <c r="J17" s="14">
        <v>2.2280000000000002</v>
      </c>
      <c r="K17" s="14">
        <v>429</v>
      </c>
      <c r="L17" s="14">
        <v>2.15</v>
      </c>
      <c r="M17" s="14">
        <v>429</v>
      </c>
      <c r="N17" s="14">
        <v>2.1080000000000001</v>
      </c>
      <c r="O17" s="14">
        <v>429</v>
      </c>
      <c r="P17" s="14">
        <v>2.0630000000000002</v>
      </c>
      <c r="Q17" s="14">
        <v>429</v>
      </c>
      <c r="R17" s="14">
        <v>2.11</v>
      </c>
      <c r="S17" s="14">
        <v>429</v>
      </c>
      <c r="T17" s="14">
        <v>2.056</v>
      </c>
      <c r="U17" s="14">
        <v>429</v>
      </c>
      <c r="V17" s="14">
        <v>2.105</v>
      </c>
      <c r="W17" s="14">
        <v>429</v>
      </c>
      <c r="X17" s="14">
        <v>2.1419999999999999</v>
      </c>
      <c r="Y17" s="14">
        <v>429</v>
      </c>
      <c r="Z17" s="14">
        <v>2.1320000000000001</v>
      </c>
      <c r="AA17" s="14">
        <v>429</v>
      </c>
      <c r="AB17" s="14">
        <v>2.2109999999999999</v>
      </c>
    </row>
    <row r="18" spans="1:28" x14ac:dyDescent="0.2">
      <c r="A18" t="s">
        <v>83</v>
      </c>
      <c r="B18">
        <f t="shared" si="2"/>
        <v>1080</v>
      </c>
      <c r="C18" s="1">
        <f t="shared" si="0"/>
        <v>1085.8</v>
      </c>
      <c r="D18">
        <f t="shared" si="3"/>
        <v>4.0496913462633177</v>
      </c>
      <c r="E18" s="1">
        <f t="shared" si="1"/>
        <v>4.3407999999999998</v>
      </c>
      <c r="F18">
        <f>IF(B18='Global Best'!$B18,1,0)</f>
        <v>1</v>
      </c>
      <c r="G18" s="3">
        <f>ABS('Global Best'!$B18-B18)/'Global Best'!$B18</f>
        <v>0</v>
      </c>
      <c r="I18" s="14">
        <v>1080</v>
      </c>
      <c r="J18" s="14">
        <v>4.194</v>
      </c>
      <c r="K18" s="14">
        <v>1093</v>
      </c>
      <c r="L18" s="14">
        <v>4.2279999999999998</v>
      </c>
      <c r="M18" s="14">
        <v>1087</v>
      </c>
      <c r="N18" s="14">
        <v>4.4050000000000002</v>
      </c>
      <c r="O18" s="14">
        <v>1089</v>
      </c>
      <c r="P18" s="14">
        <v>4.4610000000000003</v>
      </c>
      <c r="Q18" s="14">
        <v>1084</v>
      </c>
      <c r="R18" s="14">
        <v>4.5419999999999998</v>
      </c>
      <c r="S18" s="14">
        <v>1086</v>
      </c>
      <c r="T18" s="14">
        <v>4.282</v>
      </c>
      <c r="U18" s="14">
        <v>1080</v>
      </c>
      <c r="V18" s="14">
        <v>4.4039999999999999</v>
      </c>
      <c r="W18" s="14">
        <v>1086</v>
      </c>
      <c r="X18" s="14">
        <v>4.26</v>
      </c>
      <c r="Y18" s="14">
        <v>1084</v>
      </c>
      <c r="Z18" s="14">
        <v>4.1989999999999998</v>
      </c>
      <c r="AA18" s="14">
        <v>1089</v>
      </c>
      <c r="AB18" s="14">
        <v>4.4329999999999998</v>
      </c>
    </row>
    <row r="19" spans="1:28" x14ac:dyDescent="0.2">
      <c r="A19" t="s">
        <v>109</v>
      </c>
      <c r="B19">
        <f t="shared" si="2"/>
        <v>651</v>
      </c>
      <c r="C19" s="1">
        <f t="shared" si="0"/>
        <v>651.1</v>
      </c>
      <c r="D19">
        <f t="shared" si="3"/>
        <v>0.31622776601683794</v>
      </c>
      <c r="E19" s="1">
        <f t="shared" si="1"/>
        <v>3.0212999999999992</v>
      </c>
      <c r="F19">
        <f>IF(B19='Global Best'!$B19,1,0)</f>
        <v>1</v>
      </c>
      <c r="G19" s="3">
        <f>ABS('Global Best'!$B19-B19)/'Global Best'!$B19</f>
        <v>0</v>
      </c>
      <c r="I19" s="14">
        <v>651</v>
      </c>
      <c r="J19" s="14">
        <v>2.9129999999999998</v>
      </c>
      <c r="K19" s="14">
        <v>652</v>
      </c>
      <c r="L19" s="14">
        <v>2.9740000000000002</v>
      </c>
      <c r="M19" s="14">
        <v>651</v>
      </c>
      <c r="N19" s="14">
        <v>3.032</v>
      </c>
      <c r="O19" s="14">
        <v>651</v>
      </c>
      <c r="P19" s="14">
        <v>3.1320000000000001</v>
      </c>
      <c r="Q19" s="14">
        <v>651</v>
      </c>
      <c r="R19" s="14">
        <v>3</v>
      </c>
      <c r="S19" s="14">
        <v>651</v>
      </c>
      <c r="T19" s="14">
        <v>3.1659999999999999</v>
      </c>
      <c r="U19" s="14">
        <v>651</v>
      </c>
      <c r="V19" s="14">
        <v>3.121</v>
      </c>
      <c r="W19" s="14">
        <v>651</v>
      </c>
      <c r="X19" s="14">
        <v>2.8010000000000002</v>
      </c>
      <c r="Y19" s="14">
        <v>651</v>
      </c>
      <c r="Z19" s="14">
        <v>3.2029999999999998</v>
      </c>
      <c r="AA19" s="14">
        <v>651</v>
      </c>
      <c r="AB19" s="14">
        <v>2.871</v>
      </c>
    </row>
    <row r="20" spans="1:28" x14ac:dyDescent="0.2">
      <c r="A20" t="s">
        <v>59</v>
      </c>
      <c r="B20">
        <f t="shared" si="2"/>
        <v>427</v>
      </c>
      <c r="C20" s="1">
        <f t="shared" si="0"/>
        <v>430.2</v>
      </c>
      <c r="D20">
        <f t="shared" si="3"/>
        <v>2.6997942308422114</v>
      </c>
      <c r="E20" s="1">
        <f t="shared" si="1"/>
        <v>3.8590000000000004</v>
      </c>
      <c r="F20">
        <f>IF(B20='Global Best'!$B20,1,0)</f>
        <v>1</v>
      </c>
      <c r="G20" s="3">
        <f>ABS('Global Best'!$B20-B20)/'Global Best'!$B20</f>
        <v>0</v>
      </c>
      <c r="I20" s="14">
        <v>434</v>
      </c>
      <c r="J20" s="14">
        <v>3.738</v>
      </c>
      <c r="K20" s="14">
        <v>429</v>
      </c>
      <c r="L20" s="14">
        <v>3.8759999999999999</v>
      </c>
      <c r="M20" s="14">
        <v>434</v>
      </c>
      <c r="N20" s="14">
        <v>3.8610000000000002</v>
      </c>
      <c r="O20" s="14">
        <v>429</v>
      </c>
      <c r="P20" s="14">
        <v>3.8029999999999999</v>
      </c>
      <c r="Q20" s="14">
        <v>429</v>
      </c>
      <c r="R20" s="14">
        <v>3.7869999999999999</v>
      </c>
      <c r="S20" s="14">
        <v>427</v>
      </c>
      <c r="T20" s="14">
        <v>3.8639999999999999</v>
      </c>
      <c r="U20" s="14">
        <v>429</v>
      </c>
      <c r="V20" s="14">
        <v>4.0380000000000003</v>
      </c>
      <c r="W20" s="14">
        <v>428</v>
      </c>
      <c r="X20" s="14">
        <v>3.7269999999999999</v>
      </c>
      <c r="Y20" s="14">
        <v>429</v>
      </c>
      <c r="Z20" s="14">
        <v>4</v>
      </c>
      <c r="AA20" s="14">
        <v>434</v>
      </c>
      <c r="AB20" s="14">
        <v>3.8959999999999999</v>
      </c>
    </row>
    <row r="21" spans="1:28" x14ac:dyDescent="0.2">
      <c r="A21" t="s">
        <v>64</v>
      </c>
      <c r="B21">
        <f t="shared" si="2"/>
        <v>3154</v>
      </c>
      <c r="C21" s="1">
        <f t="shared" si="0"/>
        <v>3160.4</v>
      </c>
      <c r="D21">
        <f t="shared" si="3"/>
        <v>3.2041639575194436</v>
      </c>
      <c r="E21" s="1">
        <f t="shared" si="1"/>
        <v>39.677</v>
      </c>
      <c r="F21">
        <f>IF(B21='Global Best'!$B21,1,0)</f>
        <v>1</v>
      </c>
      <c r="G21" s="3">
        <f>ABS('Global Best'!$B21-B21)/'Global Best'!$B21</f>
        <v>0</v>
      </c>
      <c r="I21" s="14">
        <v>3163</v>
      </c>
      <c r="J21" s="14">
        <v>38.441000000000003</v>
      </c>
      <c r="K21" s="14">
        <v>3164</v>
      </c>
      <c r="L21" s="14">
        <v>41.314</v>
      </c>
      <c r="M21" s="14">
        <v>3160</v>
      </c>
      <c r="N21" s="14">
        <v>38.877000000000002</v>
      </c>
      <c r="O21" s="14">
        <v>3154</v>
      </c>
      <c r="P21" s="14">
        <v>39.643000000000001</v>
      </c>
      <c r="Q21" s="14">
        <v>3158</v>
      </c>
      <c r="R21" s="14">
        <v>39.274999999999999</v>
      </c>
      <c r="S21" s="14">
        <v>3164</v>
      </c>
      <c r="T21" s="14">
        <v>40.100999999999999</v>
      </c>
      <c r="U21" s="14">
        <v>3158</v>
      </c>
      <c r="V21" s="14">
        <v>40.040999999999997</v>
      </c>
      <c r="W21" s="14">
        <v>3163</v>
      </c>
      <c r="X21" s="14">
        <v>39.853999999999999</v>
      </c>
      <c r="Y21" s="14">
        <v>3160</v>
      </c>
      <c r="Z21" s="14">
        <v>40.04</v>
      </c>
      <c r="AA21" s="14">
        <v>3160</v>
      </c>
      <c r="AB21" s="14">
        <v>39.183999999999997</v>
      </c>
    </row>
    <row r="22" spans="1:28" x14ac:dyDescent="0.2">
      <c r="A22" t="s">
        <v>69</v>
      </c>
      <c r="B22">
        <f t="shared" si="2"/>
        <v>969</v>
      </c>
      <c r="C22" s="1">
        <f t="shared" si="0"/>
        <v>969</v>
      </c>
      <c r="D22">
        <f t="shared" si="3"/>
        <v>0</v>
      </c>
      <c r="E22" s="1">
        <f t="shared" si="1"/>
        <v>6.3626999999999994</v>
      </c>
      <c r="F22">
        <f>IF(B22='Global Best'!$B22,1,0)</f>
        <v>1</v>
      </c>
      <c r="G22" s="3">
        <f>ABS('Global Best'!$B22-B22)/'Global Best'!$B22</f>
        <v>0</v>
      </c>
      <c r="I22" s="14">
        <v>969</v>
      </c>
      <c r="J22" s="14">
        <v>6.1180000000000003</v>
      </c>
      <c r="K22" s="14">
        <v>969</v>
      </c>
      <c r="L22" s="14">
        <v>6.0529999999999999</v>
      </c>
      <c r="M22" s="14">
        <v>969</v>
      </c>
      <c r="N22" s="14">
        <v>6.3609999999999998</v>
      </c>
      <c r="O22" s="14">
        <v>969</v>
      </c>
      <c r="P22" s="14">
        <v>6.4530000000000003</v>
      </c>
      <c r="Q22" s="14">
        <v>969</v>
      </c>
      <c r="R22" s="14">
        <v>6.4939999999999998</v>
      </c>
      <c r="S22" s="14">
        <v>969</v>
      </c>
      <c r="T22" s="14">
        <v>6.5739999999999998</v>
      </c>
      <c r="U22" s="14">
        <v>969</v>
      </c>
      <c r="V22" s="14">
        <v>6.5250000000000004</v>
      </c>
      <c r="W22" s="14">
        <v>969</v>
      </c>
      <c r="X22" s="14">
        <v>6.3970000000000002</v>
      </c>
      <c r="Y22" s="14">
        <v>969</v>
      </c>
      <c r="Z22" s="14">
        <v>6.2370000000000001</v>
      </c>
      <c r="AA22" s="14">
        <v>969</v>
      </c>
      <c r="AB22" s="14">
        <v>6.415</v>
      </c>
    </row>
    <row r="23" spans="1:28" x14ac:dyDescent="0.2">
      <c r="A23" t="s">
        <v>65</v>
      </c>
      <c r="B23">
        <f t="shared" si="2"/>
        <v>2191</v>
      </c>
      <c r="C23" s="1">
        <f t="shared" si="0"/>
        <v>2192.3000000000002</v>
      </c>
      <c r="D23">
        <f t="shared" si="3"/>
        <v>0.67494855771055284</v>
      </c>
      <c r="E23" s="1">
        <f t="shared" si="1"/>
        <v>17.8947</v>
      </c>
      <c r="F23">
        <f>IF(B23='Global Best'!$B23,1,0)</f>
        <v>1</v>
      </c>
      <c r="G23" s="3">
        <f>ABS('Global Best'!$B23-B23)/'Global Best'!$B23</f>
        <v>0</v>
      </c>
      <c r="I23" s="14">
        <v>2192</v>
      </c>
      <c r="J23" s="14">
        <v>18.032</v>
      </c>
      <c r="K23" s="14">
        <v>2192</v>
      </c>
      <c r="L23" s="14">
        <v>18.079999999999998</v>
      </c>
      <c r="M23" s="14">
        <v>2193</v>
      </c>
      <c r="N23" s="14">
        <v>17.791</v>
      </c>
      <c r="O23" s="14">
        <v>2192</v>
      </c>
      <c r="P23" s="14">
        <v>17.905000000000001</v>
      </c>
      <c r="Q23" s="14">
        <v>2193</v>
      </c>
      <c r="R23" s="14">
        <v>18.617000000000001</v>
      </c>
      <c r="S23" s="14">
        <v>2192</v>
      </c>
      <c r="T23" s="14">
        <v>17.567</v>
      </c>
      <c r="U23" s="14">
        <v>2191</v>
      </c>
      <c r="V23" s="14">
        <v>18.048999999999999</v>
      </c>
      <c r="W23" s="14">
        <v>2193</v>
      </c>
      <c r="X23" s="14">
        <v>18.123000000000001</v>
      </c>
      <c r="Y23" s="14">
        <v>2193</v>
      </c>
      <c r="Z23" s="14">
        <v>17.399999999999999</v>
      </c>
      <c r="AA23" s="14">
        <v>2192</v>
      </c>
      <c r="AB23" s="14">
        <v>17.382999999999999</v>
      </c>
    </row>
    <row r="24" spans="1:28" x14ac:dyDescent="0.2">
      <c r="A24" t="s">
        <v>70</v>
      </c>
      <c r="B24">
        <f t="shared" si="2"/>
        <v>2482</v>
      </c>
      <c r="C24" s="1">
        <f t="shared" si="0"/>
        <v>2482.6</v>
      </c>
      <c r="D24">
        <f t="shared" si="3"/>
        <v>0.84327404271156792</v>
      </c>
      <c r="E24" s="1">
        <f t="shared" si="1"/>
        <v>15.3965</v>
      </c>
      <c r="F24">
        <f>IF(B24='Global Best'!$B24,1,0)</f>
        <v>0</v>
      </c>
      <c r="G24" s="3">
        <f>ABS('Global Best'!$B24-B24)/'Global Best'!$B24</f>
        <v>3.639304488475536E-3</v>
      </c>
      <c r="I24" s="14">
        <v>2482</v>
      </c>
      <c r="J24" s="14">
        <v>15.364000000000001</v>
      </c>
      <c r="K24" s="14">
        <v>2484</v>
      </c>
      <c r="L24" s="14">
        <v>15.335000000000001</v>
      </c>
      <c r="M24" s="14">
        <v>2482</v>
      </c>
      <c r="N24" s="14">
        <v>15.404999999999999</v>
      </c>
      <c r="O24" s="14">
        <v>2482</v>
      </c>
      <c r="P24" s="14">
        <v>15.281000000000001</v>
      </c>
      <c r="Q24" s="14">
        <v>2483</v>
      </c>
      <c r="R24" s="14">
        <v>15.585000000000001</v>
      </c>
      <c r="S24" s="14">
        <v>2484</v>
      </c>
      <c r="T24" s="14">
        <v>15.099</v>
      </c>
      <c r="U24" s="14">
        <v>2482</v>
      </c>
      <c r="V24" s="14">
        <v>15.334</v>
      </c>
      <c r="W24" s="14">
        <v>2482</v>
      </c>
      <c r="X24" s="14">
        <v>15.173999999999999</v>
      </c>
      <c r="Y24" s="14">
        <v>2482</v>
      </c>
      <c r="Z24" s="14">
        <v>16.332000000000001</v>
      </c>
      <c r="AA24" s="14">
        <v>2483</v>
      </c>
      <c r="AB24" s="14">
        <v>15.055999999999999</v>
      </c>
    </row>
    <row r="25" spans="1:28" x14ac:dyDescent="0.2">
      <c r="A25" t="s">
        <v>84</v>
      </c>
      <c r="B25">
        <f t="shared" si="2"/>
        <v>1265</v>
      </c>
      <c r="C25" s="1">
        <f t="shared" si="0"/>
        <v>1282.3</v>
      </c>
      <c r="D25">
        <f t="shared" si="3"/>
        <v>12.596736790843005</v>
      </c>
      <c r="E25" s="1">
        <f t="shared" si="1"/>
        <v>12.175099999999999</v>
      </c>
      <c r="F25">
        <f>IF(B25='Global Best'!$B25,1,0)</f>
        <v>0</v>
      </c>
      <c r="G25" s="3">
        <f>ABS('Global Best'!$B25-B25)/'Global Best'!$B25</f>
        <v>1.5835312747426761E-3</v>
      </c>
      <c r="I25" s="14">
        <v>1297</v>
      </c>
      <c r="J25" s="14">
        <v>12.331</v>
      </c>
      <c r="K25" s="14">
        <v>1306</v>
      </c>
      <c r="L25" s="14">
        <v>12.25</v>
      </c>
      <c r="M25" s="14">
        <v>1272</v>
      </c>
      <c r="N25" s="14">
        <v>12.285</v>
      </c>
      <c r="O25" s="14">
        <v>1274</v>
      </c>
      <c r="P25" s="14">
        <v>12.193</v>
      </c>
      <c r="Q25" s="14">
        <v>1277</v>
      </c>
      <c r="R25" s="14">
        <v>11.938000000000001</v>
      </c>
      <c r="S25" s="14">
        <v>1285</v>
      </c>
      <c r="T25" s="14">
        <v>12.725</v>
      </c>
      <c r="U25" s="14">
        <v>1277</v>
      </c>
      <c r="V25" s="14">
        <v>12.407</v>
      </c>
      <c r="W25" s="14">
        <v>1292</v>
      </c>
      <c r="X25" s="14">
        <v>11.75</v>
      </c>
      <c r="Y25" s="14">
        <v>1278</v>
      </c>
      <c r="Z25" s="14">
        <v>12.132</v>
      </c>
      <c r="AA25" s="14">
        <v>1265</v>
      </c>
      <c r="AB25" s="14">
        <v>11.74</v>
      </c>
    </row>
    <row r="26" spans="1:28" x14ac:dyDescent="0.2">
      <c r="A26" t="s">
        <v>71</v>
      </c>
      <c r="B26">
        <f t="shared" si="2"/>
        <v>2087</v>
      </c>
      <c r="C26" s="1">
        <f t="shared" si="0"/>
        <v>2138.4</v>
      </c>
      <c r="D26">
        <f t="shared" si="3"/>
        <v>31.199002833067883</v>
      </c>
      <c r="E26" s="1">
        <f t="shared" si="1"/>
        <v>22.964499999999997</v>
      </c>
      <c r="F26">
        <f>IF(B26='Global Best'!$B26,1,0)</f>
        <v>1</v>
      </c>
      <c r="G26" s="3">
        <f>ABS('Global Best'!$B26-B26)/'Global Best'!$B26</f>
        <v>0</v>
      </c>
      <c r="I26" s="14">
        <v>2132</v>
      </c>
      <c r="J26" s="14">
        <v>23.321999999999999</v>
      </c>
      <c r="K26" s="14">
        <v>2176</v>
      </c>
      <c r="L26" s="14">
        <v>22.991</v>
      </c>
      <c r="M26" s="14">
        <v>2148</v>
      </c>
      <c r="N26" s="14">
        <v>22.846</v>
      </c>
      <c r="O26" s="14">
        <v>2142</v>
      </c>
      <c r="P26" s="14">
        <v>22.754999999999999</v>
      </c>
      <c r="Q26" s="14">
        <v>2132</v>
      </c>
      <c r="R26" s="14">
        <v>22.957000000000001</v>
      </c>
      <c r="S26" s="14">
        <v>2164</v>
      </c>
      <c r="T26" s="14">
        <v>23.137</v>
      </c>
      <c r="U26" s="14">
        <v>2184</v>
      </c>
      <c r="V26" s="14">
        <v>22.606999999999999</v>
      </c>
      <c r="W26" s="14">
        <v>2102</v>
      </c>
      <c r="X26" s="14">
        <v>23.004000000000001</v>
      </c>
      <c r="Y26" s="14">
        <v>2087</v>
      </c>
      <c r="Z26" s="14">
        <v>23.210999999999999</v>
      </c>
      <c r="AA26" s="14">
        <v>2117</v>
      </c>
      <c r="AB26" s="14">
        <v>22.815000000000001</v>
      </c>
    </row>
    <row r="27" spans="1:28" x14ac:dyDescent="0.2">
      <c r="A27" t="s">
        <v>85</v>
      </c>
      <c r="B27">
        <f t="shared" si="2"/>
        <v>4305</v>
      </c>
      <c r="C27" s="1">
        <f t="shared" si="0"/>
        <v>4349.2</v>
      </c>
      <c r="D27">
        <f t="shared" si="3"/>
        <v>24.996888695284547</v>
      </c>
      <c r="E27" s="1">
        <f t="shared" si="1"/>
        <v>72.090299999999985</v>
      </c>
      <c r="F27">
        <f>IF(B27='Global Best'!$B27,1,0)</f>
        <v>0</v>
      </c>
      <c r="G27" s="3">
        <f>ABS('Global Best'!$B27-B27)/'Global Best'!$B27</f>
        <v>1.0800657431321907E-2</v>
      </c>
      <c r="I27" s="14">
        <v>4353</v>
      </c>
      <c r="J27" s="14">
        <v>69.116</v>
      </c>
      <c r="K27" s="14">
        <v>4370</v>
      </c>
      <c r="L27" s="14">
        <v>73.116</v>
      </c>
      <c r="M27" s="14">
        <v>4355</v>
      </c>
      <c r="N27" s="14">
        <v>72.573999999999998</v>
      </c>
      <c r="O27" s="14">
        <v>4352</v>
      </c>
      <c r="P27" s="14">
        <v>71.989000000000004</v>
      </c>
      <c r="Q27" s="14">
        <v>4305</v>
      </c>
      <c r="R27" s="14">
        <v>68.492999999999995</v>
      </c>
      <c r="S27" s="14">
        <v>4371</v>
      </c>
      <c r="T27" s="14">
        <v>76.521000000000001</v>
      </c>
      <c r="U27" s="14">
        <v>4305</v>
      </c>
      <c r="V27" s="14">
        <v>69.471000000000004</v>
      </c>
      <c r="W27" s="14">
        <v>4355</v>
      </c>
      <c r="X27" s="14">
        <v>71.823999999999998</v>
      </c>
      <c r="Y27" s="14">
        <v>4350</v>
      </c>
      <c r="Z27" s="14">
        <v>69.784999999999997</v>
      </c>
      <c r="AA27" s="14">
        <v>4376</v>
      </c>
      <c r="AB27" s="14">
        <v>78.013999999999996</v>
      </c>
    </row>
    <row r="28" spans="1:28" x14ac:dyDescent="0.2">
      <c r="A28" t="s">
        <v>86</v>
      </c>
      <c r="B28">
        <f t="shared" si="2"/>
        <v>2554</v>
      </c>
      <c r="C28" s="1">
        <f t="shared" si="0"/>
        <v>2600.3000000000002</v>
      </c>
      <c r="D28">
        <f t="shared" si="3"/>
        <v>32.554398917640746</v>
      </c>
      <c r="E28" s="1">
        <f t="shared" si="1"/>
        <v>28.2103</v>
      </c>
      <c r="F28">
        <f>IF(B28='Global Best'!$B28,1,0)</f>
        <v>1</v>
      </c>
      <c r="G28" s="3">
        <f>ABS('Global Best'!$B28-B28)/'Global Best'!$B28</f>
        <v>0</v>
      </c>
      <c r="I28" s="14">
        <v>2562</v>
      </c>
      <c r="J28" s="14">
        <v>28.818000000000001</v>
      </c>
      <c r="K28" s="14">
        <v>2603</v>
      </c>
      <c r="L28" s="14">
        <v>28.161000000000001</v>
      </c>
      <c r="M28" s="14">
        <v>2613</v>
      </c>
      <c r="N28" s="14">
        <v>27.734000000000002</v>
      </c>
      <c r="O28" s="14">
        <v>2640</v>
      </c>
      <c r="P28" s="14">
        <v>27.565999999999999</v>
      </c>
      <c r="Q28" s="14">
        <v>2596</v>
      </c>
      <c r="R28" s="14">
        <v>27.693000000000001</v>
      </c>
      <c r="S28" s="14">
        <v>2626</v>
      </c>
      <c r="T28" s="14">
        <v>27.867999999999999</v>
      </c>
      <c r="U28" s="14">
        <v>2554</v>
      </c>
      <c r="V28" s="14">
        <v>28.181999999999999</v>
      </c>
      <c r="W28" s="14">
        <v>2564</v>
      </c>
      <c r="X28" s="14">
        <v>28.581</v>
      </c>
      <c r="Y28" s="14">
        <v>2647</v>
      </c>
      <c r="Z28" s="14">
        <v>29.003</v>
      </c>
      <c r="AA28" s="14">
        <v>2598</v>
      </c>
      <c r="AB28" s="14">
        <v>28.497</v>
      </c>
    </row>
    <row r="29" spans="1:28" x14ac:dyDescent="0.2">
      <c r="A29" t="s">
        <v>87</v>
      </c>
      <c r="B29">
        <f t="shared" si="2"/>
        <v>1648</v>
      </c>
      <c r="C29" s="1">
        <f t="shared" si="0"/>
        <v>1658.3</v>
      </c>
      <c r="D29">
        <f t="shared" si="3"/>
        <v>8.6287632691803253</v>
      </c>
      <c r="E29" s="1">
        <f t="shared" si="1"/>
        <v>24.355300000000003</v>
      </c>
      <c r="F29">
        <f>IF(B29='Global Best'!$B29,1,0)</f>
        <v>0</v>
      </c>
      <c r="G29" s="3">
        <f>ABS('Global Best'!$B29-B29)/'Global Best'!$B29</f>
        <v>8.5679314565483469E-3</v>
      </c>
      <c r="I29" s="14">
        <v>1673</v>
      </c>
      <c r="J29" s="14">
        <v>23.667000000000002</v>
      </c>
      <c r="K29" s="14">
        <v>1654</v>
      </c>
      <c r="L29" s="14">
        <v>24.257000000000001</v>
      </c>
      <c r="M29" s="14">
        <v>1652</v>
      </c>
      <c r="N29" s="14">
        <v>24.314</v>
      </c>
      <c r="O29" s="14">
        <v>1648</v>
      </c>
      <c r="P29" s="14">
        <v>24.434000000000001</v>
      </c>
      <c r="Q29" s="14">
        <v>1650</v>
      </c>
      <c r="R29" s="14">
        <v>24.7</v>
      </c>
      <c r="S29" s="14">
        <v>1656</v>
      </c>
      <c r="T29" s="14">
        <v>24.498999999999999</v>
      </c>
      <c r="U29" s="14">
        <v>1663</v>
      </c>
      <c r="V29" s="14">
        <v>23.829000000000001</v>
      </c>
      <c r="W29" s="14">
        <v>1671</v>
      </c>
      <c r="X29" s="14">
        <v>24.946000000000002</v>
      </c>
      <c r="Y29" s="14">
        <v>1662</v>
      </c>
      <c r="Z29" s="14">
        <v>24.071999999999999</v>
      </c>
      <c r="AA29" s="14">
        <v>1654</v>
      </c>
      <c r="AB29" s="14">
        <v>24.835000000000001</v>
      </c>
    </row>
    <row r="30" spans="1:28" x14ac:dyDescent="0.2">
      <c r="A30" t="s">
        <v>72</v>
      </c>
      <c r="B30">
        <f t="shared" si="2"/>
        <v>3968</v>
      </c>
      <c r="C30" s="1">
        <f t="shared" si="0"/>
        <v>4003.7</v>
      </c>
      <c r="D30">
        <f t="shared" si="3"/>
        <v>23.953890892481098</v>
      </c>
      <c r="E30" s="1">
        <f t="shared" si="1"/>
        <v>42.324799999999996</v>
      </c>
      <c r="F30">
        <f>IF(B30='Global Best'!$B30,1,0)</f>
        <v>0</v>
      </c>
      <c r="G30" s="3">
        <f>ABS('Global Best'!$B30-B30)/'Global Best'!$B30</f>
        <v>8.6426029486527702E-3</v>
      </c>
      <c r="I30" s="14">
        <v>4022</v>
      </c>
      <c r="J30" s="14">
        <v>41.600999999999999</v>
      </c>
      <c r="K30" s="14">
        <v>3987</v>
      </c>
      <c r="L30" s="14">
        <v>42.581000000000003</v>
      </c>
      <c r="M30" s="14">
        <v>3990</v>
      </c>
      <c r="N30" s="14">
        <v>42.860999999999997</v>
      </c>
      <c r="O30" s="14">
        <v>3978</v>
      </c>
      <c r="P30" s="14">
        <v>41.326000000000001</v>
      </c>
      <c r="Q30" s="14">
        <v>4037</v>
      </c>
      <c r="R30" s="14">
        <v>41.758000000000003</v>
      </c>
      <c r="S30" s="14">
        <v>3995</v>
      </c>
      <c r="T30" s="14">
        <v>43.252000000000002</v>
      </c>
      <c r="U30" s="14">
        <v>4031</v>
      </c>
      <c r="V30" s="14">
        <v>42.661999999999999</v>
      </c>
      <c r="W30" s="14">
        <v>4003</v>
      </c>
      <c r="X30" s="14">
        <v>40.780999999999999</v>
      </c>
      <c r="Y30" s="14">
        <v>4026</v>
      </c>
      <c r="Z30" s="14">
        <v>42.418999999999997</v>
      </c>
      <c r="AA30" s="14">
        <v>3968</v>
      </c>
      <c r="AB30" s="14">
        <v>44.006999999999998</v>
      </c>
    </row>
    <row r="31" spans="1:28" x14ac:dyDescent="0.2">
      <c r="A31" t="s">
        <v>88</v>
      </c>
      <c r="B31">
        <f t="shared" si="2"/>
        <v>1983</v>
      </c>
      <c r="C31" s="1">
        <f t="shared" si="0"/>
        <v>2022.1</v>
      </c>
      <c r="D31">
        <f t="shared" si="3"/>
        <v>27.102480411291594</v>
      </c>
      <c r="E31" s="1">
        <f t="shared" si="1"/>
        <v>28.958900000000007</v>
      </c>
      <c r="F31">
        <f>IF(B31='Global Best'!$B31,1,0)</f>
        <v>1</v>
      </c>
      <c r="G31" s="3">
        <f>ABS('Global Best'!$B31-B31)/'Global Best'!$B31</f>
        <v>0</v>
      </c>
      <c r="I31" s="14">
        <v>2019</v>
      </c>
      <c r="J31" s="14">
        <v>29.585000000000001</v>
      </c>
      <c r="K31" s="14">
        <v>2016</v>
      </c>
      <c r="L31" s="14">
        <v>28.933</v>
      </c>
      <c r="M31" s="14">
        <v>2034</v>
      </c>
      <c r="N31" s="14">
        <v>29.259</v>
      </c>
      <c r="O31" s="14">
        <v>2073</v>
      </c>
      <c r="P31" s="14">
        <v>28.052</v>
      </c>
      <c r="Q31" s="14">
        <v>1990</v>
      </c>
      <c r="R31" s="14">
        <v>28.795000000000002</v>
      </c>
      <c r="S31" s="14">
        <v>2002</v>
      </c>
      <c r="T31" s="14">
        <v>29.503</v>
      </c>
      <c r="U31" s="14">
        <v>1983</v>
      </c>
      <c r="V31" s="14">
        <v>29.763000000000002</v>
      </c>
      <c r="W31" s="14">
        <v>2036</v>
      </c>
      <c r="X31" s="14">
        <v>28.317</v>
      </c>
      <c r="Y31" s="14">
        <v>2020</v>
      </c>
      <c r="Z31" s="14">
        <v>29.516999999999999</v>
      </c>
      <c r="AA31" s="14">
        <v>2048</v>
      </c>
      <c r="AB31" s="14">
        <v>27.864999999999998</v>
      </c>
    </row>
    <row r="32" spans="1:28" x14ac:dyDescent="0.2">
      <c r="A32" t="s">
        <v>73</v>
      </c>
      <c r="B32">
        <f t="shared" si="2"/>
        <v>4403</v>
      </c>
      <c r="C32" s="1">
        <f t="shared" si="0"/>
        <v>4723.8</v>
      </c>
      <c r="D32">
        <f t="shared" si="3"/>
        <v>188.091467111084</v>
      </c>
      <c r="E32" s="1">
        <f t="shared" si="1"/>
        <v>59.960999999999999</v>
      </c>
      <c r="F32">
        <f>IF(B32='Global Best'!$B32,1,0)</f>
        <v>1</v>
      </c>
      <c r="G32" s="3">
        <f>ABS('Global Best'!$B32-B32)/'Global Best'!$B32</f>
        <v>0</v>
      </c>
      <c r="I32" s="14">
        <v>4429</v>
      </c>
      <c r="J32" s="14">
        <v>60.253</v>
      </c>
      <c r="K32" s="14">
        <v>4840</v>
      </c>
      <c r="L32" s="14">
        <v>59.118000000000002</v>
      </c>
      <c r="M32" s="14">
        <v>4913</v>
      </c>
      <c r="N32" s="14">
        <v>61.031999999999996</v>
      </c>
      <c r="O32" s="14">
        <v>4752</v>
      </c>
      <c r="P32" s="14">
        <v>59.972999999999999</v>
      </c>
      <c r="Q32" s="14">
        <v>4651</v>
      </c>
      <c r="R32" s="14">
        <v>59.718000000000004</v>
      </c>
      <c r="S32" s="14">
        <v>4872</v>
      </c>
      <c r="T32" s="14">
        <v>61.146000000000001</v>
      </c>
      <c r="U32" s="14">
        <v>4935</v>
      </c>
      <c r="V32" s="14">
        <v>58.83</v>
      </c>
      <c r="W32" s="14">
        <v>4779</v>
      </c>
      <c r="X32" s="14">
        <v>59.466999999999999</v>
      </c>
      <c r="Y32" s="14">
        <v>4403</v>
      </c>
      <c r="Z32" s="14">
        <v>59.066000000000003</v>
      </c>
      <c r="AA32" s="14">
        <v>4664</v>
      </c>
      <c r="AB32" s="14">
        <v>61.006999999999998</v>
      </c>
    </row>
    <row r="33" spans="1:28" x14ac:dyDescent="0.2">
      <c r="A33" t="s">
        <v>104</v>
      </c>
      <c r="B33">
        <f t="shared" si="2"/>
        <v>3162</v>
      </c>
      <c r="C33" s="1">
        <f t="shared" si="0"/>
        <v>3163.4</v>
      </c>
      <c r="D33">
        <f t="shared" si="3"/>
        <v>1.1737877907772674</v>
      </c>
      <c r="E33" s="1">
        <f t="shared" si="1"/>
        <v>59.57439999999999</v>
      </c>
      <c r="F33">
        <f>IF(B33='Global Best'!$B33,1,0)</f>
        <v>1</v>
      </c>
      <c r="G33" s="3">
        <f>ABS('Global Best'!$B33-B33)/'Global Best'!$B33</f>
        <v>0</v>
      </c>
      <c r="I33" s="14">
        <v>3163</v>
      </c>
      <c r="J33" s="14">
        <v>59.295000000000002</v>
      </c>
      <c r="K33" s="14">
        <v>3163</v>
      </c>
      <c r="L33" s="14">
        <v>58.902000000000001</v>
      </c>
      <c r="M33" s="14">
        <v>3164</v>
      </c>
      <c r="N33" s="14">
        <v>62.298000000000002</v>
      </c>
      <c r="O33" s="14">
        <v>3164</v>
      </c>
      <c r="P33" s="14">
        <v>60.091000000000001</v>
      </c>
      <c r="Q33" s="14">
        <v>3162</v>
      </c>
      <c r="R33" s="14">
        <v>60.707999999999998</v>
      </c>
      <c r="S33" s="14">
        <v>3166</v>
      </c>
      <c r="T33" s="14">
        <v>58.223999999999997</v>
      </c>
      <c r="U33" s="14">
        <v>3163</v>
      </c>
      <c r="V33" s="14">
        <v>60.835000000000001</v>
      </c>
      <c r="W33" s="14">
        <v>3163</v>
      </c>
      <c r="X33" s="14">
        <v>58.46</v>
      </c>
      <c r="Y33" s="14">
        <v>3164</v>
      </c>
      <c r="Z33" s="14">
        <v>58.396999999999998</v>
      </c>
      <c r="AA33" s="14">
        <v>3162</v>
      </c>
      <c r="AB33" s="14">
        <v>58.533999999999999</v>
      </c>
    </row>
    <row r="34" spans="1:28" x14ac:dyDescent="0.2">
      <c r="A34" t="s">
        <v>74</v>
      </c>
      <c r="B34">
        <f t="shared" si="2"/>
        <v>4839</v>
      </c>
      <c r="C34" s="1">
        <f t="shared" si="0"/>
        <v>4947.1000000000004</v>
      </c>
      <c r="D34">
        <f t="shared" si="3"/>
        <v>52.141793857391079</v>
      </c>
      <c r="E34" s="1">
        <f t="shared" si="1"/>
        <v>66.051400000000001</v>
      </c>
      <c r="F34">
        <f>IF(B34='Global Best'!$B34,1,0)</f>
        <v>0</v>
      </c>
      <c r="G34" s="3">
        <f>ABS('Global Best'!$B34-B34)/'Global Best'!$B34</f>
        <v>2.9015544041450778E-3</v>
      </c>
      <c r="I34" s="14">
        <v>4897</v>
      </c>
      <c r="J34" s="14">
        <v>64.494</v>
      </c>
      <c r="K34" s="14">
        <v>4956</v>
      </c>
      <c r="L34" s="14">
        <v>63.295999999999999</v>
      </c>
      <c r="M34" s="14">
        <v>4943</v>
      </c>
      <c r="N34" s="14">
        <v>66.716999999999999</v>
      </c>
      <c r="O34" s="14">
        <v>4839</v>
      </c>
      <c r="P34" s="14">
        <v>66.527000000000001</v>
      </c>
      <c r="Q34" s="14">
        <v>4998</v>
      </c>
      <c r="R34" s="14">
        <v>69.335999999999999</v>
      </c>
      <c r="S34" s="14">
        <v>4974</v>
      </c>
      <c r="T34" s="14">
        <v>66.036000000000001</v>
      </c>
      <c r="U34" s="14">
        <v>4980</v>
      </c>
      <c r="V34" s="14">
        <v>64.400999999999996</v>
      </c>
      <c r="W34" s="14">
        <v>4904</v>
      </c>
      <c r="X34" s="14">
        <v>65.319000000000003</v>
      </c>
      <c r="Y34" s="14">
        <v>4979</v>
      </c>
      <c r="Z34" s="14">
        <v>66.265000000000001</v>
      </c>
      <c r="AA34" s="14">
        <v>5001</v>
      </c>
      <c r="AB34" s="14">
        <v>68.123000000000005</v>
      </c>
    </row>
    <row r="35" spans="1:28" x14ac:dyDescent="0.2">
      <c r="A35" t="s">
        <v>60</v>
      </c>
      <c r="B35">
        <f t="shared" si="2"/>
        <v>2030</v>
      </c>
      <c r="C35" s="1">
        <f t="shared" si="0"/>
        <v>2099.1999999999998</v>
      </c>
      <c r="D35">
        <f t="shared" si="3"/>
        <v>50.91779867808723</v>
      </c>
      <c r="E35" s="1">
        <f t="shared" si="1"/>
        <v>47.121499999999997</v>
      </c>
      <c r="F35">
        <f>IF(B35='Global Best'!$B35,1,0)</f>
        <v>0</v>
      </c>
      <c r="G35" s="3">
        <f>ABS('Global Best'!$B35-B35)/'Global Best'!$B35</f>
        <v>3.9426523297491037E-2</v>
      </c>
      <c r="I35" s="14">
        <v>2030</v>
      </c>
      <c r="J35" s="14">
        <v>47.734999999999999</v>
      </c>
      <c r="K35" s="14">
        <v>2127</v>
      </c>
      <c r="L35" s="14">
        <v>47.179000000000002</v>
      </c>
      <c r="M35" s="14">
        <v>2144</v>
      </c>
      <c r="N35" s="14">
        <v>47.052</v>
      </c>
      <c r="O35" s="14">
        <v>2150</v>
      </c>
      <c r="P35" s="14">
        <v>47.83</v>
      </c>
      <c r="Q35" s="14">
        <v>2093</v>
      </c>
      <c r="R35" s="14">
        <v>47.139000000000003</v>
      </c>
      <c r="S35" s="14">
        <v>2113</v>
      </c>
      <c r="T35" s="14">
        <v>46.667000000000002</v>
      </c>
      <c r="U35" s="14">
        <v>2051</v>
      </c>
      <c r="V35" s="14">
        <v>46.996000000000002</v>
      </c>
      <c r="W35" s="14">
        <v>2072</v>
      </c>
      <c r="X35" s="14">
        <v>46.720999999999997</v>
      </c>
      <c r="Y35" s="14">
        <v>2176</v>
      </c>
      <c r="Z35" s="14">
        <v>46.143999999999998</v>
      </c>
      <c r="AA35" s="14">
        <v>2036</v>
      </c>
      <c r="AB35" s="14">
        <v>47.752000000000002</v>
      </c>
    </row>
    <row r="36" spans="1:28" x14ac:dyDescent="0.2">
      <c r="A36" t="s">
        <v>55</v>
      </c>
      <c r="B36">
        <f t="shared" si="2"/>
        <v>2851</v>
      </c>
      <c r="C36" s="1">
        <f t="shared" si="0"/>
        <v>2889.4</v>
      </c>
      <c r="D36">
        <f t="shared" si="3"/>
        <v>32.0769907150489</v>
      </c>
      <c r="E36" s="1">
        <f t="shared" si="1"/>
        <v>64.500000000000014</v>
      </c>
      <c r="F36">
        <f>IF(B36='Global Best'!$B36,1,0)</f>
        <v>0</v>
      </c>
      <c r="G36" s="3">
        <f>ABS('Global Best'!$B36-B36)/'Global Best'!$B36</f>
        <v>1.2428977272727272E-2</v>
      </c>
      <c r="I36" s="14">
        <v>2926</v>
      </c>
      <c r="J36" s="14">
        <v>63.174999999999997</v>
      </c>
      <c r="K36" s="14">
        <v>2876</v>
      </c>
      <c r="L36" s="14">
        <v>66.248999999999995</v>
      </c>
      <c r="M36" s="14">
        <v>2925</v>
      </c>
      <c r="N36" s="14">
        <v>66.775000000000006</v>
      </c>
      <c r="O36" s="14">
        <v>2864</v>
      </c>
      <c r="P36" s="14">
        <v>62.753</v>
      </c>
      <c r="Q36" s="14">
        <v>2931</v>
      </c>
      <c r="R36" s="14">
        <v>67.138000000000005</v>
      </c>
      <c r="S36" s="14">
        <v>2851</v>
      </c>
      <c r="T36" s="14">
        <v>61.81</v>
      </c>
      <c r="U36" s="14">
        <v>2916</v>
      </c>
      <c r="V36" s="14">
        <v>61.914999999999999</v>
      </c>
      <c r="W36" s="14">
        <v>2860</v>
      </c>
      <c r="X36" s="14">
        <v>65.167000000000002</v>
      </c>
      <c r="Y36" s="14">
        <v>2888</v>
      </c>
      <c r="Z36" s="14">
        <v>63.563000000000002</v>
      </c>
      <c r="AA36" s="14">
        <v>2857</v>
      </c>
      <c r="AB36" s="14">
        <v>66.454999999999998</v>
      </c>
    </row>
    <row r="37" spans="1:28" x14ac:dyDescent="0.2">
      <c r="A37" t="s">
        <v>75</v>
      </c>
      <c r="B37">
        <f t="shared" si="2"/>
        <v>4391</v>
      </c>
      <c r="C37" s="1">
        <f t="shared" ref="C37:C65" si="4">AVERAGE(I37,K37,M37,O37,Q37,S37,U37,W37,Y37,AA37)</f>
        <v>4475.3999999999996</v>
      </c>
      <c r="D37">
        <f t="shared" si="3"/>
        <v>62.388033040533237</v>
      </c>
      <c r="E37" s="1">
        <f t="shared" ref="E37:E65" si="5">AVERAGE(J37,L37,N37,P37,R37,T37,V37,X37,Z37,AB37)</f>
        <v>167.15880000000001</v>
      </c>
      <c r="F37">
        <f>IF(B37='Global Best'!$B37,1,0)</f>
        <v>0</v>
      </c>
      <c r="G37" s="3">
        <f>ABS('Global Best'!$B37-B37)/'Global Best'!$B37</f>
        <v>4.4978581627796291E-2</v>
      </c>
      <c r="I37" s="14">
        <v>4438</v>
      </c>
      <c r="J37" s="14">
        <v>166.49100000000001</v>
      </c>
      <c r="K37" s="14">
        <v>4433</v>
      </c>
      <c r="L37" s="14">
        <v>165.44200000000001</v>
      </c>
      <c r="M37" s="14">
        <v>4450</v>
      </c>
      <c r="N37" s="14">
        <v>167.46299999999999</v>
      </c>
      <c r="O37" s="14">
        <v>4473</v>
      </c>
      <c r="P37" s="14">
        <v>166.68799999999999</v>
      </c>
      <c r="Q37" s="14">
        <v>4429</v>
      </c>
      <c r="R37" s="14">
        <v>167.93700000000001</v>
      </c>
      <c r="S37" s="14">
        <v>4391</v>
      </c>
      <c r="T37" s="14">
        <v>164.965</v>
      </c>
      <c r="U37" s="14">
        <v>4477</v>
      </c>
      <c r="V37" s="14">
        <v>166.70500000000001</v>
      </c>
      <c r="W37" s="14">
        <v>4600</v>
      </c>
      <c r="X37" s="14">
        <v>167.74</v>
      </c>
      <c r="Y37" s="14">
        <v>4538</v>
      </c>
      <c r="Z37" s="14">
        <v>166.87200000000001</v>
      </c>
      <c r="AA37" s="14">
        <v>4525</v>
      </c>
      <c r="AB37" s="14">
        <v>171.285</v>
      </c>
    </row>
    <row r="38" spans="1:28" x14ac:dyDescent="0.2">
      <c r="A38" t="s">
        <v>89</v>
      </c>
      <c r="B38">
        <f t="shared" si="2"/>
        <v>6503</v>
      </c>
      <c r="C38" s="1">
        <f t="shared" si="4"/>
        <v>6588.9</v>
      </c>
      <c r="D38">
        <f t="shared" si="3"/>
        <v>41.26190064023281</v>
      </c>
      <c r="E38" s="1">
        <f t="shared" si="5"/>
        <v>105.94580000000001</v>
      </c>
      <c r="F38">
        <f>IF(B38='Global Best'!$B38,1,0)</f>
        <v>1</v>
      </c>
      <c r="G38" s="3">
        <f>ABS('Global Best'!$B38-B38)/'Global Best'!$B38</f>
        <v>0</v>
      </c>
      <c r="I38" s="14">
        <v>6619</v>
      </c>
      <c r="J38" s="14">
        <v>105.51900000000001</v>
      </c>
      <c r="K38" s="14">
        <v>6575</v>
      </c>
      <c r="L38" s="14">
        <v>104.199</v>
      </c>
      <c r="M38" s="14">
        <v>6624</v>
      </c>
      <c r="N38" s="14">
        <v>103.614</v>
      </c>
      <c r="O38" s="14">
        <v>6536</v>
      </c>
      <c r="P38" s="14">
        <v>111.54600000000001</v>
      </c>
      <c r="Q38" s="14">
        <v>6593</v>
      </c>
      <c r="R38" s="14">
        <v>103.89400000000001</v>
      </c>
      <c r="S38" s="14">
        <v>6619</v>
      </c>
      <c r="T38" s="14">
        <v>104.249</v>
      </c>
      <c r="U38" s="14">
        <v>6630</v>
      </c>
      <c r="V38" s="14">
        <v>108.051</v>
      </c>
      <c r="W38" s="14">
        <v>6603</v>
      </c>
      <c r="X38" s="14">
        <v>105.142</v>
      </c>
      <c r="Y38" s="14">
        <v>6503</v>
      </c>
      <c r="Z38" s="14">
        <v>107.249</v>
      </c>
      <c r="AA38" s="14">
        <v>6587</v>
      </c>
      <c r="AB38" s="14">
        <v>105.995</v>
      </c>
    </row>
    <row r="39" spans="1:28" x14ac:dyDescent="0.2">
      <c r="A39" t="s">
        <v>90</v>
      </c>
      <c r="B39">
        <f t="shared" si="2"/>
        <v>2630</v>
      </c>
      <c r="C39" s="1">
        <f t="shared" si="4"/>
        <v>2631.4</v>
      </c>
      <c r="D39">
        <f t="shared" si="3"/>
        <v>1.7126976771553504</v>
      </c>
      <c r="E39" s="1">
        <f t="shared" si="5"/>
        <v>80.895700000000005</v>
      </c>
      <c r="F39">
        <f>IF(B39='Global Best'!$B39,1,0)</f>
        <v>1</v>
      </c>
      <c r="G39" s="3">
        <f>ABS('Global Best'!$B39-B39)/'Global Best'!$B39</f>
        <v>0</v>
      </c>
      <c r="I39" s="14">
        <v>2631</v>
      </c>
      <c r="J39" s="14">
        <v>82.307000000000002</v>
      </c>
      <c r="K39" s="14">
        <v>2630</v>
      </c>
      <c r="L39" s="14">
        <v>82.486999999999995</v>
      </c>
      <c r="M39" s="14">
        <v>2630</v>
      </c>
      <c r="N39" s="14">
        <v>79.215999999999994</v>
      </c>
      <c r="O39" s="14">
        <v>2632</v>
      </c>
      <c r="P39" s="14">
        <v>79.872</v>
      </c>
      <c r="Q39" s="14">
        <v>2630</v>
      </c>
      <c r="R39" s="14">
        <v>77.238</v>
      </c>
      <c r="S39" s="14">
        <v>2633</v>
      </c>
      <c r="T39" s="14">
        <v>80.129000000000005</v>
      </c>
      <c r="U39" s="14">
        <v>2634</v>
      </c>
      <c r="V39" s="14">
        <v>79.114000000000004</v>
      </c>
      <c r="W39" s="14">
        <v>2630</v>
      </c>
      <c r="X39" s="14">
        <v>84.308999999999997</v>
      </c>
      <c r="Y39" s="14">
        <v>2630</v>
      </c>
      <c r="Z39" s="14">
        <v>82.653000000000006</v>
      </c>
      <c r="AA39" s="14">
        <v>2634</v>
      </c>
      <c r="AB39" s="14">
        <v>81.632000000000005</v>
      </c>
    </row>
    <row r="40" spans="1:28" x14ac:dyDescent="0.2">
      <c r="A40" t="s">
        <v>91</v>
      </c>
      <c r="B40">
        <f t="shared" si="2"/>
        <v>4632</v>
      </c>
      <c r="C40" s="1">
        <f t="shared" si="4"/>
        <v>4635</v>
      </c>
      <c r="D40">
        <f t="shared" si="3"/>
        <v>2</v>
      </c>
      <c r="E40" s="1">
        <f t="shared" si="5"/>
        <v>168.22380000000001</v>
      </c>
      <c r="F40">
        <f>IF(B40='Global Best'!$B40,1,0)</f>
        <v>0</v>
      </c>
      <c r="G40" s="3">
        <f>ABS('Global Best'!$B40-B40)/'Global Best'!$B40</f>
        <v>2.1593608291945585E-4</v>
      </c>
      <c r="I40" s="14">
        <v>4638</v>
      </c>
      <c r="J40" s="14">
        <v>165.78800000000001</v>
      </c>
      <c r="K40" s="14">
        <v>4633</v>
      </c>
      <c r="L40" s="14">
        <v>166.57900000000001</v>
      </c>
      <c r="M40" s="14">
        <v>4635</v>
      </c>
      <c r="N40" s="14">
        <v>170.14</v>
      </c>
      <c r="O40" s="14">
        <v>4637</v>
      </c>
      <c r="P40" s="14">
        <v>164.202</v>
      </c>
      <c r="Q40" s="14">
        <v>4634</v>
      </c>
      <c r="R40" s="14">
        <v>175.559</v>
      </c>
      <c r="S40" s="14">
        <v>4636</v>
      </c>
      <c r="T40" s="14">
        <v>166.03100000000001</v>
      </c>
      <c r="U40" s="14">
        <v>4637</v>
      </c>
      <c r="V40" s="14">
        <v>171.05799999999999</v>
      </c>
      <c r="W40" s="14">
        <v>4633</v>
      </c>
      <c r="X40" s="14">
        <v>168.077</v>
      </c>
      <c r="Y40" s="14">
        <v>4632</v>
      </c>
      <c r="Z40" s="14">
        <v>167.066</v>
      </c>
      <c r="AA40" s="14">
        <v>4635</v>
      </c>
      <c r="AB40" s="14">
        <v>167.738</v>
      </c>
    </row>
    <row r="41" spans="1:28" x14ac:dyDescent="0.2">
      <c r="A41" t="s">
        <v>105</v>
      </c>
      <c r="B41">
        <f t="shared" si="2"/>
        <v>5955</v>
      </c>
      <c r="C41" s="1">
        <f t="shared" si="4"/>
        <v>5960.3</v>
      </c>
      <c r="D41">
        <f t="shared" si="3"/>
        <v>4.2176876234364356</v>
      </c>
      <c r="E41" s="1">
        <f t="shared" si="5"/>
        <v>213.59519999999998</v>
      </c>
      <c r="F41">
        <f>IF(B41='Global Best'!$B41,1,0)</f>
        <v>1</v>
      </c>
      <c r="G41" s="3">
        <f>ABS('Global Best'!$B41-B41)/'Global Best'!$B41</f>
        <v>0</v>
      </c>
      <c r="I41" s="14">
        <v>5958</v>
      </c>
      <c r="J41" s="14">
        <v>214.49799999999999</v>
      </c>
      <c r="K41" s="14">
        <v>5960</v>
      </c>
      <c r="L41" s="14">
        <v>215.54499999999999</v>
      </c>
      <c r="M41" s="14">
        <v>5960</v>
      </c>
      <c r="N41" s="14">
        <v>208.66300000000001</v>
      </c>
      <c r="O41" s="14">
        <v>5967</v>
      </c>
      <c r="P41" s="14">
        <v>211.29400000000001</v>
      </c>
      <c r="Q41" s="14">
        <v>5956</v>
      </c>
      <c r="R41" s="14">
        <v>218.5</v>
      </c>
      <c r="S41" s="14">
        <v>5961</v>
      </c>
      <c r="T41" s="14">
        <v>214.33</v>
      </c>
      <c r="U41" s="14">
        <v>5965</v>
      </c>
      <c r="V41" s="14">
        <v>213.953</v>
      </c>
      <c r="W41" s="14">
        <v>5965</v>
      </c>
      <c r="X41" s="14">
        <v>215.83500000000001</v>
      </c>
      <c r="Y41" s="14">
        <v>5956</v>
      </c>
      <c r="Z41" s="14">
        <v>210.78200000000001</v>
      </c>
      <c r="AA41" s="14">
        <v>5955</v>
      </c>
      <c r="AB41" s="14">
        <v>212.55199999999999</v>
      </c>
    </row>
    <row r="42" spans="1:28" x14ac:dyDescent="0.2">
      <c r="A42" t="s">
        <v>92</v>
      </c>
      <c r="B42">
        <f t="shared" si="2"/>
        <v>6550</v>
      </c>
      <c r="C42" s="1">
        <f t="shared" si="4"/>
        <v>6632.4</v>
      </c>
      <c r="D42">
        <f t="shared" si="3"/>
        <v>89.700984758622724</v>
      </c>
      <c r="E42" s="1">
        <f t="shared" si="5"/>
        <v>141.52699999999999</v>
      </c>
      <c r="F42">
        <f>IF(B42='Global Best'!$B42,1,0)</f>
        <v>0</v>
      </c>
      <c r="G42" s="3">
        <f>ABS('Global Best'!$B42-B42)/'Global Best'!$B42</f>
        <v>1.6822144058724576E-3</v>
      </c>
      <c r="I42" s="14">
        <v>6794</v>
      </c>
      <c r="J42" s="14">
        <v>144.03700000000001</v>
      </c>
      <c r="K42" s="14">
        <v>6620</v>
      </c>
      <c r="L42" s="14">
        <v>144.94200000000001</v>
      </c>
      <c r="M42" s="14">
        <v>6562</v>
      </c>
      <c r="N42" s="14">
        <v>139.822</v>
      </c>
      <c r="O42" s="14">
        <v>6788</v>
      </c>
      <c r="P42" s="14">
        <v>140.899</v>
      </c>
      <c r="Q42" s="14">
        <v>6566</v>
      </c>
      <c r="R42" s="14">
        <v>143.19499999999999</v>
      </c>
      <c r="S42" s="14">
        <v>6595</v>
      </c>
      <c r="T42" s="14">
        <v>138.357</v>
      </c>
      <c r="U42" s="14">
        <v>6609</v>
      </c>
      <c r="V42" s="14">
        <v>147.40700000000001</v>
      </c>
      <c r="W42" s="14">
        <v>6550</v>
      </c>
      <c r="X42" s="14">
        <v>141.97200000000001</v>
      </c>
      <c r="Y42" s="14">
        <v>6662</v>
      </c>
      <c r="Z42" s="14">
        <v>139.66800000000001</v>
      </c>
      <c r="AA42" s="14">
        <v>6578</v>
      </c>
      <c r="AB42" s="14">
        <v>134.971</v>
      </c>
    </row>
    <row r="43" spans="1:28" x14ac:dyDescent="0.2">
      <c r="A43" t="s">
        <v>66</v>
      </c>
      <c r="B43">
        <f t="shared" si="2"/>
        <v>13530</v>
      </c>
      <c r="C43" s="1">
        <f t="shared" si="4"/>
        <v>13613.5</v>
      </c>
      <c r="D43">
        <f t="shared" si="3"/>
        <v>76.414440171126472</v>
      </c>
      <c r="E43" s="1">
        <f t="shared" si="5"/>
        <v>464.12889999999999</v>
      </c>
      <c r="F43">
        <f>IF(B43='Global Best'!$B43,1,0)</f>
        <v>0</v>
      </c>
      <c r="G43" s="3">
        <f>ABS('Global Best'!$B43-B43)/'Global Best'!$B43</f>
        <v>5.424686037006762E-3</v>
      </c>
      <c r="I43" s="14">
        <v>13734</v>
      </c>
      <c r="J43" s="14">
        <v>469.39</v>
      </c>
      <c r="K43" s="14">
        <v>13626</v>
      </c>
      <c r="L43" s="14">
        <v>464.51299999999998</v>
      </c>
      <c r="M43" s="14">
        <v>13530</v>
      </c>
      <c r="N43" s="14">
        <v>463.03899999999999</v>
      </c>
      <c r="O43" s="14">
        <v>13693</v>
      </c>
      <c r="P43" s="14">
        <v>464.262</v>
      </c>
      <c r="Q43" s="14">
        <v>13692</v>
      </c>
      <c r="R43" s="14">
        <v>463.14299999999997</v>
      </c>
      <c r="S43" s="14">
        <v>13533</v>
      </c>
      <c r="T43" s="14">
        <v>464.363</v>
      </c>
      <c r="U43" s="14">
        <v>13562</v>
      </c>
      <c r="V43" s="14">
        <v>464.33499999999998</v>
      </c>
      <c r="W43" s="14">
        <v>13536</v>
      </c>
      <c r="X43" s="14">
        <v>464.55500000000001</v>
      </c>
      <c r="Y43" s="14">
        <v>13574</v>
      </c>
      <c r="Z43" s="14">
        <v>462.92599999999999</v>
      </c>
      <c r="AA43" s="14">
        <v>13655</v>
      </c>
      <c r="AB43" s="14">
        <v>460.76299999999998</v>
      </c>
    </row>
    <row r="44" spans="1:28" x14ac:dyDescent="0.2">
      <c r="A44" t="s">
        <v>67</v>
      </c>
      <c r="B44">
        <f t="shared" si="2"/>
        <v>13373</v>
      </c>
      <c r="C44" s="1">
        <f t="shared" si="4"/>
        <v>13519.6</v>
      </c>
      <c r="D44">
        <f t="shared" si="3"/>
        <v>98.644366849359983</v>
      </c>
      <c r="E44" s="1">
        <f t="shared" si="5"/>
        <v>465.21879999999999</v>
      </c>
      <c r="F44">
        <f>IF(B44='Global Best'!$B44,1,0)</f>
        <v>0</v>
      </c>
      <c r="G44" s="3">
        <f>ABS('Global Best'!$B44-B44)/'Global Best'!$B44</f>
        <v>7.6100060277275467E-3</v>
      </c>
      <c r="I44" s="14">
        <v>13595</v>
      </c>
      <c r="J44" s="14">
        <v>466.56700000000001</v>
      </c>
      <c r="K44" s="14">
        <v>13513</v>
      </c>
      <c r="L44" s="14">
        <v>464.15</v>
      </c>
      <c r="M44" s="14">
        <v>13373</v>
      </c>
      <c r="N44" s="14">
        <v>465.94</v>
      </c>
      <c r="O44" s="14">
        <v>13592</v>
      </c>
      <c r="P44" s="14">
        <v>466.16699999999997</v>
      </c>
      <c r="Q44" s="14">
        <v>13508</v>
      </c>
      <c r="R44" s="14">
        <v>463.74700000000001</v>
      </c>
      <c r="S44" s="14">
        <v>13690</v>
      </c>
      <c r="T44" s="14">
        <v>464.46699999999998</v>
      </c>
      <c r="U44" s="14">
        <v>13509</v>
      </c>
      <c r="V44" s="14">
        <v>471.92599999999999</v>
      </c>
      <c r="W44" s="14">
        <v>13449</v>
      </c>
      <c r="X44" s="14">
        <v>464.43900000000002</v>
      </c>
      <c r="Y44" s="14">
        <v>13388</v>
      </c>
      <c r="Z44" s="14">
        <v>460.03500000000003</v>
      </c>
      <c r="AA44" s="14">
        <v>13579</v>
      </c>
      <c r="AB44" s="14">
        <v>464.75</v>
      </c>
    </row>
    <row r="45" spans="1:28" x14ac:dyDescent="0.2">
      <c r="A45" t="s">
        <v>61</v>
      </c>
      <c r="B45">
        <f t="shared" si="2"/>
        <v>3195</v>
      </c>
      <c r="C45" s="1">
        <f t="shared" si="4"/>
        <v>3303.9</v>
      </c>
      <c r="D45">
        <f t="shared" si="3"/>
        <v>85.813039672172067</v>
      </c>
      <c r="E45" s="1">
        <f t="shared" si="5"/>
        <v>117.42729999999999</v>
      </c>
      <c r="F45">
        <f>IF(B45='Global Best'!$B45,1,0)</f>
        <v>0</v>
      </c>
      <c r="G45" s="3">
        <f>ABS('Global Best'!$B45-B45)/'Global Best'!$B45</f>
        <v>2.5353016688061617E-2</v>
      </c>
      <c r="I45" s="14">
        <v>3401</v>
      </c>
      <c r="J45" s="14">
        <v>112.76</v>
      </c>
      <c r="K45" s="14">
        <v>3407</v>
      </c>
      <c r="L45" s="14">
        <v>126.09699999999999</v>
      </c>
      <c r="M45" s="14">
        <v>3246</v>
      </c>
      <c r="N45" s="14">
        <v>115.04</v>
      </c>
      <c r="O45" s="14">
        <v>3389</v>
      </c>
      <c r="P45" s="14">
        <v>115.508</v>
      </c>
      <c r="Q45" s="14">
        <v>3205</v>
      </c>
      <c r="R45" s="14">
        <v>119.20099999999999</v>
      </c>
      <c r="S45" s="14">
        <v>3323</v>
      </c>
      <c r="T45" s="14">
        <v>119.74299999999999</v>
      </c>
      <c r="U45" s="14">
        <v>3314</v>
      </c>
      <c r="V45" s="14">
        <v>120.4</v>
      </c>
      <c r="W45" s="14">
        <v>3201</v>
      </c>
      <c r="X45" s="14">
        <v>115.07</v>
      </c>
      <c r="Y45" s="14">
        <v>3358</v>
      </c>
      <c r="Z45" s="14">
        <v>114.913</v>
      </c>
      <c r="AA45" s="14">
        <v>3195</v>
      </c>
      <c r="AB45" s="14">
        <v>115.541</v>
      </c>
    </row>
    <row r="46" spans="1:28" x14ac:dyDescent="0.2">
      <c r="A46" t="s">
        <v>76</v>
      </c>
      <c r="B46">
        <f t="shared" si="2"/>
        <v>15191</v>
      </c>
      <c r="C46" s="1">
        <f t="shared" si="4"/>
        <v>15492.6</v>
      </c>
      <c r="D46">
        <f t="shared" si="3"/>
        <v>129.84880096139167</v>
      </c>
      <c r="E46" s="1">
        <f t="shared" si="5"/>
        <v>315.13990000000001</v>
      </c>
      <c r="F46">
        <f>IF(B46='Global Best'!$B46,1,0)</f>
        <v>0</v>
      </c>
      <c r="G46" s="3">
        <f>ABS('Global Best'!$B46-B46)/'Global Best'!$B46</f>
        <v>1.8709763948497854E-2</v>
      </c>
      <c r="I46" s="14">
        <v>15571</v>
      </c>
      <c r="J46" s="14">
        <v>316.29899999999998</v>
      </c>
      <c r="K46" s="14">
        <v>15683</v>
      </c>
      <c r="L46" s="14">
        <v>317.30599999999998</v>
      </c>
      <c r="M46" s="14">
        <v>15534</v>
      </c>
      <c r="N46" s="14">
        <v>312.012</v>
      </c>
      <c r="O46" s="14">
        <v>15447</v>
      </c>
      <c r="P46" s="14">
        <v>312.565</v>
      </c>
      <c r="Q46" s="14">
        <v>15584</v>
      </c>
      <c r="R46" s="14">
        <v>318.24200000000002</v>
      </c>
      <c r="S46" s="14">
        <v>15191</v>
      </c>
      <c r="T46" s="14">
        <v>320.31700000000001</v>
      </c>
      <c r="U46" s="14">
        <v>15519</v>
      </c>
      <c r="V46" s="14">
        <v>311.142</v>
      </c>
      <c r="W46" s="14">
        <v>15419</v>
      </c>
      <c r="X46" s="14">
        <v>318.54899999999998</v>
      </c>
      <c r="Y46" s="14">
        <v>15496</v>
      </c>
      <c r="Z46" s="14">
        <v>319.31799999999998</v>
      </c>
      <c r="AA46" s="14">
        <v>15482</v>
      </c>
      <c r="AB46" s="14">
        <v>305.649</v>
      </c>
    </row>
    <row r="47" spans="1:28" x14ac:dyDescent="0.2">
      <c r="A47" t="s">
        <v>110</v>
      </c>
      <c r="B47">
        <f t="shared" si="2"/>
        <v>20319</v>
      </c>
      <c r="C47" s="1">
        <f t="shared" si="4"/>
        <v>20423</v>
      </c>
      <c r="D47">
        <f t="shared" si="3"/>
        <v>60.278981042777723</v>
      </c>
      <c r="E47" s="1">
        <f t="shared" si="5"/>
        <v>369.86720000000003</v>
      </c>
      <c r="F47">
        <f>IF(B47='Global Best'!$B47,1,0)</f>
        <v>1</v>
      </c>
      <c r="G47" s="3">
        <f>ABS('Global Best'!$B47-B47)/'Global Best'!$B47</f>
        <v>0</v>
      </c>
      <c r="I47" s="14">
        <v>20400</v>
      </c>
      <c r="J47" s="14">
        <v>378.93200000000002</v>
      </c>
      <c r="K47" s="14">
        <v>20465</v>
      </c>
      <c r="L47" s="14">
        <v>374.53300000000002</v>
      </c>
      <c r="M47" s="14">
        <v>20437</v>
      </c>
      <c r="N47" s="14">
        <v>372.49599999999998</v>
      </c>
      <c r="O47" s="14">
        <v>20319</v>
      </c>
      <c r="P47" s="14">
        <v>375.505</v>
      </c>
      <c r="Q47" s="14">
        <v>20439</v>
      </c>
      <c r="R47" s="14">
        <v>370.91300000000001</v>
      </c>
      <c r="S47" s="14">
        <v>20494</v>
      </c>
      <c r="T47" s="14">
        <v>359.49200000000002</v>
      </c>
      <c r="U47" s="14">
        <v>20428</v>
      </c>
      <c r="V47" s="14">
        <v>366.00700000000001</v>
      </c>
      <c r="W47" s="14">
        <v>20406</v>
      </c>
      <c r="X47" s="14">
        <v>368.53300000000002</v>
      </c>
      <c r="Y47" s="14">
        <v>20338</v>
      </c>
      <c r="Z47" s="14">
        <v>365.51499999999999</v>
      </c>
      <c r="AA47" s="14">
        <v>20504</v>
      </c>
      <c r="AB47" s="14">
        <v>366.74599999999998</v>
      </c>
    </row>
    <row r="48" spans="1:28" x14ac:dyDescent="0.2">
      <c r="A48" t="s">
        <v>53</v>
      </c>
      <c r="B48">
        <f t="shared" si="2"/>
        <v>3264</v>
      </c>
      <c r="C48" s="1">
        <f t="shared" si="4"/>
        <v>3326.6</v>
      </c>
      <c r="D48">
        <f t="shared" si="3"/>
        <v>52.867129043795572</v>
      </c>
      <c r="E48" s="1">
        <f t="shared" si="5"/>
        <v>170.59440000000001</v>
      </c>
      <c r="F48">
        <f>IF(B48='Global Best'!$B48,1,0)</f>
        <v>0</v>
      </c>
      <c r="G48" s="3">
        <f>ABS('Global Best'!$B48-B48)/'Global Best'!$B48</f>
        <v>3.356554781507283E-2</v>
      </c>
      <c r="I48" s="14">
        <v>3382</v>
      </c>
      <c r="J48" s="14">
        <v>178.80699999999999</v>
      </c>
      <c r="K48" s="14">
        <v>3335</v>
      </c>
      <c r="L48" s="14">
        <v>167.53700000000001</v>
      </c>
      <c r="M48" s="14">
        <v>3264</v>
      </c>
      <c r="N48" s="14">
        <v>173.08</v>
      </c>
      <c r="O48" s="14">
        <v>3435</v>
      </c>
      <c r="P48" s="14">
        <v>171.44300000000001</v>
      </c>
      <c r="Q48" s="14">
        <v>3276</v>
      </c>
      <c r="R48" s="14">
        <v>175.10300000000001</v>
      </c>
      <c r="S48" s="14">
        <v>3323</v>
      </c>
      <c r="T48" s="14">
        <v>170.97300000000001</v>
      </c>
      <c r="U48" s="14">
        <v>3322</v>
      </c>
      <c r="V48" s="14">
        <v>173.61500000000001</v>
      </c>
      <c r="W48" s="14">
        <v>3311</v>
      </c>
      <c r="X48" s="14">
        <v>165.697</v>
      </c>
      <c r="Y48" s="14">
        <v>3347</v>
      </c>
      <c r="Z48" s="14">
        <v>165.196</v>
      </c>
      <c r="AA48" s="14">
        <v>3271</v>
      </c>
      <c r="AB48" s="14">
        <v>164.49299999999999</v>
      </c>
    </row>
    <row r="49" spans="1:28" x14ac:dyDescent="0.2">
      <c r="A49" t="s">
        <v>54</v>
      </c>
      <c r="B49">
        <f t="shared" si="2"/>
        <v>7967</v>
      </c>
      <c r="C49" s="1">
        <f t="shared" si="4"/>
        <v>8146.4</v>
      </c>
      <c r="D49">
        <f t="shared" si="3"/>
        <v>141.63034828579487</v>
      </c>
      <c r="E49" s="1">
        <f t="shared" si="5"/>
        <v>472.64060000000001</v>
      </c>
      <c r="F49">
        <f>IF(B49='Global Best'!$B49,1,0)</f>
        <v>0</v>
      </c>
      <c r="G49" s="3">
        <f>ABS('Global Best'!$B49-B49)/'Global Best'!$B49</f>
        <v>6.4964576928218151E-2</v>
      </c>
      <c r="I49" s="14">
        <v>7967</v>
      </c>
      <c r="J49" s="14">
        <v>476.97800000000001</v>
      </c>
      <c r="K49" s="14">
        <v>8058</v>
      </c>
      <c r="L49" s="14">
        <v>468.38200000000001</v>
      </c>
      <c r="M49" s="14">
        <v>8202</v>
      </c>
      <c r="N49" s="14">
        <v>469.78899999999999</v>
      </c>
      <c r="O49" s="14">
        <v>8136</v>
      </c>
      <c r="P49" s="14">
        <v>464.64600000000002</v>
      </c>
      <c r="Q49" s="14">
        <v>8409</v>
      </c>
      <c r="R49" s="14">
        <v>495.27699999999999</v>
      </c>
      <c r="S49" s="14">
        <v>8117</v>
      </c>
      <c r="T49" s="14">
        <v>474.51499999999999</v>
      </c>
      <c r="U49" s="14">
        <v>8017</v>
      </c>
      <c r="V49" s="14">
        <v>460.77300000000002</v>
      </c>
      <c r="W49" s="14">
        <v>8291</v>
      </c>
      <c r="X49" s="14">
        <v>468.58699999999999</v>
      </c>
      <c r="Y49" s="14">
        <v>8255</v>
      </c>
      <c r="Z49" s="14">
        <v>479.899</v>
      </c>
      <c r="AA49" s="14">
        <v>8012</v>
      </c>
      <c r="AB49" s="14">
        <v>467.56</v>
      </c>
    </row>
    <row r="50" spans="1:28" x14ac:dyDescent="0.2">
      <c r="A50" t="s">
        <v>68</v>
      </c>
      <c r="B50">
        <f t="shared" si="2"/>
        <v>7765</v>
      </c>
      <c r="C50" s="1">
        <f t="shared" si="4"/>
        <v>7992.4</v>
      </c>
      <c r="D50">
        <f t="shared" si="3"/>
        <v>136.76598017538331</v>
      </c>
      <c r="E50" s="1">
        <f t="shared" si="5"/>
        <v>925.21270000000004</v>
      </c>
      <c r="F50">
        <f>IF(B50='Global Best'!$B50,1,0)</f>
        <v>0</v>
      </c>
      <c r="G50" s="3">
        <f>ABS('Global Best'!$B50-B50)/'Global Best'!$B50</f>
        <v>5.0478902407455348E-3</v>
      </c>
      <c r="I50" s="14">
        <v>7765</v>
      </c>
      <c r="J50" s="14">
        <v>968.85</v>
      </c>
      <c r="K50" s="14">
        <v>8248</v>
      </c>
      <c r="L50" s="14">
        <v>905.99</v>
      </c>
      <c r="M50" s="14">
        <v>7865</v>
      </c>
      <c r="N50" s="14">
        <v>901.48900000000003</v>
      </c>
      <c r="O50" s="14">
        <v>8049</v>
      </c>
      <c r="P50" s="14">
        <v>966.69299999999998</v>
      </c>
      <c r="Q50" s="14">
        <v>8123</v>
      </c>
      <c r="R50" s="14">
        <v>911.48199999999997</v>
      </c>
      <c r="S50" s="14">
        <v>8018</v>
      </c>
      <c r="T50" s="14">
        <v>909.89200000000005</v>
      </c>
      <c r="U50" s="14">
        <v>8032</v>
      </c>
      <c r="V50" s="14">
        <v>875.58100000000002</v>
      </c>
      <c r="W50" s="14">
        <v>7971</v>
      </c>
      <c r="X50" s="14">
        <v>965.18799999999999</v>
      </c>
      <c r="Y50" s="14">
        <v>7885</v>
      </c>
      <c r="Z50" s="14">
        <v>895.85199999999998</v>
      </c>
      <c r="AA50" s="14">
        <v>7968</v>
      </c>
      <c r="AB50" s="14">
        <v>951.11</v>
      </c>
    </row>
    <row r="51" spans="1:28" x14ac:dyDescent="0.2">
      <c r="A51" t="s">
        <v>77</v>
      </c>
      <c r="B51">
        <f t="shared" si="2"/>
        <v>28249</v>
      </c>
      <c r="C51" s="1">
        <f t="shared" si="4"/>
        <v>28656.799999999999</v>
      </c>
      <c r="D51">
        <f t="shared" si="3"/>
        <v>214.95105386007197</v>
      </c>
      <c r="E51" s="1">
        <f t="shared" si="5"/>
        <v>1031.9197999999999</v>
      </c>
      <c r="F51">
        <f>IF(B51='Global Best'!$B51,1,0)</f>
        <v>0</v>
      </c>
      <c r="G51" s="3">
        <f>ABS('Global Best'!$B51-B51)/'Global Best'!$B51</f>
        <v>4.7661390716699269E-3</v>
      </c>
      <c r="I51" s="14">
        <v>28661</v>
      </c>
      <c r="J51" s="14">
        <v>1007.4160000000001</v>
      </c>
      <c r="K51" s="14">
        <v>28596</v>
      </c>
      <c r="L51" s="14">
        <v>1049.3689999999999</v>
      </c>
      <c r="M51" s="14">
        <v>28249</v>
      </c>
      <c r="N51" s="14">
        <v>1012.9880000000001</v>
      </c>
      <c r="O51" s="14">
        <v>28795</v>
      </c>
      <c r="P51" s="14">
        <v>1044.3150000000001</v>
      </c>
      <c r="Q51" s="14">
        <v>28795</v>
      </c>
      <c r="R51" s="14">
        <v>1035.248</v>
      </c>
      <c r="S51" s="14">
        <v>28613</v>
      </c>
      <c r="T51" s="14">
        <v>1033.028</v>
      </c>
      <c r="U51" s="14">
        <v>28565</v>
      </c>
      <c r="V51" s="14">
        <v>1025.0419999999999</v>
      </c>
      <c r="W51" s="14">
        <v>28436</v>
      </c>
      <c r="X51" s="14">
        <v>1036.6880000000001</v>
      </c>
      <c r="Y51" s="14">
        <v>28916</v>
      </c>
      <c r="Z51" s="14">
        <v>1055.384</v>
      </c>
      <c r="AA51" s="14">
        <v>28942</v>
      </c>
      <c r="AB51" s="14">
        <v>1019.72</v>
      </c>
    </row>
    <row r="52" spans="1:28" x14ac:dyDescent="0.2">
      <c r="A52" t="s">
        <v>78</v>
      </c>
      <c r="B52">
        <f t="shared" si="2"/>
        <v>21393</v>
      </c>
      <c r="C52" s="1">
        <f t="shared" si="4"/>
        <v>22130.1</v>
      </c>
      <c r="D52">
        <f t="shared" si="3"/>
        <v>689.48361514654971</v>
      </c>
      <c r="E52" s="1">
        <f t="shared" si="5"/>
        <v>1742</v>
      </c>
      <c r="F52">
        <f>IF(B52='Global Best'!$B52,1,0)</f>
        <v>0</v>
      </c>
      <c r="G52" s="3">
        <f>ABS('Global Best'!$B52-B52)/'Global Best'!$B52</f>
        <v>9.8259404828747888E-4</v>
      </c>
      <c r="I52" s="14">
        <v>21724</v>
      </c>
      <c r="J52" s="14">
        <v>1795.05</v>
      </c>
      <c r="K52" s="14">
        <v>21510</v>
      </c>
      <c r="L52" s="14">
        <v>1743.9949999999999</v>
      </c>
      <c r="M52" s="14">
        <v>21393</v>
      </c>
      <c r="N52" s="14">
        <v>1678.856</v>
      </c>
      <c r="O52" s="14">
        <v>23362</v>
      </c>
      <c r="P52" s="14">
        <v>1758.7750000000001</v>
      </c>
      <c r="Q52" s="14">
        <v>23013</v>
      </c>
      <c r="R52" s="14">
        <v>1663.3130000000001</v>
      </c>
      <c r="S52" s="14">
        <v>21733</v>
      </c>
      <c r="T52" s="14">
        <v>1794.6510000000001</v>
      </c>
      <c r="U52" s="14">
        <v>21497</v>
      </c>
      <c r="V52" s="14">
        <v>1707.8040000000001</v>
      </c>
      <c r="W52" s="14">
        <v>22017</v>
      </c>
      <c r="X52" s="14">
        <v>1754.93</v>
      </c>
      <c r="Y52" s="14">
        <v>22482</v>
      </c>
      <c r="Z52" s="14">
        <v>1762.0250000000001</v>
      </c>
      <c r="AA52" s="14">
        <v>22570</v>
      </c>
      <c r="AB52" s="14">
        <v>1760.6010000000001</v>
      </c>
    </row>
    <row r="53" spans="1:28" x14ac:dyDescent="0.2">
      <c r="A53" t="s">
        <v>93</v>
      </c>
      <c r="B53">
        <f t="shared" si="2"/>
        <v>12668</v>
      </c>
      <c r="C53" s="1">
        <f t="shared" si="4"/>
        <v>12971.9</v>
      </c>
      <c r="D53">
        <f t="shared" si="3"/>
        <v>177.52336309467674</v>
      </c>
      <c r="E53" s="1">
        <f t="shared" si="5"/>
        <v>796.85249999999996</v>
      </c>
      <c r="F53">
        <f>IF(B53='Global Best'!$B53,1,0)</f>
        <v>1</v>
      </c>
      <c r="G53" s="3">
        <f>ABS('Global Best'!$B53-B53)/'Global Best'!$B53</f>
        <v>0</v>
      </c>
      <c r="I53" s="14">
        <v>12985</v>
      </c>
      <c r="J53" s="14">
        <v>827.08</v>
      </c>
      <c r="K53" s="14">
        <v>12668</v>
      </c>
      <c r="L53" s="14">
        <v>816.78899999999999</v>
      </c>
      <c r="M53" s="14">
        <v>13107</v>
      </c>
      <c r="N53" s="14">
        <v>789.149</v>
      </c>
      <c r="O53" s="14">
        <v>12977</v>
      </c>
      <c r="P53" s="14">
        <v>797.47900000000004</v>
      </c>
      <c r="Q53" s="14">
        <v>12981</v>
      </c>
      <c r="R53" s="14">
        <v>753.92899999999997</v>
      </c>
      <c r="S53" s="14">
        <v>13145</v>
      </c>
      <c r="T53" s="14">
        <v>785.60599999999999</v>
      </c>
      <c r="U53" s="14">
        <v>12791</v>
      </c>
      <c r="V53" s="14">
        <v>825.61900000000003</v>
      </c>
      <c r="W53" s="14">
        <v>12797</v>
      </c>
      <c r="X53" s="14">
        <v>785.83</v>
      </c>
      <c r="Y53" s="14">
        <v>13250</v>
      </c>
      <c r="Z53" s="14">
        <v>763.14300000000003</v>
      </c>
      <c r="AA53" s="14">
        <v>13018</v>
      </c>
      <c r="AB53" s="14">
        <v>823.90099999999995</v>
      </c>
    </row>
    <row r="54" spans="1:28" x14ac:dyDescent="0.2">
      <c r="A54" t="s">
        <v>94</v>
      </c>
      <c r="B54">
        <f t="shared" si="2"/>
        <v>9048</v>
      </c>
      <c r="C54" s="1">
        <f t="shared" si="4"/>
        <v>9390.5</v>
      </c>
      <c r="D54">
        <f t="shared" si="3"/>
        <v>162.79383690217924</v>
      </c>
      <c r="E54" s="1">
        <f t="shared" si="5"/>
        <v>676.1717000000001</v>
      </c>
      <c r="F54">
        <f>IF(B54='Global Best'!$B54,1,0)</f>
        <v>1</v>
      </c>
      <c r="G54" s="3">
        <f>ABS('Global Best'!$B54-B54)/'Global Best'!$B54</f>
        <v>0</v>
      </c>
      <c r="I54" s="14">
        <v>9461</v>
      </c>
      <c r="J54" s="14">
        <v>681.38599999999997</v>
      </c>
      <c r="K54" s="14">
        <v>9048</v>
      </c>
      <c r="L54" s="14">
        <v>699.66700000000003</v>
      </c>
      <c r="M54" s="14">
        <v>9452</v>
      </c>
      <c r="N54" s="14">
        <v>674.45799999999997</v>
      </c>
      <c r="O54" s="14">
        <v>9432</v>
      </c>
      <c r="P54" s="14">
        <v>675.67100000000005</v>
      </c>
      <c r="Q54" s="14">
        <v>9340</v>
      </c>
      <c r="R54" s="14">
        <v>671.33500000000004</v>
      </c>
      <c r="S54" s="14">
        <v>9199</v>
      </c>
      <c r="T54" s="14">
        <v>652.44399999999996</v>
      </c>
      <c r="U54" s="14">
        <v>9569</v>
      </c>
      <c r="V54" s="14">
        <v>677.71799999999996</v>
      </c>
      <c r="W54" s="14">
        <v>9412</v>
      </c>
      <c r="X54" s="14">
        <v>682.92</v>
      </c>
      <c r="Y54" s="14">
        <v>9404</v>
      </c>
      <c r="Z54" s="14">
        <v>670.37099999999998</v>
      </c>
      <c r="AA54" s="14">
        <v>9588</v>
      </c>
      <c r="AB54" s="14">
        <v>675.74699999999996</v>
      </c>
    </row>
    <row r="55" spans="1:28" x14ac:dyDescent="0.2">
      <c r="A55" t="s">
        <v>95</v>
      </c>
      <c r="B55">
        <f t="shared" si="2"/>
        <v>6364</v>
      </c>
      <c r="C55" s="1">
        <f t="shared" si="4"/>
        <v>6394.4</v>
      </c>
      <c r="D55">
        <f t="shared" si="3"/>
        <v>23.027519768022493</v>
      </c>
      <c r="E55" s="1">
        <f t="shared" si="5"/>
        <v>1132.7625</v>
      </c>
      <c r="F55">
        <f>IF(B55='Global Best'!$B55,1,0)</f>
        <v>1</v>
      </c>
      <c r="G55" s="3">
        <f>ABS('Global Best'!$B55-B55)/'Global Best'!$B55</f>
        <v>0</v>
      </c>
      <c r="I55" s="14">
        <v>6364</v>
      </c>
      <c r="J55" s="14">
        <v>1113.0429999999999</v>
      </c>
      <c r="K55" s="14">
        <v>6389</v>
      </c>
      <c r="L55" s="14">
        <v>1173.0609999999999</v>
      </c>
      <c r="M55" s="14">
        <v>6367</v>
      </c>
      <c r="N55" s="14">
        <v>1078.4549999999999</v>
      </c>
      <c r="O55" s="14">
        <v>6372</v>
      </c>
      <c r="P55" s="14">
        <v>1090.366</v>
      </c>
      <c r="Q55" s="14">
        <v>6415</v>
      </c>
      <c r="R55" s="14">
        <v>1188.096</v>
      </c>
      <c r="S55" s="14">
        <v>6392</v>
      </c>
      <c r="T55" s="14">
        <v>1159.1780000000001</v>
      </c>
      <c r="U55" s="14">
        <v>6389</v>
      </c>
      <c r="V55" s="14">
        <v>1170.431</v>
      </c>
      <c r="W55" s="14">
        <v>6423</v>
      </c>
      <c r="X55" s="14">
        <v>1109.9259999999999</v>
      </c>
      <c r="Y55" s="14">
        <v>6404</v>
      </c>
      <c r="Z55" s="14">
        <v>1112.5730000000001</v>
      </c>
      <c r="AA55" s="14">
        <v>6429</v>
      </c>
      <c r="AB55" s="14">
        <v>1132.4960000000001</v>
      </c>
    </row>
    <row r="56" spans="1:28" x14ac:dyDescent="0.2">
      <c r="A56" t="s">
        <v>96</v>
      </c>
      <c r="B56">
        <f t="shared" si="2"/>
        <v>12184</v>
      </c>
      <c r="C56" s="1">
        <f t="shared" si="4"/>
        <v>12248.3</v>
      </c>
      <c r="D56">
        <f t="shared" si="3"/>
        <v>55.247021035829015</v>
      </c>
      <c r="E56" s="1">
        <f t="shared" si="5"/>
        <v>1615.3877</v>
      </c>
      <c r="F56">
        <f>IF(B56='Global Best'!$B56,1,0)</f>
        <v>0</v>
      </c>
      <c r="G56" s="3">
        <f>ABS('Global Best'!$B56-B56)/'Global Best'!$B56</f>
        <v>4.1054273749897363E-4</v>
      </c>
      <c r="I56" s="14">
        <v>12184</v>
      </c>
      <c r="J56" s="14">
        <v>1745.462</v>
      </c>
      <c r="K56" s="14">
        <v>12285</v>
      </c>
      <c r="L56" s="14">
        <v>1628.4739999999999</v>
      </c>
      <c r="M56" s="14">
        <v>12293</v>
      </c>
      <c r="N56" s="14">
        <v>1561.566</v>
      </c>
      <c r="O56" s="14">
        <v>12210</v>
      </c>
      <c r="P56" s="14">
        <v>1656.6880000000001</v>
      </c>
      <c r="Q56" s="14">
        <v>12214</v>
      </c>
      <c r="R56" s="14">
        <v>1552.82</v>
      </c>
      <c r="S56" s="14">
        <v>12244</v>
      </c>
      <c r="T56" s="14">
        <v>1562.2919999999999</v>
      </c>
      <c r="U56" s="14">
        <v>12203</v>
      </c>
      <c r="V56" s="14">
        <v>1574.3820000000001</v>
      </c>
      <c r="W56" s="14">
        <v>12278</v>
      </c>
      <c r="X56" s="14">
        <v>1596.154</v>
      </c>
      <c r="Y56" s="14">
        <v>12210</v>
      </c>
      <c r="Z56" s="14">
        <v>1621.326</v>
      </c>
      <c r="AA56" s="14">
        <v>12362</v>
      </c>
      <c r="AB56" s="14">
        <v>1654.713</v>
      </c>
    </row>
    <row r="57" spans="1:28" x14ac:dyDescent="0.2">
      <c r="A57" t="s">
        <v>97</v>
      </c>
      <c r="B57">
        <f t="shared" si="2"/>
        <v>17291</v>
      </c>
      <c r="C57" s="1">
        <f t="shared" si="4"/>
        <v>17474.900000000001</v>
      </c>
      <c r="D57">
        <f t="shared" si="3"/>
        <v>166.99930139574437</v>
      </c>
      <c r="E57" s="1">
        <f t="shared" si="5"/>
        <v>2279.7542000000003</v>
      </c>
      <c r="F57">
        <f>IF(B57='Global Best'!$B57,1,0)</f>
        <v>1</v>
      </c>
      <c r="G57" s="3">
        <f>ABS('Global Best'!$B57-B57)/'Global Best'!$B57</f>
        <v>0</v>
      </c>
      <c r="I57" s="14">
        <v>17416</v>
      </c>
      <c r="J57" s="14">
        <v>2292.616</v>
      </c>
      <c r="K57" s="14">
        <v>17291</v>
      </c>
      <c r="L57" s="14">
        <v>2235.489</v>
      </c>
      <c r="M57" s="14">
        <v>17487</v>
      </c>
      <c r="N57" s="14">
        <v>2268.3890000000001</v>
      </c>
      <c r="O57" s="14">
        <v>17464</v>
      </c>
      <c r="P57" s="14">
        <v>2231.2260000000001</v>
      </c>
      <c r="Q57" s="14">
        <v>17424</v>
      </c>
      <c r="R57" s="14">
        <v>2321.8470000000002</v>
      </c>
      <c r="S57" s="14">
        <v>17384</v>
      </c>
      <c r="T57" s="14">
        <v>2306.0540000000001</v>
      </c>
      <c r="U57" s="14">
        <v>17908</v>
      </c>
      <c r="V57" s="14">
        <v>2361.5300000000002</v>
      </c>
      <c r="W57" s="14">
        <v>17546</v>
      </c>
      <c r="X57" s="14">
        <v>2222.4360000000001</v>
      </c>
      <c r="Y57" s="14">
        <v>17451</v>
      </c>
      <c r="Z57" s="14">
        <v>2273.114</v>
      </c>
      <c r="AA57" s="14">
        <v>17378</v>
      </c>
      <c r="AB57" s="14">
        <v>2284.8409999999999</v>
      </c>
    </row>
    <row r="58" spans="1:28" x14ac:dyDescent="0.2">
      <c r="A58" t="s">
        <v>98</v>
      </c>
      <c r="B58">
        <f t="shared" si="2"/>
        <v>16204</v>
      </c>
      <c r="C58" s="1">
        <f t="shared" si="4"/>
        <v>16536.900000000001</v>
      </c>
      <c r="D58">
        <f t="shared" si="3"/>
        <v>176.6631760661451</v>
      </c>
      <c r="E58" s="1">
        <f t="shared" si="5"/>
        <v>1777.6450999999997</v>
      </c>
      <c r="F58">
        <f>IF(B58='Global Best'!$B58,1,0)</f>
        <v>1</v>
      </c>
      <c r="G58" s="3">
        <f>ABS('Global Best'!$B58-B58)/'Global Best'!$B58</f>
        <v>0</v>
      </c>
      <c r="I58" s="14">
        <v>16433</v>
      </c>
      <c r="J58" s="14">
        <v>1782.796</v>
      </c>
      <c r="K58" s="14">
        <v>16569</v>
      </c>
      <c r="L58" s="14">
        <v>1763.636</v>
      </c>
      <c r="M58" s="14">
        <v>16610</v>
      </c>
      <c r="N58" s="14">
        <v>1736.1859999999999</v>
      </c>
      <c r="O58" s="14">
        <v>16593</v>
      </c>
      <c r="P58" s="14">
        <v>1729.184</v>
      </c>
      <c r="Q58" s="14">
        <v>16703</v>
      </c>
      <c r="R58" s="14">
        <v>1791.1420000000001</v>
      </c>
      <c r="S58" s="14">
        <v>16436</v>
      </c>
      <c r="T58" s="14">
        <v>1805.99</v>
      </c>
      <c r="U58" s="14">
        <v>16360</v>
      </c>
      <c r="V58" s="14">
        <v>1867.627</v>
      </c>
      <c r="W58" s="14">
        <v>16204</v>
      </c>
      <c r="X58" s="14">
        <v>1752.9169999999999</v>
      </c>
      <c r="Y58" s="14">
        <v>16677</v>
      </c>
      <c r="Z58" s="14">
        <v>1771.203</v>
      </c>
      <c r="AA58" s="14">
        <v>16784</v>
      </c>
      <c r="AB58" s="14">
        <v>1775.77</v>
      </c>
    </row>
    <row r="59" spans="1:28" x14ac:dyDescent="0.2">
      <c r="A59" t="s">
        <v>103</v>
      </c>
      <c r="B59">
        <f t="shared" si="2"/>
        <v>24089</v>
      </c>
      <c r="C59" s="1">
        <f t="shared" si="4"/>
        <v>24260</v>
      </c>
      <c r="D59">
        <f t="shared" si="3"/>
        <v>137.92268365525183</v>
      </c>
      <c r="E59" s="1">
        <f t="shared" si="5"/>
        <v>3351.9144000000001</v>
      </c>
      <c r="F59">
        <f>IF(B59='Global Best'!$B59,1,0)</f>
        <v>0</v>
      </c>
      <c r="G59" s="3">
        <f>ABS('Global Best'!$B59-B59)/'Global Best'!$B59</f>
        <v>4.713046379713046E-3</v>
      </c>
      <c r="I59" s="14">
        <v>24318</v>
      </c>
      <c r="J59" s="14">
        <v>3264.5450000000001</v>
      </c>
      <c r="K59" s="14">
        <v>24414</v>
      </c>
      <c r="L59" s="14">
        <v>3356.2379999999998</v>
      </c>
      <c r="M59" s="14">
        <v>24314</v>
      </c>
      <c r="N59" s="14">
        <v>3364.84</v>
      </c>
      <c r="O59" s="14">
        <v>24289</v>
      </c>
      <c r="P59" s="14">
        <v>3363.7959999999998</v>
      </c>
      <c r="Q59" s="14">
        <v>24206</v>
      </c>
      <c r="R59" s="14">
        <v>3445.942</v>
      </c>
      <c r="S59" s="14">
        <v>24091</v>
      </c>
      <c r="T59" s="14">
        <v>3319.5619999999999</v>
      </c>
      <c r="U59" s="14">
        <v>24514</v>
      </c>
      <c r="V59" s="14">
        <v>3266.3119999999999</v>
      </c>
      <c r="W59" s="14">
        <v>24089</v>
      </c>
      <c r="X59" s="14">
        <v>3471.0210000000002</v>
      </c>
      <c r="Y59" s="14">
        <v>24143</v>
      </c>
      <c r="Z59" s="14">
        <v>3353.3449999999998</v>
      </c>
      <c r="AA59" s="14">
        <v>24222</v>
      </c>
      <c r="AB59" s="14">
        <v>3313.5430000000001</v>
      </c>
    </row>
    <row r="60" spans="1:28" x14ac:dyDescent="0.2">
      <c r="A60" t="s">
        <v>106</v>
      </c>
      <c r="B60">
        <f t="shared" si="2"/>
        <v>10040</v>
      </c>
      <c r="C60" s="1">
        <f t="shared" si="4"/>
        <v>10050.299999999999</v>
      </c>
      <c r="D60">
        <f t="shared" si="3"/>
        <v>9.9894388675685342</v>
      </c>
      <c r="E60" s="1">
        <f t="shared" si="5"/>
        <v>600.64560000000006</v>
      </c>
      <c r="F60">
        <f>IF(B60='Global Best'!$B60,1,0)</f>
        <v>0</v>
      </c>
      <c r="G60" s="3">
        <f>ABS('Global Best'!$B60-B60)/'Global Best'!$B60</f>
        <v>9.9611515091144534E-5</v>
      </c>
      <c r="I60" s="14">
        <v>10040</v>
      </c>
      <c r="J60" s="14">
        <v>610.06799999999998</v>
      </c>
      <c r="K60" s="14">
        <v>10046</v>
      </c>
      <c r="L60" s="14">
        <v>602.23500000000001</v>
      </c>
      <c r="M60" s="14">
        <v>10048</v>
      </c>
      <c r="N60" s="14">
        <v>598.40499999999997</v>
      </c>
      <c r="O60" s="14">
        <v>10073</v>
      </c>
      <c r="P60" s="14">
        <v>588.02</v>
      </c>
      <c r="Q60" s="14">
        <v>10052</v>
      </c>
      <c r="R60" s="14">
        <v>601.93600000000004</v>
      </c>
      <c r="S60" s="14">
        <v>10048</v>
      </c>
      <c r="T60" s="14">
        <v>611.41600000000005</v>
      </c>
      <c r="U60" s="14">
        <v>10042</v>
      </c>
      <c r="V60" s="14">
        <v>603.04600000000005</v>
      </c>
      <c r="W60" s="14">
        <v>10059</v>
      </c>
      <c r="X60" s="14">
        <v>597.81500000000005</v>
      </c>
      <c r="Y60" s="14">
        <v>10041</v>
      </c>
      <c r="Z60" s="14">
        <v>595.649</v>
      </c>
      <c r="AA60" s="14">
        <v>10054</v>
      </c>
      <c r="AB60" s="14">
        <v>597.86599999999999</v>
      </c>
    </row>
    <row r="61" spans="1:28" x14ac:dyDescent="0.2">
      <c r="A61" t="s">
        <v>107</v>
      </c>
      <c r="B61">
        <f t="shared" si="2"/>
        <v>15674</v>
      </c>
      <c r="C61" s="1">
        <f t="shared" si="4"/>
        <v>15693.3</v>
      </c>
      <c r="D61">
        <f t="shared" si="3"/>
        <v>26.616828427811519</v>
      </c>
      <c r="E61" s="1">
        <f t="shared" si="5"/>
        <v>1438.9873</v>
      </c>
      <c r="F61">
        <f>IF(B61='Global Best'!$B61,1,0)</f>
        <v>0</v>
      </c>
      <c r="G61" s="3">
        <f>ABS('Global Best'!$B61-B61)/'Global Best'!$B61</f>
        <v>4.4679900427650477E-4</v>
      </c>
      <c r="I61" s="14">
        <v>15685</v>
      </c>
      <c r="J61" s="14">
        <v>1467.6969999999999</v>
      </c>
      <c r="K61" s="14">
        <v>15706</v>
      </c>
      <c r="L61" s="14">
        <v>1427.9280000000001</v>
      </c>
      <c r="M61" s="14">
        <v>15674</v>
      </c>
      <c r="N61" s="14">
        <v>1418.1759999999999</v>
      </c>
      <c r="O61" s="14">
        <v>15680</v>
      </c>
      <c r="P61" s="14">
        <v>1429.6510000000001</v>
      </c>
      <c r="Q61" s="14">
        <v>15678</v>
      </c>
      <c r="R61" s="14">
        <v>1429.3</v>
      </c>
      <c r="S61" s="14">
        <v>15694</v>
      </c>
      <c r="T61" s="14">
        <v>1446.6120000000001</v>
      </c>
      <c r="U61" s="14">
        <v>15686</v>
      </c>
      <c r="V61" s="14">
        <v>1486.9880000000001</v>
      </c>
      <c r="W61" s="14">
        <v>15690</v>
      </c>
      <c r="X61" s="14">
        <v>1451.7360000000001</v>
      </c>
      <c r="Y61" s="14">
        <v>15676</v>
      </c>
      <c r="Z61" s="14">
        <v>1418.479</v>
      </c>
      <c r="AA61" s="14">
        <v>15764</v>
      </c>
      <c r="AB61" s="14">
        <v>1413.306</v>
      </c>
    </row>
    <row r="62" spans="1:28" x14ac:dyDescent="0.2">
      <c r="A62" t="s">
        <v>108</v>
      </c>
      <c r="B62">
        <f t="shared" si="2"/>
        <v>44884</v>
      </c>
      <c r="C62" s="1">
        <f t="shared" si="4"/>
        <v>45849.599999999999</v>
      </c>
      <c r="D62">
        <f t="shared" si="3"/>
        <v>573.31360431171424</v>
      </c>
      <c r="E62" s="1">
        <f t="shared" si="5"/>
        <v>2591.3308000000002</v>
      </c>
      <c r="F62">
        <f>IF(B62='Global Best'!$B62,1,0)</f>
        <v>0</v>
      </c>
      <c r="G62" s="3">
        <f>ABS('Global Best'!$B62-B62)/'Global Best'!$B62</f>
        <v>1.6786353442221871E-2</v>
      </c>
      <c r="I62" s="14">
        <v>44884</v>
      </c>
      <c r="J62" s="14">
        <v>2942.5630000000001</v>
      </c>
      <c r="K62" s="14">
        <v>45656</v>
      </c>
      <c r="L62" s="14">
        <v>2505.6959999999999</v>
      </c>
      <c r="M62" s="14">
        <v>46227</v>
      </c>
      <c r="N62" s="14">
        <v>2844.4389999999999</v>
      </c>
      <c r="O62" s="14">
        <v>46112</v>
      </c>
      <c r="P62" s="14">
        <v>2652.0909999999999</v>
      </c>
      <c r="Q62" s="14">
        <v>46372</v>
      </c>
      <c r="R62" s="14">
        <v>2491.1080000000002</v>
      </c>
      <c r="S62" s="14">
        <v>45220</v>
      </c>
      <c r="T62" s="14">
        <v>2467.9140000000002</v>
      </c>
      <c r="U62" s="14">
        <v>46532</v>
      </c>
      <c r="V62" s="14">
        <v>2615.1060000000002</v>
      </c>
      <c r="W62" s="14">
        <v>46031</v>
      </c>
      <c r="X62" s="14">
        <v>2449.8359999999998</v>
      </c>
      <c r="Y62" s="14">
        <v>45192</v>
      </c>
      <c r="Z62" s="14">
        <v>2587.7190000000001</v>
      </c>
      <c r="AA62" s="14">
        <v>46270</v>
      </c>
      <c r="AB62" s="14">
        <v>2356.8359999999998</v>
      </c>
    </row>
    <row r="63" spans="1:28" x14ac:dyDescent="0.2">
      <c r="A63" t="s">
        <v>111</v>
      </c>
      <c r="B63">
        <f t="shared" si="2"/>
        <v>9095</v>
      </c>
      <c r="C63" s="1">
        <f t="shared" si="4"/>
        <v>9095</v>
      </c>
      <c r="D63">
        <f t="shared" si="3"/>
        <v>0</v>
      </c>
      <c r="E63" s="1">
        <f t="shared" si="5"/>
        <v>570.58999999999992</v>
      </c>
      <c r="F63">
        <f>IF(B63='Global Best'!$B63,1,0)</f>
        <v>1</v>
      </c>
      <c r="G63" s="3">
        <f>ABS('Global Best'!$B63-B63)/'Global Best'!$B63</f>
        <v>0</v>
      </c>
      <c r="I63" s="14">
        <v>9095</v>
      </c>
      <c r="J63" s="14">
        <v>572.42899999999997</v>
      </c>
      <c r="K63" s="14">
        <v>9095</v>
      </c>
      <c r="L63" s="14">
        <v>561.49300000000005</v>
      </c>
      <c r="M63" s="14">
        <v>9095</v>
      </c>
      <c r="N63" s="14">
        <v>547.10500000000002</v>
      </c>
      <c r="O63" s="14">
        <v>9095</v>
      </c>
      <c r="P63" s="14">
        <v>545.92499999999995</v>
      </c>
      <c r="Q63" s="14">
        <v>9095</v>
      </c>
      <c r="R63" s="14">
        <v>594.18799999999999</v>
      </c>
      <c r="S63" s="14">
        <v>9095</v>
      </c>
      <c r="T63" s="14">
        <v>593.245</v>
      </c>
      <c r="U63" s="14">
        <v>9095</v>
      </c>
      <c r="V63" s="14">
        <v>568.69100000000003</v>
      </c>
      <c r="W63" s="14">
        <v>9095</v>
      </c>
      <c r="X63" s="14">
        <v>572.16800000000001</v>
      </c>
      <c r="Y63" s="14">
        <v>9095</v>
      </c>
      <c r="Z63" s="14">
        <v>565.16700000000003</v>
      </c>
      <c r="AA63" s="14">
        <v>9095</v>
      </c>
      <c r="AB63" s="14">
        <v>585.48900000000003</v>
      </c>
    </row>
    <row r="64" spans="1:28" x14ac:dyDescent="0.2">
      <c r="A64" t="s">
        <v>112</v>
      </c>
      <c r="B64">
        <f t="shared" si="2"/>
        <v>34740</v>
      </c>
      <c r="C64" s="1">
        <f t="shared" si="4"/>
        <v>34915.9</v>
      </c>
      <c r="D64">
        <f t="shared" si="3"/>
        <v>95.600383541768991</v>
      </c>
      <c r="E64" s="1">
        <f t="shared" si="5"/>
        <v>764.36669999999992</v>
      </c>
      <c r="F64">
        <f>IF(B64='Global Best'!$B64,1,0)</f>
        <v>0</v>
      </c>
      <c r="G64" s="3">
        <f>ABS('Global Best'!$B64-B64)/'Global Best'!$B64</f>
        <v>2.7131559198753101E-3</v>
      </c>
      <c r="I64" s="14">
        <v>34968</v>
      </c>
      <c r="J64" s="14">
        <v>789.20299999999997</v>
      </c>
      <c r="K64" s="14">
        <v>34806</v>
      </c>
      <c r="L64" s="14">
        <v>747.6</v>
      </c>
      <c r="M64" s="14">
        <v>34988</v>
      </c>
      <c r="N64" s="14">
        <v>734.99400000000003</v>
      </c>
      <c r="O64" s="14">
        <v>34942</v>
      </c>
      <c r="P64" s="14">
        <v>771.61199999999997</v>
      </c>
      <c r="Q64" s="14">
        <v>34898</v>
      </c>
      <c r="R64" s="14">
        <v>772.21699999999998</v>
      </c>
      <c r="S64" s="14">
        <v>34740</v>
      </c>
      <c r="T64" s="14">
        <v>789.76800000000003</v>
      </c>
      <c r="U64" s="14">
        <v>34885</v>
      </c>
      <c r="V64" s="14">
        <v>766.56700000000001</v>
      </c>
      <c r="W64" s="14">
        <v>34924</v>
      </c>
      <c r="X64" s="14">
        <v>787.13800000000003</v>
      </c>
      <c r="Y64" s="14">
        <v>34921</v>
      </c>
      <c r="Z64" s="14">
        <v>735.726</v>
      </c>
      <c r="AA64" s="14">
        <v>35087</v>
      </c>
      <c r="AB64" s="14">
        <v>748.84199999999998</v>
      </c>
    </row>
    <row r="65" spans="1:28" x14ac:dyDescent="0.2">
      <c r="A65" t="s">
        <v>113</v>
      </c>
      <c r="B65">
        <f t="shared" si="2"/>
        <v>10384</v>
      </c>
      <c r="C65" s="1">
        <f t="shared" si="4"/>
        <v>10816.9</v>
      </c>
      <c r="D65">
        <f t="shared" si="3"/>
        <v>152.10555545409906</v>
      </c>
      <c r="E65" s="1">
        <f t="shared" si="5"/>
        <v>222.94140000000002</v>
      </c>
      <c r="F65">
        <f>IF(B65='Global Best'!$B65,1,0)</f>
        <v>0</v>
      </c>
      <c r="G65" s="3">
        <f>ABS('Global Best'!$B65-B65)/'Global Best'!$B65</f>
        <v>1.2480499219968799E-2</v>
      </c>
      <c r="I65" s="14">
        <v>10865</v>
      </c>
      <c r="J65" s="14">
        <v>224.36199999999999</v>
      </c>
      <c r="K65" s="14">
        <v>10865</v>
      </c>
      <c r="L65" s="14">
        <v>218.38399999999999</v>
      </c>
      <c r="M65" s="14">
        <v>10865</v>
      </c>
      <c r="N65" s="14">
        <v>227.584</v>
      </c>
      <c r="O65" s="14">
        <v>10865</v>
      </c>
      <c r="P65" s="14">
        <v>226.28399999999999</v>
      </c>
      <c r="Q65" s="14">
        <v>10865</v>
      </c>
      <c r="R65" s="14">
        <v>220.94499999999999</v>
      </c>
      <c r="S65" s="14">
        <v>10384</v>
      </c>
      <c r="T65" s="14">
        <v>223.911</v>
      </c>
      <c r="U65" s="14">
        <v>10865</v>
      </c>
      <c r="V65" s="14">
        <v>227.636</v>
      </c>
      <c r="W65" s="14">
        <v>10865</v>
      </c>
      <c r="X65" s="14">
        <v>226.684</v>
      </c>
      <c r="Y65" s="14">
        <v>10865</v>
      </c>
      <c r="Z65" s="14">
        <v>218.56399999999999</v>
      </c>
      <c r="AA65" s="14">
        <v>10865</v>
      </c>
      <c r="AB65" s="14">
        <v>215.06</v>
      </c>
    </row>
    <row r="67" spans="1:28" x14ac:dyDescent="0.2">
      <c r="B67" s="1"/>
      <c r="C67" s="1"/>
      <c r="E67" s="1"/>
      <c r="F67" s="1"/>
      <c r="G67" s="3"/>
    </row>
    <row r="68" spans="1:28" x14ac:dyDescent="0.2">
      <c r="B68" s="1"/>
      <c r="C68" s="1"/>
      <c r="E68" s="1"/>
      <c r="F68" s="1"/>
      <c r="G68" s="3"/>
    </row>
    <row r="69" spans="1:28" x14ac:dyDescent="0.2">
      <c r="B69" s="1"/>
      <c r="C69" s="1"/>
      <c r="E69" s="1"/>
      <c r="F69" s="1"/>
      <c r="G69" s="3"/>
    </row>
    <row r="70" spans="1:28" x14ac:dyDescent="0.2">
      <c r="B70" s="1"/>
      <c r="C70" s="1"/>
      <c r="E70" s="1"/>
      <c r="F70" s="1"/>
      <c r="G70" s="3"/>
    </row>
    <row r="71" spans="1:28" x14ac:dyDescent="0.2">
      <c r="B71" s="1"/>
      <c r="C71" s="1"/>
      <c r="E71" s="1"/>
      <c r="F71" s="1"/>
      <c r="G71" s="3"/>
    </row>
    <row r="72" spans="1:28" x14ac:dyDescent="0.2">
      <c r="B72" s="1"/>
      <c r="C72" s="1"/>
      <c r="E72" s="1"/>
      <c r="F72" s="1"/>
      <c r="G72" s="3"/>
    </row>
    <row r="73" spans="1:28" x14ac:dyDescent="0.2">
      <c r="B73" s="1"/>
      <c r="C73" s="1"/>
      <c r="E73" s="1"/>
      <c r="F73" s="1"/>
      <c r="G73" s="3"/>
    </row>
    <row r="74" spans="1:28" x14ac:dyDescent="0.2">
      <c r="B74" s="1"/>
      <c r="C74" s="1"/>
      <c r="E74" s="1"/>
      <c r="F74" s="1"/>
      <c r="G74" s="3"/>
    </row>
    <row r="75" spans="1:28" x14ac:dyDescent="0.2">
      <c r="B75" s="1"/>
      <c r="C75" s="1"/>
      <c r="E75" s="1"/>
      <c r="F75" s="1"/>
      <c r="G75" s="3"/>
    </row>
    <row r="76" spans="1:28" x14ac:dyDescent="0.2">
      <c r="B76" s="1"/>
      <c r="C76" s="1"/>
      <c r="E76" s="1"/>
      <c r="F76" s="1"/>
      <c r="G76" s="3"/>
    </row>
    <row r="77" spans="1:28" x14ac:dyDescent="0.2">
      <c r="B77" s="1"/>
      <c r="C77" s="1"/>
      <c r="E77" s="1"/>
      <c r="F77" s="1"/>
      <c r="G77" s="3"/>
    </row>
    <row r="78" spans="1:28" x14ac:dyDescent="0.2">
      <c r="B78" s="1"/>
      <c r="C78" s="1"/>
      <c r="E78" s="1"/>
      <c r="F78" s="1"/>
      <c r="G78" s="3"/>
    </row>
    <row r="79" spans="1:28" x14ac:dyDescent="0.2">
      <c r="B79" s="1"/>
      <c r="C79" s="1"/>
      <c r="E79" s="1"/>
      <c r="F79" s="1"/>
      <c r="G79" s="3"/>
    </row>
    <row r="80" spans="1:28" x14ac:dyDescent="0.2">
      <c r="B80" s="1"/>
      <c r="C80" s="1"/>
      <c r="E80" s="1"/>
      <c r="F80" s="1"/>
      <c r="G80" s="3"/>
    </row>
    <row r="81" spans="2:7" x14ac:dyDescent="0.2">
      <c r="B81" s="1"/>
      <c r="C81" s="1"/>
      <c r="E81" s="1"/>
      <c r="F81" s="1"/>
      <c r="G81" s="3"/>
    </row>
    <row r="82" spans="2:7" x14ac:dyDescent="0.2">
      <c r="B82" s="1"/>
      <c r="C82" s="1"/>
      <c r="E82" s="1"/>
      <c r="F82" s="1"/>
      <c r="G82" s="3"/>
    </row>
    <row r="83" spans="2:7" x14ac:dyDescent="0.2">
      <c r="B83" s="1"/>
      <c r="C83" s="1"/>
      <c r="E83" s="1"/>
      <c r="F83" s="1"/>
      <c r="G83" s="3"/>
    </row>
    <row r="84" spans="2:7" x14ac:dyDescent="0.2">
      <c r="B84" s="1"/>
      <c r="C84" s="1"/>
      <c r="E84" s="1"/>
      <c r="F84" s="1"/>
      <c r="G84" s="3"/>
    </row>
    <row r="85" spans="2:7" x14ac:dyDescent="0.2">
      <c r="B85" s="1"/>
      <c r="C85" s="1"/>
      <c r="E85" s="1"/>
      <c r="F85" s="1"/>
      <c r="G85" s="3"/>
    </row>
    <row r="86" spans="2:7" x14ac:dyDescent="0.2">
      <c r="B86" s="1"/>
      <c r="C86" s="1"/>
      <c r="E86" s="1"/>
      <c r="F86" s="1"/>
      <c r="G86" s="3"/>
    </row>
    <row r="87" spans="2:7" x14ac:dyDescent="0.2">
      <c r="B87" s="1"/>
      <c r="C87" s="1"/>
      <c r="E87" s="1"/>
      <c r="F87" s="1"/>
      <c r="G87" s="3"/>
    </row>
    <row r="88" spans="2:7" x14ac:dyDescent="0.2">
      <c r="B88" s="1"/>
      <c r="C88" s="1"/>
      <c r="E88" s="1"/>
      <c r="F88" s="1"/>
      <c r="G88" s="3"/>
    </row>
    <row r="89" spans="2:7" x14ac:dyDescent="0.2">
      <c r="B89" s="1"/>
      <c r="C89" s="1"/>
      <c r="E89" s="1"/>
      <c r="F89" s="1"/>
      <c r="G89" s="3"/>
    </row>
    <row r="90" spans="2:7" x14ac:dyDescent="0.2">
      <c r="B90" s="1"/>
      <c r="C90" s="1"/>
      <c r="E90" s="1"/>
      <c r="F90" s="1"/>
      <c r="G90" s="3"/>
    </row>
    <row r="91" spans="2:7" x14ac:dyDescent="0.2">
      <c r="B91" s="1"/>
      <c r="C91" s="1"/>
      <c r="E91" s="1"/>
      <c r="F91" s="1"/>
      <c r="G91" s="3"/>
    </row>
    <row r="92" spans="2:7" x14ac:dyDescent="0.2">
      <c r="B92" s="1"/>
      <c r="C92" s="1"/>
      <c r="E92" s="1"/>
      <c r="F92" s="1"/>
      <c r="G92" s="3"/>
    </row>
    <row r="93" spans="2:7" x14ac:dyDescent="0.2">
      <c r="B93" s="1"/>
      <c r="C93" s="1"/>
      <c r="E93" s="1"/>
      <c r="F93" s="1"/>
      <c r="G93" s="3"/>
    </row>
    <row r="94" spans="2:7" x14ac:dyDescent="0.2">
      <c r="B94" s="1"/>
      <c r="C94" s="1"/>
      <c r="E94" s="1"/>
      <c r="F94" s="1"/>
      <c r="G94" s="3"/>
    </row>
    <row r="95" spans="2:7" x14ac:dyDescent="0.2">
      <c r="B95" s="1"/>
      <c r="C95" s="1"/>
      <c r="E95" s="1"/>
      <c r="F95" s="1"/>
      <c r="G95" s="3"/>
    </row>
    <row r="96" spans="2:7" x14ac:dyDescent="0.2">
      <c r="B96" s="1"/>
      <c r="C96" s="1"/>
      <c r="E96" s="1"/>
      <c r="F96" s="1"/>
      <c r="G96" s="3"/>
    </row>
    <row r="97" spans="2:7" x14ac:dyDescent="0.2">
      <c r="B97" s="1"/>
      <c r="C97" s="1"/>
      <c r="E97" s="1"/>
      <c r="F97" s="1"/>
      <c r="G97" s="3"/>
    </row>
    <row r="98" spans="2:7" x14ac:dyDescent="0.2">
      <c r="B98" s="1"/>
      <c r="C98" s="1"/>
      <c r="E98" s="1"/>
      <c r="F98" s="1"/>
      <c r="G98" s="3"/>
    </row>
    <row r="99" spans="2:7" x14ac:dyDescent="0.2">
      <c r="B99" s="1"/>
      <c r="C99" s="1"/>
      <c r="E99" s="1"/>
      <c r="F99" s="1"/>
      <c r="G99" s="3"/>
    </row>
    <row r="100" spans="2:7" x14ac:dyDescent="0.2">
      <c r="B100" s="1"/>
      <c r="C100" s="1"/>
      <c r="E100" s="1"/>
      <c r="F100" s="1"/>
      <c r="G100" s="3"/>
    </row>
    <row r="101" spans="2:7" x14ac:dyDescent="0.2">
      <c r="B101" s="1"/>
      <c r="C101" s="1"/>
      <c r="E101" s="1"/>
      <c r="F101" s="1"/>
      <c r="G101" s="3"/>
    </row>
    <row r="102" spans="2:7" x14ac:dyDescent="0.2">
      <c r="B102" s="1"/>
      <c r="C102" s="1"/>
      <c r="E102" s="1"/>
      <c r="F102" s="1"/>
      <c r="G102" s="3"/>
    </row>
    <row r="103" spans="2:7" x14ac:dyDescent="0.2">
      <c r="B103" s="1"/>
      <c r="C103" s="1"/>
      <c r="E103" s="1"/>
      <c r="F103" s="1"/>
      <c r="G103" s="3"/>
    </row>
    <row r="104" spans="2:7" x14ac:dyDescent="0.2">
      <c r="B104" s="1"/>
      <c r="C104" s="1"/>
      <c r="E104" s="1"/>
      <c r="F104" s="1"/>
      <c r="G104" s="3"/>
    </row>
    <row r="105" spans="2:7" x14ac:dyDescent="0.2">
      <c r="B105" s="1"/>
      <c r="C105" s="1"/>
      <c r="E105" s="1"/>
      <c r="F105" s="1"/>
      <c r="G105" s="3"/>
    </row>
    <row r="106" spans="2:7" x14ac:dyDescent="0.2">
      <c r="B106" s="1"/>
      <c r="C106" s="1"/>
      <c r="E106" s="1"/>
      <c r="F106" s="1"/>
      <c r="G106" s="3"/>
    </row>
    <row r="107" spans="2:7" x14ac:dyDescent="0.2">
      <c r="B107" s="1"/>
      <c r="C107" s="1"/>
      <c r="E107" s="1"/>
      <c r="F107" s="1"/>
      <c r="G107" s="3"/>
    </row>
    <row r="108" spans="2:7" x14ac:dyDescent="0.2">
      <c r="B108" s="1"/>
      <c r="C108" s="1"/>
      <c r="E108" s="1"/>
      <c r="F108" s="1"/>
      <c r="G108" s="3"/>
    </row>
    <row r="109" spans="2:7" x14ac:dyDescent="0.2">
      <c r="B109" s="1"/>
      <c r="C109" s="1"/>
      <c r="E109" s="1"/>
      <c r="F109" s="1"/>
      <c r="G109" s="3"/>
    </row>
    <row r="110" spans="2:7" x14ac:dyDescent="0.2">
      <c r="B110" s="1"/>
      <c r="C110" s="1"/>
      <c r="E110" s="1"/>
      <c r="F110" s="1"/>
      <c r="G110" s="3"/>
    </row>
    <row r="111" spans="2:7" x14ac:dyDescent="0.2">
      <c r="B111" s="1"/>
      <c r="C111" s="1"/>
      <c r="E111" s="1"/>
      <c r="F111" s="1"/>
      <c r="G111" s="3"/>
    </row>
    <row r="112" spans="2:7" x14ac:dyDescent="0.2">
      <c r="B112" s="1"/>
      <c r="C112" s="1"/>
      <c r="E112" s="1"/>
      <c r="F112" s="1"/>
      <c r="G112" s="3"/>
    </row>
    <row r="113" spans="2:7" x14ac:dyDescent="0.2">
      <c r="B113" s="1"/>
      <c r="C113" s="1"/>
      <c r="E113" s="1"/>
      <c r="F113" s="1"/>
      <c r="G113" s="3"/>
    </row>
    <row r="114" spans="2:7" x14ac:dyDescent="0.2">
      <c r="B114" s="1"/>
      <c r="C114" s="1"/>
      <c r="E114" s="1"/>
      <c r="F114" s="1"/>
      <c r="G114" s="3"/>
    </row>
    <row r="115" spans="2:7" x14ac:dyDescent="0.2">
      <c r="B115" s="1"/>
      <c r="C115" s="1"/>
      <c r="E115" s="1"/>
      <c r="F115" s="1"/>
      <c r="G115" s="3"/>
    </row>
    <row r="116" spans="2:7" x14ac:dyDescent="0.2">
      <c r="B116" s="1"/>
      <c r="C116" s="1"/>
      <c r="E116" s="1"/>
      <c r="F116" s="1"/>
      <c r="G116" s="3"/>
    </row>
    <row r="117" spans="2:7" x14ac:dyDescent="0.2">
      <c r="B117" s="1"/>
      <c r="C117" s="1"/>
      <c r="E117" s="1"/>
      <c r="F117" s="1"/>
      <c r="G117" s="3"/>
    </row>
    <row r="118" spans="2:7" x14ac:dyDescent="0.2">
      <c r="B118" s="1"/>
      <c r="C118" s="1"/>
      <c r="E118" s="1"/>
      <c r="F118" s="1"/>
      <c r="G118" s="3"/>
    </row>
    <row r="119" spans="2:7" x14ac:dyDescent="0.2">
      <c r="B119" s="1"/>
      <c r="C119" s="1"/>
      <c r="E119" s="1"/>
      <c r="F119" s="1"/>
      <c r="G119" s="3"/>
    </row>
    <row r="120" spans="2:7" x14ac:dyDescent="0.2">
      <c r="B120" s="1"/>
      <c r="C120" s="1"/>
      <c r="E120" s="1"/>
      <c r="F120" s="1"/>
      <c r="G120" s="3"/>
    </row>
    <row r="121" spans="2:7" x14ac:dyDescent="0.2">
      <c r="B121" s="1"/>
      <c r="C121" s="1"/>
      <c r="E121" s="1"/>
      <c r="F121" s="1"/>
      <c r="G121" s="3"/>
    </row>
    <row r="122" spans="2:7" x14ac:dyDescent="0.2">
      <c r="B122" s="1"/>
      <c r="C122" s="1"/>
      <c r="E122" s="1"/>
      <c r="F122" s="1"/>
      <c r="G122" s="3"/>
    </row>
    <row r="123" spans="2:7" x14ac:dyDescent="0.2">
      <c r="B123" s="1"/>
      <c r="C123" s="1"/>
      <c r="E123" s="1"/>
      <c r="F123" s="1"/>
      <c r="G123" s="3"/>
    </row>
    <row r="124" spans="2:7" x14ac:dyDescent="0.2">
      <c r="B124" s="1"/>
      <c r="C124" s="1"/>
      <c r="E124" s="1"/>
      <c r="F124" s="1"/>
      <c r="G124" s="3"/>
    </row>
    <row r="125" spans="2:7" x14ac:dyDescent="0.2">
      <c r="B125" s="1"/>
      <c r="C125" s="1"/>
      <c r="E125" s="1"/>
      <c r="F125" s="1"/>
      <c r="G125" s="3"/>
    </row>
    <row r="126" spans="2:7" x14ac:dyDescent="0.2">
      <c r="B126" s="1"/>
      <c r="C126" s="1"/>
      <c r="E126" s="1"/>
      <c r="F126" s="1"/>
      <c r="G126" s="3"/>
    </row>
    <row r="127" spans="2:7" x14ac:dyDescent="0.2">
      <c r="B127" s="1"/>
      <c r="C127" s="1"/>
      <c r="E127" s="1"/>
      <c r="F127" s="1"/>
      <c r="G127" s="3"/>
    </row>
    <row r="128" spans="2:7" x14ac:dyDescent="0.2">
      <c r="B128" s="1"/>
      <c r="C128" s="1"/>
      <c r="E128" s="1"/>
      <c r="F128" s="1"/>
      <c r="G128" s="3"/>
    </row>
    <row r="129" spans="2:7" x14ac:dyDescent="0.2">
      <c r="B129" s="1"/>
      <c r="C129" s="1"/>
      <c r="E129" s="1"/>
      <c r="F129" s="1"/>
      <c r="G129" s="3"/>
    </row>
    <row r="130" spans="2:7" x14ac:dyDescent="0.2">
      <c r="B130" s="1"/>
      <c r="C130" s="1"/>
      <c r="E130" s="1"/>
      <c r="F130" s="1"/>
      <c r="G130" s="3"/>
    </row>
    <row r="131" spans="2:7" x14ac:dyDescent="0.2">
      <c r="B131" s="1"/>
      <c r="C131" s="1"/>
      <c r="E131" s="1"/>
      <c r="F131" s="1"/>
      <c r="G131" s="3"/>
    </row>
    <row r="132" spans="2:7" x14ac:dyDescent="0.2">
      <c r="B132" s="1"/>
      <c r="C132" s="1"/>
      <c r="E132" s="1"/>
      <c r="F132" s="1"/>
      <c r="G132" s="3"/>
    </row>
    <row r="133" spans="2:7" x14ac:dyDescent="0.2">
      <c r="B133" s="1"/>
      <c r="C133" s="1"/>
      <c r="E133" s="1"/>
      <c r="F133" s="1"/>
      <c r="G133" s="3"/>
    </row>
    <row r="134" spans="2:7" x14ac:dyDescent="0.2">
      <c r="B134" s="1"/>
      <c r="C134" s="1"/>
      <c r="E134" s="1"/>
      <c r="F134" s="1"/>
      <c r="G134" s="3"/>
    </row>
    <row r="135" spans="2:7" x14ac:dyDescent="0.2">
      <c r="B135" s="1"/>
      <c r="C135" s="1"/>
      <c r="E135" s="1"/>
      <c r="F135" s="1"/>
      <c r="G135" s="3"/>
    </row>
    <row r="136" spans="2:7" x14ac:dyDescent="0.2">
      <c r="B136" s="1"/>
      <c r="C136" s="1"/>
      <c r="E136" s="1"/>
      <c r="F136" s="1"/>
      <c r="G136" s="3"/>
    </row>
    <row r="137" spans="2:7" x14ac:dyDescent="0.2">
      <c r="B137" s="1"/>
      <c r="C137" s="1"/>
      <c r="E137" s="1"/>
      <c r="F137" s="1"/>
      <c r="G137" s="3"/>
    </row>
    <row r="138" spans="2:7" x14ac:dyDescent="0.2">
      <c r="B138" s="1"/>
      <c r="C138" s="1"/>
      <c r="E138" s="1"/>
      <c r="F138" s="1"/>
      <c r="G138" s="3"/>
    </row>
    <row r="139" spans="2:7" x14ac:dyDescent="0.2">
      <c r="B139" s="1"/>
      <c r="C139" s="1"/>
      <c r="E139" s="1"/>
      <c r="F139" s="1"/>
      <c r="G139" s="3"/>
    </row>
    <row r="140" spans="2:7" x14ac:dyDescent="0.2">
      <c r="B140" s="1"/>
      <c r="C140" s="1"/>
      <c r="E140" s="1"/>
      <c r="F140" s="1"/>
      <c r="G140" s="3"/>
    </row>
    <row r="141" spans="2:7" x14ac:dyDescent="0.2">
      <c r="B141" s="1"/>
      <c r="C141" s="1"/>
      <c r="E141" s="1"/>
      <c r="F141" s="1"/>
      <c r="G141" s="3"/>
    </row>
    <row r="142" spans="2:7" x14ac:dyDescent="0.2">
      <c r="B142" s="1"/>
      <c r="C142" s="1"/>
      <c r="E142" s="1"/>
      <c r="F142" s="1"/>
      <c r="G142" s="3"/>
    </row>
    <row r="143" spans="2:7" x14ac:dyDescent="0.2">
      <c r="B143" s="1"/>
      <c r="C143" s="1"/>
      <c r="E143" s="1"/>
      <c r="F143" s="1"/>
      <c r="G143" s="3"/>
    </row>
    <row r="144" spans="2:7" x14ac:dyDescent="0.2">
      <c r="B144" s="1"/>
      <c r="C144" s="1"/>
      <c r="E144" s="1"/>
      <c r="F144" s="1"/>
      <c r="G144" s="3"/>
    </row>
    <row r="145" spans="2:7" x14ac:dyDescent="0.2">
      <c r="B145" s="1"/>
      <c r="C145" s="1"/>
      <c r="E145" s="1"/>
      <c r="F145" s="1"/>
      <c r="G145" s="3"/>
    </row>
    <row r="146" spans="2:7" x14ac:dyDescent="0.2">
      <c r="B146" s="1"/>
      <c r="C146" s="1"/>
      <c r="E146" s="1"/>
      <c r="F146" s="1"/>
      <c r="G146" s="3"/>
    </row>
    <row r="147" spans="2:7" x14ac:dyDescent="0.2">
      <c r="B147" s="1"/>
      <c r="C147" s="1"/>
      <c r="E147" s="1"/>
      <c r="F147" s="1"/>
      <c r="G147" s="3"/>
    </row>
    <row r="148" spans="2:7" x14ac:dyDescent="0.2">
      <c r="B148" s="1"/>
      <c r="C148" s="1"/>
      <c r="E148" s="1"/>
      <c r="F148" s="1"/>
      <c r="G148" s="3"/>
    </row>
    <row r="149" spans="2:7" x14ac:dyDescent="0.2">
      <c r="B149" s="1"/>
      <c r="C149" s="1"/>
      <c r="E149" s="1"/>
      <c r="F149" s="1"/>
      <c r="G149" s="3"/>
    </row>
    <row r="150" spans="2:7" x14ac:dyDescent="0.2">
      <c r="B150" s="1"/>
      <c r="C150" s="1"/>
      <c r="E150" s="1"/>
      <c r="F150" s="1"/>
      <c r="G150" s="3"/>
    </row>
    <row r="151" spans="2:7" x14ac:dyDescent="0.2">
      <c r="B151" s="1"/>
      <c r="C151" s="1"/>
      <c r="E151" s="1"/>
      <c r="F151" s="1"/>
      <c r="G151" s="3"/>
    </row>
    <row r="152" spans="2:7" x14ac:dyDescent="0.2">
      <c r="B152" s="1"/>
      <c r="C152" s="1"/>
      <c r="E152" s="1"/>
      <c r="F152" s="1"/>
      <c r="G152" s="3"/>
    </row>
    <row r="153" spans="2:7" x14ac:dyDescent="0.2">
      <c r="B153" s="1"/>
      <c r="C153" s="1"/>
      <c r="E153" s="1"/>
      <c r="F153" s="1"/>
      <c r="G153" s="3"/>
    </row>
    <row r="154" spans="2:7" x14ac:dyDescent="0.2">
      <c r="B154" s="1"/>
      <c r="C154" s="1"/>
      <c r="E154" s="1"/>
      <c r="F154" s="1"/>
      <c r="G154" s="3"/>
    </row>
    <row r="155" spans="2:7" x14ac:dyDescent="0.2">
      <c r="B155" s="1"/>
      <c r="C155" s="1"/>
      <c r="E155" s="1"/>
      <c r="F155" s="1"/>
      <c r="G155" s="3"/>
    </row>
    <row r="156" spans="2:7" x14ac:dyDescent="0.2">
      <c r="B156" s="1"/>
      <c r="C156" s="1"/>
      <c r="E156" s="1"/>
      <c r="F156" s="1"/>
      <c r="G156" s="3"/>
    </row>
    <row r="157" spans="2:7" x14ac:dyDescent="0.2">
      <c r="B157" s="1"/>
      <c r="C157" s="1"/>
      <c r="E157" s="1"/>
      <c r="F157" s="1"/>
      <c r="G157" s="3"/>
    </row>
    <row r="158" spans="2:7" x14ac:dyDescent="0.2">
      <c r="B158" s="1"/>
      <c r="C158" s="1"/>
      <c r="E158" s="1"/>
      <c r="F158" s="1"/>
      <c r="G158" s="3"/>
    </row>
    <row r="159" spans="2:7" x14ac:dyDescent="0.2">
      <c r="B159" s="1"/>
      <c r="C159" s="1"/>
      <c r="E159" s="1"/>
      <c r="F159" s="1"/>
      <c r="G159" s="3"/>
    </row>
    <row r="160" spans="2:7" x14ac:dyDescent="0.2">
      <c r="B160" s="1"/>
      <c r="C160" s="1"/>
      <c r="E160" s="1"/>
      <c r="F160" s="1"/>
      <c r="G160" s="3"/>
    </row>
    <row r="161" spans="2:7" x14ac:dyDescent="0.2">
      <c r="B161" s="1"/>
      <c r="C161" s="1"/>
      <c r="E161" s="1"/>
      <c r="F161" s="1"/>
      <c r="G161" s="3"/>
    </row>
    <row r="162" spans="2:7" x14ac:dyDescent="0.2">
      <c r="B162" s="1"/>
      <c r="C162" s="1"/>
      <c r="E162" s="1"/>
      <c r="F162" s="1"/>
      <c r="G162" s="3"/>
    </row>
    <row r="163" spans="2:7" x14ac:dyDescent="0.2">
      <c r="B163" s="1"/>
      <c r="C163" s="1"/>
      <c r="E163" s="1"/>
      <c r="F163" s="1"/>
      <c r="G163" s="3"/>
    </row>
    <row r="164" spans="2:7" x14ac:dyDescent="0.2">
      <c r="B164" s="1"/>
      <c r="C164" s="1"/>
      <c r="E164" s="1"/>
      <c r="F164" s="1"/>
      <c r="G164" s="3"/>
    </row>
    <row r="165" spans="2:7" x14ac:dyDescent="0.2">
      <c r="B165" s="1"/>
      <c r="C165" s="1"/>
      <c r="E165" s="1"/>
      <c r="F165" s="1"/>
      <c r="G165" s="3"/>
    </row>
    <row r="166" spans="2:7" x14ac:dyDescent="0.2">
      <c r="B166" s="1"/>
      <c r="C166" s="1"/>
      <c r="E166" s="1"/>
      <c r="F166" s="1"/>
      <c r="G166" s="3"/>
    </row>
    <row r="167" spans="2:7" x14ac:dyDescent="0.2">
      <c r="B167" s="1"/>
      <c r="C167" s="1"/>
      <c r="E167" s="1"/>
      <c r="F167" s="1"/>
      <c r="G167" s="3"/>
    </row>
    <row r="168" spans="2:7" x14ac:dyDescent="0.2">
      <c r="B168" s="1"/>
      <c r="C168" s="1"/>
      <c r="E168" s="1"/>
      <c r="F168" s="1"/>
      <c r="G168" s="3"/>
    </row>
    <row r="169" spans="2:7" x14ac:dyDescent="0.2">
      <c r="B169" s="1"/>
      <c r="C169" s="1"/>
      <c r="E169" s="1"/>
      <c r="F169" s="1"/>
      <c r="G169" s="3"/>
    </row>
    <row r="170" spans="2:7" x14ac:dyDescent="0.2">
      <c r="B170" s="1"/>
      <c r="C170" s="1"/>
      <c r="E170" s="1"/>
      <c r="F170" s="1"/>
      <c r="G170" s="3"/>
    </row>
    <row r="171" spans="2:7" x14ac:dyDescent="0.2">
      <c r="B171" s="1"/>
      <c r="C171" s="1"/>
      <c r="E171" s="1"/>
      <c r="F171" s="1"/>
      <c r="G171" s="3"/>
    </row>
    <row r="172" spans="2:7" x14ac:dyDescent="0.2">
      <c r="B172" s="1"/>
      <c r="C172" s="1"/>
      <c r="E172" s="1"/>
      <c r="F172" s="1"/>
      <c r="G172" s="3"/>
    </row>
    <row r="173" spans="2:7" x14ac:dyDescent="0.2">
      <c r="B173" s="1"/>
      <c r="C173" s="1"/>
      <c r="E173" s="1"/>
      <c r="F173" s="1"/>
      <c r="G173" s="3"/>
    </row>
    <row r="174" spans="2:7" x14ac:dyDescent="0.2">
      <c r="B174" s="1"/>
      <c r="C174" s="1"/>
      <c r="E174" s="1"/>
      <c r="F174" s="1"/>
      <c r="G174" s="3"/>
    </row>
    <row r="175" spans="2:7" x14ac:dyDescent="0.2">
      <c r="B175" s="1"/>
      <c r="C175" s="1"/>
      <c r="E175" s="1"/>
      <c r="F175" s="1"/>
      <c r="G175" s="3"/>
    </row>
    <row r="176" spans="2:7" x14ac:dyDescent="0.2">
      <c r="B176" s="1"/>
      <c r="C176" s="1"/>
      <c r="E176" s="1"/>
      <c r="F176" s="1"/>
      <c r="G176" s="3"/>
    </row>
    <row r="177" spans="2:7" x14ac:dyDescent="0.2">
      <c r="B177" s="1"/>
      <c r="C177" s="1"/>
      <c r="E177" s="1"/>
      <c r="F177" s="1"/>
      <c r="G177" s="3"/>
    </row>
    <row r="178" spans="2:7" x14ac:dyDescent="0.2">
      <c r="B178" s="1"/>
      <c r="C178" s="1"/>
      <c r="E178" s="1"/>
      <c r="F178" s="1"/>
      <c r="G178" s="3"/>
    </row>
    <row r="179" spans="2:7" x14ac:dyDescent="0.2">
      <c r="B179" s="1"/>
      <c r="C179" s="1"/>
      <c r="E179" s="1"/>
      <c r="F179" s="1"/>
      <c r="G179" s="3"/>
    </row>
    <row r="180" spans="2:7" x14ac:dyDescent="0.2">
      <c r="B180" s="1"/>
      <c r="C180" s="1"/>
      <c r="E180" s="1"/>
      <c r="F180" s="1"/>
      <c r="G180" s="3"/>
    </row>
    <row r="181" spans="2:7" x14ac:dyDescent="0.2">
      <c r="B181" s="1"/>
      <c r="C181" s="1"/>
      <c r="E181" s="1"/>
      <c r="F181" s="1"/>
      <c r="G181" s="3"/>
    </row>
    <row r="182" spans="2:7" x14ac:dyDescent="0.2">
      <c r="B182" s="1"/>
      <c r="C182" s="1"/>
      <c r="E182" s="1"/>
      <c r="F182" s="1"/>
      <c r="G182" s="3"/>
    </row>
    <row r="183" spans="2:7" x14ac:dyDescent="0.2">
      <c r="B183" s="1"/>
      <c r="C183" s="1"/>
      <c r="E183" s="1"/>
      <c r="F183" s="1"/>
      <c r="G183" s="3"/>
    </row>
    <row r="184" spans="2:7" x14ac:dyDescent="0.2">
      <c r="B184" s="1"/>
      <c r="C184" s="1"/>
      <c r="E184" s="1"/>
      <c r="F184" s="1"/>
      <c r="G184" s="3"/>
    </row>
    <row r="185" spans="2:7" x14ac:dyDescent="0.2">
      <c r="B185" s="1"/>
      <c r="C185" s="1"/>
      <c r="E185" s="1"/>
      <c r="F185" s="1"/>
      <c r="G185" s="3"/>
    </row>
    <row r="186" spans="2:7" x14ac:dyDescent="0.2">
      <c r="B186" s="1"/>
      <c r="C186" s="1"/>
      <c r="E186" s="1"/>
      <c r="F186" s="1"/>
      <c r="G186" s="3"/>
    </row>
    <row r="187" spans="2:7" x14ac:dyDescent="0.2">
      <c r="B187" s="1"/>
      <c r="C187" s="1"/>
      <c r="E187" s="1"/>
      <c r="F187" s="1"/>
      <c r="G187" s="3"/>
    </row>
    <row r="188" spans="2:7" x14ac:dyDescent="0.2">
      <c r="B188" s="1"/>
      <c r="C188" s="1"/>
      <c r="E188" s="1"/>
      <c r="F188" s="1"/>
      <c r="G188" s="3"/>
    </row>
    <row r="189" spans="2:7" x14ac:dyDescent="0.2">
      <c r="B189" s="1"/>
      <c r="C189" s="1"/>
      <c r="E189" s="1"/>
      <c r="F189" s="1"/>
      <c r="G189" s="3"/>
    </row>
    <row r="190" spans="2:7" x14ac:dyDescent="0.2">
      <c r="B190" s="1"/>
      <c r="C190" s="1"/>
      <c r="E190" s="1"/>
      <c r="F190" s="1"/>
      <c r="G190" s="3"/>
    </row>
    <row r="191" spans="2:7" x14ac:dyDescent="0.2">
      <c r="B191" s="1"/>
      <c r="C191" s="1"/>
      <c r="E191" s="1"/>
      <c r="F191" s="1"/>
      <c r="G191" s="3"/>
    </row>
    <row r="192" spans="2:7" x14ac:dyDescent="0.2">
      <c r="B192" s="1"/>
      <c r="C192" s="1"/>
      <c r="E192" s="1"/>
      <c r="F192" s="1"/>
      <c r="G192" s="3"/>
    </row>
    <row r="193" spans="2:7" x14ac:dyDescent="0.2">
      <c r="B193" s="1"/>
      <c r="C193" s="1"/>
      <c r="E193" s="1"/>
      <c r="F193" s="1"/>
      <c r="G193" s="3"/>
    </row>
    <row r="194" spans="2:7" x14ac:dyDescent="0.2">
      <c r="B194" s="1"/>
      <c r="C194" s="1"/>
      <c r="E194" s="1"/>
      <c r="F194" s="1"/>
      <c r="G194" s="3"/>
    </row>
    <row r="195" spans="2:7" x14ac:dyDescent="0.2">
      <c r="B195" s="1"/>
      <c r="C195" s="1"/>
      <c r="E195" s="1"/>
      <c r="F195" s="1"/>
      <c r="G195" s="3"/>
    </row>
    <row r="196" spans="2:7" x14ac:dyDescent="0.2">
      <c r="B196" s="1"/>
      <c r="C196" s="1"/>
      <c r="E196" s="1"/>
      <c r="F196" s="1"/>
      <c r="G196" s="3"/>
    </row>
    <row r="197" spans="2:7" x14ac:dyDescent="0.2">
      <c r="B197" s="1"/>
      <c r="C197" s="1"/>
      <c r="E197" s="1"/>
      <c r="F197" s="1"/>
      <c r="G197" s="3"/>
    </row>
    <row r="198" spans="2:7" x14ac:dyDescent="0.2">
      <c r="B198" s="1"/>
      <c r="C198" s="1"/>
      <c r="E198" s="1"/>
      <c r="F198" s="1"/>
      <c r="G198" s="3"/>
    </row>
    <row r="199" spans="2:7" x14ac:dyDescent="0.2">
      <c r="B199" s="1"/>
      <c r="C199" s="1"/>
      <c r="E199" s="1"/>
      <c r="F199" s="1"/>
      <c r="G199" s="3"/>
    </row>
    <row r="200" spans="2:7" x14ac:dyDescent="0.2">
      <c r="B200" s="1"/>
      <c r="C200" s="1"/>
      <c r="E200" s="1"/>
      <c r="F200" s="1"/>
      <c r="G200" s="3"/>
    </row>
    <row r="201" spans="2:7" x14ac:dyDescent="0.2">
      <c r="B201" s="1"/>
      <c r="C201" s="1"/>
      <c r="E201" s="1"/>
      <c r="F201" s="1"/>
      <c r="G201" s="3"/>
    </row>
    <row r="202" spans="2:7" x14ac:dyDescent="0.2">
      <c r="B202" s="1"/>
      <c r="C202" s="1"/>
      <c r="E202" s="1"/>
      <c r="F202" s="1"/>
      <c r="G202" s="3"/>
    </row>
    <row r="203" spans="2:7" x14ac:dyDescent="0.2">
      <c r="B203" s="1"/>
      <c r="C203" s="1"/>
      <c r="E203" s="1"/>
      <c r="F203" s="1"/>
      <c r="G203" s="3"/>
    </row>
    <row r="204" spans="2:7" x14ac:dyDescent="0.2">
      <c r="B204" s="1"/>
      <c r="C204" s="1"/>
      <c r="E204" s="1"/>
      <c r="F204" s="1"/>
      <c r="G204" s="3"/>
    </row>
    <row r="205" spans="2:7" x14ac:dyDescent="0.2">
      <c r="B205" s="1"/>
      <c r="C205" s="1"/>
      <c r="E205" s="1"/>
      <c r="F205" s="1"/>
      <c r="G205" s="3"/>
    </row>
    <row r="206" spans="2:7" x14ac:dyDescent="0.2">
      <c r="B206" s="1"/>
      <c r="C206" s="1"/>
      <c r="E206" s="1"/>
      <c r="F206" s="1"/>
      <c r="G206" s="3"/>
    </row>
    <row r="207" spans="2:7" x14ac:dyDescent="0.2">
      <c r="B207" s="1"/>
      <c r="C207" s="1"/>
      <c r="E207" s="1"/>
      <c r="F207" s="1"/>
      <c r="G207" s="3"/>
    </row>
    <row r="208" spans="2:7" x14ac:dyDescent="0.2">
      <c r="B208" s="1"/>
      <c r="C208" s="1"/>
      <c r="E208" s="1"/>
      <c r="F208" s="1"/>
      <c r="G208" s="3"/>
    </row>
    <row r="209" spans="2:7" x14ac:dyDescent="0.2">
      <c r="B209" s="1"/>
      <c r="C209" s="1"/>
      <c r="E209" s="1"/>
      <c r="F209" s="1"/>
      <c r="G209" s="3"/>
    </row>
    <row r="210" spans="2:7" x14ac:dyDescent="0.2">
      <c r="B210" s="1"/>
      <c r="C210" s="1"/>
      <c r="E210" s="1"/>
      <c r="F210" s="1"/>
      <c r="G210" s="3"/>
    </row>
    <row r="211" spans="2:7" x14ac:dyDescent="0.2">
      <c r="B211" s="1"/>
      <c r="C211" s="1"/>
      <c r="E211" s="1"/>
      <c r="F211" s="1"/>
      <c r="G211" s="3"/>
    </row>
    <row r="212" spans="2:7" x14ac:dyDescent="0.2">
      <c r="B212" s="1"/>
      <c r="C212" s="1"/>
      <c r="E212" s="1"/>
      <c r="F212" s="1"/>
      <c r="G212" s="3"/>
    </row>
    <row r="213" spans="2:7" x14ac:dyDescent="0.2">
      <c r="B213" s="1"/>
      <c r="C213" s="1"/>
      <c r="E213" s="1"/>
      <c r="F213" s="1"/>
      <c r="G213" s="3"/>
    </row>
    <row r="214" spans="2:7" x14ac:dyDescent="0.2">
      <c r="B214" s="1"/>
      <c r="C214" s="1"/>
      <c r="E214" s="1"/>
      <c r="F214" s="1"/>
      <c r="G214" s="3"/>
    </row>
    <row r="215" spans="2:7" x14ac:dyDescent="0.2">
      <c r="B215" s="1"/>
      <c r="C215" s="1"/>
      <c r="E215" s="1"/>
      <c r="F215" s="1"/>
      <c r="G215" s="3"/>
    </row>
    <row r="216" spans="2:7" x14ac:dyDescent="0.2">
      <c r="B216" s="1"/>
      <c r="C216" s="1"/>
      <c r="E216" s="1"/>
      <c r="F216" s="1"/>
      <c r="G216" s="3"/>
    </row>
    <row r="217" spans="2:7" x14ac:dyDescent="0.2">
      <c r="B217" s="1"/>
      <c r="C217" s="1"/>
      <c r="E217" s="1"/>
      <c r="F217" s="1"/>
      <c r="G217" s="3"/>
    </row>
    <row r="218" spans="2:7" x14ac:dyDescent="0.2">
      <c r="B218" s="1"/>
      <c r="C218" s="1"/>
      <c r="E218" s="1"/>
      <c r="F218" s="1"/>
      <c r="G218" s="3"/>
    </row>
    <row r="219" spans="2:7" x14ac:dyDescent="0.2">
      <c r="B219" s="1"/>
      <c r="C219" s="1"/>
      <c r="E219" s="1"/>
      <c r="F219" s="1"/>
      <c r="G219" s="3"/>
    </row>
    <row r="220" spans="2:7" x14ac:dyDescent="0.2">
      <c r="B220" s="1"/>
      <c r="C220" s="1"/>
      <c r="E220" s="1"/>
      <c r="F220" s="1"/>
      <c r="G220" s="3"/>
    </row>
    <row r="221" spans="2:7" x14ac:dyDescent="0.2">
      <c r="B221" s="1"/>
      <c r="C221" s="1"/>
      <c r="E221" s="1"/>
      <c r="F221" s="1"/>
      <c r="G221" s="3"/>
    </row>
    <row r="222" spans="2:7" x14ac:dyDescent="0.2">
      <c r="B222" s="1"/>
      <c r="C222" s="1"/>
      <c r="E222" s="1"/>
      <c r="F222" s="1"/>
      <c r="G222" s="3"/>
    </row>
    <row r="223" spans="2:7" x14ac:dyDescent="0.2">
      <c r="B223" s="1"/>
      <c r="C223" s="1"/>
      <c r="E223" s="1"/>
      <c r="F223" s="1"/>
      <c r="G223" s="3"/>
    </row>
    <row r="224" spans="2:7" x14ac:dyDescent="0.2">
      <c r="B224" s="1"/>
      <c r="C224" s="1"/>
      <c r="E224" s="1"/>
      <c r="F224" s="1"/>
      <c r="G224" s="3"/>
    </row>
    <row r="225" spans="2:7" x14ac:dyDescent="0.2">
      <c r="B225" s="1"/>
      <c r="C225" s="1"/>
      <c r="E225" s="1"/>
      <c r="F225" s="1"/>
      <c r="G225" s="3"/>
    </row>
    <row r="226" spans="2:7" x14ac:dyDescent="0.2">
      <c r="B226" s="1"/>
      <c r="C226" s="1"/>
      <c r="E226" s="1"/>
      <c r="F226" s="1"/>
      <c r="G226" s="3"/>
    </row>
    <row r="227" spans="2:7" x14ac:dyDescent="0.2">
      <c r="B227" s="1"/>
      <c r="C227" s="1"/>
      <c r="E227" s="1"/>
      <c r="F227" s="1"/>
      <c r="G227" s="3"/>
    </row>
    <row r="228" spans="2:7" x14ac:dyDescent="0.2">
      <c r="B228" s="1"/>
      <c r="C228" s="1"/>
      <c r="E228" s="1"/>
      <c r="F228" s="1"/>
      <c r="G228" s="3"/>
    </row>
    <row r="229" spans="2:7" x14ac:dyDescent="0.2">
      <c r="B229" s="1"/>
      <c r="C229" s="1"/>
      <c r="E229" s="1"/>
      <c r="F229" s="1"/>
      <c r="G229" s="3"/>
    </row>
    <row r="230" spans="2:7" x14ac:dyDescent="0.2">
      <c r="B230" s="1"/>
      <c r="C230" s="1"/>
      <c r="E230" s="1"/>
      <c r="F230" s="1"/>
      <c r="G230" s="3"/>
    </row>
    <row r="231" spans="2:7" x14ac:dyDescent="0.2">
      <c r="B231" s="1"/>
      <c r="C231" s="1"/>
      <c r="E231" s="1"/>
      <c r="F231" s="1"/>
      <c r="G231" s="3"/>
    </row>
    <row r="232" spans="2:7" x14ac:dyDescent="0.2">
      <c r="B232" s="1"/>
      <c r="C232" s="1"/>
      <c r="E232" s="1"/>
      <c r="F232" s="1"/>
      <c r="G232" s="3"/>
    </row>
    <row r="233" spans="2:7" x14ac:dyDescent="0.2">
      <c r="B233" s="1"/>
      <c r="C233" s="1"/>
      <c r="E233" s="1"/>
      <c r="F233" s="1"/>
      <c r="G233" s="3"/>
    </row>
    <row r="234" spans="2:7" x14ac:dyDescent="0.2">
      <c r="B234" s="1"/>
      <c r="C234" s="1"/>
      <c r="E234" s="1"/>
      <c r="F234" s="1"/>
      <c r="G234" s="3"/>
    </row>
    <row r="296" spans="2:7" x14ac:dyDescent="0.2">
      <c r="B296" s="1"/>
      <c r="C296" s="1"/>
      <c r="E296" s="1"/>
      <c r="F296" s="1"/>
      <c r="G296" s="3"/>
    </row>
    <row r="297" spans="2:7" x14ac:dyDescent="0.2">
      <c r="B297" s="1"/>
      <c r="C297" s="1"/>
      <c r="E297" s="1"/>
      <c r="F297" s="1"/>
      <c r="G297" s="3"/>
    </row>
    <row r="298" spans="2:7" x14ac:dyDescent="0.2">
      <c r="B298" s="1"/>
      <c r="C298" s="1"/>
      <c r="E298" s="1"/>
      <c r="F298" s="1"/>
      <c r="G298" s="3"/>
    </row>
    <row r="299" spans="2:7" x14ac:dyDescent="0.2">
      <c r="B299" s="1"/>
      <c r="C299" s="1"/>
      <c r="E299" s="1"/>
      <c r="F299" s="1"/>
      <c r="G299" s="3"/>
    </row>
    <row r="300" spans="2:7" x14ac:dyDescent="0.2">
      <c r="B300" s="1"/>
      <c r="C300" s="1"/>
      <c r="E300" s="1"/>
      <c r="F300" s="1"/>
      <c r="G300" s="3"/>
    </row>
    <row r="301" spans="2:7" x14ac:dyDescent="0.2">
      <c r="B301" s="1"/>
      <c r="C301" s="1"/>
      <c r="E301" s="1"/>
      <c r="F301" s="1"/>
      <c r="G301" s="3"/>
    </row>
    <row r="302" spans="2:7" x14ac:dyDescent="0.2">
      <c r="B302" s="1"/>
      <c r="C302" s="1"/>
      <c r="E302" s="1"/>
      <c r="F302" s="1"/>
      <c r="G302" s="3"/>
    </row>
    <row r="303" spans="2:7" x14ac:dyDescent="0.2">
      <c r="B303" s="1"/>
      <c r="C303" s="1"/>
      <c r="E303" s="1"/>
      <c r="F303" s="1"/>
      <c r="G303" s="3"/>
    </row>
    <row r="304" spans="2:7" x14ac:dyDescent="0.2">
      <c r="B304" s="1"/>
      <c r="C304" s="1"/>
      <c r="E304" s="1"/>
      <c r="F304" s="1"/>
      <c r="G304" s="3"/>
    </row>
    <row r="305" spans="2:7" x14ac:dyDescent="0.2">
      <c r="B305" s="1"/>
      <c r="C305" s="1"/>
      <c r="E305" s="1"/>
      <c r="F305" s="1"/>
      <c r="G305" s="3"/>
    </row>
    <row r="306" spans="2:7" x14ac:dyDescent="0.2">
      <c r="B306" s="1"/>
      <c r="C306" s="1"/>
      <c r="E306" s="1"/>
      <c r="F306" s="1"/>
      <c r="G306" s="3"/>
    </row>
    <row r="307" spans="2:7" x14ac:dyDescent="0.2">
      <c r="B307" s="1"/>
      <c r="C307" s="1"/>
      <c r="E307" s="1"/>
      <c r="F307" s="1"/>
      <c r="G307" s="3"/>
    </row>
    <row r="308" spans="2:7" x14ac:dyDescent="0.2">
      <c r="B308" s="1"/>
      <c r="C308" s="1"/>
      <c r="E308" s="1"/>
      <c r="F308" s="1"/>
      <c r="G308" s="3"/>
    </row>
    <row r="309" spans="2:7" x14ac:dyDescent="0.2">
      <c r="B309" s="1"/>
      <c r="C309" s="1"/>
      <c r="E309" s="1"/>
      <c r="F309" s="1"/>
      <c r="G309" s="3"/>
    </row>
    <row r="310" spans="2:7" x14ac:dyDescent="0.2">
      <c r="B310" s="1"/>
      <c r="C310" s="1"/>
      <c r="E310" s="1"/>
      <c r="F310" s="1"/>
      <c r="G310" s="3"/>
    </row>
    <row r="311" spans="2:7" x14ac:dyDescent="0.2">
      <c r="B311" s="1"/>
      <c r="C311" s="1"/>
      <c r="E311" s="1"/>
      <c r="F311" s="1"/>
      <c r="G311" s="3"/>
    </row>
    <row r="312" spans="2:7" x14ac:dyDescent="0.2">
      <c r="B312" s="1"/>
      <c r="C312" s="1"/>
      <c r="E312" s="1"/>
      <c r="F312" s="1"/>
      <c r="G312" s="3"/>
    </row>
    <row r="313" spans="2:7" x14ac:dyDescent="0.2">
      <c r="B313" s="1"/>
      <c r="C313" s="1"/>
      <c r="E313" s="1"/>
      <c r="F313" s="1"/>
      <c r="G313" s="3"/>
    </row>
    <row r="314" spans="2:7" x14ac:dyDescent="0.2">
      <c r="B314" s="1"/>
      <c r="C314" s="1"/>
      <c r="E314" s="1"/>
      <c r="F314" s="1"/>
      <c r="G314" s="3"/>
    </row>
    <row r="315" spans="2:7" x14ac:dyDescent="0.2">
      <c r="B315" s="1"/>
      <c r="C315" s="1"/>
      <c r="E315" s="1"/>
      <c r="F315" s="1"/>
      <c r="G315" s="3"/>
    </row>
    <row r="316" spans="2:7" x14ac:dyDescent="0.2">
      <c r="B316" s="1"/>
      <c r="C316" s="1"/>
      <c r="E316" s="1"/>
      <c r="F316" s="1"/>
      <c r="G316" s="3"/>
    </row>
    <row r="317" spans="2:7" x14ac:dyDescent="0.2">
      <c r="B317" s="1"/>
      <c r="C317" s="1"/>
      <c r="E317" s="1"/>
      <c r="F317" s="1"/>
      <c r="G317" s="3"/>
    </row>
    <row r="318" spans="2:7" x14ac:dyDescent="0.2">
      <c r="B318" s="1"/>
      <c r="C318" s="1"/>
      <c r="E318" s="1"/>
      <c r="F318" s="1"/>
      <c r="G318" s="3"/>
    </row>
    <row r="319" spans="2:7" x14ac:dyDescent="0.2">
      <c r="B319" s="1"/>
      <c r="C319" s="1"/>
      <c r="E319" s="1"/>
      <c r="F319" s="1"/>
      <c r="G319" s="3"/>
    </row>
    <row r="320" spans="2:7" x14ac:dyDescent="0.2">
      <c r="B320" s="1"/>
      <c r="C320" s="1"/>
      <c r="E320" s="1"/>
      <c r="F320" s="1"/>
      <c r="G320" s="3"/>
    </row>
    <row r="321" spans="2:7" x14ac:dyDescent="0.2">
      <c r="B321" s="1"/>
      <c r="C321" s="1"/>
      <c r="E321" s="1"/>
      <c r="F321" s="1"/>
      <c r="G321" s="3"/>
    </row>
    <row r="322" spans="2:7" x14ac:dyDescent="0.2">
      <c r="B322" s="1"/>
      <c r="C322" s="1"/>
      <c r="E322" s="1"/>
      <c r="F322" s="1"/>
      <c r="G322" s="3"/>
    </row>
    <row r="323" spans="2:7" x14ac:dyDescent="0.2">
      <c r="B323" s="1"/>
      <c r="C323" s="1"/>
      <c r="E323" s="1"/>
      <c r="F323" s="1"/>
      <c r="G323" s="3"/>
    </row>
    <row r="324" spans="2:7" x14ac:dyDescent="0.2">
      <c r="B324" s="1"/>
      <c r="C324" s="1"/>
      <c r="E324" s="1"/>
      <c r="F324" s="1"/>
      <c r="G324" s="3"/>
    </row>
    <row r="325" spans="2:7" x14ac:dyDescent="0.2">
      <c r="B325" s="1"/>
      <c r="C325" s="1"/>
      <c r="E325" s="1"/>
      <c r="F325" s="1"/>
      <c r="G325" s="3"/>
    </row>
  </sheetData>
  <sortState xmlns:xlrd2="http://schemas.microsoft.com/office/spreadsheetml/2017/richdata2" ref="A5:AD66">
    <sortCondition ref="AD5:AD6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6891-FF15-644A-9717-DFF19CE6C346}">
  <dimension ref="A4:AB325"/>
  <sheetViews>
    <sheetView topLeftCell="A7" workbookViewId="0">
      <selection activeCell="F5" sqref="F5:F65"/>
    </sheetView>
  </sheetViews>
  <sheetFormatPr baseColWidth="10" defaultRowHeight="16" x14ac:dyDescent="0.2"/>
  <cols>
    <col min="1" max="1" width="26.83203125" bestFit="1" customWidth="1"/>
  </cols>
  <sheetData>
    <row r="4" spans="1:28" x14ac:dyDescent="0.2">
      <c r="A4" t="s">
        <v>0</v>
      </c>
      <c r="B4" t="s">
        <v>2</v>
      </c>
      <c r="C4" t="s">
        <v>23</v>
      </c>
      <c r="D4" t="s">
        <v>24</v>
      </c>
      <c r="E4" t="s">
        <v>25</v>
      </c>
      <c r="F4" t="s">
        <v>2</v>
      </c>
      <c r="G4" t="s">
        <v>32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O4" t="s">
        <v>9</v>
      </c>
      <c r="P4" t="s">
        <v>10</v>
      </c>
      <c r="Q4" t="s">
        <v>11</v>
      </c>
      <c r="R4" t="s">
        <v>12</v>
      </c>
      <c r="S4" t="s">
        <v>13</v>
      </c>
      <c r="T4" t="s">
        <v>14</v>
      </c>
      <c r="U4" t="s">
        <v>15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</row>
    <row r="5" spans="1:28" x14ac:dyDescent="0.2">
      <c r="A5" t="s">
        <v>79</v>
      </c>
      <c r="B5">
        <f>MIN(I5,K5,M5,O5,Q5,S5,U5,W5,Y5,AA5)</f>
        <v>95</v>
      </c>
      <c r="C5" s="1">
        <f t="shared" ref="C5:C36" si="0">AVERAGE(I5,K5,M5,O5,Q5,S5,U5,W5,Y5,AA5)</f>
        <v>95</v>
      </c>
      <c r="D5">
        <f>STDEV(I5,K5,M5,O5,Q5,S5,U5,W5,Y5,AA5)</f>
        <v>0</v>
      </c>
      <c r="E5" s="1">
        <f t="shared" ref="E5:E36" si="1">AVERAGE(J5,L5,N5,P5,R5,T5,V5,X5,Z5,AB5)</f>
        <v>0.24230000000000002</v>
      </c>
      <c r="F5">
        <f>IF(B5='Global Best'!$B5,1,0)</f>
        <v>1</v>
      </c>
      <c r="G5" s="3">
        <f>ABS('Global Best'!$B5-B5)/'Global Best'!$B5</f>
        <v>0</v>
      </c>
      <c r="I5">
        <v>95</v>
      </c>
      <c r="J5">
        <v>0.24299999999999999</v>
      </c>
      <c r="K5">
        <v>95</v>
      </c>
      <c r="L5">
        <v>0.23400000000000001</v>
      </c>
      <c r="M5">
        <v>95</v>
      </c>
      <c r="N5">
        <v>0.24099999999999999</v>
      </c>
      <c r="O5">
        <v>95</v>
      </c>
      <c r="P5">
        <v>0.24099999999999999</v>
      </c>
      <c r="Q5">
        <v>95</v>
      </c>
      <c r="R5">
        <v>0.24199999999999999</v>
      </c>
      <c r="S5">
        <v>95</v>
      </c>
      <c r="T5">
        <v>0.23400000000000001</v>
      </c>
      <c r="U5">
        <v>95</v>
      </c>
      <c r="V5">
        <v>0.254</v>
      </c>
      <c r="W5">
        <v>95</v>
      </c>
      <c r="X5">
        <v>0.24099999999999999</v>
      </c>
      <c r="Y5">
        <v>95</v>
      </c>
      <c r="Z5">
        <v>0.245</v>
      </c>
      <c r="AA5">
        <v>95</v>
      </c>
      <c r="AB5">
        <v>0.248</v>
      </c>
    </row>
    <row r="6" spans="1:28" x14ac:dyDescent="0.2">
      <c r="A6" t="s">
        <v>57</v>
      </c>
      <c r="B6">
        <f t="shared" ref="B6:B65" si="2">MIN(I6,K6,M6,O6,Q6,S6,U6,W6,Y6,AA6)</f>
        <v>83</v>
      </c>
      <c r="C6" s="1">
        <f t="shared" si="0"/>
        <v>86.5</v>
      </c>
      <c r="D6">
        <f t="shared" ref="D6:D65" si="3">STDEV(I6,K6,M6,O6,Q6,S6,U6,W6,Y6,AA6)</f>
        <v>2.4152294576982398</v>
      </c>
      <c r="E6" s="1">
        <f t="shared" si="1"/>
        <v>0.49389999999999989</v>
      </c>
      <c r="F6">
        <f>IF(B6='Global Best'!$B6,1,0)</f>
        <v>1</v>
      </c>
      <c r="G6" s="3">
        <f>ABS('Global Best'!$B6-B6)/'Global Best'!$B6</f>
        <v>0</v>
      </c>
      <c r="I6">
        <v>88</v>
      </c>
      <c r="J6">
        <v>0.48699999999999999</v>
      </c>
      <c r="K6">
        <v>88</v>
      </c>
      <c r="L6">
        <v>0.52100000000000002</v>
      </c>
      <c r="M6">
        <v>83</v>
      </c>
      <c r="N6">
        <v>0.49099999999999999</v>
      </c>
      <c r="O6">
        <v>83</v>
      </c>
      <c r="P6">
        <v>0.48</v>
      </c>
      <c r="Q6">
        <v>88</v>
      </c>
      <c r="R6">
        <v>0.48799999999999999</v>
      </c>
      <c r="S6">
        <v>88</v>
      </c>
      <c r="T6">
        <v>0.46</v>
      </c>
      <c r="U6">
        <v>88</v>
      </c>
      <c r="V6">
        <v>0.51400000000000001</v>
      </c>
      <c r="W6">
        <v>83</v>
      </c>
      <c r="X6">
        <v>0.502</v>
      </c>
      <c r="Y6">
        <v>88</v>
      </c>
      <c r="Z6">
        <v>0.47299999999999998</v>
      </c>
      <c r="AA6">
        <v>88</v>
      </c>
      <c r="AB6">
        <v>0.52300000000000002</v>
      </c>
    </row>
    <row r="7" spans="1:28" x14ac:dyDescent="0.2">
      <c r="A7" t="s">
        <v>62</v>
      </c>
      <c r="B7">
        <f t="shared" si="2"/>
        <v>461</v>
      </c>
      <c r="C7" s="1">
        <f t="shared" si="0"/>
        <v>464.4</v>
      </c>
      <c r="D7">
        <f t="shared" si="3"/>
        <v>2.3190036174568114</v>
      </c>
      <c r="E7" s="1">
        <f t="shared" si="1"/>
        <v>1.7205999999999999</v>
      </c>
      <c r="F7">
        <f>IF(B7='Global Best'!$B7,1,0)</f>
        <v>0</v>
      </c>
      <c r="G7" s="3">
        <f>ABS('Global Best'!$B7-B7)/'Global Best'!$B7</f>
        <v>2.1739130434782609E-3</v>
      </c>
      <c r="I7">
        <v>462</v>
      </c>
      <c r="J7">
        <v>1.7430000000000001</v>
      </c>
      <c r="K7">
        <v>466</v>
      </c>
      <c r="L7">
        <v>1.722</v>
      </c>
      <c r="M7">
        <v>462</v>
      </c>
      <c r="N7">
        <v>1.6930000000000001</v>
      </c>
      <c r="O7">
        <v>464</v>
      </c>
      <c r="P7">
        <v>1.6910000000000001</v>
      </c>
      <c r="Q7">
        <v>467</v>
      </c>
      <c r="R7">
        <v>1.7090000000000001</v>
      </c>
      <c r="S7">
        <v>467</v>
      </c>
      <c r="T7">
        <v>1.665</v>
      </c>
      <c r="U7">
        <v>461</v>
      </c>
      <c r="V7">
        <v>1.782</v>
      </c>
      <c r="W7">
        <v>463</v>
      </c>
      <c r="X7">
        <v>1.659</v>
      </c>
      <c r="Y7">
        <v>465</v>
      </c>
      <c r="Z7">
        <v>1.7669999999999999</v>
      </c>
      <c r="AA7">
        <v>467</v>
      </c>
      <c r="AB7">
        <v>1.7749999999999999</v>
      </c>
    </row>
    <row r="8" spans="1:28" x14ac:dyDescent="0.2">
      <c r="A8" t="s">
        <v>58</v>
      </c>
      <c r="B8">
        <f t="shared" si="2"/>
        <v>113</v>
      </c>
      <c r="C8" s="1">
        <f t="shared" si="0"/>
        <v>113</v>
      </c>
      <c r="D8">
        <f t="shared" si="3"/>
        <v>0</v>
      </c>
      <c r="E8" s="1">
        <f t="shared" si="1"/>
        <v>0.82010000000000005</v>
      </c>
      <c r="F8">
        <f>IF(B8='Global Best'!$B8,1,0)</f>
        <v>1</v>
      </c>
      <c r="G8" s="3">
        <f>ABS('Global Best'!$B8-B8)/'Global Best'!$B8</f>
        <v>0</v>
      </c>
      <c r="I8">
        <v>113</v>
      </c>
      <c r="J8">
        <v>0.80800000000000005</v>
      </c>
      <c r="K8">
        <v>113</v>
      </c>
      <c r="L8">
        <v>0.82799999999999996</v>
      </c>
      <c r="M8">
        <v>113</v>
      </c>
      <c r="N8">
        <v>0.81899999999999995</v>
      </c>
      <c r="O8">
        <v>113</v>
      </c>
      <c r="P8">
        <v>0.81899999999999995</v>
      </c>
      <c r="Q8">
        <v>113</v>
      </c>
      <c r="R8">
        <v>0.83499999999999996</v>
      </c>
      <c r="S8">
        <v>113</v>
      </c>
      <c r="T8">
        <v>0.81699999999999995</v>
      </c>
      <c r="U8">
        <v>113</v>
      </c>
      <c r="V8">
        <v>0.79900000000000004</v>
      </c>
      <c r="W8">
        <v>113</v>
      </c>
      <c r="X8">
        <v>0.82199999999999995</v>
      </c>
      <c r="Y8">
        <v>113</v>
      </c>
      <c r="Z8">
        <v>0.82199999999999995</v>
      </c>
      <c r="AA8">
        <v>113</v>
      </c>
      <c r="AB8">
        <v>0.83199999999999996</v>
      </c>
    </row>
    <row r="9" spans="1:28" x14ac:dyDescent="0.2">
      <c r="A9" t="s">
        <v>99</v>
      </c>
      <c r="B9">
        <f t="shared" si="2"/>
        <v>223</v>
      </c>
      <c r="C9" s="1">
        <f t="shared" si="0"/>
        <v>223</v>
      </c>
      <c r="D9">
        <f t="shared" si="3"/>
        <v>0</v>
      </c>
      <c r="E9" s="1">
        <f t="shared" si="1"/>
        <v>1.4240999999999999</v>
      </c>
      <c r="F9">
        <f>IF(B9='Global Best'!$B9,1,0)</f>
        <v>1</v>
      </c>
      <c r="G9" s="3">
        <f>ABS('Global Best'!$B9-B9)/'Global Best'!$B9</f>
        <v>0</v>
      </c>
      <c r="I9">
        <v>223</v>
      </c>
      <c r="J9">
        <v>1.3160000000000001</v>
      </c>
      <c r="K9">
        <v>223</v>
      </c>
      <c r="L9">
        <v>1.4339999999999999</v>
      </c>
      <c r="M9">
        <v>223</v>
      </c>
      <c r="N9">
        <v>1.4590000000000001</v>
      </c>
      <c r="O9">
        <v>223</v>
      </c>
      <c r="P9">
        <v>1.3859999999999999</v>
      </c>
      <c r="Q9">
        <v>223</v>
      </c>
      <c r="R9">
        <v>1.44</v>
      </c>
      <c r="S9">
        <v>223</v>
      </c>
      <c r="T9">
        <v>1.4390000000000001</v>
      </c>
      <c r="U9">
        <v>223</v>
      </c>
      <c r="V9">
        <v>1.4410000000000001</v>
      </c>
      <c r="W9">
        <v>223</v>
      </c>
      <c r="X9">
        <v>1.44</v>
      </c>
      <c r="Y9">
        <v>223</v>
      </c>
      <c r="Z9">
        <v>1.4650000000000001</v>
      </c>
      <c r="AA9">
        <v>223</v>
      </c>
      <c r="AB9">
        <v>1.421</v>
      </c>
    </row>
    <row r="10" spans="1:28" x14ac:dyDescent="0.2">
      <c r="A10" t="s">
        <v>80</v>
      </c>
      <c r="B10">
        <f t="shared" si="2"/>
        <v>340</v>
      </c>
      <c r="C10" s="1">
        <f t="shared" si="0"/>
        <v>341.2</v>
      </c>
      <c r="D10">
        <f t="shared" si="3"/>
        <v>1.9321835661585915</v>
      </c>
      <c r="E10" s="1">
        <f t="shared" si="1"/>
        <v>2.0121000000000002</v>
      </c>
      <c r="F10">
        <f>IF(B10='Global Best'!$B10,1,0)</f>
        <v>1</v>
      </c>
      <c r="G10" s="3">
        <f>ABS('Global Best'!$B10-B10)/'Global Best'!$B10</f>
        <v>0</v>
      </c>
      <c r="I10">
        <v>340</v>
      </c>
      <c r="J10">
        <v>1.966</v>
      </c>
      <c r="K10">
        <v>340</v>
      </c>
      <c r="L10">
        <v>2.149</v>
      </c>
      <c r="M10">
        <v>344</v>
      </c>
      <c r="N10">
        <v>2.0830000000000002</v>
      </c>
      <c r="O10">
        <v>340</v>
      </c>
      <c r="P10">
        <v>1.996</v>
      </c>
      <c r="Q10">
        <v>340</v>
      </c>
      <c r="R10">
        <v>1.8560000000000001</v>
      </c>
      <c r="S10">
        <v>344</v>
      </c>
      <c r="T10">
        <v>2</v>
      </c>
      <c r="U10">
        <v>340</v>
      </c>
      <c r="V10">
        <v>1.962</v>
      </c>
      <c r="W10">
        <v>340</v>
      </c>
      <c r="X10">
        <v>2.0310000000000001</v>
      </c>
      <c r="Y10">
        <v>344</v>
      </c>
      <c r="Z10">
        <v>2.0449999999999999</v>
      </c>
      <c r="AA10">
        <v>340</v>
      </c>
      <c r="AB10">
        <v>2.0329999999999999</v>
      </c>
    </row>
    <row r="11" spans="1:28" x14ac:dyDescent="0.2">
      <c r="A11" t="s">
        <v>81</v>
      </c>
      <c r="B11">
        <f t="shared" si="2"/>
        <v>172</v>
      </c>
      <c r="C11" s="1">
        <f t="shared" si="0"/>
        <v>172.8</v>
      </c>
      <c r="D11">
        <f t="shared" si="3"/>
        <v>1.0327955589886444</v>
      </c>
      <c r="E11" s="1">
        <f t="shared" si="1"/>
        <v>1.2591000000000001</v>
      </c>
      <c r="F11">
        <f>IF(B11='Global Best'!$B11,1,0)</f>
        <v>1</v>
      </c>
      <c r="G11" s="3">
        <f>ABS('Global Best'!$B11-B11)/'Global Best'!$B11</f>
        <v>0</v>
      </c>
      <c r="I11">
        <v>172</v>
      </c>
      <c r="J11">
        <v>1.1759999999999999</v>
      </c>
      <c r="K11">
        <v>172</v>
      </c>
      <c r="L11">
        <v>1.218</v>
      </c>
      <c r="M11">
        <v>174</v>
      </c>
      <c r="N11">
        <v>1.2470000000000001</v>
      </c>
      <c r="O11">
        <v>172</v>
      </c>
      <c r="P11">
        <v>1.224</v>
      </c>
      <c r="Q11">
        <v>172</v>
      </c>
      <c r="R11">
        <v>1.3169999999999999</v>
      </c>
      <c r="S11">
        <v>172</v>
      </c>
      <c r="T11">
        <v>1.302</v>
      </c>
      <c r="U11">
        <v>174</v>
      </c>
      <c r="V11">
        <v>1.2509999999999999</v>
      </c>
      <c r="W11">
        <v>174</v>
      </c>
      <c r="X11">
        <v>1.3959999999999999</v>
      </c>
      <c r="Y11">
        <v>174</v>
      </c>
      <c r="Z11">
        <v>1.198</v>
      </c>
      <c r="AA11">
        <v>172</v>
      </c>
      <c r="AB11">
        <v>1.262</v>
      </c>
    </row>
    <row r="12" spans="1:28" x14ac:dyDescent="0.2">
      <c r="A12" t="s">
        <v>100</v>
      </c>
      <c r="B12">
        <f t="shared" si="2"/>
        <v>127</v>
      </c>
      <c r="C12" s="1">
        <f t="shared" si="0"/>
        <v>127</v>
      </c>
      <c r="D12">
        <f t="shared" si="3"/>
        <v>0</v>
      </c>
      <c r="E12" s="1">
        <f t="shared" si="1"/>
        <v>1.0794000000000001</v>
      </c>
      <c r="F12">
        <f>IF(B12='Global Best'!$B12,1,0)</f>
        <v>1</v>
      </c>
      <c r="G12" s="3">
        <f>ABS('Global Best'!$B12-B12)/'Global Best'!$B12</f>
        <v>0</v>
      </c>
      <c r="I12">
        <v>127</v>
      </c>
      <c r="J12">
        <v>1.048</v>
      </c>
      <c r="K12">
        <v>127</v>
      </c>
      <c r="L12">
        <v>1.0820000000000001</v>
      </c>
      <c r="M12">
        <v>127</v>
      </c>
      <c r="N12">
        <v>1.079</v>
      </c>
      <c r="O12">
        <v>127</v>
      </c>
      <c r="P12">
        <v>1.1080000000000001</v>
      </c>
      <c r="Q12">
        <v>127</v>
      </c>
      <c r="R12">
        <v>1.1870000000000001</v>
      </c>
      <c r="S12">
        <v>127</v>
      </c>
      <c r="T12">
        <v>1.0620000000000001</v>
      </c>
      <c r="U12">
        <v>127</v>
      </c>
      <c r="V12">
        <v>1.022</v>
      </c>
      <c r="W12">
        <v>127</v>
      </c>
      <c r="X12">
        <v>1.02</v>
      </c>
      <c r="Y12">
        <v>127</v>
      </c>
      <c r="Z12">
        <v>1.1240000000000001</v>
      </c>
      <c r="AA12">
        <v>127</v>
      </c>
      <c r="AB12">
        <v>1.0620000000000001</v>
      </c>
    </row>
    <row r="13" spans="1:28" x14ac:dyDescent="0.2">
      <c r="A13" t="s">
        <v>63</v>
      </c>
      <c r="B13">
        <f t="shared" si="2"/>
        <v>2145</v>
      </c>
      <c r="C13" s="1">
        <f t="shared" si="0"/>
        <v>2145</v>
      </c>
      <c r="D13">
        <f t="shared" si="3"/>
        <v>0</v>
      </c>
      <c r="E13" s="1">
        <f t="shared" si="1"/>
        <v>2.3094000000000001</v>
      </c>
      <c r="F13">
        <f>IF(B13='Global Best'!$B13,1,0)</f>
        <v>1</v>
      </c>
      <c r="G13" s="3">
        <f>ABS('Global Best'!$B13-B13)/'Global Best'!$B13</f>
        <v>0</v>
      </c>
      <c r="I13">
        <v>2145</v>
      </c>
      <c r="J13">
        <v>2.1640000000000001</v>
      </c>
      <c r="K13">
        <v>2145</v>
      </c>
      <c r="L13">
        <v>2.2330000000000001</v>
      </c>
      <c r="M13">
        <v>2145</v>
      </c>
      <c r="N13">
        <v>2.2210000000000001</v>
      </c>
      <c r="O13">
        <v>2145</v>
      </c>
      <c r="P13">
        <v>2.3010000000000002</v>
      </c>
      <c r="Q13">
        <v>2145</v>
      </c>
      <c r="R13">
        <v>2.1840000000000002</v>
      </c>
      <c r="S13">
        <v>2145</v>
      </c>
      <c r="T13">
        <v>2.4039999999999999</v>
      </c>
      <c r="U13">
        <v>2145</v>
      </c>
      <c r="V13">
        <v>2.3450000000000002</v>
      </c>
      <c r="W13">
        <v>2145</v>
      </c>
      <c r="X13">
        <v>2.4060000000000001</v>
      </c>
      <c r="Y13">
        <v>2145</v>
      </c>
      <c r="Z13">
        <v>2.4159999999999999</v>
      </c>
      <c r="AA13">
        <v>2145</v>
      </c>
      <c r="AB13">
        <v>2.42</v>
      </c>
    </row>
    <row r="14" spans="1:28" x14ac:dyDescent="0.2">
      <c r="A14" t="s">
        <v>101</v>
      </c>
      <c r="B14">
        <f t="shared" si="2"/>
        <v>151</v>
      </c>
      <c r="C14" s="1">
        <f t="shared" si="0"/>
        <v>151.30000000000001</v>
      </c>
      <c r="D14">
        <f t="shared" si="3"/>
        <v>0.94868329805051388</v>
      </c>
      <c r="E14" s="1">
        <f t="shared" si="1"/>
        <v>1.5157</v>
      </c>
      <c r="F14">
        <f>IF(B14='Global Best'!$B14,1,0)</f>
        <v>1</v>
      </c>
      <c r="G14" s="3">
        <f>ABS('Global Best'!$B14-B14)/'Global Best'!$B14</f>
        <v>0</v>
      </c>
      <c r="I14">
        <v>154</v>
      </c>
      <c r="J14">
        <v>1.4059999999999999</v>
      </c>
      <c r="K14">
        <v>151</v>
      </c>
      <c r="L14">
        <v>1.425</v>
      </c>
      <c r="M14">
        <v>151</v>
      </c>
      <c r="N14">
        <v>1.498</v>
      </c>
      <c r="O14">
        <v>151</v>
      </c>
      <c r="P14">
        <v>1.5940000000000001</v>
      </c>
      <c r="Q14">
        <v>151</v>
      </c>
      <c r="R14">
        <v>1.5960000000000001</v>
      </c>
      <c r="S14">
        <v>151</v>
      </c>
      <c r="T14">
        <v>1.613</v>
      </c>
      <c r="U14">
        <v>151</v>
      </c>
      <c r="V14">
        <v>1.43</v>
      </c>
      <c r="W14">
        <v>151</v>
      </c>
      <c r="X14">
        <v>1.506</v>
      </c>
      <c r="Y14">
        <v>151</v>
      </c>
      <c r="Z14">
        <v>1.51</v>
      </c>
      <c r="AA14">
        <v>151</v>
      </c>
      <c r="AB14">
        <v>1.579</v>
      </c>
    </row>
    <row r="15" spans="1:28" x14ac:dyDescent="0.2">
      <c r="A15" t="s">
        <v>82</v>
      </c>
      <c r="B15">
        <f t="shared" si="2"/>
        <v>528</v>
      </c>
      <c r="C15" s="1">
        <f t="shared" si="0"/>
        <v>533.29999999999995</v>
      </c>
      <c r="D15">
        <f t="shared" si="3"/>
        <v>2.4517567397911058</v>
      </c>
      <c r="E15" s="1">
        <f t="shared" si="1"/>
        <v>2.6732999999999993</v>
      </c>
      <c r="F15">
        <f>IF(B15='Global Best'!$B15,1,0)</f>
        <v>0</v>
      </c>
      <c r="G15" s="3">
        <f>ABS('Global Best'!$B15-B15)/'Global Best'!$B15</f>
        <v>9.5602294455066923E-3</v>
      </c>
      <c r="I15">
        <v>528</v>
      </c>
      <c r="J15">
        <v>2.7189999999999999</v>
      </c>
      <c r="K15">
        <v>534</v>
      </c>
      <c r="L15">
        <v>2.6509999999999998</v>
      </c>
      <c r="M15">
        <v>534</v>
      </c>
      <c r="N15">
        <v>2.71</v>
      </c>
      <c r="O15">
        <v>535</v>
      </c>
      <c r="P15">
        <v>2.6680000000000001</v>
      </c>
      <c r="Q15">
        <v>535</v>
      </c>
      <c r="R15">
        <v>2.6480000000000001</v>
      </c>
      <c r="S15">
        <v>535</v>
      </c>
      <c r="T15">
        <v>2.6269999999999998</v>
      </c>
      <c r="U15">
        <v>531</v>
      </c>
      <c r="V15">
        <v>2.6880000000000002</v>
      </c>
      <c r="W15">
        <v>535</v>
      </c>
      <c r="X15">
        <v>2.6880000000000002</v>
      </c>
      <c r="Y15">
        <v>531</v>
      </c>
      <c r="Z15">
        <v>2.6539999999999999</v>
      </c>
      <c r="AA15">
        <v>535</v>
      </c>
      <c r="AB15">
        <v>2.68</v>
      </c>
    </row>
    <row r="16" spans="1:28" x14ac:dyDescent="0.2">
      <c r="A16" t="s">
        <v>56</v>
      </c>
      <c r="B16">
        <f t="shared" si="2"/>
        <v>491</v>
      </c>
      <c r="C16" s="1">
        <f t="shared" si="0"/>
        <v>495.9</v>
      </c>
      <c r="D16">
        <f t="shared" si="3"/>
        <v>4.3320510923425948</v>
      </c>
      <c r="E16" s="1">
        <f t="shared" si="1"/>
        <v>4.0702999999999996</v>
      </c>
      <c r="F16">
        <f>IF(B16='Global Best'!$B16,1,0)</f>
        <v>0</v>
      </c>
      <c r="G16" s="3">
        <f>ABS('Global Best'!$B16-B16)/'Global Best'!$B16</f>
        <v>2.0408163265306124E-3</v>
      </c>
      <c r="I16">
        <v>492</v>
      </c>
      <c r="J16">
        <v>3.9860000000000002</v>
      </c>
      <c r="K16">
        <v>504</v>
      </c>
      <c r="L16">
        <v>4.0730000000000004</v>
      </c>
      <c r="M16">
        <v>498</v>
      </c>
      <c r="N16">
        <v>4.109</v>
      </c>
      <c r="O16">
        <v>499</v>
      </c>
      <c r="P16">
        <v>4.1109999999999998</v>
      </c>
      <c r="Q16">
        <v>497</v>
      </c>
      <c r="R16">
        <v>4.1429999999999998</v>
      </c>
      <c r="S16">
        <v>492</v>
      </c>
      <c r="T16">
        <v>3.9830000000000001</v>
      </c>
      <c r="U16">
        <v>496</v>
      </c>
      <c r="V16">
        <v>4.008</v>
      </c>
      <c r="W16">
        <v>491</v>
      </c>
      <c r="X16">
        <v>4.2789999999999999</v>
      </c>
      <c r="Y16">
        <v>491</v>
      </c>
      <c r="Z16">
        <v>4.0339999999999998</v>
      </c>
      <c r="AA16">
        <v>499</v>
      </c>
      <c r="AB16">
        <v>3.9769999999999999</v>
      </c>
    </row>
    <row r="17" spans="1:28" x14ac:dyDescent="0.2">
      <c r="A17" t="s">
        <v>102</v>
      </c>
      <c r="B17">
        <f t="shared" si="2"/>
        <v>429</v>
      </c>
      <c r="C17" s="1">
        <f t="shared" si="0"/>
        <v>429.2</v>
      </c>
      <c r="D17">
        <f t="shared" si="3"/>
        <v>0.4216370213557839</v>
      </c>
      <c r="E17" s="1">
        <f t="shared" si="1"/>
        <v>3.5311999999999997</v>
      </c>
      <c r="F17">
        <f>IF(B17='Global Best'!$B17,1,0)</f>
        <v>1</v>
      </c>
      <c r="G17" s="3">
        <f>ABS('Global Best'!$B17-B17)/'Global Best'!$B17</f>
        <v>0</v>
      </c>
      <c r="I17">
        <v>429</v>
      </c>
      <c r="J17">
        <v>3.3140000000000001</v>
      </c>
      <c r="K17">
        <v>430</v>
      </c>
      <c r="L17">
        <v>3.4369999999999998</v>
      </c>
      <c r="M17">
        <v>429</v>
      </c>
      <c r="N17">
        <v>3.6869999999999998</v>
      </c>
      <c r="O17">
        <v>429</v>
      </c>
      <c r="P17">
        <v>3.5939999999999999</v>
      </c>
      <c r="Q17">
        <v>429</v>
      </c>
      <c r="R17">
        <v>3.5790000000000002</v>
      </c>
      <c r="S17">
        <v>429</v>
      </c>
      <c r="T17">
        <v>3.5680000000000001</v>
      </c>
      <c r="U17">
        <v>429</v>
      </c>
      <c r="V17">
        <v>3.5489999999999999</v>
      </c>
      <c r="W17">
        <v>430</v>
      </c>
      <c r="X17">
        <v>3.496</v>
      </c>
      <c r="Y17">
        <v>429</v>
      </c>
      <c r="Z17">
        <v>3.5859999999999999</v>
      </c>
      <c r="AA17">
        <v>429</v>
      </c>
      <c r="AB17">
        <v>3.5019999999999998</v>
      </c>
    </row>
    <row r="18" spans="1:28" x14ac:dyDescent="0.2">
      <c r="A18" t="s">
        <v>83</v>
      </c>
      <c r="B18">
        <f t="shared" si="2"/>
        <v>1080</v>
      </c>
      <c r="C18" s="1">
        <f t="shared" si="0"/>
        <v>1087.5</v>
      </c>
      <c r="D18">
        <f t="shared" si="3"/>
        <v>5.6813535163531039</v>
      </c>
      <c r="E18" s="1">
        <f t="shared" si="1"/>
        <v>6.2660999999999998</v>
      </c>
      <c r="F18">
        <f>IF(B18='Global Best'!$B18,1,0)</f>
        <v>1</v>
      </c>
      <c r="G18" s="3">
        <f>ABS('Global Best'!$B18-B18)/'Global Best'!$B18</f>
        <v>0</v>
      </c>
      <c r="I18">
        <v>1085</v>
      </c>
      <c r="J18">
        <v>6.2149999999999999</v>
      </c>
      <c r="K18">
        <v>1092</v>
      </c>
      <c r="L18">
        <v>6.1020000000000003</v>
      </c>
      <c r="M18">
        <v>1091</v>
      </c>
      <c r="N18">
        <v>6.2320000000000002</v>
      </c>
      <c r="O18">
        <v>1095</v>
      </c>
      <c r="P18">
        <v>6.2510000000000003</v>
      </c>
      <c r="Q18">
        <v>1096</v>
      </c>
      <c r="R18">
        <v>6.3819999999999997</v>
      </c>
      <c r="S18">
        <v>1081</v>
      </c>
      <c r="T18">
        <v>6.4459999999999997</v>
      </c>
      <c r="U18">
        <v>1086</v>
      </c>
      <c r="V18">
        <v>6.1989999999999998</v>
      </c>
      <c r="W18">
        <v>1083</v>
      </c>
      <c r="X18">
        <v>6.2930000000000001</v>
      </c>
      <c r="Y18">
        <v>1086</v>
      </c>
      <c r="Z18">
        <v>6.3259999999999996</v>
      </c>
      <c r="AA18">
        <v>1080</v>
      </c>
      <c r="AB18">
        <v>6.2149999999999999</v>
      </c>
    </row>
    <row r="19" spans="1:28" x14ac:dyDescent="0.2">
      <c r="A19" t="s">
        <v>109</v>
      </c>
      <c r="B19">
        <f t="shared" si="2"/>
        <v>651</v>
      </c>
      <c r="C19" s="1">
        <f t="shared" si="0"/>
        <v>651</v>
      </c>
      <c r="D19">
        <f t="shared" si="3"/>
        <v>0</v>
      </c>
      <c r="E19" s="1">
        <f t="shared" si="1"/>
        <v>3.5287999999999995</v>
      </c>
      <c r="F19">
        <f>IF(B19='Global Best'!$B19,1,0)</f>
        <v>1</v>
      </c>
      <c r="G19" s="3">
        <f>ABS('Global Best'!$B19-B19)/'Global Best'!$B19</f>
        <v>0</v>
      </c>
      <c r="I19">
        <v>651</v>
      </c>
      <c r="J19">
        <v>3.6150000000000002</v>
      </c>
      <c r="K19">
        <v>651</v>
      </c>
      <c r="L19">
        <v>3.45</v>
      </c>
      <c r="M19">
        <v>651</v>
      </c>
      <c r="N19">
        <v>3.5880000000000001</v>
      </c>
      <c r="O19">
        <v>651</v>
      </c>
      <c r="P19">
        <v>3.516</v>
      </c>
      <c r="Q19">
        <v>651</v>
      </c>
      <c r="R19">
        <v>3.4470000000000001</v>
      </c>
      <c r="S19">
        <v>651</v>
      </c>
      <c r="T19">
        <v>3.6040000000000001</v>
      </c>
      <c r="U19">
        <v>651</v>
      </c>
      <c r="V19">
        <v>3.5750000000000002</v>
      </c>
      <c r="W19">
        <v>651</v>
      </c>
      <c r="X19">
        <v>3.431</v>
      </c>
      <c r="Y19">
        <v>651</v>
      </c>
      <c r="Z19">
        <v>3.4940000000000002</v>
      </c>
      <c r="AA19">
        <v>651</v>
      </c>
      <c r="AB19">
        <v>3.5680000000000001</v>
      </c>
    </row>
    <row r="20" spans="1:28" x14ac:dyDescent="0.2">
      <c r="A20" t="s">
        <v>59</v>
      </c>
      <c r="B20">
        <f t="shared" si="2"/>
        <v>428</v>
      </c>
      <c r="C20" s="1">
        <f t="shared" si="0"/>
        <v>430</v>
      </c>
      <c r="D20">
        <f t="shared" si="3"/>
        <v>1.9436506316151001</v>
      </c>
      <c r="E20" s="1">
        <f t="shared" si="1"/>
        <v>5.2911999999999999</v>
      </c>
      <c r="F20">
        <f>IF(B20='Global Best'!$B20,1,0)</f>
        <v>0</v>
      </c>
      <c r="G20" s="3">
        <f>ABS('Global Best'!$B20-B20)/'Global Best'!$B20</f>
        <v>2.34192037470726E-3</v>
      </c>
      <c r="I20">
        <v>429</v>
      </c>
      <c r="J20">
        <v>5.1189999999999998</v>
      </c>
      <c r="K20">
        <v>430</v>
      </c>
      <c r="L20">
        <v>5.1219999999999999</v>
      </c>
      <c r="M20">
        <v>431</v>
      </c>
      <c r="N20">
        <v>5.1840000000000002</v>
      </c>
      <c r="O20">
        <v>429</v>
      </c>
      <c r="P20">
        <v>5.4329999999999998</v>
      </c>
      <c r="Q20">
        <v>429</v>
      </c>
      <c r="R20">
        <v>5.3659999999999997</v>
      </c>
      <c r="S20">
        <v>428</v>
      </c>
      <c r="T20">
        <v>5.3769999999999998</v>
      </c>
      <c r="U20">
        <v>430</v>
      </c>
      <c r="V20">
        <v>5.3659999999999997</v>
      </c>
      <c r="W20">
        <v>430</v>
      </c>
      <c r="X20">
        <v>5.2830000000000004</v>
      </c>
      <c r="Y20">
        <v>435</v>
      </c>
      <c r="Z20">
        <v>5.4459999999999997</v>
      </c>
      <c r="AA20">
        <v>429</v>
      </c>
      <c r="AB20">
        <v>5.2160000000000002</v>
      </c>
    </row>
    <row r="21" spans="1:28" x14ac:dyDescent="0.2">
      <c r="A21" t="s">
        <v>64</v>
      </c>
      <c r="B21">
        <f t="shared" si="2"/>
        <v>3157</v>
      </c>
      <c r="C21" s="1">
        <f t="shared" si="0"/>
        <v>3162.2</v>
      </c>
      <c r="D21">
        <f t="shared" si="3"/>
        <v>3.1198290551460235</v>
      </c>
      <c r="E21" s="1">
        <f t="shared" si="1"/>
        <v>57.849900000000012</v>
      </c>
      <c r="F21">
        <f>IF(B21='Global Best'!$B21,1,0)</f>
        <v>0</v>
      </c>
      <c r="G21" s="3">
        <f>ABS('Global Best'!$B21-B21)/'Global Best'!$B21</f>
        <v>9.5117311350665821E-4</v>
      </c>
      <c r="I21">
        <v>3158</v>
      </c>
      <c r="J21">
        <v>58.655999999999999</v>
      </c>
      <c r="K21">
        <v>3161</v>
      </c>
      <c r="L21">
        <v>56.798000000000002</v>
      </c>
      <c r="M21">
        <v>3164</v>
      </c>
      <c r="N21">
        <v>57.238999999999997</v>
      </c>
      <c r="O21">
        <v>3167</v>
      </c>
      <c r="P21">
        <v>56.923999999999999</v>
      </c>
      <c r="Q21">
        <v>3157</v>
      </c>
      <c r="R21">
        <v>57.759</v>
      </c>
      <c r="S21">
        <v>3164</v>
      </c>
      <c r="T21">
        <v>58.710999999999999</v>
      </c>
      <c r="U21">
        <v>3164</v>
      </c>
      <c r="V21">
        <v>57.276000000000003</v>
      </c>
      <c r="W21">
        <v>3164</v>
      </c>
      <c r="X21">
        <v>57.899000000000001</v>
      </c>
      <c r="Y21">
        <v>3163</v>
      </c>
      <c r="Z21">
        <v>58.47</v>
      </c>
      <c r="AA21">
        <v>3160</v>
      </c>
      <c r="AB21">
        <v>58.767000000000003</v>
      </c>
    </row>
    <row r="22" spans="1:28" x14ac:dyDescent="0.2">
      <c r="A22" t="s">
        <v>69</v>
      </c>
      <c r="B22">
        <f t="shared" si="2"/>
        <v>969</v>
      </c>
      <c r="C22" s="1">
        <f t="shared" si="0"/>
        <v>969</v>
      </c>
      <c r="D22">
        <f t="shared" si="3"/>
        <v>0</v>
      </c>
      <c r="E22" s="1">
        <f t="shared" si="1"/>
        <v>8.7899999999999991</v>
      </c>
      <c r="F22">
        <f>IF(B22='Global Best'!$B22,1,0)</f>
        <v>1</v>
      </c>
      <c r="G22" s="3">
        <f>ABS('Global Best'!$B22-B22)/'Global Best'!$B22</f>
        <v>0</v>
      </c>
      <c r="I22">
        <v>969</v>
      </c>
      <c r="J22">
        <v>8.5129999999999999</v>
      </c>
      <c r="K22">
        <v>969</v>
      </c>
      <c r="L22">
        <v>9.1980000000000004</v>
      </c>
      <c r="M22">
        <v>969</v>
      </c>
      <c r="N22">
        <v>8.7629999999999999</v>
      </c>
      <c r="O22">
        <v>969</v>
      </c>
      <c r="P22">
        <v>8.9420000000000002</v>
      </c>
      <c r="Q22">
        <v>969</v>
      </c>
      <c r="R22">
        <v>8.8000000000000007</v>
      </c>
      <c r="S22">
        <v>969</v>
      </c>
      <c r="T22">
        <v>8.6470000000000002</v>
      </c>
      <c r="U22">
        <v>969</v>
      </c>
      <c r="V22">
        <v>8.9480000000000004</v>
      </c>
      <c r="W22">
        <v>969</v>
      </c>
      <c r="X22">
        <v>8.5760000000000005</v>
      </c>
      <c r="Y22">
        <v>969</v>
      </c>
      <c r="Z22">
        <v>8.6660000000000004</v>
      </c>
      <c r="AA22">
        <v>969</v>
      </c>
      <c r="AB22">
        <v>8.8469999999999995</v>
      </c>
    </row>
    <row r="23" spans="1:28" x14ac:dyDescent="0.2">
      <c r="A23" t="s">
        <v>65</v>
      </c>
      <c r="B23">
        <f t="shared" si="2"/>
        <v>2191</v>
      </c>
      <c r="C23" s="1">
        <f t="shared" si="0"/>
        <v>2192.5</v>
      </c>
      <c r="D23">
        <f t="shared" si="3"/>
        <v>0.70710678118654757</v>
      </c>
      <c r="E23" s="1">
        <f t="shared" si="1"/>
        <v>29.214799999999997</v>
      </c>
      <c r="F23">
        <f>IF(B23='Global Best'!$B23,1,0)</f>
        <v>1</v>
      </c>
      <c r="G23" s="3">
        <f>ABS('Global Best'!$B23-B23)/'Global Best'!$B23</f>
        <v>0</v>
      </c>
      <c r="I23">
        <v>2193</v>
      </c>
      <c r="J23">
        <v>28.638000000000002</v>
      </c>
      <c r="K23">
        <v>2191</v>
      </c>
      <c r="L23">
        <v>28.79</v>
      </c>
      <c r="M23">
        <v>2193</v>
      </c>
      <c r="N23">
        <v>28.594000000000001</v>
      </c>
      <c r="O23">
        <v>2193</v>
      </c>
      <c r="P23">
        <v>29.469000000000001</v>
      </c>
      <c r="Q23">
        <v>2192</v>
      </c>
      <c r="R23">
        <v>29.29</v>
      </c>
      <c r="S23">
        <v>2193</v>
      </c>
      <c r="T23">
        <v>29.565000000000001</v>
      </c>
      <c r="U23">
        <v>2192</v>
      </c>
      <c r="V23">
        <v>28.765999999999998</v>
      </c>
      <c r="W23">
        <v>2192</v>
      </c>
      <c r="X23">
        <v>29.959</v>
      </c>
      <c r="Y23">
        <v>2193</v>
      </c>
      <c r="Z23">
        <v>29.585000000000001</v>
      </c>
      <c r="AA23">
        <v>2193</v>
      </c>
      <c r="AB23">
        <v>29.492000000000001</v>
      </c>
    </row>
    <row r="24" spans="1:28" x14ac:dyDescent="0.2">
      <c r="A24" t="s">
        <v>70</v>
      </c>
      <c r="B24">
        <f t="shared" si="2"/>
        <v>2482</v>
      </c>
      <c r="C24" s="1">
        <f t="shared" si="0"/>
        <v>2485.9</v>
      </c>
      <c r="D24">
        <f t="shared" si="3"/>
        <v>7.1871799445648747</v>
      </c>
      <c r="E24" s="1">
        <f t="shared" si="1"/>
        <v>21.360300000000002</v>
      </c>
      <c r="F24">
        <f>IF(B24='Global Best'!$B24,1,0)</f>
        <v>0</v>
      </c>
      <c r="G24" s="3">
        <f>ABS('Global Best'!$B24-B24)/'Global Best'!$B24</f>
        <v>3.639304488475536E-3</v>
      </c>
      <c r="I24">
        <v>2482</v>
      </c>
      <c r="J24">
        <v>21.32</v>
      </c>
      <c r="K24">
        <v>2483</v>
      </c>
      <c r="L24">
        <v>21.030999999999999</v>
      </c>
      <c r="M24">
        <v>2482</v>
      </c>
      <c r="N24">
        <v>20.981999999999999</v>
      </c>
      <c r="O24">
        <v>2484</v>
      </c>
      <c r="P24">
        <v>21.268999999999998</v>
      </c>
      <c r="Q24">
        <v>2503</v>
      </c>
      <c r="R24">
        <v>21.042000000000002</v>
      </c>
      <c r="S24">
        <v>2483</v>
      </c>
      <c r="T24">
        <v>21.760999999999999</v>
      </c>
      <c r="U24">
        <v>2495</v>
      </c>
      <c r="V24">
        <v>21.536000000000001</v>
      </c>
      <c r="W24">
        <v>2482</v>
      </c>
      <c r="X24">
        <v>21.582999999999998</v>
      </c>
      <c r="Y24">
        <v>2482</v>
      </c>
      <c r="Z24">
        <v>21.341000000000001</v>
      </c>
      <c r="AA24">
        <v>2483</v>
      </c>
      <c r="AB24">
        <v>21.738</v>
      </c>
    </row>
    <row r="25" spans="1:28" x14ac:dyDescent="0.2">
      <c r="A25" t="s">
        <v>84</v>
      </c>
      <c r="B25">
        <f t="shared" si="2"/>
        <v>1263</v>
      </c>
      <c r="C25" s="1">
        <f t="shared" si="0"/>
        <v>1274.4000000000001</v>
      </c>
      <c r="D25">
        <f t="shared" si="3"/>
        <v>9.6171143743270981</v>
      </c>
      <c r="E25" s="1">
        <f t="shared" si="1"/>
        <v>16.729499999999998</v>
      </c>
      <c r="F25">
        <f>IF(B25='Global Best'!$B25,1,0)</f>
        <v>1</v>
      </c>
      <c r="G25" s="3">
        <f>ABS('Global Best'!$B25-B25)/'Global Best'!$B25</f>
        <v>0</v>
      </c>
      <c r="I25">
        <v>1270</v>
      </c>
      <c r="J25">
        <v>16.797000000000001</v>
      </c>
      <c r="K25">
        <v>1263</v>
      </c>
      <c r="L25">
        <v>16.202000000000002</v>
      </c>
      <c r="M25">
        <v>1273</v>
      </c>
      <c r="N25">
        <v>16.2</v>
      </c>
      <c r="O25">
        <v>1272</v>
      </c>
      <c r="P25">
        <v>17.257999999999999</v>
      </c>
      <c r="Q25">
        <v>1297</v>
      </c>
      <c r="R25">
        <v>17.113</v>
      </c>
      <c r="S25">
        <v>1265</v>
      </c>
      <c r="T25">
        <v>16.881</v>
      </c>
      <c r="U25">
        <v>1281</v>
      </c>
      <c r="V25">
        <v>16.818999999999999</v>
      </c>
      <c r="W25">
        <v>1278</v>
      </c>
      <c r="X25">
        <v>16.728999999999999</v>
      </c>
      <c r="Y25">
        <v>1275</v>
      </c>
      <c r="Z25">
        <v>16.670999999999999</v>
      </c>
      <c r="AA25">
        <v>1270</v>
      </c>
      <c r="AB25">
        <v>16.625</v>
      </c>
    </row>
    <row r="26" spans="1:28" x14ac:dyDescent="0.2">
      <c r="A26" t="s">
        <v>71</v>
      </c>
      <c r="B26">
        <f t="shared" si="2"/>
        <v>2090</v>
      </c>
      <c r="C26" s="1">
        <f t="shared" si="0"/>
        <v>2140.4</v>
      </c>
      <c r="D26">
        <f t="shared" si="3"/>
        <v>30.229492589559321</v>
      </c>
      <c r="E26" s="1">
        <f t="shared" si="1"/>
        <v>24.116</v>
      </c>
      <c r="F26">
        <f>IF(B26='Global Best'!$B26,1,0)</f>
        <v>0</v>
      </c>
      <c r="G26" s="3">
        <f>ABS('Global Best'!$B26-B26)/'Global Best'!$B26</f>
        <v>1.4374700527072352E-3</v>
      </c>
      <c r="I26">
        <v>2168</v>
      </c>
      <c r="J26">
        <v>23.866</v>
      </c>
      <c r="K26">
        <v>2136</v>
      </c>
      <c r="L26">
        <v>24.154</v>
      </c>
      <c r="M26">
        <v>2125</v>
      </c>
      <c r="N26">
        <v>23.835000000000001</v>
      </c>
      <c r="O26">
        <v>2152</v>
      </c>
      <c r="P26">
        <v>24.125</v>
      </c>
      <c r="Q26">
        <v>2184</v>
      </c>
      <c r="R26">
        <v>23.864000000000001</v>
      </c>
      <c r="S26">
        <v>2104</v>
      </c>
      <c r="T26">
        <v>24.372</v>
      </c>
      <c r="U26">
        <v>2175</v>
      </c>
      <c r="V26">
        <v>25.052</v>
      </c>
      <c r="W26">
        <v>2140</v>
      </c>
      <c r="X26">
        <v>23.844999999999999</v>
      </c>
      <c r="Y26">
        <v>2130</v>
      </c>
      <c r="Z26">
        <v>23.939</v>
      </c>
      <c r="AA26">
        <v>2090</v>
      </c>
      <c r="AB26">
        <v>24.108000000000001</v>
      </c>
    </row>
    <row r="27" spans="1:28" x14ac:dyDescent="0.2">
      <c r="A27" t="s">
        <v>85</v>
      </c>
      <c r="B27">
        <f t="shared" si="2"/>
        <v>4324</v>
      </c>
      <c r="C27" s="1">
        <f t="shared" si="0"/>
        <v>4353.3</v>
      </c>
      <c r="D27">
        <f t="shared" si="3"/>
        <v>30.419474756222279</v>
      </c>
      <c r="E27" s="1">
        <f t="shared" si="1"/>
        <v>81.235199999999992</v>
      </c>
      <c r="F27">
        <f>IF(B27='Global Best'!$B27,1,0)</f>
        <v>0</v>
      </c>
      <c r="G27" s="3">
        <f>ABS('Global Best'!$B27-B27)/'Global Best'!$B27</f>
        <v>1.5261798544259216E-2</v>
      </c>
      <c r="I27">
        <v>4359</v>
      </c>
      <c r="J27">
        <v>79.820999999999998</v>
      </c>
      <c r="K27">
        <v>4331</v>
      </c>
      <c r="L27">
        <v>80.459000000000003</v>
      </c>
      <c r="M27">
        <v>4352</v>
      </c>
      <c r="N27">
        <v>82.745000000000005</v>
      </c>
      <c r="O27">
        <v>4415</v>
      </c>
      <c r="P27">
        <v>80.474000000000004</v>
      </c>
      <c r="Q27">
        <v>4345</v>
      </c>
      <c r="R27">
        <v>78.733999999999995</v>
      </c>
      <c r="S27">
        <v>4337</v>
      </c>
      <c r="T27">
        <v>83.697999999999993</v>
      </c>
      <c r="U27">
        <v>4398</v>
      </c>
      <c r="V27">
        <v>80.935000000000002</v>
      </c>
      <c r="W27">
        <v>4324</v>
      </c>
      <c r="X27">
        <v>82.805999999999997</v>
      </c>
      <c r="Y27">
        <v>4346</v>
      </c>
      <c r="Z27">
        <v>80.302999999999997</v>
      </c>
      <c r="AA27">
        <v>4326</v>
      </c>
      <c r="AB27">
        <v>82.376999999999995</v>
      </c>
    </row>
    <row r="28" spans="1:28" x14ac:dyDescent="0.2">
      <c r="A28" t="s">
        <v>86</v>
      </c>
      <c r="B28">
        <f t="shared" si="2"/>
        <v>2618</v>
      </c>
      <c r="C28" s="1">
        <f t="shared" si="0"/>
        <v>2648.4</v>
      </c>
      <c r="D28">
        <f t="shared" si="3"/>
        <v>28.49639353399732</v>
      </c>
      <c r="E28" s="1">
        <f t="shared" si="1"/>
        <v>41.071100000000001</v>
      </c>
      <c r="F28">
        <f>IF(B28='Global Best'!$B28,1,0)</f>
        <v>0</v>
      </c>
      <c r="G28" s="3">
        <f>ABS('Global Best'!$B28-B28)/'Global Best'!$B28</f>
        <v>2.5058731401722788E-2</v>
      </c>
      <c r="I28">
        <v>2666</v>
      </c>
      <c r="J28">
        <v>42.911999999999999</v>
      </c>
      <c r="K28">
        <v>2680</v>
      </c>
      <c r="L28">
        <v>41.238</v>
      </c>
      <c r="M28">
        <v>2668</v>
      </c>
      <c r="N28">
        <v>39.799999999999997</v>
      </c>
      <c r="O28">
        <v>2698</v>
      </c>
      <c r="P28">
        <v>41.593000000000004</v>
      </c>
      <c r="Q28">
        <v>2618</v>
      </c>
      <c r="R28">
        <v>41.314</v>
      </c>
      <c r="S28">
        <v>2619</v>
      </c>
      <c r="T28">
        <v>41.17</v>
      </c>
      <c r="U28">
        <v>2622</v>
      </c>
      <c r="V28">
        <v>41.904000000000003</v>
      </c>
      <c r="W28">
        <v>2623</v>
      </c>
      <c r="X28">
        <v>39.36</v>
      </c>
      <c r="Y28">
        <v>2646</v>
      </c>
      <c r="Z28">
        <v>39.081000000000003</v>
      </c>
      <c r="AA28">
        <v>2644</v>
      </c>
      <c r="AB28">
        <v>42.338999999999999</v>
      </c>
    </row>
    <row r="29" spans="1:28" x14ac:dyDescent="0.2">
      <c r="A29" t="s">
        <v>87</v>
      </c>
      <c r="B29">
        <f t="shared" si="2"/>
        <v>1647</v>
      </c>
      <c r="C29" s="1">
        <f t="shared" si="0"/>
        <v>1655.3</v>
      </c>
      <c r="D29">
        <f t="shared" si="3"/>
        <v>4.3474130238568316</v>
      </c>
      <c r="E29" s="1">
        <f t="shared" si="1"/>
        <v>31.278599999999994</v>
      </c>
      <c r="F29">
        <f>IF(B29='Global Best'!$B29,1,0)</f>
        <v>0</v>
      </c>
      <c r="G29" s="3">
        <f>ABS('Global Best'!$B29-B29)/'Global Best'!$B29</f>
        <v>7.9559363525091801E-3</v>
      </c>
      <c r="I29">
        <v>1658</v>
      </c>
      <c r="J29">
        <v>30.943999999999999</v>
      </c>
      <c r="K29">
        <v>1647</v>
      </c>
      <c r="L29">
        <v>31.227</v>
      </c>
      <c r="M29">
        <v>1657</v>
      </c>
      <c r="N29">
        <v>31.077000000000002</v>
      </c>
      <c r="O29">
        <v>1653</v>
      </c>
      <c r="P29">
        <v>32.052999999999997</v>
      </c>
      <c r="Q29">
        <v>1658</v>
      </c>
      <c r="R29">
        <v>29.738</v>
      </c>
      <c r="S29">
        <v>1652</v>
      </c>
      <c r="T29">
        <v>31.893999999999998</v>
      </c>
      <c r="U29">
        <v>1663</v>
      </c>
      <c r="V29">
        <v>31.385999999999999</v>
      </c>
      <c r="W29">
        <v>1655</v>
      </c>
      <c r="X29">
        <v>31.047000000000001</v>
      </c>
      <c r="Y29">
        <v>1657</v>
      </c>
      <c r="Z29">
        <v>31.26</v>
      </c>
      <c r="AA29">
        <v>1653</v>
      </c>
      <c r="AB29">
        <v>32.159999999999997</v>
      </c>
    </row>
    <row r="30" spans="1:28" x14ac:dyDescent="0.2">
      <c r="A30" t="s">
        <v>72</v>
      </c>
      <c r="B30">
        <f t="shared" si="2"/>
        <v>3959</v>
      </c>
      <c r="C30" s="1">
        <f t="shared" si="0"/>
        <v>4005.6</v>
      </c>
      <c r="D30">
        <f t="shared" si="3"/>
        <v>35.880047070450978</v>
      </c>
      <c r="E30" s="1">
        <f t="shared" si="1"/>
        <v>54.384599999999999</v>
      </c>
      <c r="F30">
        <f>IF(B30='Global Best'!$B30,1,0)</f>
        <v>0</v>
      </c>
      <c r="G30" s="3">
        <f>ABS('Global Best'!$B30-B30)/'Global Best'!$B30</f>
        <v>6.3548551093035076E-3</v>
      </c>
      <c r="I30">
        <v>4017</v>
      </c>
      <c r="J30">
        <v>56.158000000000001</v>
      </c>
      <c r="K30">
        <v>4024</v>
      </c>
      <c r="L30">
        <v>53.156999999999996</v>
      </c>
      <c r="M30">
        <v>3959</v>
      </c>
      <c r="N30">
        <v>54.771999999999998</v>
      </c>
      <c r="O30">
        <v>3981</v>
      </c>
      <c r="P30">
        <v>54.533000000000001</v>
      </c>
      <c r="Q30">
        <v>4005</v>
      </c>
      <c r="R30">
        <v>54.75</v>
      </c>
      <c r="S30">
        <v>3971</v>
      </c>
      <c r="T30">
        <v>54.564</v>
      </c>
      <c r="U30">
        <v>3979</v>
      </c>
      <c r="V30">
        <v>53.215000000000003</v>
      </c>
      <c r="W30">
        <v>3999</v>
      </c>
      <c r="X30">
        <v>54.527000000000001</v>
      </c>
      <c r="Y30">
        <v>4074</v>
      </c>
      <c r="Z30">
        <v>52.95</v>
      </c>
      <c r="AA30">
        <v>4047</v>
      </c>
      <c r="AB30">
        <v>55.22</v>
      </c>
    </row>
    <row r="31" spans="1:28" x14ac:dyDescent="0.2">
      <c r="A31" t="s">
        <v>88</v>
      </c>
      <c r="B31">
        <f t="shared" si="2"/>
        <v>1995</v>
      </c>
      <c r="C31" s="1">
        <f t="shared" si="0"/>
        <v>2036.3</v>
      </c>
      <c r="D31">
        <f t="shared" si="3"/>
        <v>25.219260716981992</v>
      </c>
      <c r="E31" s="1">
        <f t="shared" si="1"/>
        <v>42.508600000000001</v>
      </c>
      <c r="F31">
        <f>IF(B31='Global Best'!$B31,1,0)</f>
        <v>0</v>
      </c>
      <c r="G31" s="3">
        <f>ABS('Global Best'!$B31-B31)/'Global Best'!$B31</f>
        <v>6.0514372163388806E-3</v>
      </c>
      <c r="I31">
        <v>2033</v>
      </c>
      <c r="J31">
        <v>43.912999999999997</v>
      </c>
      <c r="K31">
        <v>2054</v>
      </c>
      <c r="L31">
        <v>42.033000000000001</v>
      </c>
      <c r="M31">
        <v>2041</v>
      </c>
      <c r="N31">
        <v>42.491</v>
      </c>
      <c r="O31">
        <v>2016</v>
      </c>
      <c r="P31">
        <v>42.731999999999999</v>
      </c>
      <c r="Q31">
        <v>2030</v>
      </c>
      <c r="R31">
        <v>41.838999999999999</v>
      </c>
      <c r="S31">
        <v>2042</v>
      </c>
      <c r="T31">
        <v>41.792000000000002</v>
      </c>
      <c r="U31">
        <v>2089</v>
      </c>
      <c r="V31">
        <v>42.069000000000003</v>
      </c>
      <c r="W31">
        <v>1995</v>
      </c>
      <c r="X31">
        <v>42.732999999999997</v>
      </c>
      <c r="Y31">
        <v>2018</v>
      </c>
      <c r="Z31">
        <v>42.06</v>
      </c>
      <c r="AA31">
        <v>2045</v>
      </c>
      <c r="AB31">
        <v>43.423999999999999</v>
      </c>
    </row>
    <row r="32" spans="1:28" x14ac:dyDescent="0.2">
      <c r="A32" t="s">
        <v>73</v>
      </c>
      <c r="B32">
        <f t="shared" si="2"/>
        <v>4435</v>
      </c>
      <c r="C32" s="1">
        <f t="shared" si="0"/>
        <v>4731.6000000000004</v>
      </c>
      <c r="D32">
        <f t="shared" si="3"/>
        <v>188.60434777597254</v>
      </c>
      <c r="E32" s="1">
        <f t="shared" si="1"/>
        <v>91.562100000000015</v>
      </c>
      <c r="F32">
        <f>IF(B32='Global Best'!$B32,1,0)</f>
        <v>0</v>
      </c>
      <c r="G32" s="3">
        <f>ABS('Global Best'!$B32-B32)/'Global Best'!$B32</f>
        <v>7.2677719736543266E-3</v>
      </c>
      <c r="I32">
        <v>4444</v>
      </c>
      <c r="J32">
        <v>90.796000000000006</v>
      </c>
      <c r="K32">
        <v>4803</v>
      </c>
      <c r="L32">
        <v>91.777000000000001</v>
      </c>
      <c r="M32">
        <v>4942</v>
      </c>
      <c r="N32">
        <v>91.180999999999997</v>
      </c>
      <c r="O32">
        <v>4624</v>
      </c>
      <c r="P32">
        <v>89.739000000000004</v>
      </c>
      <c r="Q32">
        <v>4913</v>
      </c>
      <c r="R32">
        <v>92.941999999999993</v>
      </c>
      <c r="S32">
        <v>4703</v>
      </c>
      <c r="T32">
        <v>88.489000000000004</v>
      </c>
      <c r="U32">
        <v>4672</v>
      </c>
      <c r="V32">
        <v>93.858000000000004</v>
      </c>
      <c r="W32">
        <v>4435</v>
      </c>
      <c r="X32">
        <v>93.614000000000004</v>
      </c>
      <c r="Y32">
        <v>4867</v>
      </c>
      <c r="Z32">
        <v>92.941000000000003</v>
      </c>
      <c r="AA32">
        <v>4913</v>
      </c>
      <c r="AB32">
        <v>90.284000000000006</v>
      </c>
    </row>
    <row r="33" spans="1:28" x14ac:dyDescent="0.2">
      <c r="A33" t="s">
        <v>104</v>
      </c>
      <c r="B33">
        <f t="shared" si="2"/>
        <v>3162</v>
      </c>
      <c r="C33" s="1">
        <f t="shared" si="0"/>
        <v>3164</v>
      </c>
      <c r="D33">
        <f t="shared" si="3"/>
        <v>2.6246692913372702</v>
      </c>
      <c r="E33" s="1">
        <f t="shared" si="1"/>
        <v>78.188300000000012</v>
      </c>
      <c r="F33">
        <f>IF(B33='Global Best'!$B33,1,0)</f>
        <v>1</v>
      </c>
      <c r="G33" s="3">
        <f>ABS('Global Best'!$B33-B33)/'Global Best'!$B33</f>
        <v>0</v>
      </c>
      <c r="I33">
        <v>3164</v>
      </c>
      <c r="J33">
        <v>76.302999999999997</v>
      </c>
      <c r="K33">
        <v>3164</v>
      </c>
      <c r="L33">
        <v>78.436000000000007</v>
      </c>
      <c r="M33">
        <v>3162</v>
      </c>
      <c r="N33">
        <v>80.87</v>
      </c>
      <c r="O33">
        <v>3163</v>
      </c>
      <c r="P33">
        <v>78.131</v>
      </c>
      <c r="Q33">
        <v>3162</v>
      </c>
      <c r="R33">
        <v>77.494</v>
      </c>
      <c r="S33">
        <v>3164</v>
      </c>
      <c r="T33">
        <v>79.623999999999995</v>
      </c>
      <c r="U33">
        <v>3171</v>
      </c>
      <c r="V33">
        <v>76.56</v>
      </c>
      <c r="W33">
        <v>3162</v>
      </c>
      <c r="X33">
        <v>78.043000000000006</v>
      </c>
      <c r="Y33">
        <v>3164</v>
      </c>
      <c r="Z33">
        <v>79.701999999999998</v>
      </c>
      <c r="AA33">
        <v>3164</v>
      </c>
      <c r="AB33">
        <v>76.72</v>
      </c>
    </row>
    <row r="34" spans="1:28" x14ac:dyDescent="0.2">
      <c r="A34" t="s">
        <v>74</v>
      </c>
      <c r="B34">
        <f t="shared" si="2"/>
        <v>4881</v>
      </c>
      <c r="C34" s="1">
        <f t="shared" si="0"/>
        <v>4931.6000000000004</v>
      </c>
      <c r="D34">
        <f t="shared" si="3"/>
        <v>35.500234741007937</v>
      </c>
      <c r="E34" s="1">
        <f t="shared" si="1"/>
        <v>85.939899999999994</v>
      </c>
      <c r="F34">
        <f>IF(B34='Global Best'!$B34,1,0)</f>
        <v>0</v>
      </c>
      <c r="G34" s="3">
        <f>ABS('Global Best'!$B34-B34)/'Global Best'!$B34</f>
        <v>1.1606217616580311E-2</v>
      </c>
      <c r="I34">
        <v>4935</v>
      </c>
      <c r="J34">
        <v>86.706000000000003</v>
      </c>
      <c r="K34">
        <v>4998</v>
      </c>
      <c r="L34">
        <v>84.694999999999993</v>
      </c>
      <c r="M34">
        <v>4954</v>
      </c>
      <c r="N34">
        <v>84.986000000000004</v>
      </c>
      <c r="O34">
        <v>4926</v>
      </c>
      <c r="P34">
        <v>86.364000000000004</v>
      </c>
      <c r="Q34">
        <v>4887</v>
      </c>
      <c r="R34">
        <v>85.578000000000003</v>
      </c>
      <c r="S34">
        <v>4940</v>
      </c>
      <c r="T34">
        <v>87.034000000000006</v>
      </c>
      <c r="U34">
        <v>4900</v>
      </c>
      <c r="V34">
        <v>84.414000000000001</v>
      </c>
      <c r="W34">
        <v>4959</v>
      </c>
      <c r="X34">
        <v>86.197000000000003</v>
      </c>
      <c r="Y34">
        <v>4936</v>
      </c>
      <c r="Z34">
        <v>87.164000000000001</v>
      </c>
      <c r="AA34">
        <v>4881</v>
      </c>
      <c r="AB34">
        <v>86.260999999999996</v>
      </c>
    </row>
    <row r="35" spans="1:28" x14ac:dyDescent="0.2">
      <c r="A35" t="s">
        <v>60</v>
      </c>
      <c r="B35">
        <f t="shared" si="2"/>
        <v>2015</v>
      </c>
      <c r="C35" s="1">
        <f t="shared" si="0"/>
        <v>2112</v>
      </c>
      <c r="D35">
        <f t="shared" si="3"/>
        <v>69.692977487772112</v>
      </c>
      <c r="E35" s="1">
        <f t="shared" si="1"/>
        <v>74.083699999999993</v>
      </c>
      <c r="F35">
        <f>IF(B35='Global Best'!$B35,1,0)</f>
        <v>0</v>
      </c>
      <c r="G35" s="3">
        <f>ABS('Global Best'!$B35-B35)/'Global Best'!$B35</f>
        <v>3.1746031746031744E-2</v>
      </c>
      <c r="I35">
        <v>2015</v>
      </c>
      <c r="J35">
        <v>73.73</v>
      </c>
      <c r="K35">
        <v>2154</v>
      </c>
      <c r="L35">
        <v>73.055000000000007</v>
      </c>
      <c r="M35">
        <v>2063</v>
      </c>
      <c r="N35">
        <v>75.043999999999997</v>
      </c>
      <c r="O35">
        <v>2085</v>
      </c>
      <c r="P35">
        <v>72.510999999999996</v>
      </c>
      <c r="Q35">
        <v>2048</v>
      </c>
      <c r="R35">
        <v>74.087000000000003</v>
      </c>
      <c r="S35">
        <v>2041</v>
      </c>
      <c r="T35">
        <v>76.091999999999999</v>
      </c>
      <c r="U35">
        <v>2193</v>
      </c>
      <c r="V35">
        <v>74.269000000000005</v>
      </c>
      <c r="W35">
        <v>2180</v>
      </c>
      <c r="X35">
        <v>74.753</v>
      </c>
      <c r="Y35">
        <v>2204</v>
      </c>
      <c r="Z35">
        <v>74.646000000000001</v>
      </c>
      <c r="AA35">
        <v>2137</v>
      </c>
      <c r="AB35">
        <v>72.650000000000006</v>
      </c>
    </row>
    <row r="36" spans="1:28" x14ac:dyDescent="0.2">
      <c r="A36" t="s">
        <v>55</v>
      </c>
      <c r="B36">
        <f t="shared" si="2"/>
        <v>2816</v>
      </c>
      <c r="C36" s="1">
        <f t="shared" si="0"/>
        <v>2873.9</v>
      </c>
      <c r="D36">
        <f t="shared" si="3"/>
        <v>39.343077888972765</v>
      </c>
      <c r="E36" s="1">
        <f t="shared" si="1"/>
        <v>73.501999999999995</v>
      </c>
      <c r="F36">
        <f>IF(B36='Global Best'!$B36,1,0)</f>
        <v>1</v>
      </c>
      <c r="G36" s="3">
        <f>ABS('Global Best'!$B36-B36)/'Global Best'!$B36</f>
        <v>0</v>
      </c>
      <c r="I36">
        <v>2830</v>
      </c>
      <c r="J36">
        <v>75.03</v>
      </c>
      <c r="K36">
        <v>2886</v>
      </c>
      <c r="L36">
        <v>76.302999999999997</v>
      </c>
      <c r="M36">
        <v>2857</v>
      </c>
      <c r="N36">
        <v>73.888999999999996</v>
      </c>
      <c r="O36">
        <v>2887</v>
      </c>
      <c r="P36">
        <v>73.986000000000004</v>
      </c>
      <c r="Q36">
        <v>2891</v>
      </c>
      <c r="R36">
        <v>71.531000000000006</v>
      </c>
      <c r="S36">
        <v>2959</v>
      </c>
      <c r="T36">
        <v>71.296000000000006</v>
      </c>
      <c r="U36">
        <v>2816</v>
      </c>
      <c r="V36">
        <v>73.974000000000004</v>
      </c>
      <c r="W36">
        <v>2863</v>
      </c>
      <c r="X36">
        <v>73.638999999999996</v>
      </c>
      <c r="Y36">
        <v>2889</v>
      </c>
      <c r="Z36">
        <v>73.256</v>
      </c>
      <c r="AA36">
        <v>2861</v>
      </c>
      <c r="AB36">
        <v>72.116</v>
      </c>
    </row>
    <row r="37" spans="1:28" x14ac:dyDescent="0.2">
      <c r="A37" t="s">
        <v>75</v>
      </c>
      <c r="B37">
        <f t="shared" si="2"/>
        <v>4202</v>
      </c>
      <c r="C37" s="1">
        <f t="shared" ref="C37:C65" si="4">AVERAGE(I37,K37,M37,O37,Q37,S37,U37,W37,Y37,AA37)</f>
        <v>4364</v>
      </c>
      <c r="D37">
        <f t="shared" si="3"/>
        <v>97.641066041792982</v>
      </c>
      <c r="E37" s="1">
        <f t="shared" ref="E37:E65" si="5">AVERAGE(J37,L37,N37,P37,R37,T37,V37,X37,Z37,AB37)</f>
        <v>208.31819999999999</v>
      </c>
      <c r="F37">
        <f>IF(B37='Global Best'!$B37,1,0)</f>
        <v>1</v>
      </c>
      <c r="G37" s="3">
        <f>ABS('Global Best'!$B37-B37)/'Global Best'!$B37</f>
        <v>0</v>
      </c>
      <c r="I37">
        <v>4307</v>
      </c>
      <c r="J37">
        <v>205.70599999999999</v>
      </c>
      <c r="K37">
        <v>4202</v>
      </c>
      <c r="L37">
        <v>203.50200000000001</v>
      </c>
      <c r="M37">
        <v>4450</v>
      </c>
      <c r="N37">
        <v>210.267</v>
      </c>
      <c r="O37">
        <v>4366</v>
      </c>
      <c r="P37">
        <v>210.155</v>
      </c>
      <c r="Q37">
        <v>4394</v>
      </c>
      <c r="R37">
        <v>209.929</v>
      </c>
      <c r="S37">
        <v>4508</v>
      </c>
      <c r="T37">
        <v>210.27199999999999</v>
      </c>
      <c r="U37">
        <v>4331</v>
      </c>
      <c r="V37">
        <v>210.19399999999999</v>
      </c>
      <c r="W37">
        <v>4485</v>
      </c>
      <c r="X37">
        <v>211.41399999999999</v>
      </c>
      <c r="Y37">
        <v>4337</v>
      </c>
      <c r="Z37">
        <v>207.97399999999999</v>
      </c>
      <c r="AA37">
        <v>4260</v>
      </c>
      <c r="AB37">
        <v>203.76900000000001</v>
      </c>
    </row>
    <row r="38" spans="1:28" x14ac:dyDescent="0.2">
      <c r="A38" t="s">
        <v>89</v>
      </c>
      <c r="B38">
        <f t="shared" si="2"/>
        <v>6590</v>
      </c>
      <c r="C38" s="1">
        <f t="shared" si="4"/>
        <v>6647.5</v>
      </c>
      <c r="D38">
        <f t="shared" si="3"/>
        <v>51.010347534157766</v>
      </c>
      <c r="E38" s="1">
        <f t="shared" si="5"/>
        <v>148.48349999999999</v>
      </c>
      <c r="F38">
        <f>IF(B38='Global Best'!$B38,1,0)</f>
        <v>0</v>
      </c>
      <c r="G38" s="3">
        <f>ABS('Global Best'!$B38-B38)/'Global Best'!$B38</f>
        <v>1.3378440719667846E-2</v>
      </c>
      <c r="I38">
        <v>6615</v>
      </c>
      <c r="J38">
        <v>147.374</v>
      </c>
      <c r="K38">
        <v>6627</v>
      </c>
      <c r="L38">
        <v>141.97499999999999</v>
      </c>
      <c r="M38">
        <v>6597</v>
      </c>
      <c r="N38">
        <v>148.46899999999999</v>
      </c>
      <c r="O38">
        <v>6668</v>
      </c>
      <c r="P38">
        <v>147.483</v>
      </c>
      <c r="Q38">
        <v>6748</v>
      </c>
      <c r="R38">
        <v>148.99799999999999</v>
      </c>
      <c r="S38">
        <v>6719</v>
      </c>
      <c r="T38">
        <v>155.36000000000001</v>
      </c>
      <c r="U38">
        <v>6590</v>
      </c>
      <c r="V38">
        <v>147.83500000000001</v>
      </c>
      <c r="W38">
        <v>6646</v>
      </c>
      <c r="X38">
        <v>151.328</v>
      </c>
      <c r="Y38">
        <v>6633</v>
      </c>
      <c r="Z38">
        <v>150.53399999999999</v>
      </c>
      <c r="AA38">
        <v>6632</v>
      </c>
      <c r="AB38">
        <v>145.47900000000001</v>
      </c>
    </row>
    <row r="39" spans="1:28" x14ac:dyDescent="0.2">
      <c r="A39" t="s">
        <v>90</v>
      </c>
      <c r="B39">
        <f t="shared" si="2"/>
        <v>2630</v>
      </c>
      <c r="C39" s="1">
        <f t="shared" si="4"/>
        <v>2633.2</v>
      </c>
      <c r="D39">
        <f t="shared" si="3"/>
        <v>1.6865480854231358</v>
      </c>
      <c r="E39" s="1">
        <f t="shared" si="5"/>
        <v>74.852999999999994</v>
      </c>
      <c r="F39">
        <f>IF(B39='Global Best'!$B39,1,0)</f>
        <v>1</v>
      </c>
      <c r="G39" s="3">
        <f>ABS('Global Best'!$B39-B39)/'Global Best'!$B39</f>
        <v>0</v>
      </c>
      <c r="I39">
        <v>2634</v>
      </c>
      <c r="J39">
        <v>75.087000000000003</v>
      </c>
      <c r="K39">
        <v>2630</v>
      </c>
      <c r="L39">
        <v>74.858999999999995</v>
      </c>
      <c r="M39">
        <v>2634</v>
      </c>
      <c r="N39">
        <v>74.581000000000003</v>
      </c>
      <c r="O39">
        <v>2634</v>
      </c>
      <c r="P39">
        <v>76.072999999999993</v>
      </c>
      <c r="Q39">
        <v>2634</v>
      </c>
      <c r="R39">
        <v>73.805999999999997</v>
      </c>
      <c r="S39">
        <v>2634</v>
      </c>
      <c r="T39">
        <v>71.906999999999996</v>
      </c>
      <c r="U39">
        <v>2634</v>
      </c>
      <c r="V39">
        <v>77.132000000000005</v>
      </c>
      <c r="W39">
        <v>2630</v>
      </c>
      <c r="X39">
        <v>76.046999999999997</v>
      </c>
      <c r="Y39">
        <v>2634</v>
      </c>
      <c r="Z39">
        <v>72.254999999999995</v>
      </c>
      <c r="AA39">
        <v>2634</v>
      </c>
      <c r="AB39">
        <v>76.783000000000001</v>
      </c>
    </row>
    <row r="40" spans="1:28" x14ac:dyDescent="0.2">
      <c r="A40" t="s">
        <v>91</v>
      </c>
      <c r="B40">
        <f t="shared" si="2"/>
        <v>4632</v>
      </c>
      <c r="C40" s="1">
        <f t="shared" si="4"/>
        <v>4637</v>
      </c>
      <c r="D40">
        <f t="shared" si="3"/>
        <v>3.0550504633038935</v>
      </c>
      <c r="E40" s="1">
        <f t="shared" si="5"/>
        <v>197.0273</v>
      </c>
      <c r="F40">
        <f>IF(B40='Global Best'!$B40,1,0)</f>
        <v>0</v>
      </c>
      <c r="G40" s="3">
        <f>ABS('Global Best'!$B40-B40)/'Global Best'!$B40</f>
        <v>2.1593608291945585E-4</v>
      </c>
      <c r="I40">
        <v>4637</v>
      </c>
      <c r="J40">
        <v>193.31899999999999</v>
      </c>
      <c r="K40">
        <v>4639</v>
      </c>
      <c r="L40">
        <v>200.25700000000001</v>
      </c>
      <c r="M40">
        <v>4637</v>
      </c>
      <c r="N40">
        <v>192.101</v>
      </c>
      <c r="O40">
        <v>4636</v>
      </c>
      <c r="P40">
        <v>200.49600000000001</v>
      </c>
      <c r="Q40">
        <v>4637</v>
      </c>
      <c r="R40">
        <v>199.768</v>
      </c>
      <c r="S40">
        <v>4635</v>
      </c>
      <c r="T40">
        <v>187.98400000000001</v>
      </c>
      <c r="U40">
        <v>4632</v>
      </c>
      <c r="V40">
        <v>193.75399999999999</v>
      </c>
      <c r="W40">
        <v>4637</v>
      </c>
      <c r="X40">
        <v>207.02699999999999</v>
      </c>
      <c r="Y40">
        <v>4644</v>
      </c>
      <c r="Z40">
        <v>198.113</v>
      </c>
      <c r="AA40">
        <v>4636</v>
      </c>
      <c r="AB40">
        <v>197.45400000000001</v>
      </c>
    </row>
    <row r="41" spans="1:28" x14ac:dyDescent="0.2">
      <c r="A41" t="s">
        <v>105</v>
      </c>
      <c r="B41">
        <f t="shared" si="2"/>
        <v>5955</v>
      </c>
      <c r="C41" s="1">
        <f t="shared" si="4"/>
        <v>5961.7</v>
      </c>
      <c r="D41">
        <f t="shared" si="3"/>
        <v>6.6674999479231749</v>
      </c>
      <c r="E41" s="1">
        <f t="shared" si="5"/>
        <v>272.13569999999999</v>
      </c>
      <c r="F41">
        <f>IF(B41='Global Best'!$B41,1,0)</f>
        <v>1</v>
      </c>
      <c r="G41" s="3">
        <f>ABS('Global Best'!$B41-B41)/'Global Best'!$B41</f>
        <v>0</v>
      </c>
      <c r="I41">
        <v>5971</v>
      </c>
      <c r="J41">
        <v>268.87799999999999</v>
      </c>
      <c r="K41">
        <v>5958</v>
      </c>
      <c r="L41">
        <v>265.80399999999997</v>
      </c>
      <c r="M41">
        <v>5963</v>
      </c>
      <c r="N41">
        <v>267.28300000000002</v>
      </c>
      <c r="O41">
        <v>5975</v>
      </c>
      <c r="P41">
        <v>273.98700000000002</v>
      </c>
      <c r="Q41">
        <v>5955</v>
      </c>
      <c r="R41">
        <v>284.024</v>
      </c>
      <c r="S41">
        <v>5964</v>
      </c>
      <c r="T41">
        <v>278.03699999999998</v>
      </c>
      <c r="U41">
        <v>5958</v>
      </c>
      <c r="V41">
        <v>265.18299999999999</v>
      </c>
      <c r="W41">
        <v>5957</v>
      </c>
      <c r="X41">
        <v>269.76299999999998</v>
      </c>
      <c r="Y41">
        <v>5960</v>
      </c>
      <c r="Z41">
        <v>269.23399999999998</v>
      </c>
      <c r="AA41">
        <v>5956</v>
      </c>
      <c r="AB41">
        <v>279.16399999999999</v>
      </c>
    </row>
    <row r="42" spans="1:28" x14ac:dyDescent="0.2">
      <c r="A42" t="s">
        <v>92</v>
      </c>
      <c r="B42">
        <f t="shared" si="2"/>
        <v>6546</v>
      </c>
      <c r="C42" s="1">
        <f t="shared" si="4"/>
        <v>6601.8</v>
      </c>
      <c r="D42">
        <f t="shared" si="3"/>
        <v>31.901933065777275</v>
      </c>
      <c r="E42" s="1">
        <f t="shared" si="5"/>
        <v>184.88629999999998</v>
      </c>
      <c r="F42">
        <f>IF(B42='Global Best'!$B42,1,0)</f>
        <v>0</v>
      </c>
      <c r="G42" s="3">
        <f>ABS('Global Best'!$B42-B42)/'Global Best'!$B42</f>
        <v>1.0705000764642911E-3</v>
      </c>
      <c r="I42">
        <v>6611</v>
      </c>
      <c r="J42">
        <v>177.154</v>
      </c>
      <c r="K42">
        <v>6589</v>
      </c>
      <c r="L42">
        <v>185.84200000000001</v>
      </c>
      <c r="M42">
        <v>6585</v>
      </c>
      <c r="N42">
        <v>184.50800000000001</v>
      </c>
      <c r="O42">
        <v>6616</v>
      </c>
      <c r="P42">
        <v>186.655</v>
      </c>
      <c r="Q42">
        <v>6627</v>
      </c>
      <c r="R42">
        <v>186.57400000000001</v>
      </c>
      <c r="S42">
        <v>6592</v>
      </c>
      <c r="T42">
        <v>188.41499999999999</v>
      </c>
      <c r="U42">
        <v>6668</v>
      </c>
      <c r="V42">
        <v>190.78299999999999</v>
      </c>
      <c r="W42">
        <v>6590</v>
      </c>
      <c r="X42">
        <v>185.51300000000001</v>
      </c>
      <c r="Y42">
        <v>6594</v>
      </c>
      <c r="Z42">
        <v>183.71600000000001</v>
      </c>
      <c r="AA42">
        <v>6546</v>
      </c>
      <c r="AB42">
        <v>179.703</v>
      </c>
    </row>
    <row r="43" spans="1:28" x14ac:dyDescent="0.2">
      <c r="A43" t="s">
        <v>66</v>
      </c>
      <c r="B43">
        <f t="shared" si="2"/>
        <v>13496</v>
      </c>
      <c r="C43" s="1">
        <f t="shared" si="4"/>
        <v>13605.6</v>
      </c>
      <c r="D43">
        <f t="shared" si="3"/>
        <v>129.63898590573234</v>
      </c>
      <c r="E43" s="1">
        <f t="shared" si="5"/>
        <v>663.19050000000004</v>
      </c>
      <c r="F43">
        <f>IF(B43='Global Best'!$B43,1,0)</f>
        <v>0</v>
      </c>
      <c r="G43" s="3">
        <f>ABS('Global Best'!$B43-B43)/'Global Best'!$B43</f>
        <v>2.8981199375789552E-3</v>
      </c>
      <c r="I43">
        <v>13502</v>
      </c>
      <c r="J43">
        <v>669.17200000000003</v>
      </c>
      <c r="K43">
        <v>13496</v>
      </c>
      <c r="L43">
        <v>657.351</v>
      </c>
      <c r="M43">
        <v>13835</v>
      </c>
      <c r="N43">
        <v>660.03099999999995</v>
      </c>
      <c r="O43">
        <v>13627</v>
      </c>
      <c r="P43">
        <v>663.94899999999996</v>
      </c>
      <c r="Q43">
        <v>13599</v>
      </c>
      <c r="R43">
        <v>654.02700000000004</v>
      </c>
      <c r="S43">
        <v>13837</v>
      </c>
      <c r="T43">
        <v>672.572</v>
      </c>
      <c r="U43">
        <v>13507</v>
      </c>
      <c r="V43">
        <v>662.39700000000005</v>
      </c>
      <c r="W43">
        <v>13574</v>
      </c>
      <c r="X43">
        <v>668.81</v>
      </c>
      <c r="Y43">
        <v>13574</v>
      </c>
      <c r="Z43">
        <v>661.00800000000004</v>
      </c>
      <c r="AA43">
        <v>13505</v>
      </c>
      <c r="AB43">
        <v>662.58799999999997</v>
      </c>
    </row>
    <row r="44" spans="1:28" x14ac:dyDescent="0.2">
      <c r="A44" t="s">
        <v>67</v>
      </c>
      <c r="B44">
        <f t="shared" si="2"/>
        <v>13559</v>
      </c>
      <c r="C44" s="1">
        <f t="shared" si="4"/>
        <v>13606.9</v>
      </c>
      <c r="D44">
        <f t="shared" si="3"/>
        <v>57.260515773669603</v>
      </c>
      <c r="E44" s="1">
        <f t="shared" si="5"/>
        <v>664.12030000000004</v>
      </c>
      <c r="F44">
        <f>IF(B44='Global Best'!$B44,1,0)</f>
        <v>0</v>
      </c>
      <c r="G44" s="3">
        <f>ABS('Global Best'!$B44-B44)/'Global Best'!$B44</f>
        <v>2.1624472573839662E-2</v>
      </c>
      <c r="I44">
        <v>13562</v>
      </c>
      <c r="J44">
        <v>655.01700000000005</v>
      </c>
      <c r="K44">
        <v>13738</v>
      </c>
      <c r="L44">
        <v>661.80799999999999</v>
      </c>
      <c r="M44">
        <v>13562</v>
      </c>
      <c r="N44">
        <v>680.87900000000002</v>
      </c>
      <c r="O44">
        <v>13678</v>
      </c>
      <c r="P44">
        <v>671.64400000000001</v>
      </c>
      <c r="Q44">
        <v>13589</v>
      </c>
      <c r="R44">
        <v>665.52200000000005</v>
      </c>
      <c r="S44">
        <v>13601</v>
      </c>
      <c r="T44">
        <v>661.90899999999999</v>
      </c>
      <c r="U44">
        <v>13598</v>
      </c>
      <c r="V44">
        <v>669.05700000000002</v>
      </c>
      <c r="W44">
        <v>13591</v>
      </c>
      <c r="X44">
        <v>660.03200000000004</v>
      </c>
      <c r="Y44">
        <v>13591</v>
      </c>
      <c r="Z44">
        <v>655.80499999999995</v>
      </c>
      <c r="AA44">
        <v>13559</v>
      </c>
      <c r="AB44">
        <v>659.53</v>
      </c>
    </row>
    <row r="45" spans="1:28" x14ac:dyDescent="0.2">
      <c r="A45" t="s">
        <v>61</v>
      </c>
      <c r="B45">
        <f t="shared" si="2"/>
        <v>3221</v>
      </c>
      <c r="C45" s="1">
        <f t="shared" si="4"/>
        <v>3310.8</v>
      </c>
      <c r="D45">
        <f t="shared" si="3"/>
        <v>62.037264786757177</v>
      </c>
      <c r="E45" s="1">
        <f t="shared" si="5"/>
        <v>154.2647</v>
      </c>
      <c r="F45">
        <f>IF(B45='Global Best'!$B45,1,0)</f>
        <v>0</v>
      </c>
      <c r="G45" s="3">
        <f>ABS('Global Best'!$B45-B45)/'Global Best'!$B45</f>
        <v>3.3697047496790755E-2</v>
      </c>
      <c r="I45">
        <v>3414</v>
      </c>
      <c r="J45">
        <v>154.14599999999999</v>
      </c>
      <c r="K45">
        <v>3248</v>
      </c>
      <c r="L45">
        <v>154.13200000000001</v>
      </c>
      <c r="M45">
        <v>3308</v>
      </c>
      <c r="N45">
        <v>153.81299999999999</v>
      </c>
      <c r="O45">
        <v>3361</v>
      </c>
      <c r="P45">
        <v>152.584</v>
      </c>
      <c r="Q45">
        <v>3275</v>
      </c>
      <c r="R45">
        <v>150.494</v>
      </c>
      <c r="S45">
        <v>3324</v>
      </c>
      <c r="T45">
        <v>157.00700000000001</v>
      </c>
      <c r="U45">
        <v>3352</v>
      </c>
      <c r="V45">
        <v>154.87700000000001</v>
      </c>
      <c r="W45">
        <v>3358</v>
      </c>
      <c r="X45">
        <v>161.66</v>
      </c>
      <c r="Y45">
        <v>3247</v>
      </c>
      <c r="Z45">
        <v>153.65700000000001</v>
      </c>
      <c r="AA45">
        <v>3221</v>
      </c>
      <c r="AB45">
        <v>150.27699999999999</v>
      </c>
    </row>
    <row r="46" spans="1:28" x14ac:dyDescent="0.2">
      <c r="A46" t="s">
        <v>76</v>
      </c>
      <c r="B46">
        <f t="shared" si="2"/>
        <v>15110</v>
      </c>
      <c r="C46" s="1">
        <f t="shared" si="4"/>
        <v>15612.2</v>
      </c>
      <c r="D46">
        <f t="shared" si="3"/>
        <v>201.79846932576623</v>
      </c>
      <c r="E46" s="1">
        <f t="shared" si="5"/>
        <v>457.81980000000004</v>
      </c>
      <c r="F46">
        <f>IF(B46='Global Best'!$B46,1,0)</f>
        <v>0</v>
      </c>
      <c r="G46" s="3">
        <f>ABS('Global Best'!$B46-B46)/'Global Best'!$B46</f>
        <v>1.3277896995708154E-2</v>
      </c>
      <c r="I46">
        <v>15657</v>
      </c>
      <c r="J46">
        <v>448.80599999999998</v>
      </c>
      <c r="K46">
        <v>15579</v>
      </c>
      <c r="L46">
        <v>462.67700000000002</v>
      </c>
      <c r="M46">
        <v>15566</v>
      </c>
      <c r="N46">
        <v>450.06</v>
      </c>
      <c r="O46">
        <v>15110</v>
      </c>
      <c r="P46">
        <v>463.51499999999999</v>
      </c>
      <c r="Q46">
        <v>15557</v>
      </c>
      <c r="R46">
        <v>464.69299999999998</v>
      </c>
      <c r="S46">
        <v>15801</v>
      </c>
      <c r="T46">
        <v>447.625</v>
      </c>
      <c r="U46">
        <v>15761</v>
      </c>
      <c r="V46">
        <v>456.88299999999998</v>
      </c>
      <c r="W46">
        <v>15779</v>
      </c>
      <c r="X46">
        <v>464.80799999999999</v>
      </c>
      <c r="Y46">
        <v>15747</v>
      </c>
      <c r="Z46">
        <v>455.85700000000003</v>
      </c>
      <c r="AA46">
        <v>15565</v>
      </c>
      <c r="AB46">
        <v>463.274</v>
      </c>
    </row>
    <row r="47" spans="1:28" x14ac:dyDescent="0.2">
      <c r="A47" t="s">
        <v>110</v>
      </c>
      <c r="B47">
        <f t="shared" si="2"/>
        <v>20436</v>
      </c>
      <c r="C47" s="1">
        <f t="shared" si="4"/>
        <v>20489.599999999999</v>
      </c>
      <c r="D47">
        <f t="shared" si="3"/>
        <v>42.39811316556434</v>
      </c>
      <c r="E47" s="1">
        <f t="shared" si="5"/>
        <v>532.42740000000003</v>
      </c>
      <c r="F47">
        <f>IF(B47='Global Best'!$B47,1,0)</f>
        <v>0</v>
      </c>
      <c r="G47" s="3">
        <f>ABS('Global Best'!$B47-B47)/'Global Best'!$B47</f>
        <v>5.7581573896353169E-3</v>
      </c>
      <c r="I47">
        <v>20465</v>
      </c>
      <c r="J47">
        <v>534.80399999999997</v>
      </c>
      <c r="K47">
        <v>20478</v>
      </c>
      <c r="L47">
        <v>530.51599999999996</v>
      </c>
      <c r="M47">
        <v>20465</v>
      </c>
      <c r="N47">
        <v>536.16800000000001</v>
      </c>
      <c r="O47">
        <v>20576</v>
      </c>
      <c r="P47">
        <v>546.56500000000005</v>
      </c>
      <c r="Q47">
        <v>20532</v>
      </c>
      <c r="R47">
        <v>540.41999999999996</v>
      </c>
      <c r="S47">
        <v>20465</v>
      </c>
      <c r="T47">
        <v>521.34500000000003</v>
      </c>
      <c r="U47">
        <v>20465</v>
      </c>
      <c r="V47">
        <v>524.75199999999995</v>
      </c>
      <c r="W47">
        <v>20528</v>
      </c>
      <c r="X47">
        <v>516.61500000000001</v>
      </c>
      <c r="Y47">
        <v>20486</v>
      </c>
      <c r="Z47">
        <v>521.048</v>
      </c>
      <c r="AA47">
        <v>20436</v>
      </c>
      <c r="AB47">
        <v>552.04100000000005</v>
      </c>
    </row>
    <row r="48" spans="1:28" x14ac:dyDescent="0.2">
      <c r="A48" t="s">
        <v>53</v>
      </c>
      <c r="B48">
        <f t="shared" si="2"/>
        <v>3158</v>
      </c>
      <c r="C48" s="1">
        <f t="shared" si="4"/>
        <v>3330.5</v>
      </c>
      <c r="D48">
        <f t="shared" si="3"/>
        <v>127.90990753043505</v>
      </c>
      <c r="E48" s="1">
        <f t="shared" si="5"/>
        <v>240.31379999999999</v>
      </c>
      <c r="F48">
        <f>IF(B48='Global Best'!$B48,1,0)</f>
        <v>1</v>
      </c>
      <c r="G48" s="3">
        <f>ABS('Global Best'!$B48-B48)/'Global Best'!$B48</f>
        <v>0</v>
      </c>
      <c r="I48">
        <v>3327</v>
      </c>
      <c r="J48">
        <v>241.94</v>
      </c>
      <c r="K48">
        <v>3266</v>
      </c>
      <c r="L48">
        <v>245.93899999999999</v>
      </c>
      <c r="M48">
        <v>3320</v>
      </c>
      <c r="N48">
        <v>242.464</v>
      </c>
      <c r="O48">
        <v>3176</v>
      </c>
      <c r="P48">
        <v>249.6</v>
      </c>
      <c r="Q48">
        <v>3573</v>
      </c>
      <c r="R48">
        <v>247.077</v>
      </c>
      <c r="S48">
        <v>3280</v>
      </c>
      <c r="T48">
        <v>240.68199999999999</v>
      </c>
      <c r="U48">
        <v>3494</v>
      </c>
      <c r="V48">
        <v>238.82499999999999</v>
      </c>
      <c r="W48">
        <v>3356</v>
      </c>
      <c r="X48">
        <v>234.298</v>
      </c>
      <c r="Y48">
        <v>3355</v>
      </c>
      <c r="Z48">
        <v>228.75800000000001</v>
      </c>
      <c r="AA48">
        <v>3158</v>
      </c>
      <c r="AB48">
        <v>233.55500000000001</v>
      </c>
    </row>
    <row r="49" spans="1:28" x14ac:dyDescent="0.2">
      <c r="A49" t="s">
        <v>54</v>
      </c>
      <c r="B49">
        <f t="shared" si="2"/>
        <v>7889</v>
      </c>
      <c r="C49" s="1">
        <f t="shared" si="4"/>
        <v>8124.1</v>
      </c>
      <c r="D49">
        <f t="shared" si="3"/>
        <v>152.36319911463019</v>
      </c>
      <c r="E49" s="1">
        <f t="shared" si="5"/>
        <v>637.89520000000016</v>
      </c>
      <c r="F49">
        <f>IF(B49='Global Best'!$B49,1,0)</f>
        <v>0</v>
      </c>
      <c r="G49" s="3">
        <f>ABS('Global Best'!$B49-B49)/'Global Best'!$B49</f>
        <v>5.4538163347146104E-2</v>
      </c>
      <c r="I49">
        <v>7906</v>
      </c>
      <c r="J49">
        <v>644.54100000000005</v>
      </c>
      <c r="K49">
        <v>8199</v>
      </c>
      <c r="L49">
        <v>650.64300000000003</v>
      </c>
      <c r="M49">
        <v>8311</v>
      </c>
      <c r="N49">
        <v>622.46100000000001</v>
      </c>
      <c r="O49">
        <v>7889</v>
      </c>
      <c r="P49">
        <v>657.77200000000005</v>
      </c>
      <c r="Q49">
        <v>8248</v>
      </c>
      <c r="R49">
        <v>621.39700000000005</v>
      </c>
      <c r="S49">
        <v>8316</v>
      </c>
      <c r="T49">
        <v>639.85900000000004</v>
      </c>
      <c r="U49">
        <v>8153</v>
      </c>
      <c r="V49">
        <v>626.10199999999998</v>
      </c>
      <c r="W49">
        <v>8021</v>
      </c>
      <c r="X49">
        <v>636.47799999999995</v>
      </c>
      <c r="Y49">
        <v>8117</v>
      </c>
      <c r="Z49">
        <v>630.577</v>
      </c>
      <c r="AA49">
        <v>8081</v>
      </c>
      <c r="AB49">
        <v>649.12199999999996</v>
      </c>
    </row>
    <row r="50" spans="1:28" x14ac:dyDescent="0.2">
      <c r="A50" t="s">
        <v>68</v>
      </c>
      <c r="B50">
        <f t="shared" si="2"/>
        <v>7726</v>
      </c>
      <c r="C50" s="1">
        <f t="shared" si="4"/>
        <v>7959.4</v>
      </c>
      <c r="D50">
        <f t="shared" si="3"/>
        <v>111.10675547018332</v>
      </c>
      <c r="E50" s="1">
        <f t="shared" si="5"/>
        <v>976.66819999999984</v>
      </c>
      <c r="F50">
        <f>IF(B50='Global Best'!$B50,1,0)</f>
        <v>1</v>
      </c>
      <c r="G50" s="3">
        <f>ABS('Global Best'!$B50-B50)/'Global Best'!$B50</f>
        <v>0</v>
      </c>
      <c r="I50">
        <v>7886</v>
      </c>
      <c r="J50">
        <v>971.97500000000002</v>
      </c>
      <c r="K50">
        <v>8019</v>
      </c>
      <c r="L50">
        <v>943.76300000000003</v>
      </c>
      <c r="M50">
        <v>8043</v>
      </c>
      <c r="N50">
        <v>960.73699999999997</v>
      </c>
      <c r="O50">
        <v>7971</v>
      </c>
      <c r="P50">
        <v>995.29200000000003</v>
      </c>
      <c r="Q50">
        <v>7726</v>
      </c>
      <c r="R50">
        <v>1012.72</v>
      </c>
      <c r="S50">
        <v>8000</v>
      </c>
      <c r="T50">
        <v>1055.7139999999999</v>
      </c>
      <c r="U50">
        <v>8005</v>
      </c>
      <c r="V50">
        <v>976.97199999999998</v>
      </c>
      <c r="W50">
        <v>8107</v>
      </c>
      <c r="X50">
        <v>959.42499999999995</v>
      </c>
      <c r="Y50">
        <v>7842</v>
      </c>
      <c r="Z50">
        <v>874.01499999999999</v>
      </c>
      <c r="AA50">
        <v>7995</v>
      </c>
      <c r="AB50">
        <v>1016.069</v>
      </c>
    </row>
    <row r="51" spans="1:28" x14ac:dyDescent="0.2">
      <c r="A51" t="s">
        <v>77</v>
      </c>
      <c r="B51">
        <f t="shared" si="2"/>
        <v>28181</v>
      </c>
      <c r="C51" s="1">
        <f t="shared" si="4"/>
        <v>28566.3</v>
      </c>
      <c r="D51">
        <f t="shared" si="3"/>
        <v>263.74147695549647</v>
      </c>
      <c r="E51" s="1">
        <f t="shared" si="5"/>
        <v>1362.0961</v>
      </c>
      <c r="F51">
        <f>IF(B51='Global Best'!$B51,1,0)</f>
        <v>0</v>
      </c>
      <c r="G51" s="3">
        <f>ABS('Global Best'!$B51-B51)/'Global Best'!$B51</f>
        <v>2.3475013338075759E-3</v>
      </c>
      <c r="I51">
        <v>28368</v>
      </c>
      <c r="J51">
        <v>1361.9829999999999</v>
      </c>
      <c r="K51">
        <v>28599</v>
      </c>
      <c r="L51">
        <v>1369.3230000000001</v>
      </c>
      <c r="M51">
        <v>28181</v>
      </c>
      <c r="N51">
        <v>1352.2619999999999</v>
      </c>
      <c r="O51">
        <v>28530</v>
      </c>
      <c r="P51">
        <v>1377.4829999999999</v>
      </c>
      <c r="Q51">
        <v>28909</v>
      </c>
      <c r="R51">
        <v>1389.4680000000001</v>
      </c>
      <c r="S51">
        <v>28973</v>
      </c>
      <c r="T51">
        <v>1376.442</v>
      </c>
      <c r="U51">
        <v>28550</v>
      </c>
      <c r="V51">
        <v>1342.4079999999999</v>
      </c>
      <c r="W51">
        <v>28414</v>
      </c>
      <c r="X51">
        <v>1324.077</v>
      </c>
      <c r="Y51">
        <v>28315</v>
      </c>
      <c r="Z51">
        <v>1352.01</v>
      </c>
      <c r="AA51">
        <v>28824</v>
      </c>
      <c r="AB51">
        <v>1375.5050000000001</v>
      </c>
    </row>
    <row r="52" spans="1:28" x14ac:dyDescent="0.2">
      <c r="A52" t="s">
        <v>78</v>
      </c>
      <c r="B52">
        <f t="shared" si="2"/>
        <v>21409</v>
      </c>
      <c r="C52" s="1">
        <f t="shared" si="4"/>
        <v>22000</v>
      </c>
      <c r="D52">
        <f t="shared" si="3"/>
        <v>641.27789088142845</v>
      </c>
      <c r="E52" s="1">
        <f t="shared" si="5"/>
        <v>2557.5503999999996</v>
      </c>
      <c r="F52">
        <f>IF(B52='Global Best'!$B52,1,0)</f>
        <v>0</v>
      </c>
      <c r="G52" s="3">
        <f>ABS('Global Best'!$B52-B52)/'Global Best'!$B52</f>
        <v>1.7312371326969867E-3</v>
      </c>
      <c r="I52">
        <v>22611</v>
      </c>
      <c r="J52">
        <v>2615.3249999999998</v>
      </c>
      <c r="K52">
        <v>21409</v>
      </c>
      <c r="L52">
        <v>2644.7719999999999</v>
      </c>
      <c r="M52">
        <v>21435</v>
      </c>
      <c r="N52">
        <v>2546.9720000000002</v>
      </c>
      <c r="O52">
        <v>22363</v>
      </c>
      <c r="P52">
        <v>2561.069</v>
      </c>
      <c r="Q52">
        <v>21466</v>
      </c>
      <c r="R52">
        <v>2470.0500000000002</v>
      </c>
      <c r="S52">
        <v>22095</v>
      </c>
      <c r="T52">
        <v>2543.453</v>
      </c>
      <c r="U52">
        <v>21641</v>
      </c>
      <c r="V52">
        <v>2555.1970000000001</v>
      </c>
      <c r="W52">
        <v>21758</v>
      </c>
      <c r="X52">
        <v>2601.88</v>
      </c>
      <c r="Y52">
        <v>21805</v>
      </c>
      <c r="Z52">
        <v>2536.6750000000002</v>
      </c>
      <c r="AA52">
        <v>23417</v>
      </c>
      <c r="AB52">
        <v>2500.1109999999999</v>
      </c>
    </row>
    <row r="53" spans="1:28" x14ac:dyDescent="0.2">
      <c r="A53" t="s">
        <v>93</v>
      </c>
      <c r="B53">
        <f t="shared" si="2"/>
        <v>12820</v>
      </c>
      <c r="C53" s="1">
        <f t="shared" si="4"/>
        <v>13108</v>
      </c>
      <c r="D53">
        <f t="shared" si="3"/>
        <v>281.05357338256903</v>
      </c>
      <c r="E53" s="1">
        <f t="shared" si="5"/>
        <v>1051.4042000000002</v>
      </c>
      <c r="F53">
        <f>IF(B53='Global Best'!$B53,1,0)</f>
        <v>0</v>
      </c>
      <c r="G53" s="3">
        <f>ABS('Global Best'!$B53-B53)/'Global Best'!$B53</f>
        <v>1.1998736975055258E-2</v>
      </c>
      <c r="I53">
        <v>13160</v>
      </c>
      <c r="J53">
        <v>1080.44</v>
      </c>
      <c r="K53">
        <v>12978</v>
      </c>
      <c r="L53">
        <v>1038.925</v>
      </c>
      <c r="M53">
        <v>12927</v>
      </c>
      <c r="N53">
        <v>1112.7760000000001</v>
      </c>
      <c r="O53">
        <v>13111</v>
      </c>
      <c r="P53">
        <v>1065.1969999999999</v>
      </c>
      <c r="Q53">
        <v>13047</v>
      </c>
      <c r="R53">
        <v>1075.0440000000001</v>
      </c>
      <c r="S53">
        <v>13008</v>
      </c>
      <c r="T53">
        <v>1059.645</v>
      </c>
      <c r="U53">
        <v>13834</v>
      </c>
      <c r="V53">
        <v>1032.425</v>
      </c>
      <c r="W53">
        <v>12820</v>
      </c>
      <c r="X53">
        <v>1034.4290000000001</v>
      </c>
      <c r="Y53">
        <v>13229</v>
      </c>
      <c r="Z53">
        <v>1013.588</v>
      </c>
      <c r="AA53">
        <v>12966</v>
      </c>
      <c r="AB53">
        <v>1001.573</v>
      </c>
    </row>
    <row r="54" spans="1:28" x14ac:dyDescent="0.2">
      <c r="A54" t="s">
        <v>94</v>
      </c>
      <c r="B54">
        <f t="shared" si="2"/>
        <v>9240</v>
      </c>
      <c r="C54" s="1">
        <f t="shared" si="4"/>
        <v>9537.2999999999993</v>
      </c>
      <c r="D54">
        <f t="shared" si="3"/>
        <v>260.64281647069771</v>
      </c>
      <c r="E54" s="1">
        <f t="shared" si="5"/>
        <v>686.76470000000006</v>
      </c>
      <c r="F54">
        <f>IF(B54='Global Best'!$B54,1,0)</f>
        <v>0</v>
      </c>
      <c r="G54" s="3">
        <f>ABS('Global Best'!$B54-B54)/'Global Best'!$B54</f>
        <v>2.1220159151193633E-2</v>
      </c>
      <c r="I54">
        <v>9277</v>
      </c>
      <c r="J54">
        <v>692.67</v>
      </c>
      <c r="K54">
        <v>9744</v>
      </c>
      <c r="L54">
        <v>698.6</v>
      </c>
      <c r="M54">
        <v>9400</v>
      </c>
      <c r="N54">
        <v>714.61900000000003</v>
      </c>
      <c r="O54">
        <v>9874</v>
      </c>
      <c r="P54">
        <v>698.85900000000004</v>
      </c>
      <c r="Q54">
        <v>10019</v>
      </c>
      <c r="R54">
        <v>672.86699999999996</v>
      </c>
      <c r="S54">
        <v>9240</v>
      </c>
      <c r="T54">
        <v>665.30499999999995</v>
      </c>
      <c r="U54">
        <v>9379</v>
      </c>
      <c r="V54">
        <v>698.70399999999995</v>
      </c>
      <c r="W54">
        <v>9519</v>
      </c>
      <c r="X54">
        <v>661.649</v>
      </c>
      <c r="Y54">
        <v>9386</v>
      </c>
      <c r="Z54">
        <v>683.10500000000002</v>
      </c>
      <c r="AA54">
        <v>9535</v>
      </c>
      <c r="AB54">
        <v>681.26900000000001</v>
      </c>
    </row>
    <row r="55" spans="1:28" x14ac:dyDescent="0.2">
      <c r="A55" t="s">
        <v>95</v>
      </c>
      <c r="B55">
        <f t="shared" si="2"/>
        <v>6364</v>
      </c>
      <c r="C55" s="1">
        <f t="shared" si="4"/>
        <v>6392.2</v>
      </c>
      <c r="D55">
        <f t="shared" si="3"/>
        <v>14.014278433083883</v>
      </c>
      <c r="E55" s="1">
        <f t="shared" si="5"/>
        <v>1298.0066000000002</v>
      </c>
      <c r="F55">
        <f>IF(B55='Global Best'!$B55,1,0)</f>
        <v>1</v>
      </c>
      <c r="G55" s="3">
        <f>ABS('Global Best'!$B55-B55)/'Global Best'!$B55</f>
        <v>0</v>
      </c>
      <c r="I55">
        <v>6387</v>
      </c>
      <c r="J55">
        <v>1235.288</v>
      </c>
      <c r="K55">
        <v>6364</v>
      </c>
      <c r="L55">
        <v>1229.838</v>
      </c>
      <c r="M55">
        <v>6387</v>
      </c>
      <c r="N55">
        <v>1333.3989999999999</v>
      </c>
      <c r="O55">
        <v>6388</v>
      </c>
      <c r="P55">
        <v>1285.808</v>
      </c>
      <c r="Q55">
        <v>6389</v>
      </c>
      <c r="R55">
        <v>1333.5039999999999</v>
      </c>
      <c r="S55">
        <v>6416</v>
      </c>
      <c r="T55">
        <v>1290.625</v>
      </c>
      <c r="U55">
        <v>6410</v>
      </c>
      <c r="V55">
        <v>1307.3969999999999</v>
      </c>
      <c r="W55">
        <v>6393</v>
      </c>
      <c r="X55">
        <v>1284.239</v>
      </c>
      <c r="Y55">
        <v>6394</v>
      </c>
      <c r="Z55">
        <v>1351.154</v>
      </c>
      <c r="AA55">
        <v>6394</v>
      </c>
      <c r="AB55">
        <v>1328.8140000000001</v>
      </c>
    </row>
    <row r="56" spans="1:28" x14ac:dyDescent="0.2">
      <c r="A56" t="s">
        <v>96</v>
      </c>
      <c r="B56">
        <f t="shared" si="2"/>
        <v>12179</v>
      </c>
      <c r="C56" s="1">
        <f t="shared" si="4"/>
        <v>12229.5</v>
      </c>
      <c r="D56">
        <f t="shared" si="3"/>
        <v>31.4580849879822</v>
      </c>
      <c r="E56" s="1">
        <f t="shared" si="5"/>
        <v>1568.9813999999999</v>
      </c>
      <c r="F56">
        <f>IF(B56='Global Best'!$B56,1,0)</f>
        <v>1</v>
      </c>
      <c r="G56" s="3">
        <f>ABS('Global Best'!$B56-B56)/'Global Best'!$B56</f>
        <v>0</v>
      </c>
      <c r="I56">
        <v>12263</v>
      </c>
      <c r="J56">
        <v>1558.0039999999999</v>
      </c>
      <c r="K56">
        <v>12227</v>
      </c>
      <c r="L56">
        <v>1592.4280000000001</v>
      </c>
      <c r="M56">
        <v>12195</v>
      </c>
      <c r="N56">
        <v>1583.1289999999999</v>
      </c>
      <c r="O56">
        <v>12217</v>
      </c>
      <c r="P56">
        <v>1581.819</v>
      </c>
      <c r="Q56">
        <v>12228</v>
      </c>
      <c r="R56">
        <v>1626.395</v>
      </c>
      <c r="S56">
        <v>12266</v>
      </c>
      <c r="T56">
        <v>1598.193</v>
      </c>
      <c r="U56">
        <v>12254</v>
      </c>
      <c r="V56">
        <v>1535.3979999999999</v>
      </c>
      <c r="W56">
        <v>12179</v>
      </c>
      <c r="X56">
        <v>1567.2929999999999</v>
      </c>
      <c r="Y56">
        <v>12264</v>
      </c>
      <c r="Z56">
        <v>1537.376</v>
      </c>
      <c r="AA56">
        <v>12202</v>
      </c>
      <c r="AB56">
        <v>1509.779</v>
      </c>
    </row>
    <row r="57" spans="1:28" x14ac:dyDescent="0.2">
      <c r="A57" t="s">
        <v>97</v>
      </c>
      <c r="B57">
        <f t="shared" si="2"/>
        <v>17293</v>
      </c>
      <c r="C57" s="1">
        <f t="shared" si="4"/>
        <v>17436.7</v>
      </c>
      <c r="D57">
        <f t="shared" si="3"/>
        <v>64.750890169771239</v>
      </c>
      <c r="E57" s="1">
        <f t="shared" si="5"/>
        <v>2401.5637999999999</v>
      </c>
      <c r="F57">
        <f>IF(B57='Global Best'!$B57,1,0)</f>
        <v>0</v>
      </c>
      <c r="G57" s="3">
        <f>ABS('Global Best'!$B57-B57)/'Global Best'!$B57</f>
        <v>1.1566711005725522E-4</v>
      </c>
      <c r="I57">
        <v>17384</v>
      </c>
      <c r="J57">
        <v>2387.779</v>
      </c>
      <c r="K57">
        <v>17426</v>
      </c>
      <c r="L57">
        <v>2491.326</v>
      </c>
      <c r="M57">
        <v>17293</v>
      </c>
      <c r="N57">
        <v>2223.8049999999998</v>
      </c>
      <c r="O57">
        <v>17450</v>
      </c>
      <c r="P57">
        <v>2465.172</v>
      </c>
      <c r="Q57">
        <v>17498</v>
      </c>
      <c r="R57">
        <v>2507.3560000000002</v>
      </c>
      <c r="S57">
        <v>17484</v>
      </c>
      <c r="T57">
        <v>2349.0259999999998</v>
      </c>
      <c r="U57">
        <v>17467</v>
      </c>
      <c r="V57">
        <v>2445.1489999999999</v>
      </c>
      <c r="W57">
        <v>17518</v>
      </c>
      <c r="X57">
        <v>2358.732</v>
      </c>
      <c r="Y57">
        <v>17432</v>
      </c>
      <c r="Z57">
        <v>2340.585</v>
      </c>
      <c r="AA57">
        <v>17415</v>
      </c>
      <c r="AB57">
        <v>2446.7080000000001</v>
      </c>
    </row>
    <row r="58" spans="1:28" x14ac:dyDescent="0.2">
      <c r="A58" t="s">
        <v>98</v>
      </c>
      <c r="B58">
        <f t="shared" si="2"/>
        <v>16373</v>
      </c>
      <c r="C58" s="1">
        <f t="shared" si="4"/>
        <v>16581.8</v>
      </c>
      <c r="D58">
        <f t="shared" si="3"/>
        <v>190.01742610145584</v>
      </c>
      <c r="E58" s="1">
        <f t="shared" si="5"/>
        <v>2399.8369000000002</v>
      </c>
      <c r="F58">
        <f>IF(B58='Global Best'!$B58,1,0)</f>
        <v>0</v>
      </c>
      <c r="G58" s="3">
        <f>ABS('Global Best'!$B58-B58)/'Global Best'!$B58</f>
        <v>1.0429523574426067E-2</v>
      </c>
      <c r="I58">
        <v>16580</v>
      </c>
      <c r="J58">
        <v>2313.201</v>
      </c>
      <c r="K58">
        <v>16373</v>
      </c>
      <c r="L58">
        <v>2396.0810000000001</v>
      </c>
      <c r="M58">
        <v>16400</v>
      </c>
      <c r="N58">
        <v>2403.1460000000002</v>
      </c>
      <c r="O58">
        <v>16913</v>
      </c>
      <c r="P58">
        <v>2439.7719999999999</v>
      </c>
      <c r="Q58">
        <v>16496</v>
      </c>
      <c r="R58">
        <v>2434.9349999999999</v>
      </c>
      <c r="S58">
        <v>16404</v>
      </c>
      <c r="T58">
        <v>2447.1210000000001</v>
      </c>
      <c r="U58">
        <v>16764</v>
      </c>
      <c r="V58">
        <v>2380.9380000000001</v>
      </c>
      <c r="W58">
        <v>16479</v>
      </c>
      <c r="X58">
        <v>2384.4110000000001</v>
      </c>
      <c r="Y58">
        <v>16591</v>
      </c>
      <c r="Z58">
        <v>2445.413</v>
      </c>
      <c r="AA58">
        <v>16818</v>
      </c>
      <c r="AB58">
        <v>2353.3510000000001</v>
      </c>
    </row>
    <row r="59" spans="1:28" x14ac:dyDescent="0.2">
      <c r="A59" t="s">
        <v>103</v>
      </c>
      <c r="B59">
        <f t="shared" si="2"/>
        <v>23976</v>
      </c>
      <c r="C59" s="1">
        <f t="shared" si="4"/>
        <v>24259.4</v>
      </c>
      <c r="D59">
        <f t="shared" si="3"/>
        <v>136.3925706676626</v>
      </c>
      <c r="E59" s="1">
        <f t="shared" si="5"/>
        <v>4705.6995999999999</v>
      </c>
      <c r="F59">
        <f>IF(B59='Global Best'!$B59,1,0)</f>
        <v>1</v>
      </c>
      <c r="G59" s="3">
        <f>ABS('Global Best'!$B59-B59)/'Global Best'!$B59</f>
        <v>0</v>
      </c>
      <c r="I59">
        <v>24285</v>
      </c>
      <c r="J59">
        <v>4709.9610000000002</v>
      </c>
      <c r="K59">
        <v>24356</v>
      </c>
      <c r="L59">
        <v>4461.9170000000004</v>
      </c>
      <c r="M59">
        <v>24249</v>
      </c>
      <c r="N59">
        <v>4723.7309999999998</v>
      </c>
      <c r="O59">
        <v>24145</v>
      </c>
      <c r="P59">
        <v>4785.3990000000003</v>
      </c>
      <c r="Q59">
        <v>23976</v>
      </c>
      <c r="R59">
        <v>4625.1440000000002</v>
      </c>
      <c r="S59">
        <v>24165</v>
      </c>
      <c r="T59">
        <v>4535.6469999999999</v>
      </c>
      <c r="U59">
        <v>24400</v>
      </c>
      <c r="V59">
        <v>4803.0659999999998</v>
      </c>
      <c r="W59">
        <v>24432</v>
      </c>
      <c r="X59">
        <v>4648.6030000000001</v>
      </c>
      <c r="Y59">
        <v>24253</v>
      </c>
      <c r="Z59">
        <v>4841.0200000000004</v>
      </c>
      <c r="AA59">
        <v>24333</v>
      </c>
      <c r="AB59">
        <v>4922.5079999999998</v>
      </c>
    </row>
    <row r="60" spans="1:28" x14ac:dyDescent="0.2">
      <c r="A60" t="s">
        <v>106</v>
      </c>
      <c r="B60">
        <f t="shared" si="2"/>
        <v>10039</v>
      </c>
      <c r="C60" s="1">
        <f t="shared" si="4"/>
        <v>10054.6</v>
      </c>
      <c r="D60">
        <f t="shared" si="3"/>
        <v>12.357633718115741</v>
      </c>
      <c r="E60" s="1">
        <f t="shared" si="5"/>
        <v>737.68180000000007</v>
      </c>
      <c r="F60">
        <f>IF(B60='Global Best'!$B60,1,0)</f>
        <v>1</v>
      </c>
      <c r="G60" s="3">
        <f>ABS('Global Best'!$B60-B60)/'Global Best'!$B60</f>
        <v>0</v>
      </c>
      <c r="I60">
        <v>10065</v>
      </c>
      <c r="J60">
        <v>754.91</v>
      </c>
      <c r="K60">
        <v>10047</v>
      </c>
      <c r="L60">
        <v>729.11500000000001</v>
      </c>
      <c r="M60">
        <v>10052</v>
      </c>
      <c r="N60">
        <v>731.61900000000003</v>
      </c>
      <c r="O60">
        <v>10074</v>
      </c>
      <c r="P60">
        <v>723.07100000000003</v>
      </c>
      <c r="Q60">
        <v>10074</v>
      </c>
      <c r="R60">
        <v>729.53800000000001</v>
      </c>
      <c r="S60">
        <v>10042</v>
      </c>
      <c r="T60">
        <v>743.21699999999998</v>
      </c>
      <c r="U60">
        <v>10039</v>
      </c>
      <c r="V60">
        <v>705.03700000000003</v>
      </c>
      <c r="W60">
        <v>10051</v>
      </c>
      <c r="X60">
        <v>747.41399999999999</v>
      </c>
      <c r="Y60">
        <v>10053</v>
      </c>
      <c r="Z60">
        <v>768.73199999999997</v>
      </c>
      <c r="AA60">
        <v>10049</v>
      </c>
      <c r="AB60">
        <v>744.16499999999996</v>
      </c>
    </row>
    <row r="61" spans="1:28" x14ac:dyDescent="0.2">
      <c r="A61" t="s">
        <v>107</v>
      </c>
      <c r="B61">
        <f t="shared" si="2"/>
        <v>15667</v>
      </c>
      <c r="C61" s="1">
        <f t="shared" si="4"/>
        <v>15692.6</v>
      </c>
      <c r="D61">
        <f t="shared" si="3"/>
        <v>22.26207537495101</v>
      </c>
      <c r="E61" s="1">
        <f t="shared" si="5"/>
        <v>1811.8368999999998</v>
      </c>
      <c r="F61">
        <f>IF(B61='Global Best'!$B61,1,0)</f>
        <v>1</v>
      </c>
      <c r="G61" s="3">
        <f>ABS('Global Best'!$B61-B61)/'Global Best'!$B61</f>
        <v>0</v>
      </c>
      <c r="I61">
        <v>15667</v>
      </c>
      <c r="J61">
        <v>1765.307</v>
      </c>
      <c r="K61">
        <v>15681</v>
      </c>
      <c r="L61">
        <v>1772.134</v>
      </c>
      <c r="M61">
        <v>15680</v>
      </c>
      <c r="N61">
        <v>1855.864</v>
      </c>
      <c r="O61">
        <v>15698</v>
      </c>
      <c r="P61">
        <v>1821.5340000000001</v>
      </c>
      <c r="Q61">
        <v>15683</v>
      </c>
      <c r="R61">
        <v>1785.412</v>
      </c>
      <c r="S61">
        <v>15748</v>
      </c>
      <c r="T61">
        <v>1855.73</v>
      </c>
      <c r="U61">
        <v>15686</v>
      </c>
      <c r="V61">
        <v>1832.57</v>
      </c>
      <c r="W61">
        <v>15696</v>
      </c>
      <c r="X61">
        <v>1829.788</v>
      </c>
      <c r="Y61">
        <v>15682</v>
      </c>
      <c r="Z61">
        <v>1823.3430000000001</v>
      </c>
      <c r="AA61">
        <v>15705</v>
      </c>
      <c r="AB61">
        <v>1776.6869999999999</v>
      </c>
    </row>
    <row r="62" spans="1:28" x14ac:dyDescent="0.2">
      <c r="A62" t="s">
        <v>108</v>
      </c>
      <c r="B62">
        <f t="shared" si="2"/>
        <v>45031</v>
      </c>
      <c r="C62" s="1">
        <f t="shared" si="4"/>
        <v>46483.1</v>
      </c>
      <c r="D62">
        <f t="shared" si="3"/>
        <v>612.66783641527797</v>
      </c>
      <c r="E62" s="1">
        <f t="shared" si="5"/>
        <v>2660.2577000000006</v>
      </c>
      <c r="F62">
        <f>IF(B62='Global Best'!$B62,1,0)</f>
        <v>0</v>
      </c>
      <c r="G62" s="3">
        <f>ABS('Global Best'!$B62-B62)/'Global Best'!$B62</f>
        <v>2.0116439752622159E-2</v>
      </c>
      <c r="I62">
        <v>46600</v>
      </c>
      <c r="J62">
        <v>2561.1329999999998</v>
      </c>
      <c r="K62">
        <v>47428</v>
      </c>
      <c r="L62">
        <v>2812.027</v>
      </c>
      <c r="M62">
        <v>46544</v>
      </c>
      <c r="N62">
        <v>2831.8090000000002</v>
      </c>
      <c r="O62">
        <v>45031</v>
      </c>
      <c r="P62">
        <v>2624.3229999999999</v>
      </c>
      <c r="Q62">
        <v>46368</v>
      </c>
      <c r="R62">
        <v>2527.9459999999999</v>
      </c>
      <c r="S62">
        <v>46200</v>
      </c>
      <c r="T62">
        <v>2751.6819999999998</v>
      </c>
      <c r="U62">
        <v>46792</v>
      </c>
      <c r="V62">
        <v>2545.15</v>
      </c>
      <c r="W62">
        <v>46792</v>
      </c>
      <c r="X62">
        <v>2785.902</v>
      </c>
      <c r="Y62">
        <v>46724</v>
      </c>
      <c r="Z62">
        <v>2570.56</v>
      </c>
      <c r="AA62">
        <v>46352</v>
      </c>
      <c r="AB62">
        <v>2592.0450000000001</v>
      </c>
    </row>
    <row r="63" spans="1:28" x14ac:dyDescent="0.2">
      <c r="A63" t="s">
        <v>111</v>
      </c>
      <c r="B63">
        <f t="shared" si="2"/>
        <v>9095</v>
      </c>
      <c r="C63" s="1">
        <f t="shared" si="4"/>
        <v>9095</v>
      </c>
      <c r="D63">
        <f t="shared" si="3"/>
        <v>0</v>
      </c>
      <c r="E63" s="1">
        <f t="shared" si="5"/>
        <v>709.85199999999998</v>
      </c>
      <c r="F63">
        <f>IF(B63='Global Best'!$B63,1,0)</f>
        <v>1</v>
      </c>
      <c r="G63" s="3">
        <f>ABS('Global Best'!$B63-B63)/'Global Best'!$B63</f>
        <v>0</v>
      </c>
      <c r="I63">
        <v>9095</v>
      </c>
      <c r="J63">
        <v>698.12300000000005</v>
      </c>
      <c r="K63">
        <v>9095</v>
      </c>
      <c r="L63">
        <v>727.03700000000003</v>
      </c>
      <c r="M63">
        <v>9095</v>
      </c>
      <c r="N63">
        <v>705.43700000000001</v>
      </c>
      <c r="O63">
        <v>9095</v>
      </c>
      <c r="P63">
        <v>711.28099999999995</v>
      </c>
      <c r="Q63">
        <v>9095</v>
      </c>
      <c r="R63">
        <v>729.03300000000002</v>
      </c>
      <c r="S63">
        <v>9095</v>
      </c>
      <c r="T63">
        <v>705.56399999999996</v>
      </c>
      <c r="U63">
        <v>9095</v>
      </c>
      <c r="V63">
        <v>708.33799999999997</v>
      </c>
      <c r="W63">
        <v>9095</v>
      </c>
      <c r="X63">
        <v>710.93700000000001</v>
      </c>
      <c r="Y63">
        <v>9095</v>
      </c>
      <c r="Z63">
        <v>702.10199999999998</v>
      </c>
      <c r="AA63">
        <v>9095</v>
      </c>
      <c r="AB63">
        <v>700.66800000000001</v>
      </c>
    </row>
    <row r="64" spans="1:28" x14ac:dyDescent="0.2">
      <c r="A64" t="s">
        <v>112</v>
      </c>
      <c r="B64">
        <f t="shared" si="2"/>
        <v>34707</v>
      </c>
      <c r="C64" s="1">
        <f t="shared" si="4"/>
        <v>34854.699999999997</v>
      </c>
      <c r="D64">
        <f t="shared" si="3"/>
        <v>120.27380799196843</v>
      </c>
      <c r="E64" s="1">
        <f t="shared" si="5"/>
        <v>855.0634</v>
      </c>
      <c r="F64">
        <f>IF(B64='Global Best'!$B64,1,0)</f>
        <v>0</v>
      </c>
      <c r="G64" s="3">
        <f>ABS('Global Best'!$B64-B64)/'Global Best'!$B64</f>
        <v>1.760665011833978E-3</v>
      </c>
      <c r="I64">
        <v>35002</v>
      </c>
      <c r="J64">
        <v>845.97400000000005</v>
      </c>
      <c r="K64">
        <v>34767</v>
      </c>
      <c r="L64">
        <v>860.26</v>
      </c>
      <c r="M64">
        <v>35000</v>
      </c>
      <c r="N64">
        <v>880.52700000000004</v>
      </c>
      <c r="O64">
        <v>34738</v>
      </c>
      <c r="P64">
        <v>857.79</v>
      </c>
      <c r="Q64">
        <v>34834</v>
      </c>
      <c r="R64">
        <v>842.23699999999997</v>
      </c>
      <c r="S64">
        <v>34923</v>
      </c>
      <c r="T64">
        <v>848.66700000000003</v>
      </c>
      <c r="U64">
        <v>34707</v>
      </c>
      <c r="V64">
        <v>846.68899999999996</v>
      </c>
      <c r="W64">
        <v>35017</v>
      </c>
      <c r="X64">
        <v>853.88800000000003</v>
      </c>
      <c r="Y64">
        <v>34807</v>
      </c>
      <c r="Z64">
        <v>853.73</v>
      </c>
      <c r="AA64">
        <v>34752</v>
      </c>
      <c r="AB64">
        <v>860.87199999999996</v>
      </c>
    </row>
    <row r="65" spans="1:28" x14ac:dyDescent="0.2">
      <c r="A65" t="s">
        <v>113</v>
      </c>
      <c r="B65">
        <f t="shared" si="2"/>
        <v>10865</v>
      </c>
      <c r="C65" s="1">
        <f t="shared" si="4"/>
        <v>10865</v>
      </c>
      <c r="D65">
        <f t="shared" si="3"/>
        <v>0</v>
      </c>
      <c r="E65" s="1">
        <f t="shared" si="5"/>
        <v>253.02250000000004</v>
      </c>
      <c r="F65">
        <f>IF(B65='Global Best'!$B65,1,0)</f>
        <v>0</v>
      </c>
      <c r="G65" s="3">
        <f>ABS('Global Best'!$B65-B65)/'Global Best'!$B65</f>
        <v>5.93798751950078E-2</v>
      </c>
      <c r="I65">
        <v>10865</v>
      </c>
      <c r="J65">
        <v>254.09899999999999</v>
      </c>
      <c r="K65">
        <v>10865</v>
      </c>
      <c r="L65">
        <v>251.071</v>
      </c>
      <c r="M65">
        <v>10865</v>
      </c>
      <c r="N65">
        <v>252.05799999999999</v>
      </c>
      <c r="O65">
        <v>10865</v>
      </c>
      <c r="P65">
        <v>251.071</v>
      </c>
      <c r="Q65">
        <v>10865</v>
      </c>
      <c r="R65">
        <v>253.041</v>
      </c>
      <c r="S65">
        <v>10865</v>
      </c>
      <c r="T65">
        <v>255.19300000000001</v>
      </c>
      <c r="U65">
        <v>10865</v>
      </c>
      <c r="V65">
        <v>249.59299999999999</v>
      </c>
      <c r="W65">
        <v>10865</v>
      </c>
      <c r="X65">
        <v>258.22199999999998</v>
      </c>
      <c r="Y65">
        <v>10865</v>
      </c>
      <c r="Z65">
        <v>253.041</v>
      </c>
      <c r="AA65">
        <v>10865</v>
      </c>
      <c r="AB65">
        <v>252.83600000000001</v>
      </c>
    </row>
    <row r="68" spans="1:28" x14ac:dyDescent="0.2">
      <c r="B68" s="1"/>
      <c r="C68" s="1"/>
      <c r="E68" s="1"/>
      <c r="F68" s="1"/>
      <c r="G68" s="3"/>
    </row>
    <row r="69" spans="1:28" x14ac:dyDescent="0.2">
      <c r="B69" s="1"/>
      <c r="C69" s="1"/>
      <c r="E69" s="1"/>
      <c r="F69" s="1"/>
      <c r="G69" s="3"/>
    </row>
    <row r="70" spans="1:28" x14ac:dyDescent="0.2">
      <c r="B70" s="1"/>
      <c r="C70" s="1"/>
      <c r="E70" s="1"/>
      <c r="F70" s="1"/>
      <c r="G70" s="3"/>
    </row>
    <row r="71" spans="1:28" x14ac:dyDescent="0.2">
      <c r="B71" s="1"/>
      <c r="C71" s="1"/>
      <c r="E71" s="1"/>
      <c r="F71" s="1"/>
      <c r="G71" s="3"/>
    </row>
    <row r="72" spans="1:28" x14ac:dyDescent="0.2">
      <c r="B72" s="1"/>
      <c r="C72" s="1"/>
      <c r="E72" s="1"/>
      <c r="F72" s="1"/>
      <c r="G72" s="3"/>
    </row>
    <row r="73" spans="1:28" x14ac:dyDescent="0.2">
      <c r="B73" s="1"/>
      <c r="C73" s="1"/>
      <c r="E73" s="1"/>
      <c r="F73" s="1"/>
      <c r="G73" s="3"/>
    </row>
    <row r="74" spans="1:28" x14ac:dyDescent="0.2">
      <c r="B74" s="1"/>
      <c r="C74" s="1"/>
      <c r="E74" s="1"/>
      <c r="F74" s="1"/>
      <c r="G74" s="3"/>
    </row>
    <row r="75" spans="1:28" x14ac:dyDescent="0.2">
      <c r="B75" s="1"/>
      <c r="C75" s="1"/>
      <c r="E75" s="1"/>
      <c r="F75" s="1"/>
      <c r="G75" s="3"/>
    </row>
    <row r="76" spans="1:28" x14ac:dyDescent="0.2">
      <c r="B76" s="1"/>
      <c r="C76" s="1"/>
      <c r="E76" s="1"/>
      <c r="F76" s="1"/>
      <c r="G76" s="3"/>
    </row>
    <row r="77" spans="1:28" x14ac:dyDescent="0.2">
      <c r="B77" s="1"/>
      <c r="C77" s="1"/>
      <c r="E77" s="1"/>
      <c r="F77" s="1"/>
      <c r="G77" s="3"/>
    </row>
    <row r="78" spans="1:28" x14ac:dyDescent="0.2">
      <c r="B78" s="1"/>
      <c r="C78" s="1"/>
      <c r="E78" s="1"/>
      <c r="F78" s="1"/>
      <c r="G78" s="3"/>
    </row>
    <row r="79" spans="1:28" x14ac:dyDescent="0.2">
      <c r="B79" s="1"/>
      <c r="C79" s="1"/>
      <c r="E79" s="1"/>
      <c r="F79" s="1"/>
      <c r="G79" s="3"/>
    </row>
    <row r="80" spans="1:28" x14ac:dyDescent="0.2">
      <c r="B80" s="1"/>
      <c r="C80" s="1"/>
      <c r="E80" s="1"/>
      <c r="F80" s="1"/>
      <c r="G80" s="3"/>
    </row>
    <row r="81" spans="2:7" x14ac:dyDescent="0.2">
      <c r="B81" s="1"/>
      <c r="C81" s="1"/>
      <c r="E81" s="1"/>
      <c r="F81" s="1"/>
      <c r="G81" s="3"/>
    </row>
    <row r="82" spans="2:7" x14ac:dyDescent="0.2">
      <c r="B82" s="1"/>
      <c r="C82" s="1"/>
      <c r="E82" s="1"/>
      <c r="F82" s="1"/>
      <c r="G82" s="3"/>
    </row>
    <row r="83" spans="2:7" x14ac:dyDescent="0.2">
      <c r="B83" s="1"/>
      <c r="C83" s="1"/>
      <c r="E83" s="1"/>
      <c r="F83" s="1"/>
      <c r="G83" s="3"/>
    </row>
    <row r="84" spans="2:7" x14ac:dyDescent="0.2">
      <c r="B84" s="1"/>
      <c r="C84" s="1"/>
      <c r="E84" s="1"/>
      <c r="F84" s="1"/>
      <c r="G84" s="3"/>
    </row>
    <row r="85" spans="2:7" x14ac:dyDescent="0.2">
      <c r="B85" s="1"/>
      <c r="C85" s="1"/>
      <c r="E85" s="1"/>
      <c r="F85" s="1"/>
      <c r="G85" s="3"/>
    </row>
    <row r="86" spans="2:7" x14ac:dyDescent="0.2">
      <c r="B86" s="1"/>
      <c r="C86" s="1"/>
      <c r="E86" s="1"/>
      <c r="F86" s="1"/>
      <c r="G86" s="3"/>
    </row>
    <row r="87" spans="2:7" x14ac:dyDescent="0.2">
      <c r="B87" s="1"/>
      <c r="C87" s="1"/>
      <c r="E87" s="1"/>
      <c r="F87" s="1"/>
      <c r="G87" s="3"/>
    </row>
    <row r="88" spans="2:7" x14ac:dyDescent="0.2">
      <c r="B88" s="1"/>
      <c r="C88" s="1"/>
      <c r="E88" s="1"/>
      <c r="F88" s="1"/>
      <c r="G88" s="3"/>
    </row>
    <row r="89" spans="2:7" x14ac:dyDescent="0.2">
      <c r="B89" s="1"/>
      <c r="C89" s="1"/>
      <c r="E89" s="1"/>
      <c r="F89" s="1"/>
      <c r="G89" s="3"/>
    </row>
    <row r="90" spans="2:7" x14ac:dyDescent="0.2">
      <c r="B90" s="1"/>
      <c r="C90" s="1"/>
      <c r="E90" s="1"/>
      <c r="F90" s="1"/>
      <c r="G90" s="3"/>
    </row>
    <row r="91" spans="2:7" x14ac:dyDescent="0.2">
      <c r="B91" s="1"/>
      <c r="C91" s="1"/>
      <c r="E91" s="1"/>
      <c r="F91" s="1"/>
      <c r="G91" s="3"/>
    </row>
    <row r="92" spans="2:7" x14ac:dyDescent="0.2">
      <c r="B92" s="1"/>
      <c r="C92" s="1"/>
      <c r="E92" s="1"/>
      <c r="F92" s="1"/>
      <c r="G92" s="3"/>
    </row>
    <row r="93" spans="2:7" x14ac:dyDescent="0.2">
      <c r="B93" s="1"/>
      <c r="C93" s="1"/>
      <c r="E93" s="1"/>
      <c r="F93" s="1"/>
      <c r="G93" s="3"/>
    </row>
    <row r="94" spans="2:7" x14ac:dyDescent="0.2">
      <c r="B94" s="1"/>
      <c r="C94" s="1"/>
      <c r="E94" s="1"/>
      <c r="F94" s="1"/>
      <c r="G94" s="3"/>
    </row>
    <row r="95" spans="2:7" x14ac:dyDescent="0.2">
      <c r="B95" s="1"/>
      <c r="C95" s="1"/>
      <c r="E95" s="1"/>
      <c r="F95" s="1"/>
      <c r="G95" s="3"/>
    </row>
    <row r="96" spans="2:7" x14ac:dyDescent="0.2">
      <c r="B96" s="1"/>
      <c r="C96" s="1"/>
      <c r="E96" s="1"/>
      <c r="F96" s="1"/>
      <c r="G96" s="3"/>
    </row>
    <row r="97" spans="2:7" x14ac:dyDescent="0.2">
      <c r="B97" s="1"/>
      <c r="C97" s="1"/>
      <c r="E97" s="1"/>
      <c r="F97" s="1"/>
      <c r="G97" s="3"/>
    </row>
    <row r="98" spans="2:7" x14ac:dyDescent="0.2">
      <c r="B98" s="1"/>
      <c r="C98" s="1"/>
      <c r="E98" s="1"/>
      <c r="F98" s="1"/>
      <c r="G98" s="3"/>
    </row>
    <row r="99" spans="2:7" x14ac:dyDescent="0.2">
      <c r="B99" s="1"/>
      <c r="C99" s="1"/>
      <c r="E99" s="1"/>
      <c r="F99" s="1"/>
      <c r="G99" s="3"/>
    </row>
    <row r="100" spans="2:7" x14ac:dyDescent="0.2">
      <c r="B100" s="1"/>
      <c r="C100" s="1"/>
      <c r="E100" s="1"/>
      <c r="F100" s="1"/>
      <c r="G100" s="3"/>
    </row>
    <row r="101" spans="2:7" x14ac:dyDescent="0.2">
      <c r="B101" s="1"/>
      <c r="C101" s="1"/>
      <c r="E101" s="1"/>
      <c r="F101" s="1"/>
      <c r="G101" s="3"/>
    </row>
    <row r="102" spans="2:7" x14ac:dyDescent="0.2">
      <c r="B102" s="1"/>
      <c r="C102" s="1"/>
      <c r="E102" s="1"/>
      <c r="F102" s="1"/>
      <c r="G102" s="3"/>
    </row>
    <row r="103" spans="2:7" x14ac:dyDescent="0.2">
      <c r="B103" s="1"/>
      <c r="C103" s="1"/>
      <c r="E103" s="1"/>
      <c r="F103" s="1"/>
      <c r="G103" s="3"/>
    </row>
    <row r="104" spans="2:7" x14ac:dyDescent="0.2">
      <c r="B104" s="1"/>
      <c r="C104" s="1"/>
      <c r="E104" s="1"/>
      <c r="F104" s="1"/>
      <c r="G104" s="3"/>
    </row>
    <row r="105" spans="2:7" x14ac:dyDescent="0.2">
      <c r="B105" s="1"/>
      <c r="C105" s="1"/>
      <c r="E105" s="1"/>
      <c r="F105" s="1"/>
      <c r="G105" s="3"/>
    </row>
    <row r="106" spans="2:7" x14ac:dyDescent="0.2">
      <c r="B106" s="1"/>
      <c r="C106" s="1"/>
      <c r="E106" s="1"/>
      <c r="F106" s="1"/>
      <c r="G106" s="3"/>
    </row>
    <row r="107" spans="2:7" x14ac:dyDescent="0.2">
      <c r="B107" s="1"/>
      <c r="C107" s="1"/>
      <c r="E107" s="1"/>
      <c r="F107" s="1"/>
      <c r="G107" s="3"/>
    </row>
    <row r="108" spans="2:7" x14ac:dyDescent="0.2">
      <c r="B108" s="1"/>
      <c r="C108" s="1"/>
      <c r="E108" s="1"/>
      <c r="F108" s="1"/>
      <c r="G108" s="3"/>
    </row>
    <row r="109" spans="2:7" x14ac:dyDescent="0.2">
      <c r="B109" s="1"/>
      <c r="C109" s="1"/>
      <c r="E109" s="1"/>
      <c r="F109" s="1"/>
      <c r="G109" s="3"/>
    </row>
    <row r="110" spans="2:7" x14ac:dyDescent="0.2">
      <c r="B110" s="1"/>
      <c r="C110" s="1"/>
      <c r="E110" s="1"/>
      <c r="F110" s="1"/>
      <c r="G110" s="3"/>
    </row>
    <row r="111" spans="2:7" x14ac:dyDescent="0.2">
      <c r="B111" s="1"/>
      <c r="C111" s="1"/>
      <c r="E111" s="1"/>
      <c r="F111" s="1"/>
      <c r="G111" s="3"/>
    </row>
    <row r="112" spans="2:7" x14ac:dyDescent="0.2">
      <c r="B112" s="1"/>
      <c r="C112" s="1"/>
      <c r="E112" s="1"/>
      <c r="F112" s="1"/>
      <c r="G112" s="3"/>
    </row>
    <row r="113" spans="2:7" x14ac:dyDescent="0.2">
      <c r="B113" s="1"/>
      <c r="C113" s="1"/>
      <c r="E113" s="1"/>
      <c r="F113" s="1"/>
      <c r="G113" s="3"/>
    </row>
    <row r="114" spans="2:7" x14ac:dyDescent="0.2">
      <c r="B114" s="1"/>
      <c r="C114" s="1"/>
      <c r="E114" s="1"/>
      <c r="F114" s="1"/>
      <c r="G114" s="3"/>
    </row>
    <row r="115" spans="2:7" x14ac:dyDescent="0.2">
      <c r="B115" s="1"/>
      <c r="C115" s="1"/>
      <c r="E115" s="1"/>
      <c r="F115" s="1"/>
      <c r="G115" s="3"/>
    </row>
    <row r="116" spans="2:7" x14ac:dyDescent="0.2">
      <c r="B116" s="1"/>
      <c r="C116" s="1"/>
      <c r="E116" s="1"/>
      <c r="F116" s="1"/>
      <c r="G116" s="3"/>
    </row>
    <row r="117" spans="2:7" x14ac:dyDescent="0.2">
      <c r="B117" s="1"/>
      <c r="C117" s="1"/>
      <c r="E117" s="1"/>
      <c r="F117" s="1"/>
      <c r="G117" s="3"/>
    </row>
    <row r="118" spans="2:7" x14ac:dyDescent="0.2">
      <c r="B118" s="1"/>
      <c r="C118" s="1"/>
      <c r="E118" s="1"/>
      <c r="F118" s="1"/>
      <c r="G118" s="3"/>
    </row>
    <row r="119" spans="2:7" x14ac:dyDescent="0.2">
      <c r="B119" s="1"/>
      <c r="C119" s="1"/>
      <c r="E119" s="1"/>
      <c r="F119" s="1"/>
      <c r="G119" s="3"/>
    </row>
    <row r="120" spans="2:7" x14ac:dyDescent="0.2">
      <c r="B120" s="1"/>
      <c r="C120" s="1"/>
      <c r="E120" s="1"/>
      <c r="F120" s="1"/>
      <c r="G120" s="3"/>
    </row>
    <row r="121" spans="2:7" x14ac:dyDescent="0.2">
      <c r="B121" s="1"/>
      <c r="C121" s="1"/>
      <c r="E121" s="1"/>
      <c r="F121" s="1"/>
      <c r="G121" s="3"/>
    </row>
    <row r="122" spans="2:7" x14ac:dyDescent="0.2">
      <c r="B122" s="1"/>
      <c r="C122" s="1"/>
      <c r="E122" s="1"/>
      <c r="F122" s="1"/>
      <c r="G122" s="3"/>
    </row>
    <row r="123" spans="2:7" x14ac:dyDescent="0.2">
      <c r="B123" s="1"/>
      <c r="C123" s="1"/>
      <c r="E123" s="1"/>
      <c r="F123" s="1"/>
      <c r="G123" s="3"/>
    </row>
    <row r="124" spans="2:7" x14ac:dyDescent="0.2">
      <c r="B124" s="1"/>
      <c r="C124" s="1"/>
      <c r="E124" s="1"/>
      <c r="F124" s="1"/>
      <c r="G124" s="3"/>
    </row>
    <row r="125" spans="2:7" x14ac:dyDescent="0.2">
      <c r="B125" s="1"/>
      <c r="C125" s="1"/>
      <c r="E125" s="1"/>
      <c r="F125" s="1"/>
      <c r="G125" s="3"/>
    </row>
    <row r="126" spans="2:7" x14ac:dyDescent="0.2">
      <c r="B126" s="1"/>
      <c r="C126" s="1"/>
      <c r="E126" s="1"/>
      <c r="F126" s="1"/>
      <c r="G126" s="3"/>
    </row>
    <row r="127" spans="2:7" x14ac:dyDescent="0.2">
      <c r="B127" s="1"/>
      <c r="C127" s="1"/>
      <c r="E127" s="1"/>
      <c r="F127" s="1"/>
      <c r="G127" s="3"/>
    </row>
    <row r="128" spans="2:7" x14ac:dyDescent="0.2">
      <c r="B128" s="1"/>
      <c r="C128" s="1"/>
      <c r="E128" s="1"/>
      <c r="F128" s="1"/>
      <c r="G128" s="3"/>
    </row>
    <row r="129" spans="2:7" x14ac:dyDescent="0.2">
      <c r="B129" s="1"/>
      <c r="C129" s="1"/>
      <c r="E129" s="1"/>
      <c r="F129" s="1"/>
      <c r="G129" s="3"/>
    </row>
    <row r="130" spans="2:7" x14ac:dyDescent="0.2">
      <c r="B130" s="1"/>
      <c r="C130" s="1"/>
      <c r="E130" s="1"/>
      <c r="F130" s="1"/>
      <c r="G130" s="3"/>
    </row>
    <row r="131" spans="2:7" x14ac:dyDescent="0.2">
      <c r="B131" s="1"/>
      <c r="C131" s="1"/>
      <c r="E131" s="1"/>
      <c r="F131" s="1"/>
      <c r="G131" s="3"/>
    </row>
    <row r="132" spans="2:7" x14ac:dyDescent="0.2">
      <c r="B132" s="1"/>
      <c r="C132" s="1"/>
      <c r="E132" s="1"/>
      <c r="F132" s="1"/>
      <c r="G132" s="3"/>
    </row>
    <row r="133" spans="2:7" x14ac:dyDescent="0.2">
      <c r="B133" s="1"/>
      <c r="C133" s="1"/>
      <c r="E133" s="1"/>
      <c r="F133" s="1"/>
      <c r="G133" s="3"/>
    </row>
    <row r="134" spans="2:7" x14ac:dyDescent="0.2">
      <c r="B134" s="1"/>
      <c r="C134" s="1"/>
      <c r="E134" s="1"/>
      <c r="F134" s="1"/>
      <c r="G134" s="3"/>
    </row>
    <row r="135" spans="2:7" x14ac:dyDescent="0.2">
      <c r="B135" s="1"/>
      <c r="C135" s="1"/>
      <c r="E135" s="1"/>
      <c r="F135" s="1"/>
      <c r="G135" s="3"/>
    </row>
    <row r="136" spans="2:7" x14ac:dyDescent="0.2">
      <c r="B136" s="1"/>
      <c r="C136" s="1"/>
      <c r="E136" s="1"/>
      <c r="F136" s="1"/>
      <c r="G136" s="3"/>
    </row>
    <row r="137" spans="2:7" x14ac:dyDescent="0.2">
      <c r="B137" s="1"/>
      <c r="C137" s="1"/>
      <c r="E137" s="1"/>
      <c r="F137" s="1"/>
      <c r="G137" s="3"/>
    </row>
    <row r="138" spans="2:7" x14ac:dyDescent="0.2">
      <c r="B138" s="1"/>
      <c r="C138" s="1"/>
      <c r="E138" s="1"/>
      <c r="F138" s="1"/>
      <c r="G138" s="3"/>
    </row>
    <row r="139" spans="2:7" x14ac:dyDescent="0.2">
      <c r="B139" s="1"/>
      <c r="C139" s="1"/>
      <c r="E139" s="1"/>
      <c r="F139" s="1"/>
      <c r="G139" s="3"/>
    </row>
    <row r="140" spans="2:7" x14ac:dyDescent="0.2">
      <c r="B140" s="1"/>
      <c r="C140" s="1"/>
      <c r="E140" s="1"/>
      <c r="F140" s="1"/>
      <c r="G140" s="3"/>
    </row>
    <row r="141" spans="2:7" x14ac:dyDescent="0.2">
      <c r="B141" s="1"/>
      <c r="C141" s="1"/>
      <c r="E141" s="1"/>
      <c r="F141" s="1"/>
      <c r="G141" s="3"/>
    </row>
    <row r="142" spans="2:7" x14ac:dyDescent="0.2">
      <c r="B142" s="1"/>
      <c r="C142" s="1"/>
      <c r="E142" s="1"/>
      <c r="F142" s="1"/>
      <c r="G142" s="3"/>
    </row>
    <row r="143" spans="2:7" x14ac:dyDescent="0.2">
      <c r="B143" s="1"/>
      <c r="C143" s="1"/>
      <c r="E143" s="1"/>
      <c r="F143" s="1"/>
      <c r="G143" s="3"/>
    </row>
    <row r="144" spans="2:7" x14ac:dyDescent="0.2">
      <c r="B144" s="1"/>
      <c r="C144" s="1"/>
      <c r="E144" s="1"/>
      <c r="F144" s="1"/>
      <c r="G144" s="3"/>
    </row>
    <row r="145" spans="2:7" x14ac:dyDescent="0.2">
      <c r="B145" s="1"/>
      <c r="C145" s="1"/>
      <c r="E145" s="1"/>
      <c r="F145" s="1"/>
      <c r="G145" s="3"/>
    </row>
    <row r="146" spans="2:7" x14ac:dyDescent="0.2">
      <c r="B146" s="1"/>
      <c r="C146" s="1"/>
      <c r="E146" s="1"/>
      <c r="F146" s="1"/>
      <c r="G146" s="3"/>
    </row>
    <row r="147" spans="2:7" x14ac:dyDescent="0.2">
      <c r="B147" s="1"/>
      <c r="C147" s="1"/>
      <c r="E147" s="1"/>
      <c r="F147" s="1"/>
      <c r="G147" s="3"/>
    </row>
    <row r="148" spans="2:7" x14ac:dyDescent="0.2">
      <c r="B148" s="1"/>
      <c r="C148" s="1"/>
      <c r="E148" s="1"/>
      <c r="F148" s="1"/>
      <c r="G148" s="3"/>
    </row>
    <row r="149" spans="2:7" x14ac:dyDescent="0.2">
      <c r="B149" s="1"/>
      <c r="C149" s="1"/>
      <c r="E149" s="1"/>
      <c r="F149" s="1"/>
      <c r="G149" s="3"/>
    </row>
    <row r="150" spans="2:7" x14ac:dyDescent="0.2">
      <c r="B150" s="1"/>
      <c r="C150" s="1"/>
      <c r="E150" s="1"/>
      <c r="F150" s="1"/>
      <c r="G150" s="3"/>
    </row>
    <row r="151" spans="2:7" x14ac:dyDescent="0.2">
      <c r="B151" s="1"/>
      <c r="C151" s="1"/>
      <c r="E151" s="1"/>
      <c r="F151" s="1"/>
      <c r="G151" s="3"/>
    </row>
    <row r="152" spans="2:7" x14ac:dyDescent="0.2">
      <c r="B152" s="1"/>
      <c r="C152" s="1"/>
      <c r="E152" s="1"/>
      <c r="F152" s="1"/>
      <c r="G152" s="3"/>
    </row>
    <row r="153" spans="2:7" x14ac:dyDescent="0.2">
      <c r="B153" s="1"/>
      <c r="C153" s="1"/>
      <c r="E153" s="1"/>
      <c r="F153" s="1"/>
      <c r="G153" s="3"/>
    </row>
    <row r="154" spans="2:7" x14ac:dyDescent="0.2">
      <c r="B154" s="1"/>
      <c r="C154" s="1"/>
      <c r="E154" s="1"/>
      <c r="F154" s="1"/>
      <c r="G154" s="3"/>
    </row>
    <row r="155" spans="2:7" x14ac:dyDescent="0.2">
      <c r="B155" s="1"/>
      <c r="C155" s="1"/>
      <c r="E155" s="1"/>
      <c r="F155" s="1"/>
      <c r="G155" s="3"/>
    </row>
    <row r="156" spans="2:7" x14ac:dyDescent="0.2">
      <c r="B156" s="1"/>
      <c r="C156" s="1"/>
      <c r="E156" s="1"/>
      <c r="F156" s="1"/>
      <c r="G156" s="3"/>
    </row>
    <row r="157" spans="2:7" x14ac:dyDescent="0.2">
      <c r="B157" s="1"/>
      <c r="C157" s="1"/>
      <c r="E157" s="1"/>
      <c r="F157" s="1"/>
      <c r="G157" s="3"/>
    </row>
    <row r="158" spans="2:7" x14ac:dyDescent="0.2">
      <c r="B158" s="1"/>
      <c r="C158" s="1"/>
      <c r="E158" s="1"/>
      <c r="F158" s="1"/>
      <c r="G158" s="3"/>
    </row>
    <row r="159" spans="2:7" x14ac:dyDescent="0.2">
      <c r="B159" s="1"/>
      <c r="C159" s="1"/>
      <c r="E159" s="1"/>
      <c r="F159" s="1"/>
      <c r="G159" s="3"/>
    </row>
    <row r="160" spans="2:7" x14ac:dyDescent="0.2">
      <c r="B160" s="1"/>
      <c r="C160" s="1"/>
      <c r="E160" s="1"/>
      <c r="F160" s="1"/>
      <c r="G160" s="3"/>
    </row>
    <row r="161" spans="2:7" x14ac:dyDescent="0.2">
      <c r="B161" s="1"/>
      <c r="C161" s="1"/>
      <c r="E161" s="1"/>
      <c r="F161" s="1"/>
      <c r="G161" s="3"/>
    </row>
    <row r="162" spans="2:7" x14ac:dyDescent="0.2">
      <c r="B162" s="1"/>
      <c r="C162" s="1"/>
      <c r="E162" s="1"/>
      <c r="F162" s="1"/>
      <c r="G162" s="3"/>
    </row>
    <row r="163" spans="2:7" x14ac:dyDescent="0.2">
      <c r="B163" s="1"/>
      <c r="C163" s="1"/>
      <c r="E163" s="1"/>
      <c r="F163" s="1"/>
      <c r="G163" s="3"/>
    </row>
    <row r="164" spans="2:7" x14ac:dyDescent="0.2">
      <c r="B164" s="1"/>
      <c r="C164" s="1"/>
      <c r="E164" s="1"/>
      <c r="F164" s="1"/>
      <c r="G164" s="3"/>
    </row>
    <row r="165" spans="2:7" x14ac:dyDescent="0.2">
      <c r="B165" s="1"/>
      <c r="C165" s="1"/>
      <c r="E165" s="1"/>
      <c r="F165" s="1"/>
      <c r="G165" s="3"/>
    </row>
    <row r="166" spans="2:7" x14ac:dyDescent="0.2">
      <c r="B166" s="1"/>
      <c r="C166" s="1"/>
      <c r="E166" s="1"/>
      <c r="F166" s="1"/>
      <c r="G166" s="3"/>
    </row>
    <row r="167" spans="2:7" x14ac:dyDescent="0.2">
      <c r="B167" s="1"/>
      <c r="C167" s="1"/>
      <c r="E167" s="1"/>
      <c r="F167" s="1"/>
      <c r="G167" s="3"/>
    </row>
    <row r="168" spans="2:7" x14ac:dyDescent="0.2">
      <c r="B168" s="1"/>
      <c r="C168" s="1"/>
      <c r="E168" s="1"/>
      <c r="F168" s="1"/>
      <c r="G168" s="3"/>
    </row>
    <row r="169" spans="2:7" x14ac:dyDescent="0.2">
      <c r="B169" s="1"/>
      <c r="C169" s="1"/>
      <c r="E169" s="1"/>
      <c r="F169" s="1"/>
      <c r="G169" s="3"/>
    </row>
    <row r="170" spans="2:7" x14ac:dyDescent="0.2">
      <c r="B170" s="1"/>
      <c r="C170" s="1"/>
      <c r="E170" s="1"/>
      <c r="F170" s="1"/>
      <c r="G170" s="3"/>
    </row>
    <row r="171" spans="2:7" x14ac:dyDescent="0.2">
      <c r="B171" s="1"/>
      <c r="C171" s="1"/>
      <c r="E171" s="1"/>
      <c r="F171" s="1"/>
      <c r="G171" s="3"/>
    </row>
    <row r="172" spans="2:7" x14ac:dyDescent="0.2">
      <c r="B172" s="1"/>
      <c r="C172" s="1"/>
      <c r="E172" s="1"/>
      <c r="F172" s="1"/>
      <c r="G172" s="3"/>
    </row>
    <row r="173" spans="2:7" x14ac:dyDescent="0.2">
      <c r="B173" s="1"/>
      <c r="C173" s="1"/>
      <c r="E173" s="1"/>
      <c r="F173" s="1"/>
      <c r="G173" s="3"/>
    </row>
    <row r="174" spans="2:7" x14ac:dyDescent="0.2">
      <c r="B174" s="1"/>
      <c r="C174" s="1"/>
      <c r="E174" s="1"/>
      <c r="F174" s="1"/>
      <c r="G174" s="3"/>
    </row>
    <row r="175" spans="2:7" x14ac:dyDescent="0.2">
      <c r="B175" s="1"/>
      <c r="C175" s="1"/>
      <c r="E175" s="1"/>
      <c r="F175" s="1"/>
      <c r="G175" s="3"/>
    </row>
    <row r="176" spans="2:7" x14ac:dyDescent="0.2">
      <c r="B176" s="1"/>
      <c r="C176" s="1"/>
      <c r="E176" s="1"/>
      <c r="F176" s="1"/>
      <c r="G176" s="3"/>
    </row>
    <row r="177" spans="2:7" x14ac:dyDescent="0.2">
      <c r="B177" s="1"/>
      <c r="C177" s="1"/>
      <c r="E177" s="1"/>
      <c r="F177" s="1"/>
      <c r="G177" s="3"/>
    </row>
    <row r="178" spans="2:7" x14ac:dyDescent="0.2">
      <c r="B178" s="1"/>
      <c r="C178" s="1"/>
      <c r="E178" s="1"/>
      <c r="F178" s="1"/>
      <c r="G178" s="3"/>
    </row>
    <row r="179" spans="2:7" x14ac:dyDescent="0.2">
      <c r="B179" s="1"/>
      <c r="C179" s="1"/>
      <c r="E179" s="1"/>
      <c r="F179" s="1"/>
      <c r="G179" s="3"/>
    </row>
    <row r="180" spans="2:7" x14ac:dyDescent="0.2">
      <c r="B180" s="1"/>
      <c r="C180" s="1"/>
      <c r="E180" s="1"/>
      <c r="F180" s="1"/>
      <c r="G180" s="3"/>
    </row>
    <row r="181" spans="2:7" x14ac:dyDescent="0.2">
      <c r="B181" s="1"/>
      <c r="C181" s="1"/>
      <c r="E181" s="1"/>
      <c r="F181" s="1"/>
      <c r="G181" s="3"/>
    </row>
    <row r="182" spans="2:7" x14ac:dyDescent="0.2">
      <c r="B182" s="1"/>
      <c r="C182" s="1"/>
      <c r="E182" s="1"/>
      <c r="F182" s="1"/>
      <c r="G182" s="3"/>
    </row>
    <row r="183" spans="2:7" x14ac:dyDescent="0.2">
      <c r="B183" s="1"/>
      <c r="C183" s="1"/>
      <c r="E183" s="1"/>
      <c r="F183" s="1"/>
      <c r="G183" s="3"/>
    </row>
    <row r="184" spans="2:7" x14ac:dyDescent="0.2">
      <c r="B184" s="1"/>
      <c r="C184" s="1"/>
      <c r="E184" s="1"/>
      <c r="F184" s="1"/>
      <c r="G184" s="3"/>
    </row>
    <row r="185" spans="2:7" x14ac:dyDescent="0.2">
      <c r="B185" s="1"/>
      <c r="C185" s="1"/>
      <c r="E185" s="1"/>
      <c r="F185" s="1"/>
      <c r="G185" s="3"/>
    </row>
    <row r="186" spans="2:7" x14ac:dyDescent="0.2">
      <c r="B186" s="1"/>
      <c r="C186" s="1"/>
      <c r="E186" s="1"/>
      <c r="F186" s="1"/>
      <c r="G186" s="3"/>
    </row>
    <row r="187" spans="2:7" x14ac:dyDescent="0.2">
      <c r="B187" s="1"/>
      <c r="C187" s="1"/>
      <c r="E187" s="1"/>
      <c r="F187" s="1"/>
      <c r="G187" s="3"/>
    </row>
    <row r="188" spans="2:7" x14ac:dyDescent="0.2">
      <c r="B188" s="1"/>
      <c r="C188" s="1"/>
      <c r="E188" s="1"/>
      <c r="F188" s="1"/>
      <c r="G188" s="3"/>
    </row>
    <row r="189" spans="2:7" x14ac:dyDescent="0.2">
      <c r="B189" s="1"/>
      <c r="C189" s="1"/>
      <c r="E189" s="1"/>
      <c r="F189" s="1"/>
      <c r="G189" s="3"/>
    </row>
    <row r="190" spans="2:7" x14ac:dyDescent="0.2">
      <c r="B190" s="1"/>
      <c r="C190" s="1"/>
      <c r="E190" s="1"/>
      <c r="F190" s="1"/>
      <c r="G190" s="3"/>
    </row>
    <row r="191" spans="2:7" x14ac:dyDescent="0.2">
      <c r="B191" s="1"/>
      <c r="C191" s="1"/>
      <c r="E191" s="1"/>
      <c r="F191" s="1"/>
      <c r="G191" s="3"/>
    </row>
    <row r="192" spans="2:7" x14ac:dyDescent="0.2">
      <c r="B192" s="1"/>
      <c r="C192" s="1"/>
      <c r="E192" s="1"/>
      <c r="F192" s="1"/>
      <c r="G192" s="3"/>
    </row>
    <row r="193" spans="2:7" x14ac:dyDescent="0.2">
      <c r="B193" s="1"/>
      <c r="C193" s="1"/>
      <c r="E193" s="1"/>
      <c r="F193" s="1"/>
      <c r="G193" s="3"/>
    </row>
    <row r="194" spans="2:7" x14ac:dyDescent="0.2">
      <c r="B194" s="1"/>
      <c r="C194" s="1"/>
      <c r="E194" s="1"/>
      <c r="F194" s="1"/>
      <c r="G194" s="3"/>
    </row>
    <row r="195" spans="2:7" x14ac:dyDescent="0.2">
      <c r="B195" s="1"/>
      <c r="C195" s="1"/>
      <c r="E195" s="1"/>
      <c r="F195" s="1"/>
      <c r="G195" s="3"/>
    </row>
    <row r="196" spans="2:7" x14ac:dyDescent="0.2">
      <c r="B196" s="1"/>
      <c r="C196" s="1"/>
      <c r="E196" s="1"/>
      <c r="F196" s="1"/>
      <c r="G196" s="3"/>
    </row>
    <row r="197" spans="2:7" x14ac:dyDescent="0.2">
      <c r="B197" s="1"/>
      <c r="C197" s="1"/>
      <c r="E197" s="1"/>
      <c r="F197" s="1"/>
      <c r="G197" s="3"/>
    </row>
    <row r="198" spans="2:7" x14ac:dyDescent="0.2">
      <c r="B198" s="1"/>
      <c r="C198" s="1"/>
      <c r="E198" s="1"/>
      <c r="F198" s="1"/>
      <c r="G198" s="3"/>
    </row>
    <row r="199" spans="2:7" x14ac:dyDescent="0.2">
      <c r="B199" s="1"/>
      <c r="C199" s="1"/>
      <c r="E199" s="1"/>
      <c r="F199" s="1"/>
      <c r="G199" s="3"/>
    </row>
    <row r="200" spans="2:7" x14ac:dyDescent="0.2">
      <c r="B200" s="1"/>
      <c r="C200" s="1"/>
      <c r="E200" s="1"/>
      <c r="F200" s="1"/>
      <c r="G200" s="3"/>
    </row>
    <row r="201" spans="2:7" x14ac:dyDescent="0.2">
      <c r="B201" s="1"/>
      <c r="C201" s="1"/>
      <c r="E201" s="1"/>
      <c r="F201" s="1"/>
      <c r="G201" s="3"/>
    </row>
    <row r="202" spans="2:7" x14ac:dyDescent="0.2">
      <c r="B202" s="1"/>
      <c r="C202" s="1"/>
      <c r="E202" s="1"/>
      <c r="F202" s="1"/>
      <c r="G202" s="3"/>
    </row>
    <row r="203" spans="2:7" x14ac:dyDescent="0.2">
      <c r="B203" s="1"/>
      <c r="C203" s="1"/>
      <c r="E203" s="1"/>
      <c r="F203" s="1"/>
      <c r="G203" s="3"/>
    </row>
    <row r="204" spans="2:7" x14ac:dyDescent="0.2">
      <c r="B204" s="1"/>
      <c r="C204" s="1"/>
      <c r="E204" s="1"/>
      <c r="F204" s="1"/>
      <c r="G204" s="3"/>
    </row>
    <row r="205" spans="2:7" x14ac:dyDescent="0.2">
      <c r="B205" s="1"/>
      <c r="C205" s="1"/>
      <c r="E205" s="1"/>
      <c r="F205" s="1"/>
      <c r="G205" s="3"/>
    </row>
    <row r="206" spans="2:7" x14ac:dyDescent="0.2">
      <c r="B206" s="1"/>
      <c r="C206" s="1"/>
      <c r="E206" s="1"/>
      <c r="F206" s="1"/>
      <c r="G206" s="3"/>
    </row>
    <row r="207" spans="2:7" x14ac:dyDescent="0.2">
      <c r="B207" s="1"/>
      <c r="C207" s="1"/>
      <c r="E207" s="1"/>
      <c r="F207" s="1"/>
      <c r="G207" s="3"/>
    </row>
    <row r="208" spans="2:7" x14ac:dyDescent="0.2">
      <c r="B208" s="1"/>
      <c r="C208" s="1"/>
      <c r="E208" s="1"/>
      <c r="F208" s="1"/>
      <c r="G208" s="3"/>
    </row>
    <row r="209" spans="2:7" x14ac:dyDescent="0.2">
      <c r="B209" s="1"/>
      <c r="C209" s="1"/>
      <c r="E209" s="1"/>
      <c r="F209" s="1"/>
      <c r="G209" s="3"/>
    </row>
    <row r="210" spans="2:7" x14ac:dyDescent="0.2">
      <c r="B210" s="1"/>
      <c r="C210" s="1"/>
      <c r="E210" s="1"/>
      <c r="F210" s="1"/>
      <c r="G210" s="3"/>
    </row>
    <row r="211" spans="2:7" x14ac:dyDescent="0.2">
      <c r="B211" s="1"/>
      <c r="C211" s="1"/>
      <c r="E211" s="1"/>
      <c r="F211" s="1"/>
      <c r="G211" s="3"/>
    </row>
    <row r="212" spans="2:7" x14ac:dyDescent="0.2">
      <c r="B212" s="1"/>
      <c r="C212" s="1"/>
      <c r="E212" s="1"/>
      <c r="F212" s="1"/>
      <c r="G212" s="3"/>
    </row>
    <row r="213" spans="2:7" x14ac:dyDescent="0.2">
      <c r="B213" s="1"/>
      <c r="C213" s="1"/>
      <c r="E213" s="1"/>
      <c r="F213" s="1"/>
      <c r="G213" s="3"/>
    </row>
    <row r="214" spans="2:7" x14ac:dyDescent="0.2">
      <c r="B214" s="1"/>
      <c r="C214" s="1"/>
      <c r="E214" s="1"/>
      <c r="F214" s="1"/>
      <c r="G214" s="3"/>
    </row>
    <row r="215" spans="2:7" x14ac:dyDescent="0.2">
      <c r="B215" s="1"/>
      <c r="C215" s="1"/>
      <c r="E215" s="1"/>
      <c r="F215" s="1"/>
      <c r="G215" s="3"/>
    </row>
    <row r="216" spans="2:7" x14ac:dyDescent="0.2">
      <c r="B216" s="1"/>
      <c r="C216" s="1"/>
      <c r="E216" s="1"/>
      <c r="F216" s="1"/>
      <c r="G216" s="3"/>
    </row>
    <row r="217" spans="2:7" x14ac:dyDescent="0.2">
      <c r="B217" s="1"/>
      <c r="C217" s="1"/>
      <c r="E217" s="1"/>
      <c r="F217" s="1"/>
      <c r="G217" s="3"/>
    </row>
    <row r="218" spans="2:7" x14ac:dyDescent="0.2">
      <c r="B218" s="1"/>
      <c r="C218" s="1"/>
      <c r="E218" s="1"/>
      <c r="F218" s="1"/>
      <c r="G218" s="3"/>
    </row>
    <row r="219" spans="2:7" x14ac:dyDescent="0.2">
      <c r="B219" s="1"/>
      <c r="C219" s="1"/>
      <c r="E219" s="1"/>
      <c r="F219" s="1"/>
      <c r="G219" s="3"/>
    </row>
    <row r="220" spans="2:7" x14ac:dyDescent="0.2">
      <c r="B220" s="1"/>
      <c r="C220" s="1"/>
      <c r="E220" s="1"/>
      <c r="F220" s="1"/>
      <c r="G220" s="3"/>
    </row>
    <row r="221" spans="2:7" x14ac:dyDescent="0.2">
      <c r="B221" s="1"/>
      <c r="C221" s="1"/>
      <c r="E221" s="1"/>
      <c r="F221" s="1"/>
      <c r="G221" s="3"/>
    </row>
    <row r="222" spans="2:7" x14ac:dyDescent="0.2">
      <c r="B222" s="1"/>
      <c r="C222" s="1"/>
      <c r="E222" s="1"/>
      <c r="F222" s="1"/>
      <c r="G222" s="3"/>
    </row>
    <row r="223" spans="2:7" x14ac:dyDescent="0.2">
      <c r="B223" s="1"/>
      <c r="C223" s="1"/>
      <c r="E223" s="1"/>
      <c r="F223" s="1"/>
      <c r="G223" s="3"/>
    </row>
    <row r="224" spans="2:7" x14ac:dyDescent="0.2">
      <c r="B224" s="1"/>
      <c r="C224" s="1"/>
      <c r="E224" s="1"/>
      <c r="F224" s="1"/>
      <c r="G224" s="3"/>
    </row>
    <row r="225" spans="2:7" x14ac:dyDescent="0.2">
      <c r="B225" s="1"/>
      <c r="C225" s="1"/>
      <c r="E225" s="1"/>
      <c r="F225" s="1"/>
      <c r="G225" s="3"/>
    </row>
    <row r="226" spans="2:7" x14ac:dyDescent="0.2">
      <c r="B226" s="1"/>
      <c r="C226" s="1"/>
      <c r="E226" s="1"/>
      <c r="F226" s="1"/>
      <c r="G226" s="3"/>
    </row>
    <row r="227" spans="2:7" x14ac:dyDescent="0.2">
      <c r="B227" s="1"/>
      <c r="C227" s="1"/>
      <c r="E227" s="1"/>
      <c r="F227" s="1"/>
      <c r="G227" s="3"/>
    </row>
    <row r="228" spans="2:7" x14ac:dyDescent="0.2">
      <c r="B228" s="1"/>
      <c r="C228" s="1"/>
      <c r="E228" s="1"/>
      <c r="F228" s="1"/>
      <c r="G228" s="3"/>
    </row>
    <row r="229" spans="2:7" x14ac:dyDescent="0.2">
      <c r="B229" s="1"/>
      <c r="C229" s="1"/>
      <c r="E229" s="1"/>
      <c r="F229" s="1"/>
      <c r="G229" s="3"/>
    </row>
    <row r="230" spans="2:7" x14ac:dyDescent="0.2">
      <c r="B230" s="1"/>
      <c r="C230" s="1"/>
      <c r="E230" s="1"/>
      <c r="F230" s="1"/>
      <c r="G230" s="3"/>
    </row>
    <row r="231" spans="2:7" x14ac:dyDescent="0.2">
      <c r="B231" s="1"/>
      <c r="C231" s="1"/>
      <c r="E231" s="1"/>
      <c r="F231" s="1"/>
      <c r="G231" s="3"/>
    </row>
    <row r="232" spans="2:7" x14ac:dyDescent="0.2">
      <c r="B232" s="1"/>
      <c r="C232" s="1"/>
      <c r="E232" s="1"/>
      <c r="F232" s="1"/>
      <c r="G232" s="3"/>
    </row>
    <row r="233" spans="2:7" x14ac:dyDescent="0.2">
      <c r="B233" s="1"/>
      <c r="C233" s="1"/>
      <c r="E233" s="1"/>
      <c r="F233" s="1"/>
      <c r="G233" s="3"/>
    </row>
    <row r="296" spans="2:7" x14ac:dyDescent="0.2">
      <c r="B296" s="1"/>
      <c r="C296" s="1"/>
      <c r="E296" s="1"/>
      <c r="F296" s="1"/>
      <c r="G296" s="3"/>
    </row>
    <row r="297" spans="2:7" x14ac:dyDescent="0.2">
      <c r="B297" s="1"/>
      <c r="C297" s="1"/>
      <c r="E297" s="1"/>
      <c r="F297" s="1"/>
      <c r="G297" s="3"/>
    </row>
    <row r="298" spans="2:7" x14ac:dyDescent="0.2">
      <c r="B298" s="1"/>
      <c r="C298" s="1"/>
      <c r="E298" s="1"/>
      <c r="F298" s="1"/>
      <c r="G298" s="3"/>
    </row>
    <row r="299" spans="2:7" x14ac:dyDescent="0.2">
      <c r="B299" s="1"/>
      <c r="C299" s="1"/>
      <c r="E299" s="1"/>
      <c r="F299" s="1"/>
      <c r="G299" s="3"/>
    </row>
    <row r="300" spans="2:7" x14ac:dyDescent="0.2">
      <c r="B300" s="1"/>
      <c r="C300" s="1"/>
      <c r="E300" s="1"/>
      <c r="F300" s="1"/>
      <c r="G300" s="3"/>
    </row>
    <row r="301" spans="2:7" x14ac:dyDescent="0.2">
      <c r="B301" s="1"/>
      <c r="C301" s="1"/>
      <c r="E301" s="1"/>
      <c r="F301" s="1"/>
      <c r="G301" s="3"/>
    </row>
    <row r="302" spans="2:7" x14ac:dyDescent="0.2">
      <c r="B302" s="1"/>
      <c r="C302" s="1"/>
      <c r="E302" s="1"/>
      <c r="F302" s="1"/>
      <c r="G302" s="3"/>
    </row>
    <row r="303" spans="2:7" x14ac:dyDescent="0.2">
      <c r="B303" s="1"/>
      <c r="C303" s="1"/>
      <c r="E303" s="1"/>
      <c r="F303" s="1"/>
      <c r="G303" s="3"/>
    </row>
    <row r="304" spans="2:7" x14ac:dyDescent="0.2">
      <c r="B304" s="1"/>
      <c r="C304" s="1"/>
      <c r="E304" s="1"/>
      <c r="F304" s="1"/>
      <c r="G304" s="3"/>
    </row>
    <row r="305" spans="2:7" x14ac:dyDescent="0.2">
      <c r="B305" s="1"/>
      <c r="C305" s="1"/>
      <c r="E305" s="1"/>
      <c r="F305" s="1"/>
      <c r="G305" s="3"/>
    </row>
    <row r="306" spans="2:7" x14ac:dyDescent="0.2">
      <c r="B306" s="1"/>
      <c r="C306" s="1"/>
      <c r="E306" s="1"/>
      <c r="F306" s="1"/>
      <c r="G306" s="3"/>
    </row>
    <row r="307" spans="2:7" x14ac:dyDescent="0.2">
      <c r="B307" s="1"/>
      <c r="C307" s="1"/>
      <c r="E307" s="1"/>
      <c r="F307" s="1"/>
      <c r="G307" s="3"/>
    </row>
    <row r="308" spans="2:7" x14ac:dyDescent="0.2">
      <c r="B308" s="1"/>
      <c r="C308" s="1"/>
      <c r="E308" s="1"/>
      <c r="F308" s="1"/>
      <c r="G308" s="3"/>
    </row>
    <row r="309" spans="2:7" x14ac:dyDescent="0.2">
      <c r="B309" s="1"/>
      <c r="C309" s="1"/>
      <c r="E309" s="1"/>
      <c r="F309" s="1"/>
      <c r="G309" s="3"/>
    </row>
    <row r="310" spans="2:7" x14ac:dyDescent="0.2">
      <c r="B310" s="1"/>
      <c r="C310" s="1"/>
      <c r="E310" s="1"/>
      <c r="F310" s="1"/>
      <c r="G310" s="3"/>
    </row>
    <row r="311" spans="2:7" x14ac:dyDescent="0.2">
      <c r="B311" s="1"/>
      <c r="C311" s="1"/>
      <c r="E311" s="1"/>
      <c r="F311" s="1"/>
      <c r="G311" s="3"/>
    </row>
    <row r="312" spans="2:7" x14ac:dyDescent="0.2">
      <c r="B312" s="1"/>
      <c r="C312" s="1"/>
      <c r="E312" s="1"/>
      <c r="F312" s="1"/>
      <c r="G312" s="3"/>
    </row>
    <row r="313" spans="2:7" x14ac:dyDescent="0.2">
      <c r="B313" s="1"/>
      <c r="C313" s="1"/>
      <c r="E313" s="1"/>
      <c r="F313" s="1"/>
      <c r="G313" s="3"/>
    </row>
    <row r="314" spans="2:7" x14ac:dyDescent="0.2">
      <c r="B314" s="1"/>
      <c r="C314" s="1"/>
      <c r="E314" s="1"/>
      <c r="F314" s="1"/>
      <c r="G314" s="3"/>
    </row>
    <row r="315" spans="2:7" x14ac:dyDescent="0.2">
      <c r="B315" s="1"/>
      <c r="C315" s="1"/>
      <c r="E315" s="1"/>
      <c r="F315" s="1"/>
      <c r="G315" s="3"/>
    </row>
    <row r="316" spans="2:7" x14ac:dyDescent="0.2">
      <c r="B316" s="1"/>
      <c r="C316" s="1"/>
      <c r="E316" s="1"/>
      <c r="F316" s="1"/>
      <c r="G316" s="3"/>
    </row>
    <row r="317" spans="2:7" x14ac:dyDescent="0.2">
      <c r="B317" s="1"/>
      <c r="C317" s="1"/>
      <c r="E317" s="1"/>
      <c r="F317" s="1"/>
      <c r="G317" s="3"/>
    </row>
    <row r="318" spans="2:7" x14ac:dyDescent="0.2">
      <c r="B318" s="1"/>
      <c r="C318" s="1"/>
      <c r="E318" s="1"/>
      <c r="F318" s="1"/>
      <c r="G318" s="3"/>
    </row>
    <row r="319" spans="2:7" x14ac:dyDescent="0.2">
      <c r="B319" s="1"/>
      <c r="C319" s="1"/>
      <c r="E319" s="1"/>
      <c r="F319" s="1"/>
      <c r="G319" s="3"/>
    </row>
    <row r="320" spans="2:7" x14ac:dyDescent="0.2">
      <c r="B320" s="1"/>
      <c r="C320" s="1"/>
      <c r="E320" s="1"/>
      <c r="F320" s="1"/>
      <c r="G320" s="3"/>
    </row>
    <row r="321" spans="2:7" x14ac:dyDescent="0.2">
      <c r="B321" s="1"/>
      <c r="C321" s="1"/>
      <c r="E321" s="1"/>
      <c r="F321" s="1"/>
      <c r="G321" s="3"/>
    </row>
    <row r="322" spans="2:7" x14ac:dyDescent="0.2">
      <c r="B322" s="1"/>
      <c r="C322" s="1"/>
      <c r="E322" s="1"/>
      <c r="F322" s="1"/>
      <c r="G322" s="3"/>
    </row>
    <row r="323" spans="2:7" x14ac:dyDescent="0.2">
      <c r="B323" s="1"/>
      <c r="C323" s="1"/>
      <c r="E323" s="1"/>
      <c r="F323" s="1"/>
      <c r="G323" s="3"/>
    </row>
    <row r="324" spans="2:7" x14ac:dyDescent="0.2">
      <c r="B324" s="1"/>
      <c r="C324" s="1"/>
      <c r="E324" s="1"/>
      <c r="F324" s="1"/>
      <c r="G324" s="3"/>
    </row>
    <row r="325" spans="2:7" x14ac:dyDescent="0.2">
      <c r="B325" s="1"/>
      <c r="C325" s="1"/>
      <c r="E325" s="1"/>
      <c r="F325" s="1"/>
      <c r="G325" s="3"/>
    </row>
  </sheetData>
  <sortState xmlns:xlrd2="http://schemas.microsoft.com/office/spreadsheetml/2017/richdata2" ref="A5:AD65">
    <sortCondition ref="AD5:AD65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f84c4ea-370d-4b9e-830c-756f8bf1b51f}" enabled="0" method="" siteId="{5f84c4ea-370d-4b9e-830c-756f8bf1b51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Comparison</vt:lpstr>
      <vt:lpstr>Global Best</vt:lpstr>
      <vt:lpstr>SSS</vt:lpstr>
      <vt:lpstr>HPSS</vt:lpstr>
      <vt:lpstr>APSS</vt:lpstr>
      <vt:lpstr>CPSS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Sánchez-Oro Calvo</dc:creator>
  <cp:lastModifiedBy>Sergio Pérez Peló</cp:lastModifiedBy>
  <dcterms:created xsi:type="dcterms:W3CDTF">2023-09-21T08:45:13Z</dcterms:created>
  <dcterms:modified xsi:type="dcterms:W3CDTF">2025-02-26T12:55:18Z</dcterms:modified>
</cp:coreProperties>
</file>