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ja\Downloads\"/>
    </mc:Choice>
  </mc:AlternateContent>
  <xr:revisionPtr revIDLastSave="0" documentId="8_{B6E21E54-4937-47A2-B409-7C33E941FEBA}" xr6:coauthVersionLast="47" xr6:coauthVersionMax="47" xr10:uidLastSave="{00000000-0000-0000-0000-000000000000}"/>
  <bookViews>
    <workbookView xWindow="-120" yWindow="-120" windowWidth="29040" windowHeight="15720" firstSheet="6" activeTab="12" xr2:uid="{00000000-000D-0000-FFFF-FFFF00000000}"/>
  </bookViews>
  <sheets>
    <sheet name="Experimento 1" sheetId="18" r:id="rId1"/>
    <sheet name="Experimento 2" sheetId="19" r:id="rId2"/>
    <sheet name="Experimento 3" sheetId="17" r:id="rId3"/>
    <sheet name="Experimento 4" sheetId="20" r:id="rId4"/>
    <sheet name="Experimento 5" sheetId="41" r:id="rId5"/>
    <sheet name="Experimento 6" sheetId="42" r:id="rId6"/>
    <sheet name="Experimento 7" sheetId="43" r:id="rId7"/>
    <sheet name="Experimento 8" sheetId="39" r:id="rId8"/>
    <sheet name="Experimento 8 10 ejecuciones" sheetId="46" r:id="rId9"/>
    <sheet name="Anexo" sheetId="44" r:id="rId10"/>
    <sheet name="10 ejecuciones nuestro" sheetId="45" r:id="rId11"/>
    <sheet name="10 ejecuciones previo" sheetId="47" r:id="rId12"/>
    <sheet name="Comparison" sheetId="48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8" l="1"/>
  <c r="C3" i="48"/>
  <c r="D3" i="48"/>
  <c r="E3" i="48"/>
  <c r="L3" i="48" s="1"/>
  <c r="F3" i="48"/>
  <c r="G3" i="48"/>
  <c r="H3" i="48"/>
  <c r="I3" i="48"/>
  <c r="B4" i="48"/>
  <c r="C4" i="48"/>
  <c r="D4" i="48"/>
  <c r="E4" i="48"/>
  <c r="F4" i="48"/>
  <c r="G4" i="48"/>
  <c r="H4" i="48"/>
  <c r="I4" i="48"/>
  <c r="L4" i="48" s="1"/>
  <c r="B5" i="48"/>
  <c r="C5" i="48"/>
  <c r="D5" i="48"/>
  <c r="E5" i="48"/>
  <c r="F5" i="48"/>
  <c r="G5" i="48"/>
  <c r="H5" i="48"/>
  <c r="I5" i="48"/>
  <c r="L5" i="48"/>
  <c r="B6" i="48"/>
  <c r="C6" i="48"/>
  <c r="D6" i="48"/>
  <c r="E6" i="48"/>
  <c r="L6" i="48" s="1"/>
  <c r="F6" i="48"/>
  <c r="G6" i="48"/>
  <c r="H6" i="48"/>
  <c r="I6" i="48"/>
  <c r="B7" i="48"/>
  <c r="C7" i="48"/>
  <c r="D7" i="48"/>
  <c r="E7" i="48"/>
  <c r="L7" i="48" s="1"/>
  <c r="F7" i="48"/>
  <c r="G7" i="48"/>
  <c r="H7" i="48"/>
  <c r="I7" i="48"/>
  <c r="B8" i="48"/>
  <c r="C8" i="48"/>
  <c r="D8" i="48"/>
  <c r="E8" i="48"/>
  <c r="F8" i="48"/>
  <c r="G8" i="48"/>
  <c r="H8" i="48"/>
  <c r="I8" i="48"/>
  <c r="L8" i="48" s="1"/>
  <c r="B9" i="48"/>
  <c r="C9" i="48"/>
  <c r="D9" i="48"/>
  <c r="E9" i="48"/>
  <c r="F9" i="48"/>
  <c r="G9" i="48"/>
  <c r="H9" i="48"/>
  <c r="I9" i="48"/>
  <c r="L9" i="48"/>
  <c r="B10" i="48"/>
  <c r="C10" i="48"/>
  <c r="D10" i="48"/>
  <c r="E10" i="48"/>
  <c r="L10" i="48" s="1"/>
  <c r="F10" i="48"/>
  <c r="G10" i="48"/>
  <c r="H10" i="48"/>
  <c r="I10" i="48"/>
  <c r="L11" i="48" l="1"/>
  <c r="J16" i="46"/>
  <c r="J15" i="46"/>
  <c r="S254" i="46"/>
  <c r="M254" i="46" s="1"/>
  <c r="S248" i="46"/>
  <c r="M248" i="46" s="1"/>
  <c r="S242" i="46"/>
  <c r="I242" i="46" s="1"/>
  <c r="S236" i="46"/>
  <c r="S230" i="46"/>
  <c r="L230" i="46" s="1"/>
  <c r="S224" i="46"/>
  <c r="S218" i="46"/>
  <c r="M218" i="46" s="1"/>
  <c r="S212" i="46"/>
  <c r="S206" i="46"/>
  <c r="I206" i="46" s="1"/>
  <c r="S200" i="46"/>
  <c r="S194" i="46"/>
  <c r="M194" i="46" s="1"/>
  <c r="S182" i="46"/>
  <c r="I182" i="46" s="1"/>
  <c r="S170" i="46"/>
  <c r="M170" i="46" s="1"/>
  <c r="S164" i="46"/>
  <c r="S158" i="46"/>
  <c r="M158" i="46" s="1"/>
  <c r="S152" i="46"/>
  <c r="S146" i="46"/>
  <c r="M146" i="46" s="1"/>
  <c r="S140" i="46"/>
  <c r="M140" i="46" s="1"/>
  <c r="S134" i="46"/>
  <c r="L134" i="46" s="1"/>
  <c r="S128" i="46"/>
  <c r="M128" i="46" s="1"/>
  <c r="S122" i="46"/>
  <c r="I122" i="46" s="1"/>
  <c r="S116" i="46"/>
  <c r="M116" i="46" s="1"/>
  <c r="S110" i="46"/>
  <c r="M110" i="46" s="1"/>
  <c r="S104" i="46"/>
  <c r="M104" i="46" s="1"/>
  <c r="S98" i="46"/>
  <c r="M98" i="46" s="1"/>
  <c r="S92" i="46"/>
  <c r="M92" i="46" s="1"/>
  <c r="S80" i="46"/>
  <c r="M80" i="46" s="1"/>
  <c r="S74" i="46"/>
  <c r="L74" i="46" s="1"/>
  <c r="S62" i="46"/>
  <c r="M62" i="46" s="1"/>
  <c r="S56" i="46"/>
  <c r="M56" i="46" s="1"/>
  <c r="S44" i="46"/>
  <c r="M44" i="46" s="1"/>
  <c r="S38" i="46"/>
  <c r="M38" i="46" s="1"/>
  <c r="S32" i="46"/>
  <c r="M32" i="46" s="1"/>
  <c r="S26" i="46"/>
  <c r="M26" i="46" s="1"/>
  <c r="J7" i="46"/>
  <c r="K19" i="46"/>
  <c r="K17" i="46"/>
  <c r="S183" i="46"/>
  <c r="M183" i="46" s="1"/>
  <c r="K15" i="46"/>
  <c r="S171" i="46"/>
  <c r="M171" i="46" s="1"/>
  <c r="S165" i="46"/>
  <c r="H165" i="46" s="1"/>
  <c r="S153" i="46"/>
  <c r="L153" i="46" s="1"/>
  <c r="S147" i="46"/>
  <c r="S141" i="46"/>
  <c r="M141" i="46" s="1"/>
  <c r="S135" i="46"/>
  <c r="S129" i="46"/>
  <c r="M129" i="46" s="1"/>
  <c r="S123" i="46"/>
  <c r="S117" i="46"/>
  <c r="M117" i="46" s="1"/>
  <c r="S111" i="46"/>
  <c r="S99" i="46"/>
  <c r="S93" i="46"/>
  <c r="M93" i="46" s="1"/>
  <c r="S81" i="46"/>
  <c r="M81" i="46" s="1"/>
  <c r="S75" i="46"/>
  <c r="S69" i="46"/>
  <c r="L69" i="46" s="1"/>
  <c r="S63" i="46"/>
  <c r="S57" i="46"/>
  <c r="M57" i="46" s="1"/>
  <c r="S51" i="46"/>
  <c r="S45" i="46"/>
  <c r="M45" i="46" s="1"/>
  <c r="S39" i="46"/>
  <c r="S27" i="46"/>
  <c r="K20" i="46"/>
  <c r="K18" i="46"/>
  <c r="K16" i="46"/>
  <c r="J4" i="39"/>
  <c r="J5" i="46"/>
  <c r="S256" i="46"/>
  <c r="H256" i="46" s="1"/>
  <c r="S250" i="46"/>
  <c r="M250" i="46" s="1"/>
  <c r="S244" i="46"/>
  <c r="S238" i="46"/>
  <c r="M238" i="46" s="1"/>
  <c r="S232" i="46"/>
  <c r="M232" i="46" s="1"/>
  <c r="S226" i="46"/>
  <c r="M226" i="46" s="1"/>
  <c r="S220" i="46"/>
  <c r="M220" i="46" s="1"/>
  <c r="S214" i="46"/>
  <c r="M214" i="46" s="1"/>
  <c r="S208" i="46"/>
  <c r="J18" i="46"/>
  <c r="S196" i="46"/>
  <c r="H196" i="46" s="1"/>
  <c r="S190" i="46"/>
  <c r="M190" i="46" s="1"/>
  <c r="S184" i="46"/>
  <c r="S178" i="46"/>
  <c r="M178" i="46" s="1"/>
  <c r="S166" i="46"/>
  <c r="M166" i="46" s="1"/>
  <c r="S160" i="46"/>
  <c r="S154" i="46"/>
  <c r="M154" i="46" s="1"/>
  <c r="S148" i="46"/>
  <c r="S142" i="46"/>
  <c r="M142" i="46" s="1"/>
  <c r="S130" i="46"/>
  <c r="M130" i="46" s="1"/>
  <c r="S124" i="46"/>
  <c r="S118" i="46"/>
  <c r="M118" i="46" s="1"/>
  <c r="S112" i="46"/>
  <c r="S106" i="46"/>
  <c r="M106" i="46" s="1"/>
  <c r="S100" i="46"/>
  <c r="M100" i="46" s="1"/>
  <c r="S94" i="46"/>
  <c r="M94" i="46" s="1"/>
  <c r="S88" i="46"/>
  <c r="S82" i="46"/>
  <c r="M82" i="46" s="1"/>
  <c r="S76" i="46"/>
  <c r="M76" i="46" s="1"/>
  <c r="S70" i="46"/>
  <c r="M70" i="46" s="1"/>
  <c r="S64" i="46"/>
  <c r="M64" i="46" s="1"/>
  <c r="S52" i="46"/>
  <c r="S46" i="46"/>
  <c r="M46" i="46" s="1"/>
  <c r="S34" i="46"/>
  <c r="M34" i="46" s="1"/>
  <c r="S28" i="46"/>
  <c r="M28" i="46" s="1"/>
  <c r="J19" i="46"/>
  <c r="J17" i="46"/>
  <c r="S136" i="46"/>
  <c r="M136" i="46" s="1"/>
  <c r="K11" i="46"/>
  <c r="K9" i="46"/>
  <c r="S58" i="46"/>
  <c r="M58" i="46" s="1"/>
  <c r="D6" i="46"/>
  <c r="Y240" i="47"/>
  <c r="X240" i="47"/>
  <c r="W240" i="47"/>
  <c r="Y239" i="47"/>
  <c r="X239" i="47"/>
  <c r="W239" i="47"/>
  <c r="Y236" i="47"/>
  <c r="X236" i="47"/>
  <c r="W236" i="47"/>
  <c r="Y233" i="47"/>
  <c r="X233" i="47"/>
  <c r="W233" i="47"/>
  <c r="Y228" i="47"/>
  <c r="X228" i="47"/>
  <c r="W228" i="47"/>
  <c r="Y225" i="47"/>
  <c r="X225" i="47"/>
  <c r="W225" i="47"/>
  <c r="Y222" i="47"/>
  <c r="X222" i="47"/>
  <c r="W222" i="47"/>
  <c r="Y219" i="47"/>
  <c r="X219" i="47"/>
  <c r="W219" i="47"/>
  <c r="Y218" i="47"/>
  <c r="X218" i="47"/>
  <c r="W218" i="47"/>
  <c r="Y215" i="47"/>
  <c r="X215" i="47"/>
  <c r="W215" i="47"/>
  <c r="Y210" i="47"/>
  <c r="X210" i="47"/>
  <c r="W210" i="47"/>
  <c r="Y209" i="47"/>
  <c r="X209" i="47"/>
  <c r="W209" i="47"/>
  <c r="Y206" i="47"/>
  <c r="X206" i="47"/>
  <c r="W206" i="47"/>
  <c r="Y203" i="47"/>
  <c r="X203" i="47"/>
  <c r="W203" i="47"/>
  <c r="Y198" i="47"/>
  <c r="X198" i="47"/>
  <c r="W198" i="47"/>
  <c r="Y195" i="47"/>
  <c r="X195" i="47"/>
  <c r="W195" i="47"/>
  <c r="Y192" i="47"/>
  <c r="X192" i="47"/>
  <c r="W192" i="47"/>
  <c r="Y189" i="47"/>
  <c r="X189" i="47"/>
  <c r="W189" i="47"/>
  <c r="Y188" i="47"/>
  <c r="X188" i="47"/>
  <c r="W188" i="47"/>
  <c r="Y185" i="47"/>
  <c r="X185" i="47"/>
  <c r="W185" i="47"/>
  <c r="Y180" i="47"/>
  <c r="X180" i="47"/>
  <c r="W180" i="47"/>
  <c r="Y179" i="47"/>
  <c r="X179" i="47"/>
  <c r="W179" i="47"/>
  <c r="Y176" i="47"/>
  <c r="X176" i="47"/>
  <c r="W176" i="47"/>
  <c r="Y173" i="47"/>
  <c r="X173" i="47"/>
  <c r="W173" i="47"/>
  <c r="Y168" i="47"/>
  <c r="X168" i="47"/>
  <c r="W168" i="47"/>
  <c r="Y165" i="47"/>
  <c r="X165" i="47"/>
  <c r="W165" i="47"/>
  <c r="Y162" i="47"/>
  <c r="X162" i="47"/>
  <c r="W162" i="47"/>
  <c r="Y159" i="47"/>
  <c r="X159" i="47"/>
  <c r="W159" i="47"/>
  <c r="Y158" i="47"/>
  <c r="X158" i="47"/>
  <c r="W158" i="47"/>
  <c r="Y155" i="47"/>
  <c r="X155" i="47"/>
  <c r="W155" i="47"/>
  <c r="Y150" i="47"/>
  <c r="X150" i="47"/>
  <c r="W150" i="47"/>
  <c r="Y149" i="47"/>
  <c r="X149" i="47"/>
  <c r="W149" i="47"/>
  <c r="Y146" i="47"/>
  <c r="X146" i="47"/>
  <c r="W146" i="47"/>
  <c r="Y143" i="47"/>
  <c r="X143" i="47"/>
  <c r="W143" i="47"/>
  <c r="Y140" i="47"/>
  <c r="X140" i="47"/>
  <c r="W140" i="47"/>
  <c r="Y137" i="47"/>
  <c r="X137" i="47"/>
  <c r="W137" i="47"/>
  <c r="Y134" i="47"/>
  <c r="X134" i="47"/>
  <c r="W134" i="47"/>
  <c r="Y131" i="47"/>
  <c r="X131" i="47"/>
  <c r="W131" i="47"/>
  <c r="Y130" i="47"/>
  <c r="X130" i="47"/>
  <c r="W130" i="47"/>
  <c r="Y127" i="47"/>
  <c r="X127" i="47"/>
  <c r="W127" i="47"/>
  <c r="Y122" i="47"/>
  <c r="X122" i="47"/>
  <c r="W122" i="47"/>
  <c r="Y121" i="47"/>
  <c r="X121" i="47"/>
  <c r="W121" i="47"/>
  <c r="Y118" i="47"/>
  <c r="X118" i="47"/>
  <c r="W118" i="47"/>
  <c r="Y115" i="47"/>
  <c r="X115" i="47"/>
  <c r="W115" i="47"/>
  <c r="Y110" i="47"/>
  <c r="X110" i="47"/>
  <c r="W110" i="47"/>
  <c r="Y107" i="47"/>
  <c r="X107" i="47"/>
  <c r="W107" i="47"/>
  <c r="Y104" i="47"/>
  <c r="X104" i="47"/>
  <c r="W104" i="47"/>
  <c r="Y101" i="47"/>
  <c r="X101" i="47"/>
  <c r="W101" i="47"/>
  <c r="Y100" i="47"/>
  <c r="X100" i="47"/>
  <c r="W100" i="47"/>
  <c r="Y97" i="47"/>
  <c r="X97" i="47"/>
  <c r="W97" i="47"/>
  <c r="Y92" i="47"/>
  <c r="X92" i="47"/>
  <c r="W92" i="47"/>
  <c r="Y91" i="47"/>
  <c r="X91" i="47"/>
  <c r="W91" i="47"/>
  <c r="Y88" i="47"/>
  <c r="X88" i="47"/>
  <c r="W88" i="47"/>
  <c r="Y85" i="47"/>
  <c r="X85" i="47"/>
  <c r="W85" i="47"/>
  <c r="Y80" i="47"/>
  <c r="X80" i="47"/>
  <c r="W80" i="47"/>
  <c r="Y77" i="47"/>
  <c r="X77" i="47"/>
  <c r="W77" i="47"/>
  <c r="Y74" i="47"/>
  <c r="X74" i="47"/>
  <c r="W74" i="47"/>
  <c r="Y71" i="47"/>
  <c r="X71" i="47"/>
  <c r="W71" i="47"/>
  <c r="Y70" i="47"/>
  <c r="X70" i="47"/>
  <c r="W70" i="47"/>
  <c r="Y67" i="47"/>
  <c r="X67" i="47"/>
  <c r="W67" i="47"/>
  <c r="Y62" i="47"/>
  <c r="X62" i="47"/>
  <c r="W62" i="47"/>
  <c r="Y61" i="47"/>
  <c r="X61" i="47"/>
  <c r="W61" i="47"/>
  <c r="Y58" i="47"/>
  <c r="X58" i="47"/>
  <c r="W58" i="47"/>
  <c r="Y55" i="47"/>
  <c r="X55" i="47"/>
  <c r="W55" i="47"/>
  <c r="Y50" i="47"/>
  <c r="X50" i="47"/>
  <c r="W50" i="47"/>
  <c r="Y47" i="47"/>
  <c r="X47" i="47"/>
  <c r="W47" i="47"/>
  <c r="Y44" i="47"/>
  <c r="X44" i="47"/>
  <c r="W44" i="47"/>
  <c r="Y41" i="47"/>
  <c r="X41" i="47"/>
  <c r="W41" i="47"/>
  <c r="Y40" i="47"/>
  <c r="X40" i="47"/>
  <c r="W40" i="47"/>
  <c r="Y37" i="47"/>
  <c r="X37" i="47"/>
  <c r="W37" i="47"/>
  <c r="Y32" i="47"/>
  <c r="X32" i="47"/>
  <c r="W32" i="47"/>
  <c r="Y31" i="47"/>
  <c r="X31" i="47"/>
  <c r="W31" i="47"/>
  <c r="Y28" i="47"/>
  <c r="X28" i="47"/>
  <c r="W28" i="47"/>
  <c r="Y25" i="47"/>
  <c r="X25" i="47"/>
  <c r="W25" i="47"/>
  <c r="Y20" i="47"/>
  <c r="X20" i="47"/>
  <c r="W20" i="47"/>
  <c r="Y17" i="47"/>
  <c r="X17" i="47"/>
  <c r="W17" i="47"/>
  <c r="Y14" i="47"/>
  <c r="X14" i="47"/>
  <c r="W14" i="47"/>
  <c r="Y11" i="47"/>
  <c r="X11" i="47"/>
  <c r="W11" i="47"/>
  <c r="Y10" i="47"/>
  <c r="X10" i="47"/>
  <c r="W10" i="47"/>
  <c r="Y7" i="47"/>
  <c r="X7" i="47"/>
  <c r="W7" i="47"/>
  <c r="Y241" i="47"/>
  <c r="X241" i="47"/>
  <c r="W241" i="47"/>
  <c r="Y237" i="47"/>
  <c r="X237" i="47"/>
  <c r="W237" i="47"/>
  <c r="Y234" i="47"/>
  <c r="X234" i="47"/>
  <c r="W234" i="47"/>
  <c r="Y231" i="47"/>
  <c r="X231" i="47"/>
  <c r="W231" i="47"/>
  <c r="Y229" i="47"/>
  <c r="X229" i="47"/>
  <c r="W229" i="47"/>
  <c r="Y226" i="47"/>
  <c r="X226" i="47"/>
  <c r="W226" i="47"/>
  <c r="Y223" i="47"/>
  <c r="X223" i="47"/>
  <c r="W223" i="47"/>
  <c r="Y220" i="47"/>
  <c r="X220" i="47"/>
  <c r="W220" i="47"/>
  <c r="Y216" i="47"/>
  <c r="X216" i="47"/>
  <c r="W216" i="47"/>
  <c r="Y214" i="47"/>
  <c r="X214" i="47"/>
  <c r="W214" i="47"/>
  <c r="Y211" i="47"/>
  <c r="X211" i="47"/>
  <c r="W211" i="47"/>
  <c r="Y207" i="47"/>
  <c r="X207" i="47"/>
  <c r="W207" i="47"/>
  <c r="Y204" i="47"/>
  <c r="X204" i="47"/>
  <c r="W204" i="47"/>
  <c r="Y201" i="47"/>
  <c r="X201" i="47"/>
  <c r="W201" i="47"/>
  <c r="Y199" i="47"/>
  <c r="X199" i="47"/>
  <c r="W199" i="47"/>
  <c r="Y196" i="47"/>
  <c r="X196" i="47"/>
  <c r="W196" i="47"/>
  <c r="Y193" i="47"/>
  <c r="X193" i="47"/>
  <c r="W193" i="47"/>
  <c r="Y190" i="47"/>
  <c r="X190" i="47"/>
  <c r="W190" i="47"/>
  <c r="Y186" i="47"/>
  <c r="X186" i="47"/>
  <c r="W186" i="47"/>
  <c r="Y184" i="47"/>
  <c r="X184" i="47"/>
  <c r="W184" i="47"/>
  <c r="Y181" i="47"/>
  <c r="X181" i="47"/>
  <c r="W181" i="47"/>
  <c r="Y177" i="47"/>
  <c r="X177" i="47"/>
  <c r="W177" i="47"/>
  <c r="Y174" i="47"/>
  <c r="X174" i="47"/>
  <c r="W174" i="47"/>
  <c r="Y171" i="47"/>
  <c r="X171" i="47"/>
  <c r="W171" i="47"/>
  <c r="Y169" i="47"/>
  <c r="X169" i="47"/>
  <c r="W169" i="47"/>
  <c r="Y166" i="47"/>
  <c r="X166" i="47"/>
  <c r="W166" i="47"/>
  <c r="Y163" i="47"/>
  <c r="X163" i="47"/>
  <c r="W163" i="47"/>
  <c r="Y160" i="47"/>
  <c r="X160" i="47"/>
  <c r="W160" i="47"/>
  <c r="Y156" i="47"/>
  <c r="X156" i="47"/>
  <c r="W156" i="47"/>
  <c r="Y154" i="47"/>
  <c r="X154" i="47"/>
  <c r="W154" i="47"/>
  <c r="Y151" i="47"/>
  <c r="X151" i="47"/>
  <c r="W151" i="47"/>
  <c r="Y147" i="47"/>
  <c r="X147" i="47"/>
  <c r="W147" i="47"/>
  <c r="Y144" i="47"/>
  <c r="X144" i="47"/>
  <c r="W144" i="47"/>
  <c r="Y142" i="47"/>
  <c r="X142" i="47"/>
  <c r="W142" i="47"/>
  <c r="Y141" i="47"/>
  <c r="X141" i="47"/>
  <c r="W141" i="47"/>
  <c r="Y138" i="47"/>
  <c r="X138" i="47"/>
  <c r="W138" i="47"/>
  <c r="Y135" i="47"/>
  <c r="X135" i="47"/>
  <c r="W135" i="47"/>
  <c r="Y132" i="47"/>
  <c r="X132" i="47"/>
  <c r="W132" i="47"/>
  <c r="Y128" i="47"/>
  <c r="X128" i="47"/>
  <c r="W128" i="47"/>
  <c r="Y126" i="47"/>
  <c r="X126" i="47"/>
  <c r="W126" i="47"/>
  <c r="Y123" i="47"/>
  <c r="X123" i="47"/>
  <c r="W123" i="47"/>
  <c r="Y119" i="47"/>
  <c r="X119" i="47"/>
  <c r="W119" i="47"/>
  <c r="Y116" i="47"/>
  <c r="X116" i="47"/>
  <c r="W116" i="47"/>
  <c r="Y113" i="47"/>
  <c r="X113" i="47"/>
  <c r="W113" i="47"/>
  <c r="Y111" i="47"/>
  <c r="X111" i="47"/>
  <c r="W111" i="47"/>
  <c r="Y108" i="47"/>
  <c r="X108" i="47"/>
  <c r="W108" i="47"/>
  <c r="Y105" i="47"/>
  <c r="X105" i="47"/>
  <c r="W105" i="47"/>
  <c r="Y102" i="47"/>
  <c r="X102" i="47"/>
  <c r="W102" i="47"/>
  <c r="Y98" i="47"/>
  <c r="X98" i="47"/>
  <c r="W98" i="47"/>
  <c r="Y96" i="47"/>
  <c r="X96" i="47"/>
  <c r="W96" i="47"/>
  <c r="Y93" i="47"/>
  <c r="X93" i="47"/>
  <c r="W93" i="47"/>
  <c r="Y89" i="47"/>
  <c r="X89" i="47"/>
  <c r="W89" i="47"/>
  <c r="Y86" i="47"/>
  <c r="X86" i="47"/>
  <c r="W86" i="47"/>
  <c r="Y83" i="47"/>
  <c r="X83" i="47"/>
  <c r="W83" i="47"/>
  <c r="Y81" i="47"/>
  <c r="X81" i="47"/>
  <c r="W81" i="47"/>
  <c r="Y78" i="47"/>
  <c r="X78" i="47"/>
  <c r="W78" i="47"/>
  <c r="Y75" i="47"/>
  <c r="X75" i="47"/>
  <c r="W75" i="47"/>
  <c r="Y72" i="47"/>
  <c r="X72" i="47"/>
  <c r="W72" i="47"/>
  <c r="Y68" i="47"/>
  <c r="X68" i="47"/>
  <c r="W68" i="47"/>
  <c r="Y66" i="47"/>
  <c r="X66" i="47"/>
  <c r="W66" i="47"/>
  <c r="Y63" i="47"/>
  <c r="X63" i="47"/>
  <c r="W63" i="47"/>
  <c r="Y59" i="47"/>
  <c r="X59" i="47"/>
  <c r="W59" i="47"/>
  <c r="Y56" i="47"/>
  <c r="X56" i="47"/>
  <c r="W56" i="47"/>
  <c r="Y53" i="47"/>
  <c r="X53" i="47"/>
  <c r="W53" i="47"/>
  <c r="Y51" i="47"/>
  <c r="X51" i="47"/>
  <c r="W51" i="47"/>
  <c r="Y48" i="47"/>
  <c r="X48" i="47"/>
  <c r="W48" i="47"/>
  <c r="Y45" i="47"/>
  <c r="X45" i="47"/>
  <c r="W45" i="47"/>
  <c r="Y42" i="47"/>
  <c r="X42" i="47"/>
  <c r="W42" i="47"/>
  <c r="Y38" i="47"/>
  <c r="X38" i="47"/>
  <c r="W38" i="47"/>
  <c r="Y36" i="47"/>
  <c r="X36" i="47"/>
  <c r="W36" i="47"/>
  <c r="Y33" i="47"/>
  <c r="X33" i="47"/>
  <c r="W33" i="47"/>
  <c r="Y29" i="47"/>
  <c r="X29" i="47"/>
  <c r="W29" i="47"/>
  <c r="Y26" i="47"/>
  <c r="X26" i="47"/>
  <c r="W26" i="47"/>
  <c r="Y23" i="47"/>
  <c r="X23" i="47"/>
  <c r="W23" i="47"/>
  <c r="Y21" i="47"/>
  <c r="X21" i="47"/>
  <c r="W21" i="47"/>
  <c r="Y18" i="47"/>
  <c r="X18" i="47"/>
  <c r="W18" i="47"/>
  <c r="Y15" i="47"/>
  <c r="X15" i="47"/>
  <c r="W15" i="47"/>
  <c r="Y12" i="47"/>
  <c r="X12" i="47"/>
  <c r="W12" i="47"/>
  <c r="Y8" i="47"/>
  <c r="X8" i="47"/>
  <c r="W8" i="47"/>
  <c r="Y6" i="47"/>
  <c r="X6" i="47"/>
  <c r="W6" i="47"/>
  <c r="Y242" i="47"/>
  <c r="X242" i="47"/>
  <c r="W242" i="47"/>
  <c r="Y238" i="47"/>
  <c r="X238" i="47"/>
  <c r="W238" i="47"/>
  <c r="Y235" i="47"/>
  <c r="X235" i="47"/>
  <c r="W235" i="47"/>
  <c r="Y232" i="47"/>
  <c r="X232" i="47"/>
  <c r="W232" i="47"/>
  <c r="Y230" i="47"/>
  <c r="X230" i="47"/>
  <c r="W230" i="47"/>
  <c r="Y227" i="47"/>
  <c r="X227" i="47"/>
  <c r="W227" i="47"/>
  <c r="Y224" i="47"/>
  <c r="X224" i="47"/>
  <c r="W224" i="47"/>
  <c r="Y221" i="47"/>
  <c r="X221" i="47"/>
  <c r="W221" i="47"/>
  <c r="Y217" i="47"/>
  <c r="X217" i="47"/>
  <c r="W217" i="47"/>
  <c r="Y213" i="47"/>
  <c r="X213" i="47"/>
  <c r="W213" i="47"/>
  <c r="Y212" i="47"/>
  <c r="X212" i="47"/>
  <c r="W212" i="47"/>
  <c r="Y208" i="47"/>
  <c r="X208" i="47"/>
  <c r="W208" i="47"/>
  <c r="Y205" i="47"/>
  <c r="X205" i="47"/>
  <c r="W205" i="47"/>
  <c r="Y202" i="47"/>
  <c r="X202" i="47"/>
  <c r="W202" i="47"/>
  <c r="Y200" i="47"/>
  <c r="X200" i="47"/>
  <c r="W200" i="47"/>
  <c r="Y197" i="47"/>
  <c r="X197" i="47"/>
  <c r="W197" i="47"/>
  <c r="Y194" i="47"/>
  <c r="X194" i="47"/>
  <c r="W194" i="47"/>
  <c r="Y191" i="47"/>
  <c r="X191" i="47"/>
  <c r="W191" i="47"/>
  <c r="Y187" i="47"/>
  <c r="X187" i="47"/>
  <c r="W187" i="47"/>
  <c r="Y183" i="47"/>
  <c r="X183" i="47"/>
  <c r="W183" i="47"/>
  <c r="Y182" i="47"/>
  <c r="X182" i="47"/>
  <c r="W182" i="47"/>
  <c r="Y178" i="47"/>
  <c r="X178" i="47"/>
  <c r="W178" i="47"/>
  <c r="Y175" i="47"/>
  <c r="X175" i="47"/>
  <c r="W175" i="47"/>
  <c r="Y172" i="47"/>
  <c r="X172" i="47"/>
  <c r="W172" i="47"/>
  <c r="Y170" i="47"/>
  <c r="X170" i="47"/>
  <c r="W170" i="47"/>
  <c r="Y167" i="47"/>
  <c r="X167" i="47"/>
  <c r="W167" i="47"/>
  <c r="Y164" i="47"/>
  <c r="X164" i="47"/>
  <c r="W164" i="47"/>
  <c r="Y161" i="47"/>
  <c r="X161" i="47"/>
  <c r="W161" i="47"/>
  <c r="Y157" i="47"/>
  <c r="X157" i="47"/>
  <c r="W157" i="47"/>
  <c r="Y153" i="47"/>
  <c r="X153" i="47"/>
  <c r="W153" i="47"/>
  <c r="Y152" i="47"/>
  <c r="X152" i="47"/>
  <c r="W152" i="47"/>
  <c r="Y148" i="47"/>
  <c r="X148" i="47"/>
  <c r="W148" i="47"/>
  <c r="Y145" i="47"/>
  <c r="X145" i="47"/>
  <c r="W145" i="47"/>
  <c r="Y139" i="47"/>
  <c r="X139" i="47"/>
  <c r="W139" i="47"/>
  <c r="Y136" i="47"/>
  <c r="X136" i="47"/>
  <c r="W136" i="47"/>
  <c r="Y133" i="47"/>
  <c r="X133" i="47"/>
  <c r="W133" i="47"/>
  <c r="Y129" i="47"/>
  <c r="X129" i="47"/>
  <c r="W129" i="47"/>
  <c r="Y125" i="47"/>
  <c r="X125" i="47"/>
  <c r="W125" i="47"/>
  <c r="Y124" i="47"/>
  <c r="X124" i="47"/>
  <c r="W124" i="47"/>
  <c r="Y120" i="47"/>
  <c r="X120" i="47"/>
  <c r="W120" i="47"/>
  <c r="Y117" i="47"/>
  <c r="X117" i="47"/>
  <c r="W117" i="47"/>
  <c r="Y114" i="47"/>
  <c r="X114" i="47"/>
  <c r="W114" i="47"/>
  <c r="Y112" i="47"/>
  <c r="X112" i="47"/>
  <c r="W112" i="47"/>
  <c r="Y109" i="47"/>
  <c r="X109" i="47"/>
  <c r="W109" i="47"/>
  <c r="Y106" i="47"/>
  <c r="X106" i="47"/>
  <c r="W106" i="47"/>
  <c r="Y103" i="47"/>
  <c r="X103" i="47"/>
  <c r="W103" i="47"/>
  <c r="Y99" i="47"/>
  <c r="X99" i="47"/>
  <c r="W99" i="47"/>
  <c r="Y95" i="47"/>
  <c r="X95" i="47"/>
  <c r="W95" i="47"/>
  <c r="Y94" i="47"/>
  <c r="X94" i="47"/>
  <c r="W94" i="47"/>
  <c r="Y90" i="47"/>
  <c r="X90" i="47"/>
  <c r="W90" i="47"/>
  <c r="Y87" i="47"/>
  <c r="X87" i="47"/>
  <c r="W87" i="47"/>
  <c r="Y84" i="47"/>
  <c r="X84" i="47"/>
  <c r="W84" i="47"/>
  <c r="Y82" i="47"/>
  <c r="X82" i="47"/>
  <c r="W82" i="47"/>
  <c r="Y79" i="47"/>
  <c r="X79" i="47"/>
  <c r="W79" i="47"/>
  <c r="Y76" i="47"/>
  <c r="X76" i="47"/>
  <c r="W76" i="47"/>
  <c r="Y73" i="47"/>
  <c r="X73" i="47"/>
  <c r="W73" i="47"/>
  <c r="Y69" i="47"/>
  <c r="X69" i="47"/>
  <c r="W69" i="47"/>
  <c r="Y65" i="47"/>
  <c r="X65" i="47"/>
  <c r="W65" i="47"/>
  <c r="Y64" i="47"/>
  <c r="X64" i="47"/>
  <c r="W64" i="47"/>
  <c r="Y60" i="47"/>
  <c r="X60" i="47"/>
  <c r="W60" i="47"/>
  <c r="Y57" i="47"/>
  <c r="X57" i="47"/>
  <c r="W57" i="47"/>
  <c r="Y54" i="47"/>
  <c r="X54" i="47"/>
  <c r="W54" i="47"/>
  <c r="Y52" i="47"/>
  <c r="X52" i="47"/>
  <c r="W52" i="47"/>
  <c r="Y49" i="47"/>
  <c r="X49" i="47"/>
  <c r="W49" i="47"/>
  <c r="Y46" i="47"/>
  <c r="X46" i="47"/>
  <c r="W46" i="47"/>
  <c r="Y43" i="47"/>
  <c r="X43" i="47"/>
  <c r="W43" i="47"/>
  <c r="Y39" i="47"/>
  <c r="X39" i="47"/>
  <c r="W39" i="47"/>
  <c r="Y35" i="47"/>
  <c r="X35" i="47"/>
  <c r="W35" i="47"/>
  <c r="Y34" i="47"/>
  <c r="X34" i="47"/>
  <c r="W34" i="47"/>
  <c r="Y30" i="47"/>
  <c r="X30" i="47"/>
  <c r="W30" i="47"/>
  <c r="Y27" i="47"/>
  <c r="X27" i="47"/>
  <c r="W27" i="47"/>
  <c r="Y24" i="47"/>
  <c r="X24" i="47"/>
  <c r="W24" i="47"/>
  <c r="Y22" i="47"/>
  <c r="X22" i="47"/>
  <c r="W22" i="47"/>
  <c r="Y19" i="47"/>
  <c r="X19" i="47"/>
  <c r="W19" i="47"/>
  <c r="Y16" i="47"/>
  <c r="X16" i="47"/>
  <c r="W16" i="47"/>
  <c r="Y13" i="47"/>
  <c r="X13" i="47"/>
  <c r="W13" i="47"/>
  <c r="Y9" i="47"/>
  <c r="X9" i="47"/>
  <c r="W9" i="47"/>
  <c r="Y5" i="47"/>
  <c r="X5" i="47"/>
  <c r="W5" i="47"/>
  <c r="Y239" i="45"/>
  <c r="Y238" i="45"/>
  <c r="Y235" i="45"/>
  <c r="Y232" i="45"/>
  <c r="Y227" i="45"/>
  <c r="Y224" i="45"/>
  <c r="Y221" i="45"/>
  <c r="Y218" i="45"/>
  <c r="Y217" i="45"/>
  <c r="Y214" i="45"/>
  <c r="Y209" i="45"/>
  <c r="Y208" i="45"/>
  <c r="Y205" i="45"/>
  <c r="Y202" i="45"/>
  <c r="Y197" i="45"/>
  <c r="Y194" i="45"/>
  <c r="Y191" i="45"/>
  <c r="Y188" i="45"/>
  <c r="Y187" i="45"/>
  <c r="Y184" i="45"/>
  <c r="Y179" i="45"/>
  <c r="Y178" i="45"/>
  <c r="Y175" i="45"/>
  <c r="Y172" i="45"/>
  <c r="Y167" i="45"/>
  <c r="Y164" i="45"/>
  <c r="Y161" i="45"/>
  <c r="Y158" i="45"/>
  <c r="Y157" i="45"/>
  <c r="Y154" i="45"/>
  <c r="Y149" i="45"/>
  <c r="Y148" i="45"/>
  <c r="Y145" i="45"/>
  <c r="Y142" i="45"/>
  <c r="Y139" i="45"/>
  <c r="Y136" i="45"/>
  <c r="Y133" i="45"/>
  <c r="Y130" i="45"/>
  <c r="Y129" i="45"/>
  <c r="Y126" i="45"/>
  <c r="Y121" i="45"/>
  <c r="Y120" i="45"/>
  <c r="Y117" i="45"/>
  <c r="Y114" i="45"/>
  <c r="Y109" i="45"/>
  <c r="Y106" i="45"/>
  <c r="Y103" i="45"/>
  <c r="Y100" i="45"/>
  <c r="Y99" i="45"/>
  <c r="Y96" i="45"/>
  <c r="Y91" i="45"/>
  <c r="Y90" i="45"/>
  <c r="Y87" i="45"/>
  <c r="Y84" i="45"/>
  <c r="Y79" i="45"/>
  <c r="Y76" i="45"/>
  <c r="Y73" i="45"/>
  <c r="Y70" i="45"/>
  <c r="Y69" i="45"/>
  <c r="Y66" i="45"/>
  <c r="Y61" i="45"/>
  <c r="Y60" i="45"/>
  <c r="Y57" i="45"/>
  <c r="Y54" i="45"/>
  <c r="Y49" i="45"/>
  <c r="Y46" i="45"/>
  <c r="Y43" i="45"/>
  <c r="Y40" i="45"/>
  <c r="Y39" i="45"/>
  <c r="Y36" i="45"/>
  <c r="Y31" i="45"/>
  <c r="Y30" i="45"/>
  <c r="Y27" i="45"/>
  <c r="Y24" i="45"/>
  <c r="Y19" i="45"/>
  <c r="Y16" i="45"/>
  <c r="Y13" i="45"/>
  <c r="Y10" i="45"/>
  <c r="Y9" i="45"/>
  <c r="Y6" i="45"/>
  <c r="Y240" i="45"/>
  <c r="Y236" i="45"/>
  <c r="Y233" i="45"/>
  <c r="Y230" i="45"/>
  <c r="Y228" i="45"/>
  <c r="Y225" i="45"/>
  <c r="Y222" i="45"/>
  <c r="Y219" i="45"/>
  <c r="Y215" i="45"/>
  <c r="Y213" i="45"/>
  <c r="Y210" i="45"/>
  <c r="Y206" i="45"/>
  <c r="Y203" i="45"/>
  <c r="Y200" i="45"/>
  <c r="Y198" i="45"/>
  <c r="Y195" i="45"/>
  <c r="Y192" i="45"/>
  <c r="Y189" i="45"/>
  <c r="Y185" i="45"/>
  <c r="Y183" i="45"/>
  <c r="Y180" i="45"/>
  <c r="Y176" i="45"/>
  <c r="Y173" i="45"/>
  <c r="Y170" i="45"/>
  <c r="Y168" i="45"/>
  <c r="Y165" i="45"/>
  <c r="Y162" i="45"/>
  <c r="Y159" i="45"/>
  <c r="Y155" i="45"/>
  <c r="Y153" i="45"/>
  <c r="Y150" i="45"/>
  <c r="Y146" i="45"/>
  <c r="Y143" i="45"/>
  <c r="Y141" i="45"/>
  <c r="Y140" i="45"/>
  <c r="Y137" i="45"/>
  <c r="Y134" i="45"/>
  <c r="Y131" i="45"/>
  <c r="Y127" i="45"/>
  <c r="Y125" i="45"/>
  <c r="Y122" i="45"/>
  <c r="Y118" i="45"/>
  <c r="Y115" i="45"/>
  <c r="Y112" i="45"/>
  <c r="Y110" i="45"/>
  <c r="Y107" i="45"/>
  <c r="Y104" i="45"/>
  <c r="Y101" i="45"/>
  <c r="Y97" i="45"/>
  <c r="Y95" i="45"/>
  <c r="Y92" i="45"/>
  <c r="Y88" i="45"/>
  <c r="Y85" i="45"/>
  <c r="Y82" i="45"/>
  <c r="Y80" i="45"/>
  <c r="Y77" i="45"/>
  <c r="Y74" i="45"/>
  <c r="Y71" i="45"/>
  <c r="Y67" i="45"/>
  <c r="Y65" i="45"/>
  <c r="Y62" i="45"/>
  <c r="Y58" i="45"/>
  <c r="Y55" i="45"/>
  <c r="Y52" i="45"/>
  <c r="Y50" i="45"/>
  <c r="Y47" i="45"/>
  <c r="Y44" i="45"/>
  <c r="Y41" i="45"/>
  <c r="Y37" i="45"/>
  <c r="Y35" i="45"/>
  <c r="Y32" i="45"/>
  <c r="Y28" i="45"/>
  <c r="Y25" i="45"/>
  <c r="Y22" i="45"/>
  <c r="Y20" i="45"/>
  <c r="Y17" i="45"/>
  <c r="Y14" i="45"/>
  <c r="Y11" i="45"/>
  <c r="Y7" i="45"/>
  <c r="Y5" i="45"/>
  <c r="Y241" i="45"/>
  <c r="Y237" i="45"/>
  <c r="Y234" i="45"/>
  <c r="Y231" i="45"/>
  <c r="Y229" i="45"/>
  <c r="Y226" i="45"/>
  <c r="Y223" i="45"/>
  <c r="Y220" i="45"/>
  <c r="Y216" i="45"/>
  <c r="Y212" i="45"/>
  <c r="Y211" i="45"/>
  <c r="Y207" i="45"/>
  <c r="Y204" i="45"/>
  <c r="Y201" i="45"/>
  <c r="Y199" i="45"/>
  <c r="Y196" i="45"/>
  <c r="Y193" i="45"/>
  <c r="Y190" i="45"/>
  <c r="Y186" i="45"/>
  <c r="Y182" i="45"/>
  <c r="Y181" i="45"/>
  <c r="Y177" i="45"/>
  <c r="Y174" i="45"/>
  <c r="Y171" i="45"/>
  <c r="Y169" i="45"/>
  <c r="Y166" i="45"/>
  <c r="Y163" i="45"/>
  <c r="Y160" i="45"/>
  <c r="Y156" i="45"/>
  <c r="Y152" i="45"/>
  <c r="Y151" i="45"/>
  <c r="Y147" i="45"/>
  <c r="Y144" i="45"/>
  <c r="Y138" i="45"/>
  <c r="Y135" i="45"/>
  <c r="Y132" i="45"/>
  <c r="Y128" i="45"/>
  <c r="Y124" i="45"/>
  <c r="Y123" i="45"/>
  <c r="Y119" i="45"/>
  <c r="Y116" i="45"/>
  <c r="Y113" i="45"/>
  <c r="Y111" i="45"/>
  <c r="Y108" i="45"/>
  <c r="Y105" i="45"/>
  <c r="Y102" i="45"/>
  <c r="Y98" i="45"/>
  <c r="Y94" i="45"/>
  <c r="Y93" i="45"/>
  <c r="Y89" i="45"/>
  <c r="Y86" i="45"/>
  <c r="Y83" i="45"/>
  <c r="Y81" i="45"/>
  <c r="Y78" i="45"/>
  <c r="Y75" i="45"/>
  <c r="Y72" i="45"/>
  <c r="Y68" i="45"/>
  <c r="Y64" i="45"/>
  <c r="Y63" i="45"/>
  <c r="Y59" i="45"/>
  <c r="Y56" i="45"/>
  <c r="Y53" i="45"/>
  <c r="Y51" i="45"/>
  <c r="Y48" i="45"/>
  <c r="Y45" i="45"/>
  <c r="Y42" i="45"/>
  <c r="Y38" i="45"/>
  <c r="Y34" i="45"/>
  <c r="Y33" i="45"/>
  <c r="Y29" i="45"/>
  <c r="Y26" i="45"/>
  <c r="Y23" i="45"/>
  <c r="Y21" i="45"/>
  <c r="Y18" i="45"/>
  <c r="Y15" i="45"/>
  <c r="Y12" i="45"/>
  <c r="Y8" i="45"/>
  <c r="Y4" i="45"/>
  <c r="S261" i="46"/>
  <c r="M261" i="46" s="1"/>
  <c r="S260" i="46"/>
  <c r="M260" i="46" s="1"/>
  <c r="S259" i="46"/>
  <c r="M259" i="46" s="1"/>
  <c r="S258" i="46"/>
  <c r="M258" i="46" s="1"/>
  <c r="S257" i="46"/>
  <c r="M257" i="46" s="1"/>
  <c r="S255" i="46"/>
  <c r="M255" i="46" s="1"/>
  <c r="S253" i="46"/>
  <c r="S252" i="46"/>
  <c r="M252" i="46" s="1"/>
  <c r="S251" i="46"/>
  <c r="M251" i="46" s="1"/>
  <c r="S249" i="46"/>
  <c r="M249" i="46" s="1"/>
  <c r="S247" i="46"/>
  <c r="M247" i="46" s="1"/>
  <c r="S246" i="46"/>
  <c r="L246" i="46" s="1"/>
  <c r="S245" i="46"/>
  <c r="M245" i="46" s="1"/>
  <c r="S243" i="46"/>
  <c r="M243" i="46" s="1"/>
  <c r="S241" i="46"/>
  <c r="M241" i="46" s="1"/>
  <c r="S240" i="46"/>
  <c r="M240" i="46" s="1"/>
  <c r="S239" i="46"/>
  <c r="H239" i="46" s="1"/>
  <c r="S237" i="46"/>
  <c r="H237" i="46" s="1"/>
  <c r="S235" i="46"/>
  <c r="M235" i="46" s="1"/>
  <c r="S234" i="46"/>
  <c r="L234" i="46" s="1"/>
  <c r="S233" i="46"/>
  <c r="M233" i="46" s="1"/>
  <c r="S231" i="46"/>
  <c r="M231" i="46" s="1"/>
  <c r="S229" i="46"/>
  <c r="M229" i="46" s="1"/>
  <c r="S228" i="46"/>
  <c r="M228" i="46" s="1"/>
  <c r="S227" i="46"/>
  <c r="H227" i="46" s="1"/>
  <c r="S225" i="46"/>
  <c r="M225" i="46" s="1"/>
  <c r="S223" i="46"/>
  <c r="M223" i="46" s="1"/>
  <c r="S222" i="46"/>
  <c r="L222" i="46" s="1"/>
  <c r="S221" i="46"/>
  <c r="M221" i="46" s="1"/>
  <c r="S219" i="46"/>
  <c r="M219" i="46" s="1"/>
  <c r="S217" i="46"/>
  <c r="M217" i="46" s="1"/>
  <c r="S216" i="46"/>
  <c r="M216" i="46" s="1"/>
  <c r="S215" i="46"/>
  <c r="H215" i="46" s="1"/>
  <c r="S213" i="46"/>
  <c r="M213" i="46" s="1"/>
  <c r="S211" i="46"/>
  <c r="M211" i="46" s="1"/>
  <c r="S210" i="46"/>
  <c r="L210" i="46" s="1"/>
  <c r="S209" i="46"/>
  <c r="M209" i="46" s="1"/>
  <c r="S207" i="46"/>
  <c r="M207" i="46" s="1"/>
  <c r="S205" i="46"/>
  <c r="M205" i="46" s="1"/>
  <c r="S204" i="46"/>
  <c r="M204" i="46" s="1"/>
  <c r="S203" i="46"/>
  <c r="H203" i="46" s="1"/>
  <c r="S201" i="46"/>
  <c r="M201" i="46" s="1"/>
  <c r="S199" i="46"/>
  <c r="M199" i="46" s="1"/>
  <c r="S198" i="46"/>
  <c r="L198" i="46" s="1"/>
  <c r="S197" i="46"/>
  <c r="M197" i="46" s="1"/>
  <c r="S195" i="46"/>
  <c r="M195" i="46" s="1"/>
  <c r="S193" i="46"/>
  <c r="M193" i="46" s="1"/>
  <c r="S192" i="46"/>
  <c r="M192" i="46" s="1"/>
  <c r="S191" i="46"/>
  <c r="H191" i="46" s="1"/>
  <c r="S189" i="46"/>
  <c r="M189" i="46" s="1"/>
  <c r="S188" i="46"/>
  <c r="S187" i="46"/>
  <c r="M187" i="46" s="1"/>
  <c r="S186" i="46"/>
  <c r="L186" i="46" s="1"/>
  <c r="S185" i="46"/>
  <c r="M185" i="46" s="1"/>
  <c r="S181" i="46"/>
  <c r="M181" i="46" s="1"/>
  <c r="S180" i="46"/>
  <c r="M180" i="46" s="1"/>
  <c r="S179" i="46"/>
  <c r="H179" i="46" s="1"/>
  <c r="S177" i="46"/>
  <c r="H177" i="46" s="1"/>
  <c r="S176" i="46"/>
  <c r="S175" i="46"/>
  <c r="M175" i="46" s="1"/>
  <c r="S174" i="46"/>
  <c r="L174" i="46" s="1"/>
  <c r="S173" i="46"/>
  <c r="M173" i="46" s="1"/>
  <c r="S169" i="46"/>
  <c r="M169" i="46" s="1"/>
  <c r="S168" i="46"/>
  <c r="M168" i="46" s="1"/>
  <c r="S167" i="46"/>
  <c r="H167" i="46" s="1"/>
  <c r="S163" i="46"/>
  <c r="M163" i="46" s="1"/>
  <c r="S162" i="46"/>
  <c r="L162" i="46" s="1"/>
  <c r="S161" i="46"/>
  <c r="M161" i="46" s="1"/>
  <c r="S159" i="46"/>
  <c r="M159" i="46" s="1"/>
  <c r="S157" i="46"/>
  <c r="M157" i="46" s="1"/>
  <c r="S156" i="46"/>
  <c r="M156" i="46" s="1"/>
  <c r="S155" i="46"/>
  <c r="H155" i="46" s="1"/>
  <c r="S151" i="46"/>
  <c r="M151" i="46" s="1"/>
  <c r="S150" i="46"/>
  <c r="H150" i="46" s="1"/>
  <c r="S149" i="46"/>
  <c r="M149" i="46" s="1"/>
  <c r="S145" i="46"/>
  <c r="M145" i="46" s="1"/>
  <c r="S144" i="46"/>
  <c r="M144" i="46" s="1"/>
  <c r="S143" i="46"/>
  <c r="M143" i="46" s="1"/>
  <c r="S139" i="46"/>
  <c r="M139" i="46" s="1"/>
  <c r="S138" i="46"/>
  <c r="H138" i="46" s="1"/>
  <c r="S137" i="46"/>
  <c r="M137" i="46" s="1"/>
  <c r="S133" i="46"/>
  <c r="M133" i="46" s="1"/>
  <c r="S132" i="46"/>
  <c r="M132" i="46" s="1"/>
  <c r="S131" i="46"/>
  <c r="I131" i="46" s="1"/>
  <c r="S127" i="46"/>
  <c r="M127" i="46" s="1"/>
  <c r="S126" i="46"/>
  <c r="H126" i="46" s="1"/>
  <c r="S125" i="46"/>
  <c r="M125" i="46" s="1"/>
  <c r="S121" i="46"/>
  <c r="M121" i="46" s="1"/>
  <c r="S120" i="46"/>
  <c r="M120" i="46" s="1"/>
  <c r="S119" i="46"/>
  <c r="M119" i="46" s="1"/>
  <c r="S115" i="46"/>
  <c r="M115" i="46" s="1"/>
  <c r="S114" i="46"/>
  <c r="H114" i="46" s="1"/>
  <c r="S113" i="46"/>
  <c r="M113" i="46" s="1"/>
  <c r="S109" i="46"/>
  <c r="M109" i="46" s="1"/>
  <c r="S108" i="46"/>
  <c r="M108" i="46" s="1"/>
  <c r="S107" i="46"/>
  <c r="L107" i="46" s="1"/>
  <c r="S105" i="46"/>
  <c r="M105" i="46" s="1"/>
  <c r="S103" i="46"/>
  <c r="M103" i="46" s="1"/>
  <c r="S102" i="46"/>
  <c r="H102" i="46" s="1"/>
  <c r="S101" i="46"/>
  <c r="M101" i="46" s="1"/>
  <c r="S97" i="46"/>
  <c r="M97" i="46" s="1"/>
  <c r="S96" i="46"/>
  <c r="M96" i="46" s="1"/>
  <c r="S95" i="46"/>
  <c r="I95" i="46" s="1"/>
  <c r="S91" i="46"/>
  <c r="M91" i="46" s="1"/>
  <c r="S90" i="46"/>
  <c r="H90" i="46" s="1"/>
  <c r="S89" i="46"/>
  <c r="M89" i="46" s="1"/>
  <c r="S87" i="46"/>
  <c r="S86" i="46"/>
  <c r="H86" i="46" s="1"/>
  <c r="S85" i="46"/>
  <c r="M85" i="46" s="1"/>
  <c r="S84" i="46"/>
  <c r="M84" i="46" s="1"/>
  <c r="S83" i="46"/>
  <c r="M83" i="46" s="1"/>
  <c r="S79" i="46"/>
  <c r="M79" i="46" s="1"/>
  <c r="S78" i="46"/>
  <c r="H78" i="46" s="1"/>
  <c r="S77" i="46"/>
  <c r="M77" i="46" s="1"/>
  <c r="S73" i="46"/>
  <c r="L73" i="46" s="1"/>
  <c r="S72" i="46"/>
  <c r="M72" i="46" s="1"/>
  <c r="S71" i="46"/>
  <c r="M71" i="46" s="1"/>
  <c r="S68" i="46"/>
  <c r="M68" i="46" s="1"/>
  <c r="S67" i="46"/>
  <c r="M67" i="46" s="1"/>
  <c r="S66" i="46"/>
  <c r="H66" i="46" s="1"/>
  <c r="S65" i="46"/>
  <c r="M65" i="46" s="1"/>
  <c r="S61" i="46"/>
  <c r="M61" i="46" s="1"/>
  <c r="S60" i="46"/>
  <c r="M60" i="46" s="1"/>
  <c r="S59" i="46"/>
  <c r="I59" i="46" s="1"/>
  <c r="S55" i="46"/>
  <c r="M55" i="46" s="1"/>
  <c r="S54" i="46"/>
  <c r="H54" i="46" s="1"/>
  <c r="S53" i="46"/>
  <c r="M53" i="46" s="1"/>
  <c r="S50" i="46"/>
  <c r="M50" i="46" s="1"/>
  <c r="S49" i="46"/>
  <c r="M49" i="46" s="1"/>
  <c r="S48" i="46"/>
  <c r="M48" i="46" s="1"/>
  <c r="S47" i="46"/>
  <c r="M47" i="46" s="1"/>
  <c r="S43" i="46"/>
  <c r="M43" i="46" s="1"/>
  <c r="S42" i="46"/>
  <c r="H42" i="46" s="1"/>
  <c r="S41" i="46"/>
  <c r="M41" i="46" s="1"/>
  <c r="S37" i="46"/>
  <c r="L37" i="46" s="1"/>
  <c r="S36" i="46"/>
  <c r="M36" i="46" s="1"/>
  <c r="S35" i="46"/>
  <c r="L35" i="46" s="1"/>
  <c r="S33" i="46"/>
  <c r="I33" i="46" s="1"/>
  <c r="S31" i="46"/>
  <c r="M31" i="46" s="1"/>
  <c r="S30" i="46"/>
  <c r="H30" i="46" s="1"/>
  <c r="S29" i="46"/>
  <c r="M29" i="46" s="1"/>
  <c r="S25" i="46"/>
  <c r="M25" i="46" s="1"/>
  <c r="S24" i="46"/>
  <c r="M24" i="46" s="1"/>
  <c r="K14" i="46"/>
  <c r="J14" i="46"/>
  <c r="K13" i="46"/>
  <c r="J13" i="46"/>
  <c r="K12" i="46"/>
  <c r="J12" i="46"/>
  <c r="J11" i="46"/>
  <c r="K10" i="46"/>
  <c r="J10" i="46"/>
  <c r="J9" i="46"/>
  <c r="K8" i="46"/>
  <c r="J8" i="46"/>
  <c r="K7" i="46"/>
  <c r="D7" i="46"/>
  <c r="C7" i="46"/>
  <c r="B7" i="46"/>
  <c r="K6" i="46"/>
  <c r="J6" i="46"/>
  <c r="I6" i="46"/>
  <c r="C6" i="46"/>
  <c r="B6" i="46"/>
  <c r="I5" i="46"/>
  <c r="I5" i="39"/>
  <c r="I4" i="39"/>
  <c r="S23" i="39"/>
  <c r="M19" i="39"/>
  <c r="K19" i="39"/>
  <c r="L19" i="39"/>
  <c r="J19" i="39"/>
  <c r="M18" i="39"/>
  <c r="K18" i="39"/>
  <c r="L18" i="39"/>
  <c r="J18" i="39"/>
  <c r="M17" i="39"/>
  <c r="K17" i="39"/>
  <c r="L17" i="39"/>
  <c r="J17" i="39"/>
  <c r="M16" i="39"/>
  <c r="K16" i="39"/>
  <c r="L16" i="39"/>
  <c r="J16" i="39"/>
  <c r="M15" i="39"/>
  <c r="M14" i="39"/>
  <c r="K15" i="39"/>
  <c r="L15" i="39"/>
  <c r="K14" i="39"/>
  <c r="L14" i="39"/>
  <c r="J15" i="39"/>
  <c r="J14" i="39"/>
  <c r="M13" i="39"/>
  <c r="K13" i="39"/>
  <c r="L13" i="39"/>
  <c r="M12" i="39"/>
  <c r="K12" i="39"/>
  <c r="L12" i="39"/>
  <c r="J13" i="39"/>
  <c r="J12" i="39"/>
  <c r="M11" i="39"/>
  <c r="K11" i="39"/>
  <c r="L11" i="39"/>
  <c r="M10" i="39"/>
  <c r="K10" i="39"/>
  <c r="L10" i="39"/>
  <c r="J11" i="39"/>
  <c r="J10" i="39"/>
  <c r="M9" i="39"/>
  <c r="K9" i="39"/>
  <c r="L9" i="39"/>
  <c r="M8" i="39"/>
  <c r="K8" i="39"/>
  <c r="L8" i="39"/>
  <c r="J9" i="39"/>
  <c r="J8" i="39"/>
  <c r="M7" i="39"/>
  <c r="K7" i="39"/>
  <c r="L7" i="39"/>
  <c r="M6" i="39"/>
  <c r="L6" i="39"/>
  <c r="K6" i="39"/>
  <c r="J7" i="39"/>
  <c r="J6" i="39"/>
  <c r="J5" i="39"/>
  <c r="K5" i="39"/>
  <c r="K4" i="39"/>
  <c r="X8" i="45"/>
  <c r="X12" i="45"/>
  <c r="X15" i="45"/>
  <c r="X18" i="45"/>
  <c r="X21" i="45"/>
  <c r="X23" i="45"/>
  <c r="X26" i="45"/>
  <c r="X29" i="45"/>
  <c r="X33" i="45"/>
  <c r="X34" i="45"/>
  <c r="X38" i="45"/>
  <c r="X42" i="45"/>
  <c r="X45" i="45"/>
  <c r="X48" i="45"/>
  <c r="X51" i="45"/>
  <c r="X53" i="45"/>
  <c r="X56" i="45"/>
  <c r="X59" i="45"/>
  <c r="X63" i="45"/>
  <c r="X64" i="45"/>
  <c r="X68" i="45"/>
  <c r="X72" i="45"/>
  <c r="X75" i="45"/>
  <c r="X78" i="45"/>
  <c r="X81" i="45"/>
  <c r="X83" i="45"/>
  <c r="X86" i="45"/>
  <c r="X89" i="45"/>
  <c r="X93" i="45"/>
  <c r="X94" i="45"/>
  <c r="X98" i="45"/>
  <c r="X102" i="45"/>
  <c r="X105" i="45"/>
  <c r="X108" i="45"/>
  <c r="X111" i="45"/>
  <c r="X113" i="45"/>
  <c r="X116" i="45"/>
  <c r="X119" i="45"/>
  <c r="X123" i="45"/>
  <c r="X124" i="45"/>
  <c r="X128" i="45"/>
  <c r="X132" i="45"/>
  <c r="X135" i="45"/>
  <c r="X138" i="45"/>
  <c r="X144" i="45"/>
  <c r="X147" i="45"/>
  <c r="X151" i="45"/>
  <c r="X152" i="45"/>
  <c r="X156" i="45"/>
  <c r="X160" i="45"/>
  <c r="X163" i="45"/>
  <c r="X166" i="45"/>
  <c r="X169" i="45"/>
  <c r="X171" i="45"/>
  <c r="X174" i="45"/>
  <c r="X177" i="45"/>
  <c r="X181" i="45"/>
  <c r="X182" i="45"/>
  <c r="X186" i="45"/>
  <c r="X190" i="45"/>
  <c r="X193" i="45"/>
  <c r="X196" i="45"/>
  <c r="X199" i="45"/>
  <c r="X201" i="45"/>
  <c r="X204" i="45"/>
  <c r="X207" i="45"/>
  <c r="X211" i="45"/>
  <c r="X212" i="45"/>
  <c r="X216" i="45"/>
  <c r="X220" i="45"/>
  <c r="X223" i="45"/>
  <c r="X226" i="45"/>
  <c r="X229" i="45"/>
  <c r="X231" i="45"/>
  <c r="X234" i="45"/>
  <c r="X237" i="45"/>
  <c r="X241" i="45"/>
  <c r="X5" i="45"/>
  <c r="X7" i="45"/>
  <c r="X11" i="45"/>
  <c r="X14" i="45"/>
  <c r="X17" i="45"/>
  <c r="X20" i="45"/>
  <c r="X22" i="45"/>
  <c r="X25" i="45"/>
  <c r="X28" i="45"/>
  <c r="X32" i="45"/>
  <c r="X35" i="45"/>
  <c r="X37" i="45"/>
  <c r="X41" i="45"/>
  <c r="X44" i="45"/>
  <c r="X47" i="45"/>
  <c r="X50" i="45"/>
  <c r="X52" i="45"/>
  <c r="X55" i="45"/>
  <c r="X58" i="45"/>
  <c r="X62" i="45"/>
  <c r="X65" i="45"/>
  <c r="X67" i="45"/>
  <c r="X71" i="45"/>
  <c r="X74" i="45"/>
  <c r="X77" i="45"/>
  <c r="X80" i="45"/>
  <c r="X82" i="45"/>
  <c r="X85" i="45"/>
  <c r="X88" i="45"/>
  <c r="X92" i="45"/>
  <c r="X95" i="45"/>
  <c r="X97" i="45"/>
  <c r="X101" i="45"/>
  <c r="X104" i="45"/>
  <c r="X107" i="45"/>
  <c r="X110" i="45"/>
  <c r="X112" i="45"/>
  <c r="X115" i="45"/>
  <c r="X118" i="45"/>
  <c r="X122" i="45"/>
  <c r="X125" i="45"/>
  <c r="X127" i="45"/>
  <c r="X131" i="45"/>
  <c r="X134" i="45"/>
  <c r="X137" i="45"/>
  <c r="X140" i="45"/>
  <c r="X141" i="45"/>
  <c r="X143" i="45"/>
  <c r="X146" i="45"/>
  <c r="X150" i="45"/>
  <c r="X153" i="45"/>
  <c r="X155" i="45"/>
  <c r="X159" i="45"/>
  <c r="X162" i="45"/>
  <c r="X165" i="45"/>
  <c r="X168" i="45"/>
  <c r="X170" i="45"/>
  <c r="X173" i="45"/>
  <c r="X176" i="45"/>
  <c r="X180" i="45"/>
  <c r="X183" i="45"/>
  <c r="X185" i="45"/>
  <c r="X189" i="45"/>
  <c r="X192" i="45"/>
  <c r="X195" i="45"/>
  <c r="X198" i="45"/>
  <c r="X200" i="45"/>
  <c r="X203" i="45"/>
  <c r="X206" i="45"/>
  <c r="X210" i="45"/>
  <c r="X213" i="45"/>
  <c r="X215" i="45"/>
  <c r="X219" i="45"/>
  <c r="X222" i="45"/>
  <c r="X225" i="45"/>
  <c r="X228" i="45"/>
  <c r="X230" i="45"/>
  <c r="X233" i="45"/>
  <c r="X236" i="45"/>
  <c r="X240" i="45"/>
  <c r="X6" i="45"/>
  <c r="X9" i="45"/>
  <c r="X10" i="45"/>
  <c r="X13" i="45"/>
  <c r="X16" i="45"/>
  <c r="X19" i="45"/>
  <c r="X24" i="45"/>
  <c r="X27" i="45"/>
  <c r="X30" i="45"/>
  <c r="X31" i="45"/>
  <c r="X36" i="45"/>
  <c r="X39" i="45"/>
  <c r="X40" i="45"/>
  <c r="X43" i="45"/>
  <c r="X46" i="45"/>
  <c r="X49" i="45"/>
  <c r="X54" i="45"/>
  <c r="X57" i="45"/>
  <c r="X60" i="45"/>
  <c r="X61" i="45"/>
  <c r="X66" i="45"/>
  <c r="X69" i="45"/>
  <c r="X70" i="45"/>
  <c r="X73" i="45"/>
  <c r="X76" i="45"/>
  <c r="X79" i="45"/>
  <c r="X84" i="45"/>
  <c r="X87" i="45"/>
  <c r="X90" i="45"/>
  <c r="X91" i="45"/>
  <c r="X96" i="45"/>
  <c r="X99" i="45"/>
  <c r="X100" i="45"/>
  <c r="X103" i="45"/>
  <c r="X106" i="45"/>
  <c r="X109" i="45"/>
  <c r="X114" i="45"/>
  <c r="X117" i="45"/>
  <c r="X120" i="45"/>
  <c r="X121" i="45"/>
  <c r="X126" i="45"/>
  <c r="X129" i="45"/>
  <c r="X130" i="45"/>
  <c r="X133" i="45"/>
  <c r="X136" i="45"/>
  <c r="X139" i="45"/>
  <c r="X142" i="45"/>
  <c r="X145" i="45"/>
  <c r="X148" i="45"/>
  <c r="X149" i="45"/>
  <c r="X154" i="45"/>
  <c r="X157" i="45"/>
  <c r="X158" i="45"/>
  <c r="X161" i="45"/>
  <c r="X164" i="45"/>
  <c r="X167" i="45"/>
  <c r="X172" i="45"/>
  <c r="X175" i="45"/>
  <c r="X178" i="45"/>
  <c r="X179" i="45"/>
  <c r="X184" i="45"/>
  <c r="X187" i="45"/>
  <c r="X188" i="45"/>
  <c r="X191" i="45"/>
  <c r="X194" i="45"/>
  <c r="X197" i="45"/>
  <c r="X202" i="45"/>
  <c r="X205" i="45"/>
  <c r="X208" i="45"/>
  <c r="X209" i="45"/>
  <c r="X214" i="45"/>
  <c r="X217" i="45"/>
  <c r="X218" i="45"/>
  <c r="X221" i="45"/>
  <c r="X224" i="45"/>
  <c r="X227" i="45"/>
  <c r="X232" i="45"/>
  <c r="X235" i="45"/>
  <c r="X238" i="45"/>
  <c r="X239" i="45"/>
  <c r="X4" i="45"/>
  <c r="W8" i="45"/>
  <c r="W12" i="45"/>
  <c r="W15" i="45"/>
  <c r="W18" i="45"/>
  <c r="W21" i="45"/>
  <c r="W23" i="45"/>
  <c r="W26" i="45"/>
  <c r="W29" i="45"/>
  <c r="W33" i="45"/>
  <c r="W34" i="45"/>
  <c r="W38" i="45"/>
  <c r="W42" i="45"/>
  <c r="W45" i="45"/>
  <c r="W48" i="45"/>
  <c r="W51" i="45"/>
  <c r="W53" i="45"/>
  <c r="W56" i="45"/>
  <c r="W59" i="45"/>
  <c r="W63" i="45"/>
  <c r="W64" i="45"/>
  <c r="W68" i="45"/>
  <c r="W72" i="45"/>
  <c r="W75" i="45"/>
  <c r="W78" i="45"/>
  <c r="W81" i="45"/>
  <c r="W83" i="45"/>
  <c r="W86" i="45"/>
  <c r="W89" i="45"/>
  <c r="W93" i="45"/>
  <c r="W94" i="45"/>
  <c r="W98" i="45"/>
  <c r="W102" i="45"/>
  <c r="W105" i="45"/>
  <c r="W108" i="45"/>
  <c r="W111" i="45"/>
  <c r="W113" i="45"/>
  <c r="W116" i="45"/>
  <c r="W119" i="45"/>
  <c r="W123" i="45"/>
  <c r="W124" i="45"/>
  <c r="W128" i="45"/>
  <c r="W132" i="45"/>
  <c r="W135" i="45"/>
  <c r="W138" i="45"/>
  <c r="W144" i="45"/>
  <c r="W147" i="45"/>
  <c r="W151" i="45"/>
  <c r="W152" i="45"/>
  <c r="W156" i="45"/>
  <c r="W160" i="45"/>
  <c r="W163" i="45"/>
  <c r="W166" i="45"/>
  <c r="W169" i="45"/>
  <c r="W171" i="45"/>
  <c r="W174" i="45"/>
  <c r="W177" i="45"/>
  <c r="W181" i="45"/>
  <c r="W182" i="45"/>
  <c r="W186" i="45"/>
  <c r="W190" i="45"/>
  <c r="W193" i="45"/>
  <c r="W196" i="45"/>
  <c r="W199" i="45"/>
  <c r="W201" i="45"/>
  <c r="W204" i="45"/>
  <c r="W207" i="45"/>
  <c r="W211" i="45"/>
  <c r="W212" i="45"/>
  <c r="W216" i="45"/>
  <c r="W220" i="45"/>
  <c r="W223" i="45"/>
  <c r="W226" i="45"/>
  <c r="W229" i="45"/>
  <c r="W231" i="45"/>
  <c r="W234" i="45"/>
  <c r="W237" i="45"/>
  <c r="W241" i="45"/>
  <c r="W5" i="45"/>
  <c r="W7" i="45"/>
  <c r="W11" i="45"/>
  <c r="W14" i="45"/>
  <c r="W17" i="45"/>
  <c r="W20" i="45"/>
  <c r="W22" i="45"/>
  <c r="W25" i="45"/>
  <c r="W28" i="45"/>
  <c r="W32" i="45"/>
  <c r="W35" i="45"/>
  <c r="W37" i="45"/>
  <c r="W41" i="45"/>
  <c r="W44" i="45"/>
  <c r="W47" i="45"/>
  <c r="W50" i="45"/>
  <c r="W52" i="45"/>
  <c r="W55" i="45"/>
  <c r="W58" i="45"/>
  <c r="W62" i="45"/>
  <c r="W65" i="45"/>
  <c r="W67" i="45"/>
  <c r="W71" i="45"/>
  <c r="W74" i="45"/>
  <c r="W77" i="45"/>
  <c r="W80" i="45"/>
  <c r="W82" i="45"/>
  <c r="W85" i="45"/>
  <c r="W88" i="45"/>
  <c r="W92" i="45"/>
  <c r="W95" i="45"/>
  <c r="W97" i="45"/>
  <c r="W101" i="45"/>
  <c r="W104" i="45"/>
  <c r="W107" i="45"/>
  <c r="W110" i="45"/>
  <c r="W112" i="45"/>
  <c r="W115" i="45"/>
  <c r="W118" i="45"/>
  <c r="W122" i="45"/>
  <c r="W125" i="45"/>
  <c r="W127" i="45"/>
  <c r="W131" i="45"/>
  <c r="W134" i="45"/>
  <c r="W137" i="45"/>
  <c r="W140" i="45"/>
  <c r="W141" i="45"/>
  <c r="W143" i="45"/>
  <c r="W146" i="45"/>
  <c r="W150" i="45"/>
  <c r="W153" i="45"/>
  <c r="W155" i="45"/>
  <c r="W159" i="45"/>
  <c r="W162" i="45"/>
  <c r="W165" i="45"/>
  <c r="W168" i="45"/>
  <c r="W170" i="45"/>
  <c r="W173" i="45"/>
  <c r="W176" i="45"/>
  <c r="W180" i="45"/>
  <c r="W183" i="45"/>
  <c r="W185" i="45"/>
  <c r="W189" i="45"/>
  <c r="W192" i="45"/>
  <c r="W195" i="45"/>
  <c r="W198" i="45"/>
  <c r="W200" i="45"/>
  <c r="W203" i="45"/>
  <c r="W206" i="45"/>
  <c r="W210" i="45"/>
  <c r="W213" i="45"/>
  <c r="W215" i="45"/>
  <c r="W219" i="45"/>
  <c r="W222" i="45"/>
  <c r="W225" i="45"/>
  <c r="W228" i="45"/>
  <c r="W230" i="45"/>
  <c r="W233" i="45"/>
  <c r="W236" i="45"/>
  <c r="W240" i="45"/>
  <c r="W6" i="45"/>
  <c r="W9" i="45"/>
  <c r="W10" i="45"/>
  <c r="W13" i="45"/>
  <c r="W16" i="45"/>
  <c r="W19" i="45"/>
  <c r="W24" i="45"/>
  <c r="W27" i="45"/>
  <c r="W30" i="45"/>
  <c r="W31" i="45"/>
  <c r="W36" i="45"/>
  <c r="W39" i="45"/>
  <c r="W40" i="45"/>
  <c r="W43" i="45"/>
  <c r="W46" i="45"/>
  <c r="W49" i="45"/>
  <c r="W54" i="45"/>
  <c r="W57" i="45"/>
  <c r="W60" i="45"/>
  <c r="W61" i="45"/>
  <c r="W66" i="45"/>
  <c r="W69" i="45"/>
  <c r="W70" i="45"/>
  <c r="W73" i="45"/>
  <c r="W76" i="45"/>
  <c r="W79" i="45"/>
  <c r="W84" i="45"/>
  <c r="W87" i="45"/>
  <c r="W90" i="45"/>
  <c r="W91" i="45"/>
  <c r="W96" i="45"/>
  <c r="W99" i="45"/>
  <c r="W100" i="45"/>
  <c r="W103" i="45"/>
  <c r="W106" i="45"/>
  <c r="W109" i="45"/>
  <c r="W114" i="45"/>
  <c r="W117" i="45"/>
  <c r="W120" i="45"/>
  <c r="W121" i="45"/>
  <c r="W126" i="45"/>
  <c r="W129" i="45"/>
  <c r="W130" i="45"/>
  <c r="W133" i="45"/>
  <c r="W136" i="45"/>
  <c r="W139" i="45"/>
  <c r="W142" i="45"/>
  <c r="W145" i="45"/>
  <c r="W148" i="45"/>
  <c r="W149" i="45"/>
  <c r="W154" i="45"/>
  <c r="W157" i="45"/>
  <c r="W158" i="45"/>
  <c r="W161" i="45"/>
  <c r="W164" i="45"/>
  <c r="W167" i="45"/>
  <c r="W172" i="45"/>
  <c r="W175" i="45"/>
  <c r="W178" i="45"/>
  <c r="W179" i="45"/>
  <c r="W184" i="45"/>
  <c r="W187" i="45"/>
  <c r="W188" i="45"/>
  <c r="W191" i="45"/>
  <c r="W194" i="45"/>
  <c r="W197" i="45"/>
  <c r="W202" i="45"/>
  <c r="W205" i="45"/>
  <c r="W208" i="45"/>
  <c r="W209" i="45"/>
  <c r="W214" i="45"/>
  <c r="W217" i="45"/>
  <c r="W218" i="45"/>
  <c r="W221" i="45"/>
  <c r="W224" i="45"/>
  <c r="W227" i="45"/>
  <c r="W232" i="45"/>
  <c r="W235" i="45"/>
  <c r="W238" i="45"/>
  <c r="W239" i="45"/>
  <c r="W4" i="45"/>
  <c r="S14" i="43"/>
  <c r="H14" i="43" s="1"/>
  <c r="S15" i="43"/>
  <c r="L15" i="43" s="1"/>
  <c r="L165" i="46" l="1"/>
  <c r="H62" i="46"/>
  <c r="L225" i="46"/>
  <c r="M74" i="46"/>
  <c r="I144" i="46"/>
  <c r="M107" i="46"/>
  <c r="H26" i="46"/>
  <c r="L206" i="46"/>
  <c r="I225" i="46"/>
  <c r="I252" i="46"/>
  <c r="M162" i="46"/>
  <c r="M122" i="46"/>
  <c r="H206" i="46"/>
  <c r="L33" i="46"/>
  <c r="I62" i="46"/>
  <c r="L103" i="46"/>
  <c r="H77" i="46"/>
  <c r="J20" i="46"/>
  <c r="I60" i="46"/>
  <c r="M69" i="46"/>
  <c r="I91" i="46"/>
  <c r="M153" i="46"/>
  <c r="I165" i="46"/>
  <c r="H252" i="46"/>
  <c r="H38" i="46"/>
  <c r="H74" i="46"/>
  <c r="L110" i="46"/>
  <c r="L122" i="46"/>
  <c r="M210" i="46"/>
  <c r="H233" i="46"/>
  <c r="I134" i="46"/>
  <c r="H187" i="46"/>
  <c r="M206" i="46"/>
  <c r="H216" i="46"/>
  <c r="H43" i="46"/>
  <c r="M54" i="46"/>
  <c r="L62" i="46"/>
  <c r="H115" i="46"/>
  <c r="I187" i="46"/>
  <c r="H235" i="46"/>
  <c r="M73" i="46"/>
  <c r="L115" i="46"/>
  <c r="H125" i="46"/>
  <c r="I168" i="46"/>
  <c r="L187" i="46"/>
  <c r="M198" i="46"/>
  <c r="I235" i="46"/>
  <c r="L254" i="46"/>
  <c r="I35" i="46"/>
  <c r="H55" i="46"/>
  <c r="L81" i="46"/>
  <c r="H180" i="46"/>
  <c r="L218" i="46"/>
  <c r="I26" i="46"/>
  <c r="H36" i="46"/>
  <c r="L47" i="46"/>
  <c r="I74" i="46"/>
  <c r="I151" i="46"/>
  <c r="H170" i="46"/>
  <c r="I230" i="46"/>
  <c r="I163" i="46"/>
  <c r="L170" i="46"/>
  <c r="M182" i="46"/>
  <c r="H211" i="46"/>
  <c r="M230" i="46"/>
  <c r="H249" i="46"/>
  <c r="I67" i="46"/>
  <c r="L163" i="46"/>
  <c r="L211" i="46"/>
  <c r="I249" i="46"/>
  <c r="H240" i="46"/>
  <c r="L50" i="46"/>
  <c r="H132" i="46"/>
  <c r="H185" i="46"/>
  <c r="H194" i="46"/>
  <c r="I240" i="46"/>
  <c r="H24" i="46"/>
  <c r="M37" i="46"/>
  <c r="H60" i="46"/>
  <c r="H98" i="46"/>
  <c r="I107" i="46"/>
  <c r="H161" i="46"/>
  <c r="L201" i="46"/>
  <c r="H225" i="46"/>
  <c r="M237" i="46"/>
  <c r="I254" i="46"/>
  <c r="M33" i="46"/>
  <c r="L38" i="46"/>
  <c r="I81" i="46"/>
  <c r="M90" i="46"/>
  <c r="H101" i="46"/>
  <c r="H131" i="46"/>
  <c r="I139" i="46"/>
  <c r="L145" i="46"/>
  <c r="I180" i="46"/>
  <c r="H204" i="46"/>
  <c r="I204" i="46"/>
  <c r="L220" i="46"/>
  <c r="M234" i="46"/>
  <c r="L26" i="46"/>
  <c r="L55" i="46"/>
  <c r="H146" i="46"/>
  <c r="H103" i="46"/>
  <c r="L117" i="46"/>
  <c r="I132" i="46"/>
  <c r="H141" i="46"/>
  <c r="I146" i="46"/>
  <c r="L182" i="46"/>
  <c r="H189" i="46"/>
  <c r="H221" i="46"/>
  <c r="I259" i="46"/>
  <c r="I220" i="46"/>
  <c r="M35" i="46"/>
  <c r="M42" i="46"/>
  <c r="H50" i="46"/>
  <c r="H71" i="46"/>
  <c r="I141" i="46"/>
  <c r="L146" i="46"/>
  <c r="I156" i="46"/>
  <c r="I189" i="46"/>
  <c r="I50" i="46"/>
  <c r="L71" i="46"/>
  <c r="I84" i="46"/>
  <c r="H113" i="46"/>
  <c r="L119" i="46"/>
  <c r="H127" i="46"/>
  <c r="L141" i="46"/>
  <c r="L189" i="46"/>
  <c r="H230" i="46"/>
  <c r="L242" i="46"/>
  <c r="I76" i="46"/>
  <c r="I127" i="46"/>
  <c r="I199" i="46"/>
  <c r="L223" i="46"/>
  <c r="M242" i="46"/>
  <c r="H31" i="46"/>
  <c r="I43" i="46"/>
  <c r="M59" i="46"/>
  <c r="H72" i="46"/>
  <c r="L85" i="46"/>
  <c r="I114" i="46"/>
  <c r="H120" i="46"/>
  <c r="L127" i="46"/>
  <c r="M134" i="46"/>
  <c r="M165" i="46"/>
  <c r="I237" i="46"/>
  <c r="L31" i="46"/>
  <c r="L43" i="46"/>
  <c r="H65" i="46"/>
  <c r="I72" i="46"/>
  <c r="I78" i="46"/>
  <c r="H107" i="46"/>
  <c r="M114" i="46"/>
  <c r="L143" i="46"/>
  <c r="L237" i="46"/>
  <c r="M52" i="46"/>
  <c r="L52" i="46"/>
  <c r="H52" i="46"/>
  <c r="M112" i="46"/>
  <c r="L112" i="46"/>
  <c r="H112" i="46"/>
  <c r="M124" i="46"/>
  <c r="I124" i="46"/>
  <c r="L124" i="46"/>
  <c r="H124" i="46"/>
  <c r="M148" i="46"/>
  <c r="L148" i="46"/>
  <c r="H148" i="46"/>
  <c r="M208" i="46"/>
  <c r="L208" i="46"/>
  <c r="H208" i="46"/>
  <c r="I160" i="46"/>
  <c r="M160" i="46"/>
  <c r="L160" i="46"/>
  <c r="H160" i="46"/>
  <c r="M88" i="46"/>
  <c r="H88" i="46"/>
  <c r="L88" i="46"/>
  <c r="I184" i="46"/>
  <c r="M184" i="46"/>
  <c r="L184" i="46"/>
  <c r="H184" i="46"/>
  <c r="H244" i="46"/>
  <c r="L244" i="46"/>
  <c r="M244" i="46"/>
  <c r="I177" i="46"/>
  <c r="K5" i="46"/>
  <c r="S40" i="46"/>
  <c r="I45" i="46"/>
  <c r="L86" i="46"/>
  <c r="H96" i="46"/>
  <c r="H110" i="46"/>
  <c r="H143" i="46"/>
  <c r="I150" i="46"/>
  <c r="S172" i="46"/>
  <c r="I172" i="46" s="1"/>
  <c r="L177" i="46"/>
  <c r="H192" i="46"/>
  <c r="L196" i="46"/>
  <c r="H201" i="46"/>
  <c r="H220" i="46"/>
  <c r="I247" i="46"/>
  <c r="I86" i="46"/>
  <c r="I196" i="46"/>
  <c r="H247" i="46"/>
  <c r="H29" i="46"/>
  <c r="H41" i="46"/>
  <c r="L45" i="46"/>
  <c r="M86" i="46"/>
  <c r="H91" i="46"/>
  <c r="I96" i="46"/>
  <c r="I110" i="46"/>
  <c r="H139" i="46"/>
  <c r="I143" i="46"/>
  <c r="M150" i="46"/>
  <c r="H173" i="46"/>
  <c r="M177" i="46"/>
  <c r="I192" i="46"/>
  <c r="M196" i="46"/>
  <c r="I201" i="46"/>
  <c r="L247" i="46"/>
  <c r="H259" i="46"/>
  <c r="I24" i="46"/>
  <c r="H35" i="46"/>
  <c r="I38" i="46"/>
  <c r="I42" i="46"/>
  <c r="I55" i="46"/>
  <c r="H67" i="46"/>
  <c r="I71" i="46"/>
  <c r="M78" i="46"/>
  <c r="L83" i="46"/>
  <c r="L91" i="46"/>
  <c r="I103" i="46"/>
  <c r="H134" i="46"/>
  <c r="L139" i="46"/>
  <c r="H151" i="46"/>
  <c r="H156" i="46"/>
  <c r="I170" i="46"/>
  <c r="M174" i="46"/>
  <c r="H197" i="46"/>
  <c r="I211" i="46"/>
  <c r="I216" i="46"/>
  <c r="I244" i="46"/>
  <c r="H254" i="46"/>
  <c r="L259" i="46"/>
  <c r="I31" i="46"/>
  <c r="L67" i="46"/>
  <c r="H79" i="46"/>
  <c r="H84" i="46"/>
  <c r="I88" i="46"/>
  <c r="I98" i="46"/>
  <c r="I115" i="46"/>
  <c r="I120" i="46"/>
  <c r="H144" i="46"/>
  <c r="L151" i="46"/>
  <c r="H175" i="46"/>
  <c r="I194" i="46"/>
  <c r="S202" i="46"/>
  <c r="M202" i="46" s="1"/>
  <c r="H48" i="46"/>
  <c r="I52" i="46"/>
  <c r="I79" i="46"/>
  <c r="L98" i="46"/>
  <c r="H108" i="46"/>
  <c r="I148" i="46"/>
  <c r="I175" i="46"/>
  <c r="L194" i="46"/>
  <c r="I208" i="46"/>
  <c r="H218" i="46"/>
  <c r="L235" i="46"/>
  <c r="L249" i="46"/>
  <c r="H261" i="46"/>
  <c r="I48" i="46"/>
  <c r="H76" i="46"/>
  <c r="L79" i="46"/>
  <c r="H105" i="46"/>
  <c r="I108" i="46"/>
  <c r="I112" i="46"/>
  <c r="L121" i="46"/>
  <c r="H158" i="46"/>
  <c r="L175" i="46"/>
  <c r="H199" i="46"/>
  <c r="H213" i="46"/>
  <c r="I218" i="46"/>
  <c r="M222" i="46"/>
  <c r="H232" i="46"/>
  <c r="H245" i="46"/>
  <c r="I261" i="46"/>
  <c r="H69" i="46"/>
  <c r="I105" i="46"/>
  <c r="H153" i="46"/>
  <c r="I158" i="46"/>
  <c r="I213" i="46"/>
  <c r="I232" i="46"/>
  <c r="H242" i="46"/>
  <c r="L261" i="46"/>
  <c r="H33" i="46"/>
  <c r="I36" i="46"/>
  <c r="L49" i="46"/>
  <c r="I69" i="46"/>
  <c r="L76" i="46"/>
  <c r="H89" i="46"/>
  <c r="H95" i="46"/>
  <c r="L105" i="46"/>
  <c r="L109" i="46"/>
  <c r="H122" i="46"/>
  <c r="M131" i="46"/>
  <c r="I153" i="46"/>
  <c r="L158" i="46"/>
  <c r="H182" i="46"/>
  <c r="L199" i="46"/>
  <c r="L213" i="46"/>
  <c r="H223" i="46"/>
  <c r="H228" i="46"/>
  <c r="L232" i="46"/>
  <c r="M246" i="46"/>
  <c r="H53" i="46"/>
  <c r="H59" i="46"/>
  <c r="M95" i="46"/>
  <c r="I117" i="46"/>
  <c r="M126" i="46"/>
  <c r="H137" i="46"/>
  <c r="H149" i="46"/>
  <c r="H163" i="46"/>
  <c r="H168" i="46"/>
  <c r="M186" i="46"/>
  <c r="H209" i="46"/>
  <c r="I223" i="46"/>
  <c r="I228" i="46"/>
  <c r="H257" i="46"/>
  <c r="L30" i="46"/>
  <c r="L44" i="46"/>
  <c r="I44" i="46"/>
  <c r="H44" i="46"/>
  <c r="L80" i="46"/>
  <c r="I80" i="46"/>
  <c r="H80" i="46"/>
  <c r="M30" i="46"/>
  <c r="I37" i="46"/>
  <c r="H37" i="46"/>
  <c r="H45" i="46"/>
  <c r="L59" i="46"/>
  <c r="M66" i="46"/>
  <c r="I73" i="46"/>
  <c r="H73" i="46"/>
  <c r="H81" i="46"/>
  <c r="L95" i="46"/>
  <c r="M102" i="46"/>
  <c r="I109" i="46"/>
  <c r="H109" i="46"/>
  <c r="H117" i="46"/>
  <c r="L131" i="46"/>
  <c r="M138" i="46"/>
  <c r="I145" i="46"/>
  <c r="H145" i="46"/>
  <c r="L169" i="46"/>
  <c r="I169" i="46"/>
  <c r="H169" i="46"/>
  <c r="L193" i="46"/>
  <c r="I193" i="46"/>
  <c r="H193" i="46"/>
  <c r="M63" i="46"/>
  <c r="L63" i="46"/>
  <c r="I63" i="46"/>
  <c r="H63" i="46"/>
  <c r="M99" i="46"/>
  <c r="L99" i="46"/>
  <c r="I99" i="46"/>
  <c r="H99" i="46"/>
  <c r="H28" i="46"/>
  <c r="L42" i="46"/>
  <c r="L56" i="46"/>
  <c r="I56" i="46"/>
  <c r="H56" i="46"/>
  <c r="H64" i="46"/>
  <c r="L78" i="46"/>
  <c r="L92" i="46"/>
  <c r="I92" i="46"/>
  <c r="H92" i="46"/>
  <c r="H100" i="46"/>
  <c r="L114" i="46"/>
  <c r="L128" i="46"/>
  <c r="I128" i="46"/>
  <c r="H128" i="46"/>
  <c r="H136" i="46"/>
  <c r="L150" i="46"/>
  <c r="L181" i="46"/>
  <c r="I181" i="46"/>
  <c r="H181" i="46"/>
  <c r="L229" i="46"/>
  <c r="I229" i="46"/>
  <c r="H229" i="46"/>
  <c r="L241" i="46"/>
  <c r="I241" i="46"/>
  <c r="H241" i="46"/>
  <c r="M27" i="46"/>
  <c r="L27" i="46"/>
  <c r="I27" i="46"/>
  <c r="H27" i="46"/>
  <c r="I28" i="46"/>
  <c r="I49" i="46"/>
  <c r="H49" i="46"/>
  <c r="I64" i="46"/>
  <c r="I85" i="46"/>
  <c r="H85" i="46"/>
  <c r="I100" i="46"/>
  <c r="I121" i="46"/>
  <c r="H121" i="46"/>
  <c r="H129" i="46"/>
  <c r="I136" i="46"/>
  <c r="L157" i="46"/>
  <c r="I157" i="46"/>
  <c r="H157" i="46"/>
  <c r="L205" i="46"/>
  <c r="I205" i="46"/>
  <c r="H205" i="46"/>
  <c r="L28" i="46"/>
  <c r="I57" i="46"/>
  <c r="L64" i="46"/>
  <c r="I93" i="46"/>
  <c r="L100" i="46"/>
  <c r="I129" i="46"/>
  <c r="L136" i="46"/>
  <c r="I155" i="46"/>
  <c r="I162" i="46"/>
  <c r="H162" i="46"/>
  <c r="I167" i="46"/>
  <c r="I174" i="46"/>
  <c r="H174" i="46"/>
  <c r="I179" i="46"/>
  <c r="I186" i="46"/>
  <c r="H186" i="46"/>
  <c r="I191" i="46"/>
  <c r="I198" i="46"/>
  <c r="H198" i="46"/>
  <c r="I203" i="46"/>
  <c r="I210" i="46"/>
  <c r="H210" i="46"/>
  <c r="I215" i="46"/>
  <c r="I222" i="46"/>
  <c r="H222" i="46"/>
  <c r="I227" i="46"/>
  <c r="I234" i="46"/>
  <c r="H234" i="46"/>
  <c r="I239" i="46"/>
  <c r="I246" i="46"/>
  <c r="H246" i="46"/>
  <c r="L251" i="46"/>
  <c r="L217" i="46"/>
  <c r="I217" i="46"/>
  <c r="H217" i="46"/>
  <c r="L258" i="46"/>
  <c r="I258" i="46"/>
  <c r="H258" i="46"/>
  <c r="M135" i="46"/>
  <c r="L135" i="46"/>
  <c r="I135" i="46"/>
  <c r="H135" i="46"/>
  <c r="H57" i="46"/>
  <c r="H93" i="46"/>
  <c r="L25" i="46"/>
  <c r="M39" i="46"/>
  <c r="L39" i="46"/>
  <c r="I39" i="46"/>
  <c r="H39" i="46"/>
  <c r="H47" i="46"/>
  <c r="I54" i="46"/>
  <c r="L57" i="46"/>
  <c r="L61" i="46"/>
  <c r="M75" i="46"/>
  <c r="L75" i="46"/>
  <c r="I75" i="46"/>
  <c r="H75" i="46"/>
  <c r="H83" i="46"/>
  <c r="I90" i="46"/>
  <c r="L93" i="46"/>
  <c r="L97" i="46"/>
  <c r="M111" i="46"/>
  <c r="L111" i="46"/>
  <c r="I111" i="46"/>
  <c r="H111" i="46"/>
  <c r="H119" i="46"/>
  <c r="I126" i="46"/>
  <c r="L129" i="46"/>
  <c r="L133" i="46"/>
  <c r="M147" i="46"/>
  <c r="L147" i="46"/>
  <c r="I147" i="46"/>
  <c r="H147" i="46"/>
  <c r="L155" i="46"/>
  <c r="L167" i="46"/>
  <c r="L179" i="46"/>
  <c r="L191" i="46"/>
  <c r="L203" i="46"/>
  <c r="L215" i="46"/>
  <c r="L227" i="46"/>
  <c r="L239" i="46"/>
  <c r="I256" i="46"/>
  <c r="L32" i="46"/>
  <c r="I32" i="46"/>
  <c r="H32" i="46"/>
  <c r="I47" i="46"/>
  <c r="L54" i="46"/>
  <c r="L68" i="46"/>
  <c r="I68" i="46"/>
  <c r="H68" i="46"/>
  <c r="I83" i="46"/>
  <c r="L90" i="46"/>
  <c r="L104" i="46"/>
  <c r="I104" i="46"/>
  <c r="H104" i="46"/>
  <c r="I119" i="46"/>
  <c r="L126" i="46"/>
  <c r="L140" i="46"/>
  <c r="I140" i="46"/>
  <c r="H140" i="46"/>
  <c r="M155" i="46"/>
  <c r="M167" i="46"/>
  <c r="M179" i="46"/>
  <c r="M191" i="46"/>
  <c r="M203" i="46"/>
  <c r="M215" i="46"/>
  <c r="M227" i="46"/>
  <c r="M239" i="46"/>
  <c r="I251" i="46"/>
  <c r="H251" i="46"/>
  <c r="L256" i="46"/>
  <c r="I61" i="46"/>
  <c r="H61" i="46"/>
  <c r="I97" i="46"/>
  <c r="H97" i="46"/>
  <c r="I133" i="46"/>
  <c r="H133" i="46"/>
  <c r="M256" i="46"/>
  <c r="I25" i="46"/>
  <c r="H25" i="46"/>
  <c r="I30" i="46"/>
  <c r="I66" i="46"/>
  <c r="M123" i="46"/>
  <c r="L123" i="46"/>
  <c r="I123" i="46"/>
  <c r="H123" i="46"/>
  <c r="I138" i="46"/>
  <c r="M152" i="46"/>
  <c r="L152" i="46"/>
  <c r="I152" i="46"/>
  <c r="H152" i="46"/>
  <c r="M164" i="46"/>
  <c r="L164" i="46"/>
  <c r="I164" i="46"/>
  <c r="H164" i="46"/>
  <c r="M176" i="46"/>
  <c r="L176" i="46"/>
  <c r="I176" i="46"/>
  <c r="H176" i="46"/>
  <c r="M188" i="46"/>
  <c r="L188" i="46"/>
  <c r="I188" i="46"/>
  <c r="H188" i="46"/>
  <c r="M200" i="46"/>
  <c r="L200" i="46"/>
  <c r="I200" i="46"/>
  <c r="H200" i="46"/>
  <c r="M212" i="46"/>
  <c r="L212" i="46"/>
  <c r="I212" i="46"/>
  <c r="H212" i="46"/>
  <c r="M224" i="46"/>
  <c r="L224" i="46"/>
  <c r="I224" i="46"/>
  <c r="H224" i="46"/>
  <c r="M236" i="46"/>
  <c r="L236" i="46"/>
  <c r="I236" i="46"/>
  <c r="H236" i="46"/>
  <c r="M51" i="46"/>
  <c r="L51" i="46"/>
  <c r="I51" i="46"/>
  <c r="H51" i="46"/>
  <c r="M87" i="46"/>
  <c r="L87" i="46"/>
  <c r="I87" i="46"/>
  <c r="H87" i="46"/>
  <c r="I102" i="46"/>
  <c r="L66" i="46"/>
  <c r="L102" i="46"/>
  <c r="L116" i="46"/>
  <c r="I116" i="46"/>
  <c r="H116" i="46"/>
  <c r="L138" i="46"/>
  <c r="M253" i="46"/>
  <c r="L253" i="46"/>
  <c r="I253" i="46"/>
  <c r="H253" i="46"/>
  <c r="L24" i="46"/>
  <c r="I29" i="46"/>
  <c r="H34" i="46"/>
  <c r="L36" i="46"/>
  <c r="I41" i="46"/>
  <c r="H46" i="46"/>
  <c r="L48" i="46"/>
  <c r="I53" i="46"/>
  <c r="H58" i="46"/>
  <c r="L60" i="46"/>
  <c r="I65" i="46"/>
  <c r="H70" i="46"/>
  <c r="L72" i="46"/>
  <c r="I77" i="46"/>
  <c r="H82" i="46"/>
  <c r="L84" i="46"/>
  <c r="I89" i="46"/>
  <c r="H94" i="46"/>
  <c r="L96" i="46"/>
  <c r="I101" i="46"/>
  <c r="H106" i="46"/>
  <c r="L108" i="46"/>
  <c r="I113" i="46"/>
  <c r="H118" i="46"/>
  <c r="L120" i="46"/>
  <c r="I125" i="46"/>
  <c r="H130" i="46"/>
  <c r="L132" i="46"/>
  <c r="I137" i="46"/>
  <c r="H142" i="46"/>
  <c r="L144" i="46"/>
  <c r="I149" i="46"/>
  <c r="H154" i="46"/>
  <c r="L156" i="46"/>
  <c r="I161" i="46"/>
  <c r="H166" i="46"/>
  <c r="L168" i="46"/>
  <c r="I173" i="46"/>
  <c r="H178" i="46"/>
  <c r="L180" i="46"/>
  <c r="I185" i="46"/>
  <c r="H190" i="46"/>
  <c r="L192" i="46"/>
  <c r="I197" i="46"/>
  <c r="L204" i="46"/>
  <c r="I209" i="46"/>
  <c r="H214" i="46"/>
  <c r="L216" i="46"/>
  <c r="I221" i="46"/>
  <c r="H226" i="46"/>
  <c r="L228" i="46"/>
  <c r="I233" i="46"/>
  <c r="H238" i="46"/>
  <c r="L240" i="46"/>
  <c r="I245" i="46"/>
  <c r="H250" i="46"/>
  <c r="L252" i="46"/>
  <c r="I257" i="46"/>
  <c r="L29" i="46"/>
  <c r="I34" i="46"/>
  <c r="L41" i="46"/>
  <c r="I46" i="46"/>
  <c r="L53" i="46"/>
  <c r="I58" i="46"/>
  <c r="L65" i="46"/>
  <c r="I70" i="46"/>
  <c r="L77" i="46"/>
  <c r="I82" i="46"/>
  <c r="L89" i="46"/>
  <c r="I94" i="46"/>
  <c r="L101" i="46"/>
  <c r="I106" i="46"/>
  <c r="L113" i="46"/>
  <c r="I118" i="46"/>
  <c r="L125" i="46"/>
  <c r="I130" i="46"/>
  <c r="L137" i="46"/>
  <c r="I142" i="46"/>
  <c r="L149" i="46"/>
  <c r="I154" i="46"/>
  <c r="H159" i="46"/>
  <c r="L161" i="46"/>
  <c r="I166" i="46"/>
  <c r="H171" i="46"/>
  <c r="L173" i="46"/>
  <c r="I178" i="46"/>
  <c r="H183" i="46"/>
  <c r="L185" i="46"/>
  <c r="I190" i="46"/>
  <c r="H195" i="46"/>
  <c r="L197" i="46"/>
  <c r="H207" i="46"/>
  <c r="L209" i="46"/>
  <c r="I214" i="46"/>
  <c r="H219" i="46"/>
  <c r="L221" i="46"/>
  <c r="I226" i="46"/>
  <c r="H231" i="46"/>
  <c r="L233" i="46"/>
  <c r="I238" i="46"/>
  <c r="H243" i="46"/>
  <c r="L245" i="46"/>
  <c r="I250" i="46"/>
  <c r="H255" i="46"/>
  <c r="L257" i="46"/>
  <c r="L34" i="46"/>
  <c r="L46" i="46"/>
  <c r="L58" i="46"/>
  <c r="L70" i="46"/>
  <c r="L82" i="46"/>
  <c r="L94" i="46"/>
  <c r="L106" i="46"/>
  <c r="L118" i="46"/>
  <c r="L130" i="46"/>
  <c r="L142" i="46"/>
  <c r="L154" i="46"/>
  <c r="I159" i="46"/>
  <c r="L166" i="46"/>
  <c r="I171" i="46"/>
  <c r="L178" i="46"/>
  <c r="I183" i="46"/>
  <c r="L190" i="46"/>
  <c r="I195" i="46"/>
  <c r="I207" i="46"/>
  <c r="L214" i="46"/>
  <c r="I219" i="46"/>
  <c r="L226" i="46"/>
  <c r="I231" i="46"/>
  <c r="L238" i="46"/>
  <c r="I243" i="46"/>
  <c r="H248" i="46"/>
  <c r="L250" i="46"/>
  <c r="I255" i="46"/>
  <c r="H260" i="46"/>
  <c r="L159" i="46"/>
  <c r="L171" i="46"/>
  <c r="L183" i="46"/>
  <c r="L195" i="46"/>
  <c r="L207" i="46"/>
  <c r="L219" i="46"/>
  <c r="L231" i="46"/>
  <c r="L243" i="46"/>
  <c r="I248" i="46"/>
  <c r="L255" i="46"/>
  <c r="I260" i="46"/>
  <c r="L248" i="46"/>
  <c r="L260" i="46"/>
  <c r="I15" i="43"/>
  <c r="M15" i="43"/>
  <c r="H15" i="43"/>
  <c r="M14" i="43"/>
  <c r="L14" i="43"/>
  <c r="I14" i="43"/>
  <c r="I202" i="46" l="1"/>
  <c r="M17" i="46" s="1"/>
  <c r="H202" i="46"/>
  <c r="L17" i="46" s="1"/>
  <c r="M8" i="46"/>
  <c r="L11" i="46"/>
  <c r="L202" i="46"/>
  <c r="L18" i="46" s="1"/>
  <c r="M12" i="46"/>
  <c r="L19" i="46"/>
  <c r="M11" i="46"/>
  <c r="L7" i="46"/>
  <c r="M10" i="46"/>
  <c r="L13" i="46"/>
  <c r="M9" i="46"/>
  <c r="M13" i="46"/>
  <c r="L40" i="46"/>
  <c r="L6" i="46" s="1"/>
  <c r="H40" i="46"/>
  <c r="L5" i="46" s="1"/>
  <c r="M40" i="46"/>
  <c r="M6" i="46" s="1"/>
  <c r="M15" i="46"/>
  <c r="L9" i="46"/>
  <c r="M18" i="46"/>
  <c r="L172" i="46"/>
  <c r="L16" i="46" s="1"/>
  <c r="H172" i="46"/>
  <c r="L15" i="46" s="1"/>
  <c r="M172" i="46"/>
  <c r="M16" i="46" s="1"/>
  <c r="I40" i="46"/>
  <c r="M5" i="46" s="1"/>
  <c r="M19" i="46"/>
  <c r="L10" i="46"/>
  <c r="L12" i="46"/>
  <c r="M20" i="46"/>
  <c r="L20" i="46"/>
  <c r="L14" i="46"/>
  <c r="L8" i="46"/>
  <c r="M7" i="46"/>
  <c r="M14" i="46"/>
  <c r="C10" i="43"/>
  <c r="C9" i="43"/>
  <c r="S251" i="43"/>
  <c r="H251" i="43" s="1"/>
  <c r="L251" i="43"/>
  <c r="I251" i="43"/>
  <c r="S250" i="43"/>
  <c r="L250" i="43" s="1"/>
  <c r="M250" i="43"/>
  <c r="H250" i="43"/>
  <c r="S249" i="43"/>
  <c r="L249" i="43" s="1"/>
  <c r="S248" i="43"/>
  <c r="M248" i="43" s="1"/>
  <c r="S247" i="43"/>
  <c r="H247" i="43" s="1"/>
  <c r="S246" i="43"/>
  <c r="M246" i="43" s="1"/>
  <c r="S245" i="43"/>
  <c r="M245" i="43" s="1"/>
  <c r="S244" i="43"/>
  <c r="L244" i="43" s="1"/>
  <c r="M244" i="43"/>
  <c r="H244" i="43"/>
  <c r="S243" i="43"/>
  <c r="M243" i="43" s="1"/>
  <c r="L243" i="43"/>
  <c r="I243" i="43"/>
  <c r="H243" i="43"/>
  <c r="S242" i="43"/>
  <c r="I242" i="43" s="1"/>
  <c r="M242" i="43"/>
  <c r="L242" i="43"/>
  <c r="H242" i="43"/>
  <c r="S241" i="43"/>
  <c r="L241" i="43" s="1"/>
  <c r="H241" i="43"/>
  <c r="S240" i="43"/>
  <c r="M240" i="43" s="1"/>
  <c r="S239" i="43"/>
  <c r="H239" i="43" s="1"/>
  <c r="S238" i="43"/>
  <c r="I238" i="43" s="1"/>
  <c r="L238" i="43"/>
  <c r="S237" i="43"/>
  <c r="L237" i="43" s="1"/>
  <c r="S236" i="43"/>
  <c r="M236" i="43" s="1"/>
  <c r="S235" i="43"/>
  <c r="H235" i="43" s="1"/>
  <c r="S234" i="43"/>
  <c r="M234" i="43" s="1"/>
  <c r="S233" i="43"/>
  <c r="M233" i="43" s="1"/>
  <c r="S232" i="43"/>
  <c r="I232" i="43" s="1"/>
  <c r="S231" i="43"/>
  <c r="M231" i="43" s="1"/>
  <c r="S230" i="43"/>
  <c r="M230" i="43" s="1"/>
  <c r="L230" i="43"/>
  <c r="S229" i="43"/>
  <c r="L229" i="43" s="1"/>
  <c r="S228" i="43"/>
  <c r="M228" i="43" s="1"/>
  <c r="S227" i="43"/>
  <c r="H227" i="43" s="1"/>
  <c r="S226" i="43"/>
  <c r="H226" i="43" s="1"/>
  <c r="I226" i="43"/>
  <c r="S225" i="43"/>
  <c r="L225" i="43" s="1"/>
  <c r="S224" i="43"/>
  <c r="M224" i="43" s="1"/>
  <c r="S223" i="43"/>
  <c r="H223" i="43" s="1"/>
  <c r="L223" i="43"/>
  <c r="S222" i="43"/>
  <c r="M222" i="43" s="1"/>
  <c r="S221" i="43"/>
  <c r="M221" i="43" s="1"/>
  <c r="S220" i="43"/>
  <c r="H220" i="43" s="1"/>
  <c r="S219" i="43"/>
  <c r="M219" i="43" s="1"/>
  <c r="S218" i="43"/>
  <c r="L218" i="43" s="1"/>
  <c r="S217" i="43"/>
  <c r="L217" i="43" s="1"/>
  <c r="S216" i="43"/>
  <c r="M216" i="43" s="1"/>
  <c r="S215" i="43"/>
  <c r="H215" i="43" s="1"/>
  <c r="S214" i="43"/>
  <c r="M214" i="43" s="1"/>
  <c r="L214" i="43"/>
  <c r="I214" i="43"/>
  <c r="H214" i="43"/>
  <c r="S213" i="43"/>
  <c r="L213" i="43" s="1"/>
  <c r="S212" i="43"/>
  <c r="M212" i="43" s="1"/>
  <c r="S211" i="43"/>
  <c r="H211" i="43" s="1"/>
  <c r="S210" i="43"/>
  <c r="M210" i="43" s="1"/>
  <c r="S209" i="43"/>
  <c r="M209" i="43" s="1"/>
  <c r="S208" i="43"/>
  <c r="M208" i="43" s="1"/>
  <c r="S207" i="43"/>
  <c r="M207" i="43" s="1"/>
  <c r="S206" i="43"/>
  <c r="L206" i="43" s="1"/>
  <c r="H206" i="43"/>
  <c r="S205" i="43"/>
  <c r="L205" i="43" s="1"/>
  <c r="S204" i="43"/>
  <c r="M204" i="43" s="1"/>
  <c r="I204" i="43"/>
  <c r="S203" i="43"/>
  <c r="H203" i="43" s="1"/>
  <c r="I203" i="43"/>
  <c r="S202" i="43"/>
  <c r="M202" i="43" s="1"/>
  <c r="S201" i="43"/>
  <c r="L201" i="43" s="1"/>
  <c r="S200" i="43"/>
  <c r="M200" i="43" s="1"/>
  <c r="S199" i="43"/>
  <c r="H199" i="43" s="1"/>
  <c r="S198" i="43"/>
  <c r="M198" i="43" s="1"/>
  <c r="S197" i="43"/>
  <c r="M197" i="43" s="1"/>
  <c r="S196" i="43"/>
  <c r="M196" i="43" s="1"/>
  <c r="H196" i="43"/>
  <c r="S195" i="43"/>
  <c r="M195" i="43" s="1"/>
  <c r="S194" i="43"/>
  <c r="L194" i="43" s="1"/>
  <c r="S193" i="43"/>
  <c r="L193" i="43" s="1"/>
  <c r="M193" i="43"/>
  <c r="S192" i="43"/>
  <c r="M192" i="43" s="1"/>
  <c r="S191" i="43"/>
  <c r="H191" i="43" s="1"/>
  <c r="S190" i="43"/>
  <c r="M190" i="43" s="1"/>
  <c r="S189" i="43"/>
  <c r="L189" i="43" s="1"/>
  <c r="S188" i="43"/>
  <c r="M188" i="43" s="1"/>
  <c r="S187" i="43"/>
  <c r="H187" i="43" s="1"/>
  <c r="L187" i="43"/>
  <c r="S186" i="43"/>
  <c r="M186" i="43" s="1"/>
  <c r="S185" i="43"/>
  <c r="I185" i="43" s="1"/>
  <c r="M185" i="43"/>
  <c r="H185" i="43"/>
  <c r="S184" i="43"/>
  <c r="M184" i="43" s="1"/>
  <c r="S183" i="43"/>
  <c r="M183" i="43" s="1"/>
  <c r="I183" i="43"/>
  <c r="S182" i="43"/>
  <c r="L182" i="43" s="1"/>
  <c r="S181" i="43"/>
  <c r="L181" i="43" s="1"/>
  <c r="S180" i="43"/>
  <c r="L180" i="43" s="1"/>
  <c r="M180" i="43"/>
  <c r="S179" i="43"/>
  <c r="H179" i="43" s="1"/>
  <c r="S178" i="43"/>
  <c r="L178" i="43" s="1"/>
  <c r="M178" i="43"/>
  <c r="I178" i="43"/>
  <c r="S177" i="43"/>
  <c r="L177" i="43" s="1"/>
  <c r="S176" i="43"/>
  <c r="M176" i="43" s="1"/>
  <c r="S175" i="43"/>
  <c r="H175" i="43" s="1"/>
  <c r="L175" i="43"/>
  <c r="S174" i="43"/>
  <c r="M174" i="43" s="1"/>
  <c r="L174" i="43"/>
  <c r="S173" i="43"/>
  <c r="I173" i="43" s="1"/>
  <c r="S172" i="43"/>
  <c r="M172" i="43" s="1"/>
  <c r="S171" i="43"/>
  <c r="M171" i="43" s="1"/>
  <c r="S170" i="43"/>
  <c r="L170" i="43" s="1"/>
  <c r="S169" i="43"/>
  <c r="L169" i="43" s="1"/>
  <c r="S168" i="43"/>
  <c r="L168" i="43" s="1"/>
  <c r="S167" i="43"/>
  <c r="H167" i="43" s="1"/>
  <c r="L167" i="43"/>
  <c r="S166" i="43"/>
  <c r="M166" i="43" s="1"/>
  <c r="S165" i="43"/>
  <c r="L165" i="43" s="1"/>
  <c r="S164" i="43"/>
  <c r="M164" i="43" s="1"/>
  <c r="S163" i="43"/>
  <c r="H163" i="43" s="1"/>
  <c r="L163" i="43"/>
  <c r="S162" i="43"/>
  <c r="M162" i="43" s="1"/>
  <c r="S161" i="43"/>
  <c r="I161" i="43" s="1"/>
  <c r="M161" i="43"/>
  <c r="H161" i="43"/>
  <c r="S160" i="43"/>
  <c r="H160" i="43" s="1"/>
  <c r="L160" i="43"/>
  <c r="S159" i="43"/>
  <c r="M159" i="43" s="1"/>
  <c r="I159" i="43"/>
  <c r="S158" i="43"/>
  <c r="L158" i="43" s="1"/>
  <c r="S157" i="43"/>
  <c r="L157" i="43" s="1"/>
  <c r="M157" i="43"/>
  <c r="H157" i="43"/>
  <c r="S156" i="43"/>
  <c r="L156" i="43" s="1"/>
  <c r="M156" i="43"/>
  <c r="I156" i="43"/>
  <c r="S155" i="43"/>
  <c r="H155" i="43" s="1"/>
  <c r="S154" i="43"/>
  <c r="H154" i="43" s="1"/>
  <c r="I154" i="43"/>
  <c r="S153" i="43"/>
  <c r="L153" i="43" s="1"/>
  <c r="S152" i="43"/>
  <c r="M152" i="43" s="1"/>
  <c r="S151" i="43"/>
  <c r="H151" i="43" s="1"/>
  <c r="S150" i="43"/>
  <c r="M150" i="43" s="1"/>
  <c r="S149" i="43"/>
  <c r="I149" i="43" s="1"/>
  <c r="S148" i="43"/>
  <c r="I148" i="43" s="1"/>
  <c r="S147" i="43"/>
  <c r="M147" i="43" s="1"/>
  <c r="S146" i="43"/>
  <c r="L146" i="43" s="1"/>
  <c r="M146" i="43"/>
  <c r="I146" i="43"/>
  <c r="S145" i="43"/>
  <c r="L145" i="43" s="1"/>
  <c r="S144" i="43"/>
  <c r="L144" i="43" s="1"/>
  <c r="S143" i="43"/>
  <c r="H143" i="43" s="1"/>
  <c r="M143" i="43"/>
  <c r="I143" i="43"/>
  <c r="S142" i="43"/>
  <c r="H142" i="43" s="1"/>
  <c r="L142" i="43"/>
  <c r="S141" i="43"/>
  <c r="L141" i="43" s="1"/>
  <c r="S140" i="43"/>
  <c r="M140" i="43" s="1"/>
  <c r="S139" i="43"/>
  <c r="H139" i="43" s="1"/>
  <c r="S138" i="43"/>
  <c r="M138" i="43" s="1"/>
  <c r="S137" i="43"/>
  <c r="M137" i="43" s="1"/>
  <c r="L137" i="43"/>
  <c r="H137" i="43"/>
  <c r="S136" i="43"/>
  <c r="I136" i="43" s="1"/>
  <c r="S135" i="43"/>
  <c r="M135" i="43" s="1"/>
  <c r="S134" i="43"/>
  <c r="L134" i="43" s="1"/>
  <c r="S133" i="43"/>
  <c r="L133" i="43" s="1"/>
  <c r="S132" i="43"/>
  <c r="L132" i="43" s="1"/>
  <c r="S131" i="43"/>
  <c r="H131" i="43" s="1"/>
  <c r="M131" i="43"/>
  <c r="I131" i="43"/>
  <c r="S130" i="43"/>
  <c r="H130" i="43" s="1"/>
  <c r="S129" i="43"/>
  <c r="L129" i="43" s="1"/>
  <c r="S128" i="43"/>
  <c r="M128" i="43" s="1"/>
  <c r="S127" i="43"/>
  <c r="H127" i="43" s="1"/>
  <c r="S126" i="43"/>
  <c r="M126" i="43" s="1"/>
  <c r="L126" i="43"/>
  <c r="S125" i="43"/>
  <c r="M125" i="43" s="1"/>
  <c r="L125" i="43"/>
  <c r="H125" i="43"/>
  <c r="S124" i="43"/>
  <c r="I124" i="43" s="1"/>
  <c r="S123" i="43"/>
  <c r="M123" i="43" s="1"/>
  <c r="S122" i="43"/>
  <c r="L122" i="43" s="1"/>
  <c r="M122" i="43"/>
  <c r="S121" i="43"/>
  <c r="L121" i="43" s="1"/>
  <c r="S120" i="43"/>
  <c r="L120" i="43" s="1"/>
  <c r="S119" i="43"/>
  <c r="H119" i="43" s="1"/>
  <c r="M119" i="43"/>
  <c r="I119" i="43"/>
  <c r="S118" i="43"/>
  <c r="H118" i="43" s="1"/>
  <c r="S117" i="43"/>
  <c r="L117" i="43" s="1"/>
  <c r="S116" i="43"/>
  <c r="M116" i="43" s="1"/>
  <c r="S115" i="43"/>
  <c r="H115" i="43" s="1"/>
  <c r="S114" i="43"/>
  <c r="M114" i="43" s="1"/>
  <c r="L114" i="43"/>
  <c r="S113" i="43"/>
  <c r="M113" i="43" s="1"/>
  <c r="S112" i="43"/>
  <c r="I112" i="43" s="1"/>
  <c r="S111" i="43"/>
  <c r="M111" i="43" s="1"/>
  <c r="L111" i="43"/>
  <c r="S110" i="43"/>
  <c r="H110" i="43" s="1"/>
  <c r="M110" i="43"/>
  <c r="L110" i="43"/>
  <c r="I110" i="43"/>
  <c r="S109" i="43"/>
  <c r="L109" i="43" s="1"/>
  <c r="S108" i="43"/>
  <c r="L108" i="43" s="1"/>
  <c r="S107" i="43"/>
  <c r="H107" i="43" s="1"/>
  <c r="S106" i="43"/>
  <c r="H106" i="43" s="1"/>
  <c r="S105" i="43"/>
  <c r="L105" i="43" s="1"/>
  <c r="S104" i="43"/>
  <c r="M104" i="43" s="1"/>
  <c r="S103" i="43"/>
  <c r="H103" i="43" s="1"/>
  <c r="S102" i="43"/>
  <c r="M102" i="43" s="1"/>
  <c r="S101" i="43"/>
  <c r="M101" i="43" s="1"/>
  <c r="L101" i="43"/>
  <c r="S100" i="43"/>
  <c r="L100" i="43" s="1"/>
  <c r="S99" i="43"/>
  <c r="M99" i="43" s="1"/>
  <c r="S98" i="43"/>
  <c r="L98" i="43" s="1"/>
  <c r="M98" i="43"/>
  <c r="H98" i="43"/>
  <c r="S97" i="43"/>
  <c r="L97" i="43" s="1"/>
  <c r="H97" i="43"/>
  <c r="S96" i="43"/>
  <c r="L96" i="43" s="1"/>
  <c r="M96" i="43"/>
  <c r="S95" i="43"/>
  <c r="H95" i="43" s="1"/>
  <c r="S94" i="43"/>
  <c r="H94" i="43" s="1"/>
  <c r="M94" i="43"/>
  <c r="S93" i="43"/>
  <c r="L93" i="43" s="1"/>
  <c r="S92" i="43"/>
  <c r="M92" i="43" s="1"/>
  <c r="S91" i="43"/>
  <c r="H91" i="43" s="1"/>
  <c r="S90" i="43"/>
  <c r="M90" i="43" s="1"/>
  <c r="S89" i="43"/>
  <c r="M89" i="43" s="1"/>
  <c r="S88" i="43"/>
  <c r="L88" i="43" s="1"/>
  <c r="S87" i="43"/>
  <c r="M87" i="43" s="1"/>
  <c r="S86" i="43"/>
  <c r="L86" i="43" s="1"/>
  <c r="M86" i="43"/>
  <c r="S85" i="43"/>
  <c r="L85" i="43" s="1"/>
  <c r="S84" i="43"/>
  <c r="L84" i="43" s="1"/>
  <c r="S83" i="43"/>
  <c r="H83" i="43" s="1"/>
  <c r="S82" i="43"/>
  <c r="H82" i="43" s="1"/>
  <c r="S81" i="43"/>
  <c r="L81" i="43" s="1"/>
  <c r="S80" i="43"/>
  <c r="M80" i="43" s="1"/>
  <c r="S79" i="43"/>
  <c r="H79" i="43" s="1"/>
  <c r="S78" i="43"/>
  <c r="M78" i="43" s="1"/>
  <c r="S77" i="43"/>
  <c r="M77" i="43" s="1"/>
  <c r="S76" i="43"/>
  <c r="L76" i="43" s="1"/>
  <c r="S75" i="43"/>
  <c r="M75" i="43" s="1"/>
  <c r="S74" i="43"/>
  <c r="L74" i="43" s="1"/>
  <c r="S73" i="43"/>
  <c r="L73" i="43" s="1"/>
  <c r="S72" i="43"/>
  <c r="L72" i="43" s="1"/>
  <c r="S71" i="43"/>
  <c r="H71" i="43" s="1"/>
  <c r="S70" i="43"/>
  <c r="H70" i="43" s="1"/>
  <c r="S69" i="43"/>
  <c r="L69" i="43" s="1"/>
  <c r="S68" i="43"/>
  <c r="M68" i="43" s="1"/>
  <c r="S67" i="43"/>
  <c r="H67" i="43" s="1"/>
  <c r="S66" i="43"/>
  <c r="M66" i="43" s="1"/>
  <c r="S65" i="43"/>
  <c r="M65" i="43" s="1"/>
  <c r="S64" i="43"/>
  <c r="L64" i="43" s="1"/>
  <c r="S63" i="43"/>
  <c r="M63" i="43" s="1"/>
  <c r="S62" i="43"/>
  <c r="L62" i="43" s="1"/>
  <c r="S61" i="43"/>
  <c r="L61" i="43" s="1"/>
  <c r="S60" i="43"/>
  <c r="L60" i="43" s="1"/>
  <c r="S59" i="43"/>
  <c r="H59" i="43" s="1"/>
  <c r="S58" i="43"/>
  <c r="H58" i="43" s="1"/>
  <c r="S57" i="43"/>
  <c r="L57" i="43" s="1"/>
  <c r="S56" i="43"/>
  <c r="M56" i="43" s="1"/>
  <c r="S55" i="43"/>
  <c r="H55" i="43" s="1"/>
  <c r="S54" i="43"/>
  <c r="M54" i="43" s="1"/>
  <c r="S53" i="43"/>
  <c r="M53" i="43" s="1"/>
  <c r="S52" i="43"/>
  <c r="L52" i="43" s="1"/>
  <c r="S51" i="43"/>
  <c r="M51" i="43" s="1"/>
  <c r="S50" i="43"/>
  <c r="L50" i="43" s="1"/>
  <c r="S49" i="43"/>
  <c r="L49" i="43" s="1"/>
  <c r="S48" i="43"/>
  <c r="L48" i="43" s="1"/>
  <c r="I48" i="43"/>
  <c r="S47" i="43"/>
  <c r="H47" i="43" s="1"/>
  <c r="S46" i="43"/>
  <c r="H46" i="43" s="1"/>
  <c r="S45" i="43"/>
  <c r="L45" i="43" s="1"/>
  <c r="S44" i="43"/>
  <c r="M44" i="43" s="1"/>
  <c r="S43" i="43"/>
  <c r="H43" i="43" s="1"/>
  <c r="S42" i="43"/>
  <c r="M42" i="43" s="1"/>
  <c r="S41" i="43"/>
  <c r="I41" i="43" s="1"/>
  <c r="S40" i="43"/>
  <c r="M40" i="43" s="1"/>
  <c r="S39" i="43"/>
  <c r="M39" i="43" s="1"/>
  <c r="S38" i="43"/>
  <c r="L38" i="43" s="1"/>
  <c r="S37" i="43"/>
  <c r="L37" i="43" s="1"/>
  <c r="S36" i="43"/>
  <c r="L36" i="43" s="1"/>
  <c r="S35" i="43"/>
  <c r="H35" i="43" s="1"/>
  <c r="S34" i="43"/>
  <c r="H34" i="43" s="1"/>
  <c r="S33" i="43"/>
  <c r="L33" i="43" s="1"/>
  <c r="S32" i="43"/>
  <c r="M32" i="43" s="1"/>
  <c r="S31" i="43"/>
  <c r="H31" i="43" s="1"/>
  <c r="S30" i="43"/>
  <c r="I30" i="43" s="1"/>
  <c r="S29" i="43"/>
  <c r="I29" i="43" s="1"/>
  <c r="S28" i="43"/>
  <c r="M28" i="43" s="1"/>
  <c r="S27" i="43"/>
  <c r="H27" i="43" s="1"/>
  <c r="S26" i="43"/>
  <c r="L26" i="43" s="1"/>
  <c r="S25" i="43"/>
  <c r="L25" i="43" s="1"/>
  <c r="S24" i="43"/>
  <c r="L24" i="43" s="1"/>
  <c r="S23" i="43"/>
  <c r="H23" i="43" s="1"/>
  <c r="S22" i="43"/>
  <c r="H22" i="43" s="1"/>
  <c r="S21" i="43"/>
  <c r="L21" i="43" s="1"/>
  <c r="S20" i="43"/>
  <c r="M20" i="43" s="1"/>
  <c r="S19" i="43"/>
  <c r="H19" i="43" s="1"/>
  <c r="S18" i="43"/>
  <c r="I18" i="43" s="1"/>
  <c r="S17" i="43"/>
  <c r="I17" i="43" s="1"/>
  <c r="S16" i="43"/>
  <c r="M16" i="43" s="1"/>
  <c r="D10" i="43"/>
  <c r="D9" i="43"/>
  <c r="D8" i="43"/>
  <c r="C8" i="43"/>
  <c r="D7" i="43"/>
  <c r="C7" i="43"/>
  <c r="D6" i="43"/>
  <c r="C6" i="43"/>
  <c r="D5" i="43"/>
  <c r="C5" i="43"/>
  <c r="S41" i="20"/>
  <c r="D41" i="20" s="1"/>
  <c r="I41" i="20"/>
  <c r="H41" i="20"/>
  <c r="E41" i="20"/>
  <c r="S40" i="20"/>
  <c r="I40" i="20" s="1"/>
  <c r="H40" i="20"/>
  <c r="E40" i="20"/>
  <c r="D40" i="20"/>
  <c r="S39" i="20"/>
  <c r="H39" i="20" s="1"/>
  <c r="S38" i="20"/>
  <c r="I38" i="20" s="1"/>
  <c r="S37" i="20"/>
  <c r="E37" i="20" s="1"/>
  <c r="I37" i="20"/>
  <c r="H37" i="20"/>
  <c r="D37" i="20"/>
  <c r="S36" i="20"/>
  <c r="H36" i="20" s="1"/>
  <c r="I36" i="20"/>
  <c r="S35" i="20"/>
  <c r="I35" i="20"/>
  <c r="H35" i="20"/>
  <c r="E35" i="20"/>
  <c r="D35" i="20"/>
  <c r="S34" i="20"/>
  <c r="I34" i="20"/>
  <c r="H34" i="20"/>
  <c r="E34" i="20"/>
  <c r="D34" i="20"/>
  <c r="S33" i="20"/>
  <c r="I33" i="20" s="1"/>
  <c r="S32" i="20"/>
  <c r="E32" i="20" s="1"/>
  <c r="I32" i="20"/>
  <c r="S31" i="20"/>
  <c r="I31" i="20" s="1"/>
  <c r="S30" i="20"/>
  <c r="I30" i="20" s="1"/>
  <c r="H30" i="20"/>
  <c r="E30" i="20"/>
  <c r="S29" i="20"/>
  <c r="I29" i="20"/>
  <c r="H29" i="20"/>
  <c r="E29" i="20"/>
  <c r="D29" i="20"/>
  <c r="S28" i="20"/>
  <c r="I28" i="20" s="1"/>
  <c r="H28" i="20"/>
  <c r="E28" i="20"/>
  <c r="D28" i="20"/>
  <c r="S27" i="20"/>
  <c r="H27" i="20" s="1"/>
  <c r="S26" i="20"/>
  <c r="I26" i="20" s="1"/>
  <c r="S25" i="20"/>
  <c r="E25" i="20" s="1"/>
  <c r="I25" i="20"/>
  <c r="H25" i="20"/>
  <c r="D25" i="20"/>
  <c r="S24" i="20"/>
  <c r="E24" i="20" s="1"/>
  <c r="I24" i="20"/>
  <c r="H24" i="20"/>
  <c r="S23" i="20"/>
  <c r="I23" i="20"/>
  <c r="H23" i="20"/>
  <c r="E23" i="20"/>
  <c r="D23" i="20"/>
  <c r="S22" i="20"/>
  <c r="I22" i="20"/>
  <c r="H22" i="20"/>
  <c r="E22" i="20"/>
  <c r="D22" i="20"/>
  <c r="S21" i="20"/>
  <c r="I21" i="20" s="1"/>
  <c r="S20" i="20"/>
  <c r="E20" i="20" s="1"/>
  <c r="I20" i="20"/>
  <c r="S19" i="20"/>
  <c r="I19" i="20" s="1"/>
  <c r="S18" i="20"/>
  <c r="I18" i="20" s="1"/>
  <c r="H18" i="20"/>
  <c r="E18" i="20"/>
  <c r="S17" i="20"/>
  <c r="I17" i="20"/>
  <c r="H17" i="20"/>
  <c r="E17" i="20"/>
  <c r="D17" i="20"/>
  <c r="S16" i="20"/>
  <c r="I16" i="20" s="1"/>
  <c r="H16" i="20"/>
  <c r="E16" i="20"/>
  <c r="D16" i="20"/>
  <c r="S15" i="20"/>
  <c r="H15" i="20" s="1"/>
  <c r="D7" i="20"/>
  <c r="C7" i="20"/>
  <c r="B7" i="20"/>
  <c r="D6" i="20"/>
  <c r="C6" i="20"/>
  <c r="B6" i="20"/>
  <c r="S40" i="17"/>
  <c r="I40" i="17" s="1"/>
  <c r="S39" i="17"/>
  <c r="I39" i="17" s="1"/>
  <c r="S38" i="17"/>
  <c r="E38" i="17" s="1"/>
  <c r="S37" i="17"/>
  <c r="I37" i="17" s="1"/>
  <c r="S36" i="17"/>
  <c r="D36" i="17" s="1"/>
  <c r="S35" i="17"/>
  <c r="E35" i="17" s="1"/>
  <c r="S34" i="17"/>
  <c r="I34" i="17" s="1"/>
  <c r="S33" i="17"/>
  <c r="D33" i="17" s="1"/>
  <c r="H33" i="17"/>
  <c r="E33" i="17"/>
  <c r="S32" i="17"/>
  <c r="E32" i="17" s="1"/>
  <c r="S31" i="17"/>
  <c r="H31" i="17" s="1"/>
  <c r="S30" i="17"/>
  <c r="H30" i="17" s="1"/>
  <c r="S29" i="17"/>
  <c r="E29" i="17" s="1"/>
  <c r="S28" i="17"/>
  <c r="I28" i="17" s="1"/>
  <c r="S27" i="17"/>
  <c r="I27" i="17" s="1"/>
  <c r="S26" i="17"/>
  <c r="E26" i="17" s="1"/>
  <c r="S25" i="17"/>
  <c r="I25" i="17" s="1"/>
  <c r="S24" i="17"/>
  <c r="D24" i="17" s="1"/>
  <c r="S23" i="17"/>
  <c r="E23" i="17" s="1"/>
  <c r="S22" i="17"/>
  <c r="I22" i="17" s="1"/>
  <c r="S21" i="17"/>
  <c r="E21" i="17" s="1"/>
  <c r="S20" i="17"/>
  <c r="E20" i="17" s="1"/>
  <c r="S19" i="17"/>
  <c r="H19" i="17" s="1"/>
  <c r="I19" i="17"/>
  <c r="S18" i="17"/>
  <c r="H18" i="17" s="1"/>
  <c r="S17" i="17"/>
  <c r="H17" i="17" s="1"/>
  <c r="S16" i="17"/>
  <c r="I16" i="17" s="1"/>
  <c r="S15" i="17"/>
  <c r="I15" i="17" s="1"/>
  <c r="S14" i="17"/>
  <c r="H14" i="17" s="1"/>
  <c r="D6" i="17"/>
  <c r="C6" i="17"/>
  <c r="B6" i="17"/>
  <c r="D5" i="17"/>
  <c r="C5" i="17"/>
  <c r="B5" i="17"/>
  <c r="E7" i="46" l="1"/>
  <c r="E6" i="46"/>
  <c r="F7" i="46"/>
  <c r="F6" i="46"/>
  <c r="H16" i="17"/>
  <c r="H26" i="17"/>
  <c r="I33" i="17"/>
  <c r="E28" i="17"/>
  <c r="D31" i="17"/>
  <c r="E31" i="17"/>
  <c r="D38" i="17"/>
  <c r="D14" i="17"/>
  <c r="I31" i="17"/>
  <c r="H38" i="17"/>
  <c r="D26" i="17"/>
  <c r="H21" i="17"/>
  <c r="I21" i="17"/>
  <c r="H29" i="17"/>
  <c r="I32" i="17"/>
  <c r="H22" i="17"/>
  <c r="I29" i="17"/>
  <c r="E16" i="17"/>
  <c r="I17" i="17"/>
  <c r="D22" i="17"/>
  <c r="D19" i="17"/>
  <c r="E30" i="17"/>
  <c r="I18" i="17"/>
  <c r="E19" i="17"/>
  <c r="I30" i="17"/>
  <c r="H34" i="17"/>
  <c r="H28" i="17"/>
  <c r="E40" i="17"/>
  <c r="H40" i="17"/>
  <c r="D17" i="17"/>
  <c r="D23" i="17"/>
  <c r="E17" i="17"/>
  <c r="H20" i="17"/>
  <c r="H23" i="17"/>
  <c r="D29" i="17"/>
  <c r="D32" i="17"/>
  <c r="H35" i="17"/>
  <c r="D20" i="17"/>
  <c r="D35" i="17"/>
  <c r="I20" i="17"/>
  <c r="I23" i="17"/>
  <c r="H32" i="17"/>
  <c r="I35" i="17"/>
  <c r="D21" i="17"/>
  <c r="E18" i="17"/>
  <c r="H109" i="43"/>
  <c r="M112" i="43"/>
  <c r="M134" i="43"/>
  <c r="L138" i="43"/>
  <c r="M194" i="43"/>
  <c r="L232" i="43"/>
  <c r="M239" i="43"/>
  <c r="H124" i="43"/>
  <c r="H172" i="43"/>
  <c r="H208" i="43"/>
  <c r="H219" i="43"/>
  <c r="H113" i="43"/>
  <c r="L124" i="43"/>
  <c r="L130" i="43"/>
  <c r="H135" i="43"/>
  <c r="L139" i="43"/>
  <c r="H146" i="43"/>
  <c r="I172" i="43"/>
  <c r="I195" i="43"/>
  <c r="L203" i="43"/>
  <c r="I208" i="43"/>
  <c r="I219" i="43"/>
  <c r="H233" i="43"/>
  <c r="I240" i="43"/>
  <c r="L113" i="43"/>
  <c r="I120" i="43"/>
  <c r="M124" i="43"/>
  <c r="L135" i="43"/>
  <c r="L172" i="43"/>
  <c r="H184" i="43"/>
  <c r="M191" i="43"/>
  <c r="L208" i="43"/>
  <c r="L215" i="43"/>
  <c r="L219" i="43"/>
  <c r="H136" i="43"/>
  <c r="I192" i="43"/>
  <c r="I216" i="43"/>
  <c r="I220" i="43"/>
  <c r="H122" i="43"/>
  <c r="L136" i="43"/>
  <c r="H147" i="43"/>
  <c r="H181" i="43"/>
  <c r="H205" i="43"/>
  <c r="H230" i="43"/>
  <c r="M106" i="43"/>
  <c r="H111" i="43"/>
  <c r="L115" i="43"/>
  <c r="I122" i="43"/>
  <c r="I132" i="43"/>
  <c r="M136" i="43"/>
  <c r="L147" i="43"/>
  <c r="M181" i="43"/>
  <c r="H193" i="43"/>
  <c r="M205" i="43"/>
  <c r="L211" i="43"/>
  <c r="H217" i="43"/>
  <c r="I230" i="43"/>
  <c r="L247" i="43"/>
  <c r="H148" i="43"/>
  <c r="H182" i="43"/>
  <c r="H218" i="43"/>
  <c r="M108" i="43"/>
  <c r="H112" i="43"/>
  <c r="H123" i="43"/>
  <c r="L127" i="43"/>
  <c r="H134" i="43"/>
  <c r="L148" i="43"/>
  <c r="I182" i="43"/>
  <c r="H194" i="43"/>
  <c r="M206" i="43"/>
  <c r="I218" i="43"/>
  <c r="I231" i="43"/>
  <c r="I239" i="43"/>
  <c r="L70" i="43"/>
  <c r="L112" i="43"/>
  <c r="L123" i="43"/>
  <c r="I134" i="43"/>
  <c r="I144" i="43"/>
  <c r="M148" i="43"/>
  <c r="L162" i="43"/>
  <c r="I171" i="43"/>
  <c r="M182" i="43"/>
  <c r="H188" i="43"/>
  <c r="I194" i="43"/>
  <c r="H202" i="43"/>
  <c r="M218" i="43"/>
  <c r="L239" i="43"/>
  <c r="I180" i="43"/>
  <c r="L183" i="43"/>
  <c r="L195" i="43"/>
  <c r="M217" i="43"/>
  <c r="L220" i="43"/>
  <c r="L226" i="43"/>
  <c r="M232" i="43"/>
  <c r="M238" i="43"/>
  <c r="M220" i="43"/>
  <c r="M226" i="43"/>
  <c r="H245" i="43"/>
  <c r="H178" i="43"/>
  <c r="I184" i="43"/>
  <c r="I196" i="43"/>
  <c r="I202" i="43"/>
  <c r="H221" i="43"/>
  <c r="I227" i="43"/>
  <c r="M251" i="43"/>
  <c r="L184" i="43"/>
  <c r="H190" i="43"/>
  <c r="L196" i="43"/>
  <c r="L202" i="43"/>
  <c r="L227" i="43"/>
  <c r="H173" i="43"/>
  <c r="I190" i="43"/>
  <c r="I206" i="43"/>
  <c r="H209" i="43"/>
  <c r="I215" i="43"/>
  <c r="M227" i="43"/>
  <c r="H231" i="43"/>
  <c r="L235" i="43"/>
  <c r="L173" i="43"/>
  <c r="L190" i="43"/>
  <c r="M173" i="43"/>
  <c r="H197" i="43"/>
  <c r="M215" i="43"/>
  <c r="I228" i="43"/>
  <c r="L231" i="43"/>
  <c r="I179" i="43"/>
  <c r="H207" i="43"/>
  <c r="L179" i="43"/>
  <c r="I191" i="43"/>
  <c r="M203" i="43"/>
  <c r="I207" i="43"/>
  <c r="H229" i="43"/>
  <c r="H232" i="43"/>
  <c r="H238" i="43"/>
  <c r="M241" i="43"/>
  <c r="I244" i="43"/>
  <c r="I250" i="43"/>
  <c r="M179" i="43"/>
  <c r="H183" i="43"/>
  <c r="L191" i="43"/>
  <c r="H195" i="43"/>
  <c r="L199" i="43"/>
  <c r="L207" i="43"/>
  <c r="M229" i="43"/>
  <c r="L94" i="43"/>
  <c r="M100" i="43"/>
  <c r="L106" i="43"/>
  <c r="I118" i="43"/>
  <c r="M121" i="43"/>
  <c r="I130" i="43"/>
  <c r="M133" i="43"/>
  <c r="I142" i="43"/>
  <c r="M145" i="43"/>
  <c r="I160" i="43"/>
  <c r="M168" i="43"/>
  <c r="L118" i="43"/>
  <c r="I98" i="43"/>
  <c r="H101" i="43"/>
  <c r="M118" i="43"/>
  <c r="M130" i="43"/>
  <c r="M142" i="43"/>
  <c r="L154" i="43"/>
  <c r="M160" i="43"/>
  <c r="H166" i="43"/>
  <c r="H169" i="43"/>
  <c r="I95" i="43"/>
  <c r="I107" i="43"/>
  <c r="H149" i="43"/>
  <c r="M154" i="43"/>
  <c r="H158" i="43"/>
  <c r="I166" i="43"/>
  <c r="M169" i="43"/>
  <c r="L95" i="43"/>
  <c r="L149" i="43"/>
  <c r="I158" i="43"/>
  <c r="L166" i="43"/>
  <c r="L107" i="43"/>
  <c r="M95" i="43"/>
  <c r="H99" i="43"/>
  <c r="L102" i="43"/>
  <c r="M107" i="43"/>
  <c r="L119" i="43"/>
  <c r="L131" i="43"/>
  <c r="L143" i="43"/>
  <c r="M149" i="43"/>
  <c r="I155" i="43"/>
  <c r="M158" i="43"/>
  <c r="L161" i="43"/>
  <c r="H170" i="43"/>
  <c r="I99" i="43"/>
  <c r="L155" i="43"/>
  <c r="I170" i="43"/>
  <c r="I96" i="43"/>
  <c r="L99" i="43"/>
  <c r="L103" i="43"/>
  <c r="I108" i="43"/>
  <c r="I111" i="43"/>
  <c r="I123" i="43"/>
  <c r="I135" i="43"/>
  <c r="I147" i="43"/>
  <c r="L150" i="43"/>
  <c r="M155" i="43"/>
  <c r="H159" i="43"/>
  <c r="I167" i="43"/>
  <c r="M170" i="43"/>
  <c r="H100" i="43"/>
  <c r="M120" i="43"/>
  <c r="M132" i="43"/>
  <c r="M144" i="43"/>
  <c r="L151" i="43"/>
  <c r="L159" i="43"/>
  <c r="M167" i="43"/>
  <c r="H171" i="43"/>
  <c r="I100" i="43"/>
  <c r="I94" i="43"/>
  <c r="M97" i="43"/>
  <c r="I106" i="43"/>
  <c r="M109" i="43"/>
  <c r="H121" i="43"/>
  <c r="H133" i="43"/>
  <c r="H145" i="43"/>
  <c r="I168" i="43"/>
  <c r="L171" i="43"/>
  <c r="L54" i="43"/>
  <c r="M64" i="43"/>
  <c r="H63" i="43"/>
  <c r="I84" i="43"/>
  <c r="H16" i="43"/>
  <c r="M47" i="43"/>
  <c r="L16" i="43"/>
  <c r="L27" i="43"/>
  <c r="I28" i="43"/>
  <c r="H39" i="43"/>
  <c r="L90" i="43"/>
  <c r="L47" i="43"/>
  <c r="I39" i="43"/>
  <c r="H40" i="43"/>
  <c r="M48" i="43"/>
  <c r="I24" i="43"/>
  <c r="M24" i="43"/>
  <c r="M84" i="43"/>
  <c r="M88" i="43"/>
  <c r="I83" i="43"/>
  <c r="M17" i="43"/>
  <c r="L42" i="43"/>
  <c r="L58" i="43"/>
  <c r="L83" i="43"/>
  <c r="L89" i="43"/>
  <c r="M50" i="43"/>
  <c r="L65" i="43"/>
  <c r="H75" i="43"/>
  <c r="M83" i="43"/>
  <c r="I59" i="43"/>
  <c r="M59" i="43"/>
  <c r="L28" i="43"/>
  <c r="L53" i="43"/>
  <c r="M60" i="43"/>
  <c r="L78" i="43"/>
  <c r="L23" i="43"/>
  <c r="L29" i="43"/>
  <c r="L19" i="43"/>
  <c r="M30" i="43"/>
  <c r="M37" i="43"/>
  <c r="M62" i="43"/>
  <c r="L82" i="43"/>
  <c r="H87" i="43"/>
  <c r="M27" i="43"/>
  <c r="L46" i="43"/>
  <c r="H51" i="43"/>
  <c r="I71" i="43"/>
  <c r="M76" i="43"/>
  <c r="I22" i="43"/>
  <c r="L71" i="43"/>
  <c r="I16" i="43"/>
  <c r="L22" i="43"/>
  <c r="H28" i="43"/>
  <c r="M34" i="43"/>
  <c r="I47" i="43"/>
  <c r="M52" i="43"/>
  <c r="L59" i="43"/>
  <c r="M71" i="43"/>
  <c r="L77" i="43"/>
  <c r="L35" i="43"/>
  <c r="I72" i="43"/>
  <c r="H17" i="43"/>
  <c r="M35" i="43"/>
  <c r="M41" i="43"/>
  <c r="I60" i="43"/>
  <c r="L66" i="43"/>
  <c r="M72" i="43"/>
  <c r="L30" i="43"/>
  <c r="H37" i="43"/>
  <c r="M74" i="43"/>
  <c r="I27" i="43"/>
  <c r="I35" i="43"/>
  <c r="M38" i="43"/>
  <c r="L41" i="43"/>
  <c r="I50" i="43"/>
  <c r="H53" i="43"/>
  <c r="I62" i="43"/>
  <c r="H65" i="43"/>
  <c r="I74" i="43"/>
  <c r="H77" i="43"/>
  <c r="I86" i="43"/>
  <c r="H89" i="43"/>
  <c r="H25" i="43"/>
  <c r="L31" i="43"/>
  <c r="I36" i="43"/>
  <c r="L39" i="43"/>
  <c r="I51" i="43"/>
  <c r="I63" i="43"/>
  <c r="I75" i="43"/>
  <c r="I87" i="43"/>
  <c r="M25" i="43"/>
  <c r="M36" i="43"/>
  <c r="L43" i="43"/>
  <c r="L51" i="43"/>
  <c r="L55" i="43"/>
  <c r="L63" i="43"/>
  <c r="L67" i="43"/>
  <c r="L75" i="43"/>
  <c r="L79" i="43"/>
  <c r="L87" i="43"/>
  <c r="L91" i="43"/>
  <c r="L17" i="43"/>
  <c r="M22" i="43"/>
  <c r="H26" i="43"/>
  <c r="I40" i="43"/>
  <c r="H52" i="43"/>
  <c r="H64" i="43"/>
  <c r="H76" i="43"/>
  <c r="H88" i="43"/>
  <c r="I26" i="43"/>
  <c r="I34" i="43"/>
  <c r="L40" i="43"/>
  <c r="H49" i="43"/>
  <c r="I52" i="43"/>
  <c r="H61" i="43"/>
  <c r="I64" i="43"/>
  <c r="H73" i="43"/>
  <c r="I76" i="43"/>
  <c r="H85" i="43"/>
  <c r="I88" i="43"/>
  <c r="I23" i="43"/>
  <c r="M26" i="43"/>
  <c r="H29" i="43"/>
  <c r="L34" i="43"/>
  <c r="I46" i="43"/>
  <c r="M49" i="43"/>
  <c r="I58" i="43"/>
  <c r="M61" i="43"/>
  <c r="I70" i="43"/>
  <c r="M73" i="43"/>
  <c r="I82" i="43"/>
  <c r="M85" i="43"/>
  <c r="L18" i="43"/>
  <c r="H38" i="43"/>
  <c r="M18" i="43"/>
  <c r="M23" i="43"/>
  <c r="M29" i="43"/>
  <c r="I38" i="43"/>
  <c r="H41" i="43"/>
  <c r="M46" i="43"/>
  <c r="H50" i="43"/>
  <c r="M58" i="43"/>
  <c r="H62" i="43"/>
  <c r="M70" i="43"/>
  <c r="H74" i="43"/>
  <c r="M82" i="43"/>
  <c r="H86" i="43"/>
  <c r="L185" i="43"/>
  <c r="I45" i="43"/>
  <c r="I81" i="43"/>
  <c r="I117" i="43"/>
  <c r="I19" i="43"/>
  <c r="M21" i="43"/>
  <c r="H24" i="43"/>
  <c r="I31" i="43"/>
  <c r="M33" i="43"/>
  <c r="H36" i="43"/>
  <c r="I43" i="43"/>
  <c r="M45" i="43"/>
  <c r="H48" i="43"/>
  <c r="I55" i="43"/>
  <c r="M57" i="43"/>
  <c r="H60" i="43"/>
  <c r="I67" i="43"/>
  <c r="M69" i="43"/>
  <c r="H72" i="43"/>
  <c r="I79" i="43"/>
  <c r="M81" i="43"/>
  <c r="H84" i="43"/>
  <c r="I91" i="43"/>
  <c r="M93" i="43"/>
  <c r="H96" i="43"/>
  <c r="I103" i="43"/>
  <c r="M105" i="43"/>
  <c r="H108" i="43"/>
  <c r="I115" i="43"/>
  <c r="M117" i="43"/>
  <c r="H120" i="43"/>
  <c r="I127" i="43"/>
  <c r="M129" i="43"/>
  <c r="H132" i="43"/>
  <c r="I139" i="43"/>
  <c r="M141" i="43"/>
  <c r="H144" i="43"/>
  <c r="I151" i="43"/>
  <c r="M153" i="43"/>
  <c r="H156" i="43"/>
  <c r="I163" i="43"/>
  <c r="M165" i="43"/>
  <c r="H168" i="43"/>
  <c r="I175" i="43"/>
  <c r="M177" i="43"/>
  <c r="H180" i="43"/>
  <c r="I187" i="43"/>
  <c r="M189" i="43"/>
  <c r="H192" i="43"/>
  <c r="I199" i="43"/>
  <c r="M201" i="43"/>
  <c r="H204" i="43"/>
  <c r="I211" i="43"/>
  <c r="M213" i="43"/>
  <c r="H216" i="43"/>
  <c r="I223" i="43"/>
  <c r="M225" i="43"/>
  <c r="H228" i="43"/>
  <c r="I235" i="43"/>
  <c r="M237" i="43"/>
  <c r="H240" i="43"/>
  <c r="I247" i="43"/>
  <c r="M249" i="43"/>
  <c r="M19" i="43"/>
  <c r="M31" i="43"/>
  <c r="M43" i="43"/>
  <c r="I53" i="43"/>
  <c r="M55" i="43"/>
  <c r="I65" i="43"/>
  <c r="M67" i="43"/>
  <c r="I77" i="43"/>
  <c r="M79" i="43"/>
  <c r="I89" i="43"/>
  <c r="M91" i="43"/>
  <c r="I101" i="43"/>
  <c r="M103" i="43"/>
  <c r="I113" i="43"/>
  <c r="M115" i="43"/>
  <c r="I125" i="43"/>
  <c r="M127" i="43"/>
  <c r="I137" i="43"/>
  <c r="M139" i="43"/>
  <c r="M151" i="43"/>
  <c r="M163" i="43"/>
  <c r="M175" i="43"/>
  <c r="M187" i="43"/>
  <c r="L192" i="43"/>
  <c r="I197" i="43"/>
  <c r="M199" i="43"/>
  <c r="L204" i="43"/>
  <c r="I209" i="43"/>
  <c r="M211" i="43"/>
  <c r="L216" i="43"/>
  <c r="I221" i="43"/>
  <c r="M223" i="43"/>
  <c r="L228" i="43"/>
  <c r="I233" i="43"/>
  <c r="M235" i="43"/>
  <c r="L240" i="43"/>
  <c r="I245" i="43"/>
  <c r="M247" i="43"/>
  <c r="L197" i="43"/>
  <c r="L209" i="43"/>
  <c r="L221" i="43"/>
  <c r="L233" i="43"/>
  <c r="L245" i="43"/>
  <c r="H20" i="43"/>
  <c r="H32" i="43"/>
  <c r="H44" i="43"/>
  <c r="H56" i="43"/>
  <c r="H68" i="43"/>
  <c r="H80" i="43"/>
  <c r="H92" i="43"/>
  <c r="H104" i="43"/>
  <c r="H116" i="43"/>
  <c r="H128" i="43"/>
  <c r="H140" i="43"/>
  <c r="H152" i="43"/>
  <c r="H164" i="43"/>
  <c r="H176" i="43"/>
  <c r="H200" i="43"/>
  <c r="H212" i="43"/>
  <c r="H224" i="43"/>
  <c r="H236" i="43"/>
  <c r="H248" i="43"/>
  <c r="I20" i="43"/>
  <c r="I68" i="43"/>
  <c r="I80" i="43"/>
  <c r="I92" i="43"/>
  <c r="I104" i="43"/>
  <c r="I116" i="43"/>
  <c r="I128" i="43"/>
  <c r="I140" i="43"/>
  <c r="I152" i="43"/>
  <c r="I164" i="43"/>
  <c r="I176" i="43"/>
  <c r="I188" i="43"/>
  <c r="I200" i="43"/>
  <c r="I212" i="43"/>
  <c r="I224" i="43"/>
  <c r="I236" i="43"/>
  <c r="I248" i="43"/>
  <c r="I44" i="43"/>
  <c r="H18" i="43"/>
  <c r="L20" i="43"/>
  <c r="I25" i="43"/>
  <c r="H30" i="43"/>
  <c r="L32" i="43"/>
  <c r="I37" i="43"/>
  <c r="H42" i="43"/>
  <c r="L44" i="43"/>
  <c r="I49" i="43"/>
  <c r="H54" i="43"/>
  <c r="L56" i="43"/>
  <c r="I61" i="43"/>
  <c r="H66" i="43"/>
  <c r="L68" i="43"/>
  <c r="I73" i="43"/>
  <c r="H78" i="43"/>
  <c r="L80" i="43"/>
  <c r="I85" i="43"/>
  <c r="H90" i="43"/>
  <c r="L92" i="43"/>
  <c r="I97" i="43"/>
  <c r="H102" i="43"/>
  <c r="L104" i="43"/>
  <c r="I109" i="43"/>
  <c r="H114" i="43"/>
  <c r="L116" i="43"/>
  <c r="I121" i="43"/>
  <c r="H126" i="43"/>
  <c r="L128" i="43"/>
  <c r="I133" i="43"/>
  <c r="H138" i="43"/>
  <c r="L140" i="43"/>
  <c r="I145" i="43"/>
  <c r="H150" i="43"/>
  <c r="L152" i="43"/>
  <c r="I157" i="43"/>
  <c r="H162" i="43"/>
  <c r="L164" i="43"/>
  <c r="I169" i="43"/>
  <c r="H174" i="43"/>
  <c r="L176" i="43"/>
  <c r="I181" i="43"/>
  <c r="H186" i="43"/>
  <c r="L188" i="43"/>
  <c r="I193" i="43"/>
  <c r="H198" i="43"/>
  <c r="L200" i="43"/>
  <c r="I205" i="43"/>
  <c r="H210" i="43"/>
  <c r="L212" i="43"/>
  <c r="I217" i="43"/>
  <c r="H222" i="43"/>
  <c r="L224" i="43"/>
  <c r="I229" i="43"/>
  <c r="H234" i="43"/>
  <c r="L236" i="43"/>
  <c r="I241" i="43"/>
  <c r="H246" i="43"/>
  <c r="L248" i="43"/>
  <c r="I32" i="43"/>
  <c r="I56" i="43"/>
  <c r="I42" i="43"/>
  <c r="I54" i="43"/>
  <c r="I66" i="43"/>
  <c r="I78" i="43"/>
  <c r="I90" i="43"/>
  <c r="I102" i="43"/>
  <c r="I114" i="43"/>
  <c r="I126" i="43"/>
  <c r="I138" i="43"/>
  <c r="I150" i="43"/>
  <c r="I162" i="43"/>
  <c r="I174" i="43"/>
  <c r="I186" i="43"/>
  <c r="I198" i="43"/>
  <c r="I210" i="43"/>
  <c r="I222" i="43"/>
  <c r="I234" i="43"/>
  <c r="I246" i="43"/>
  <c r="L186" i="43"/>
  <c r="L198" i="43"/>
  <c r="L210" i="43"/>
  <c r="L222" i="43"/>
  <c r="L234" i="43"/>
  <c r="L246" i="43"/>
  <c r="H21" i="43"/>
  <c r="H33" i="43"/>
  <c r="H45" i="43"/>
  <c r="H57" i="43"/>
  <c r="H69" i="43"/>
  <c r="H81" i="43"/>
  <c r="H93" i="43"/>
  <c r="H105" i="43"/>
  <c r="H117" i="43"/>
  <c r="H129" i="43"/>
  <c r="H141" i="43"/>
  <c r="H153" i="43"/>
  <c r="H165" i="43"/>
  <c r="H177" i="43"/>
  <c r="H189" i="43"/>
  <c r="H201" i="43"/>
  <c r="H213" i="43"/>
  <c r="H225" i="43"/>
  <c r="H237" i="43"/>
  <c r="H249" i="43"/>
  <c r="I33" i="43"/>
  <c r="I93" i="43"/>
  <c r="I105" i="43"/>
  <c r="I129" i="43"/>
  <c r="I141" i="43"/>
  <c r="I153" i="43"/>
  <c r="I165" i="43"/>
  <c r="I177" i="43"/>
  <c r="I189" i="43"/>
  <c r="I201" i="43"/>
  <c r="I213" i="43"/>
  <c r="I225" i="43"/>
  <c r="I237" i="43"/>
  <c r="I249" i="43"/>
  <c r="I21" i="43"/>
  <c r="I57" i="43"/>
  <c r="I69" i="43"/>
  <c r="I15" i="20"/>
  <c r="D18" i="20"/>
  <c r="H20" i="20"/>
  <c r="I27" i="20"/>
  <c r="D30" i="20"/>
  <c r="H32" i="20"/>
  <c r="I39" i="20"/>
  <c r="D21" i="20"/>
  <c r="D33" i="20"/>
  <c r="E21" i="20"/>
  <c r="D26" i="20"/>
  <c r="E33" i="20"/>
  <c r="D38" i="20"/>
  <c r="D19" i="20"/>
  <c r="H21" i="20"/>
  <c r="E26" i="20"/>
  <c r="D31" i="20"/>
  <c r="H33" i="20"/>
  <c r="E38" i="20"/>
  <c r="E19" i="20"/>
  <c r="D24" i="20"/>
  <c r="H26" i="20"/>
  <c r="E31" i="20"/>
  <c r="D36" i="20"/>
  <c r="H38" i="20"/>
  <c r="H19" i="20"/>
  <c r="E7" i="20" s="1"/>
  <c r="H31" i="20"/>
  <c r="E36" i="20"/>
  <c r="D15" i="20"/>
  <c r="D27" i="20"/>
  <c r="D39" i="20"/>
  <c r="E15" i="20"/>
  <c r="D20" i="20"/>
  <c r="E27" i="20"/>
  <c r="D32" i="20"/>
  <c r="E39" i="20"/>
  <c r="I14" i="17"/>
  <c r="E24" i="17"/>
  <c r="I26" i="17"/>
  <c r="E36" i="17"/>
  <c r="I38" i="17"/>
  <c r="H24" i="17"/>
  <c r="D34" i="17"/>
  <c r="H36" i="17"/>
  <c r="D15" i="17"/>
  <c r="E22" i="17"/>
  <c r="I24" i="17"/>
  <c r="D27" i="17"/>
  <c r="E34" i="17"/>
  <c r="I36" i="17"/>
  <c r="D39" i="17"/>
  <c r="E15" i="17"/>
  <c r="E27" i="17"/>
  <c r="E39" i="17"/>
  <c r="H15" i="17"/>
  <c r="D25" i="17"/>
  <c r="H27" i="17"/>
  <c r="D37" i="17"/>
  <c r="H39" i="17"/>
  <c r="D18" i="17"/>
  <c r="E25" i="17"/>
  <c r="D30" i="17"/>
  <c r="E37" i="17"/>
  <c r="H25" i="17"/>
  <c r="H37" i="17"/>
  <c r="D16" i="17"/>
  <c r="D28" i="17"/>
  <c r="D40" i="17"/>
  <c r="E14" i="17"/>
  <c r="E6" i="17" l="1"/>
  <c r="E5" i="17"/>
  <c r="F10" i="43"/>
  <c r="F9" i="43"/>
  <c r="F8" i="43"/>
  <c r="E6" i="43"/>
  <c r="E5" i="43"/>
  <c r="F6" i="43"/>
  <c r="F5" i="43"/>
  <c r="E10" i="43"/>
  <c r="E7" i="43"/>
  <c r="E9" i="43"/>
  <c r="F7" i="43"/>
  <c r="E8" i="43"/>
  <c r="F6" i="20"/>
  <c r="E6" i="20"/>
  <c r="F7" i="20"/>
  <c r="F5" i="17"/>
  <c r="F6" i="17"/>
  <c r="H10" i="43" l="1"/>
  <c r="I10" i="43"/>
  <c r="S41" i="42"/>
  <c r="I41" i="42"/>
  <c r="H41" i="42"/>
  <c r="E41" i="42"/>
  <c r="D41" i="42"/>
  <c r="S40" i="42"/>
  <c r="I40" i="42" s="1"/>
  <c r="E40" i="42"/>
  <c r="D40" i="42"/>
  <c r="S39" i="42"/>
  <c r="H39" i="42" s="1"/>
  <c r="S38" i="42"/>
  <c r="H38" i="42" s="1"/>
  <c r="S37" i="42"/>
  <c r="D37" i="42" s="1"/>
  <c r="I37" i="42"/>
  <c r="H37" i="42"/>
  <c r="E37" i="42"/>
  <c r="S36" i="42"/>
  <c r="D36" i="42" s="1"/>
  <c r="S35" i="42"/>
  <c r="E35" i="42" s="1"/>
  <c r="I35" i="42"/>
  <c r="H35" i="42"/>
  <c r="S34" i="42"/>
  <c r="I34" i="42" s="1"/>
  <c r="S33" i="42"/>
  <c r="I33" i="42" s="1"/>
  <c r="S32" i="42"/>
  <c r="E32" i="42" s="1"/>
  <c r="I32" i="42"/>
  <c r="S31" i="42"/>
  <c r="I31" i="42" s="1"/>
  <c r="S30" i="42"/>
  <c r="D30" i="42" s="1"/>
  <c r="I30" i="42"/>
  <c r="H30" i="42"/>
  <c r="E30" i="42"/>
  <c r="S29" i="42"/>
  <c r="I29" i="42"/>
  <c r="H29" i="42"/>
  <c r="E29" i="42"/>
  <c r="D29" i="42"/>
  <c r="S28" i="42"/>
  <c r="I28" i="42" s="1"/>
  <c r="H28" i="42"/>
  <c r="E28" i="42"/>
  <c r="D28" i="42"/>
  <c r="S27" i="42"/>
  <c r="H27" i="42" s="1"/>
  <c r="S26" i="42"/>
  <c r="H26" i="42" s="1"/>
  <c r="I26" i="42"/>
  <c r="S25" i="42"/>
  <c r="D25" i="42" s="1"/>
  <c r="I25" i="42"/>
  <c r="H25" i="42"/>
  <c r="E25" i="42"/>
  <c r="S24" i="42"/>
  <c r="D24" i="42" s="1"/>
  <c r="H24" i="42"/>
  <c r="E24" i="42"/>
  <c r="S23" i="42"/>
  <c r="H23" i="42" s="1"/>
  <c r="I23" i="42"/>
  <c r="D23" i="42"/>
  <c r="S22" i="42"/>
  <c r="I22" i="42" s="1"/>
  <c r="S21" i="42"/>
  <c r="I21" i="42" s="1"/>
  <c r="S20" i="42"/>
  <c r="E20" i="42" s="1"/>
  <c r="S19" i="42"/>
  <c r="E19" i="42" s="1"/>
  <c r="I19" i="42"/>
  <c r="H19" i="42"/>
  <c r="S18" i="42"/>
  <c r="H18" i="42" s="1"/>
  <c r="I18" i="42"/>
  <c r="D18" i="42"/>
  <c r="S17" i="42"/>
  <c r="E17" i="42" s="1"/>
  <c r="I17" i="42"/>
  <c r="H17" i="42"/>
  <c r="S16" i="42"/>
  <c r="D16" i="42" s="1"/>
  <c r="I16" i="42"/>
  <c r="H16" i="42"/>
  <c r="E16" i="42"/>
  <c r="S15" i="42"/>
  <c r="H15" i="42" s="1"/>
  <c r="D7" i="42"/>
  <c r="C7" i="42"/>
  <c r="B7" i="42"/>
  <c r="D6" i="42"/>
  <c r="C6" i="42"/>
  <c r="B6" i="42"/>
  <c r="E18" i="42" l="1"/>
  <c r="E23" i="42"/>
  <c r="D35" i="42"/>
  <c r="I38" i="42"/>
  <c r="E36" i="42"/>
  <c r="D17" i="42"/>
  <c r="I24" i="42"/>
  <c r="H31" i="42"/>
  <c r="H36" i="42"/>
  <c r="H40" i="42"/>
  <c r="I20" i="42"/>
  <c r="I36" i="42"/>
  <c r="I15" i="42"/>
  <c r="H20" i="42"/>
  <c r="I27" i="42"/>
  <c r="H32" i="42"/>
  <c r="I39" i="42"/>
  <c r="D21" i="42"/>
  <c r="D33" i="42"/>
  <c r="D26" i="42"/>
  <c r="E33" i="42"/>
  <c r="D38" i="42"/>
  <c r="D19" i="42"/>
  <c r="H21" i="42"/>
  <c r="E26" i="42"/>
  <c r="D31" i="42"/>
  <c r="H33" i="42"/>
  <c r="E38" i="42"/>
  <c r="E21" i="42"/>
  <c r="E31" i="42"/>
  <c r="D22" i="42"/>
  <c r="D34" i="42"/>
  <c r="D39" i="42"/>
  <c r="D20" i="42"/>
  <c r="H22" i="42"/>
  <c r="E27" i="42"/>
  <c r="D32" i="42"/>
  <c r="E39" i="42"/>
  <c r="D15" i="42"/>
  <c r="E22" i="42"/>
  <c r="D27" i="42"/>
  <c r="E34" i="42"/>
  <c r="E15" i="42"/>
  <c r="H34" i="42"/>
  <c r="E7" i="42" l="1"/>
  <c r="F7" i="42"/>
  <c r="F6" i="42"/>
  <c r="E6" i="42"/>
  <c r="N6" i="41" l="1"/>
  <c r="Q10" i="41"/>
  <c r="Q9" i="41"/>
  <c r="Q8" i="41"/>
  <c r="Q7" i="41"/>
  <c r="Q6" i="41"/>
  <c r="P10" i="41"/>
  <c r="P9" i="41"/>
  <c r="P8" i="41"/>
  <c r="P7" i="41"/>
  <c r="P6" i="41"/>
  <c r="O10" i="41"/>
  <c r="O9" i="41"/>
  <c r="O8" i="41"/>
  <c r="O7" i="41"/>
  <c r="O6" i="41"/>
  <c r="N10" i="41"/>
  <c r="N9" i="41"/>
  <c r="N8" i="41"/>
  <c r="N7" i="41"/>
  <c r="M10" i="41"/>
  <c r="M9" i="41"/>
  <c r="M8" i="41"/>
  <c r="M7" i="41"/>
  <c r="M6" i="41"/>
  <c r="C10" i="41"/>
  <c r="C9" i="41"/>
  <c r="C8" i="41"/>
  <c r="C7" i="41"/>
  <c r="C6" i="41"/>
  <c r="W174" i="41"/>
  <c r="L174" i="41" s="1"/>
  <c r="W173" i="41"/>
  <c r="U173" i="41" s="1"/>
  <c r="W172" i="41"/>
  <c r="H172" i="41" s="1"/>
  <c r="W171" i="41"/>
  <c r="E171" i="41" s="1"/>
  <c r="W170" i="41"/>
  <c r="P170" i="41" s="1"/>
  <c r="W169" i="41"/>
  <c r="M169" i="41" s="1"/>
  <c r="W168" i="41"/>
  <c r="D168" i="41" s="1"/>
  <c r="W167" i="41"/>
  <c r="I167" i="41" s="1"/>
  <c r="W166" i="41"/>
  <c r="H166" i="41" s="1"/>
  <c r="W165" i="41"/>
  <c r="E165" i="41" s="1"/>
  <c r="W164" i="41"/>
  <c r="D164" i="41" s="1"/>
  <c r="W163" i="41"/>
  <c r="U163" i="41" s="1"/>
  <c r="W162" i="41"/>
  <c r="L162" i="41" s="1"/>
  <c r="W161" i="41"/>
  <c r="U161" i="41" s="1"/>
  <c r="W160" i="41"/>
  <c r="H160" i="41" s="1"/>
  <c r="W159" i="41"/>
  <c r="L159" i="41" s="1"/>
  <c r="W158" i="41"/>
  <c r="P158" i="41" s="1"/>
  <c r="W157" i="41"/>
  <c r="M157" i="41" s="1"/>
  <c r="W156" i="41"/>
  <c r="L156" i="41" s="1"/>
  <c r="W155" i="41"/>
  <c r="I155" i="41" s="1"/>
  <c r="W154" i="41"/>
  <c r="H154" i="41" s="1"/>
  <c r="W153" i="41"/>
  <c r="E153" i="41" s="1"/>
  <c r="W152" i="41"/>
  <c r="D152" i="41" s="1"/>
  <c r="W151" i="41"/>
  <c r="U151" i="41" s="1"/>
  <c r="W150" i="41"/>
  <c r="L150" i="41" s="1"/>
  <c r="W149" i="41"/>
  <c r="U149" i="41" s="1"/>
  <c r="W148" i="41"/>
  <c r="T148" i="41" s="1"/>
  <c r="D10" i="41"/>
  <c r="D9" i="41"/>
  <c r="D8" i="41"/>
  <c r="D7" i="41"/>
  <c r="D6" i="41"/>
  <c r="W141" i="41"/>
  <c r="T141" i="41" s="1"/>
  <c r="W140" i="41"/>
  <c r="U140" i="41" s="1"/>
  <c r="W139" i="41"/>
  <c r="T139" i="41" s="1"/>
  <c r="W138" i="41"/>
  <c r="Q138" i="41" s="1"/>
  <c r="W137" i="41"/>
  <c r="P137" i="41" s="1"/>
  <c r="W136" i="41"/>
  <c r="M136" i="41" s="1"/>
  <c r="W135" i="41"/>
  <c r="L135" i="41" s="1"/>
  <c r="W134" i="41"/>
  <c r="I134" i="41" s="1"/>
  <c r="W133" i="41"/>
  <c r="H133" i="41" s="1"/>
  <c r="W132" i="41"/>
  <c r="E132" i="41" s="1"/>
  <c r="W131" i="41"/>
  <c r="D131" i="41" s="1"/>
  <c r="W130" i="41"/>
  <c r="U130" i="41" s="1"/>
  <c r="W129" i="41"/>
  <c r="M129" i="41" s="1"/>
  <c r="W128" i="41"/>
  <c r="U128" i="41" s="1"/>
  <c r="W127" i="41"/>
  <c r="T127" i="41" s="1"/>
  <c r="W126" i="41"/>
  <c r="Q126" i="41" s="1"/>
  <c r="W125" i="41"/>
  <c r="P125" i="41" s="1"/>
  <c r="W124" i="41"/>
  <c r="M124" i="41" s="1"/>
  <c r="W123" i="41"/>
  <c r="L123" i="41" s="1"/>
  <c r="W122" i="41"/>
  <c r="I122" i="41" s="1"/>
  <c r="W121" i="41"/>
  <c r="H121" i="41" s="1"/>
  <c r="W120" i="41"/>
  <c r="E120" i="41" s="1"/>
  <c r="W119" i="41"/>
  <c r="D119" i="41" s="1"/>
  <c r="W118" i="41"/>
  <c r="U118" i="41" s="1"/>
  <c r="W117" i="41"/>
  <c r="T117" i="41" s="1"/>
  <c r="W116" i="41"/>
  <c r="U116" i="41" s="1"/>
  <c r="W115" i="41"/>
  <c r="T115" i="41" s="1"/>
  <c r="E10" i="41"/>
  <c r="E9" i="41"/>
  <c r="E8" i="41"/>
  <c r="E7" i="41"/>
  <c r="E6" i="41"/>
  <c r="W108" i="41"/>
  <c r="M108" i="41" s="1"/>
  <c r="W107" i="41"/>
  <c r="U107" i="41" s="1"/>
  <c r="W106" i="41"/>
  <c r="T106" i="41" s="1"/>
  <c r="W105" i="41"/>
  <c r="Q105" i="41" s="1"/>
  <c r="W104" i="41"/>
  <c r="P104" i="41" s="1"/>
  <c r="W103" i="41"/>
  <c r="M103" i="41" s="1"/>
  <c r="W102" i="41"/>
  <c r="L102" i="41" s="1"/>
  <c r="W101" i="41"/>
  <c r="I101" i="41" s="1"/>
  <c r="W100" i="41"/>
  <c r="H100" i="41" s="1"/>
  <c r="W99" i="41"/>
  <c r="E99" i="41" s="1"/>
  <c r="W98" i="41"/>
  <c r="D98" i="41" s="1"/>
  <c r="W97" i="41"/>
  <c r="P97" i="41" s="1"/>
  <c r="W96" i="41"/>
  <c r="L96" i="41" s="1"/>
  <c r="W95" i="41"/>
  <c r="U95" i="41" s="1"/>
  <c r="W94" i="41"/>
  <c r="T94" i="41" s="1"/>
  <c r="W93" i="41"/>
  <c r="Q93" i="41" s="1"/>
  <c r="W92" i="41"/>
  <c r="P92" i="41" s="1"/>
  <c r="W91" i="41"/>
  <c r="M91" i="41" s="1"/>
  <c r="Q91" i="41"/>
  <c r="W90" i="41"/>
  <c r="L90" i="41" s="1"/>
  <c r="W89" i="41"/>
  <c r="I89" i="41" s="1"/>
  <c r="W88" i="41"/>
  <c r="H88" i="41" s="1"/>
  <c r="W87" i="41"/>
  <c r="E87" i="41" s="1"/>
  <c r="W86" i="41"/>
  <c r="D86" i="41" s="1"/>
  <c r="W85" i="41"/>
  <c r="T85" i="41" s="1"/>
  <c r="W84" i="41"/>
  <c r="L84" i="41" s="1"/>
  <c r="W83" i="41"/>
  <c r="U83" i="41" s="1"/>
  <c r="W82" i="41"/>
  <c r="T82" i="41" s="1"/>
  <c r="F10" i="41"/>
  <c r="F9" i="41"/>
  <c r="F8" i="41"/>
  <c r="F7" i="41"/>
  <c r="F6" i="41"/>
  <c r="W75" i="41"/>
  <c r="U75" i="41" s="1"/>
  <c r="W74" i="41"/>
  <c r="T74" i="41" s="1"/>
  <c r="W73" i="41"/>
  <c r="T73" i="41" s="1"/>
  <c r="W72" i="41"/>
  <c r="P72" i="41" s="1"/>
  <c r="W71" i="41"/>
  <c r="P71" i="41" s="1"/>
  <c r="W70" i="41"/>
  <c r="L70" i="41" s="1"/>
  <c r="W69" i="41"/>
  <c r="I69" i="41" s="1"/>
  <c r="W68" i="41"/>
  <c r="H68" i="41" s="1"/>
  <c r="W67" i="41"/>
  <c r="H67" i="41" s="1"/>
  <c r="W66" i="41"/>
  <c r="D66" i="41" s="1"/>
  <c r="W65" i="41"/>
  <c r="D65" i="41" s="1"/>
  <c r="W64" i="41"/>
  <c r="M64" i="41" s="1"/>
  <c r="W63" i="41"/>
  <c r="U63" i="41" s="1"/>
  <c r="W62" i="41"/>
  <c r="T62" i="41" s="1"/>
  <c r="W61" i="41"/>
  <c r="T61" i="41" s="1"/>
  <c r="W60" i="41"/>
  <c r="P60" i="41" s="1"/>
  <c r="W59" i="41"/>
  <c r="P59" i="41" s="1"/>
  <c r="W58" i="41"/>
  <c r="L58" i="41" s="1"/>
  <c r="P58" i="41"/>
  <c r="W57" i="41"/>
  <c r="I57" i="41" s="1"/>
  <c r="W56" i="41"/>
  <c r="H56" i="41" s="1"/>
  <c r="W55" i="41"/>
  <c r="H55" i="41" s="1"/>
  <c r="W54" i="41"/>
  <c r="D54" i="41" s="1"/>
  <c r="W53" i="41"/>
  <c r="D53" i="41" s="1"/>
  <c r="W52" i="41"/>
  <c r="U52" i="41" s="1"/>
  <c r="W51" i="41"/>
  <c r="U51" i="41" s="1"/>
  <c r="W50" i="41"/>
  <c r="T50" i="41" s="1"/>
  <c r="W49" i="41"/>
  <c r="T49" i="41" s="1"/>
  <c r="G10" i="41"/>
  <c r="G9" i="41"/>
  <c r="G8" i="41"/>
  <c r="G7" i="41"/>
  <c r="G6" i="41"/>
  <c r="W43" i="41"/>
  <c r="U43" i="41" s="1"/>
  <c r="W42" i="41"/>
  <c r="U42" i="41" s="1"/>
  <c r="W41" i="41"/>
  <c r="T41" i="41" s="1"/>
  <c r="W40" i="41"/>
  <c r="Q40" i="41" s="1"/>
  <c r="W39" i="41"/>
  <c r="P39" i="41" s="1"/>
  <c r="W38" i="41"/>
  <c r="L38" i="41" s="1"/>
  <c r="W37" i="41"/>
  <c r="I37" i="41" s="1"/>
  <c r="W36" i="41"/>
  <c r="I36" i="41" s="1"/>
  <c r="Q36" i="41"/>
  <c r="W35" i="41"/>
  <c r="E35" i="41" s="1"/>
  <c r="P35" i="41"/>
  <c r="W34" i="41"/>
  <c r="E34" i="41" s="1"/>
  <c r="W33" i="41"/>
  <c r="P33" i="41" s="1"/>
  <c r="L33" i="41"/>
  <c r="D33" i="41"/>
  <c r="W32" i="41"/>
  <c r="U32" i="41" s="1"/>
  <c r="W31" i="41"/>
  <c r="U31" i="41" s="1"/>
  <c r="W30" i="41"/>
  <c r="U30" i="41" s="1"/>
  <c r="W29" i="41"/>
  <c r="T29" i="41" s="1"/>
  <c r="W28" i="41"/>
  <c r="Q28" i="41" s="1"/>
  <c r="W27" i="41"/>
  <c r="P27" i="41" s="1"/>
  <c r="W26" i="41"/>
  <c r="L26" i="41" s="1"/>
  <c r="P26" i="41"/>
  <c r="W25" i="41"/>
  <c r="I25" i="41" s="1"/>
  <c r="W24" i="41"/>
  <c r="I24" i="41" s="1"/>
  <c r="W23" i="41"/>
  <c r="E23" i="41" s="1"/>
  <c r="W22" i="41"/>
  <c r="E22" i="41" s="1"/>
  <c r="W21" i="41"/>
  <c r="P21" i="41" s="1"/>
  <c r="Q21" i="41"/>
  <c r="I21" i="41"/>
  <c r="H21" i="41"/>
  <c r="E21" i="41"/>
  <c r="W20" i="41"/>
  <c r="T20" i="41" s="1"/>
  <c r="D20" i="41"/>
  <c r="W19" i="41"/>
  <c r="U19" i="41" s="1"/>
  <c r="W18" i="41"/>
  <c r="U18" i="41" s="1"/>
  <c r="W17" i="41"/>
  <c r="T17" i="41" s="1"/>
  <c r="D6" i="39"/>
  <c r="C6" i="39"/>
  <c r="B6" i="39"/>
  <c r="S34" i="39"/>
  <c r="M34" i="39" s="1"/>
  <c r="S37" i="39"/>
  <c r="L37" i="39" s="1"/>
  <c r="S40" i="39"/>
  <c r="S42" i="39"/>
  <c r="H42" i="39" s="1"/>
  <c r="S45" i="39"/>
  <c r="H45" i="39" s="1"/>
  <c r="S48" i="39"/>
  <c r="M48" i="39" s="1"/>
  <c r="S52" i="39"/>
  <c r="H52" i="39" s="1"/>
  <c r="S53" i="39"/>
  <c r="L53" i="39" s="1"/>
  <c r="S57" i="39"/>
  <c r="M57" i="39" s="1"/>
  <c r="S61" i="39"/>
  <c r="H61" i="39" s="1"/>
  <c r="S64" i="39"/>
  <c r="S67" i="39"/>
  <c r="H67" i="39" s="1"/>
  <c r="S70" i="39"/>
  <c r="M70" i="39" s="1"/>
  <c r="S72" i="39"/>
  <c r="L72" i="39" s="1"/>
  <c r="S75" i="39"/>
  <c r="M75" i="39" s="1"/>
  <c r="S78" i="39"/>
  <c r="H78" i="39" s="1"/>
  <c r="S82" i="39"/>
  <c r="S83" i="39"/>
  <c r="M83" i="39" s="1"/>
  <c r="S87" i="39"/>
  <c r="M87" i="39" s="1"/>
  <c r="S91" i="39"/>
  <c r="S94" i="39"/>
  <c r="M94" i="39" s="1"/>
  <c r="S97" i="39"/>
  <c r="S100" i="39"/>
  <c r="M100" i="39" s="1"/>
  <c r="S102" i="39"/>
  <c r="H102" i="39" s="1"/>
  <c r="S105" i="39"/>
  <c r="M105" i="39" s="1"/>
  <c r="S108" i="39"/>
  <c r="L108" i="39" s="1"/>
  <c r="S112" i="39"/>
  <c r="S113" i="39"/>
  <c r="M113" i="39" s="1"/>
  <c r="S117" i="39"/>
  <c r="L117" i="39" s="1"/>
  <c r="S121" i="39"/>
  <c r="S124" i="39"/>
  <c r="M124" i="39" s="1"/>
  <c r="S127" i="39"/>
  <c r="L127" i="39" s="1"/>
  <c r="S130" i="39"/>
  <c r="S132" i="39"/>
  <c r="M132" i="39" s="1"/>
  <c r="S135" i="39"/>
  <c r="M135" i="39" s="1"/>
  <c r="S138" i="39"/>
  <c r="M138" i="39" s="1"/>
  <c r="S142" i="39"/>
  <c r="H142" i="39" s="1"/>
  <c r="S143" i="39"/>
  <c r="L143" i="39" s="1"/>
  <c r="S147" i="39"/>
  <c r="M147" i="39" s="1"/>
  <c r="S151" i="39"/>
  <c r="M151" i="39" s="1"/>
  <c r="S154" i="39"/>
  <c r="L154" i="39" s="1"/>
  <c r="S157" i="39"/>
  <c r="H157" i="39" s="1"/>
  <c r="S163" i="39"/>
  <c r="L163" i="39" s="1"/>
  <c r="S166" i="39"/>
  <c r="L166" i="39" s="1"/>
  <c r="S170" i="39"/>
  <c r="M170" i="39" s="1"/>
  <c r="S171" i="39"/>
  <c r="H171" i="39" s="1"/>
  <c r="S175" i="39"/>
  <c r="S179" i="39"/>
  <c r="H179" i="39" s="1"/>
  <c r="S182" i="39"/>
  <c r="M182" i="39" s="1"/>
  <c r="S185" i="39"/>
  <c r="H185" i="39" s="1"/>
  <c r="S188" i="39"/>
  <c r="M188" i="39" s="1"/>
  <c r="S190" i="39"/>
  <c r="M190" i="39" s="1"/>
  <c r="S193" i="39"/>
  <c r="L193" i="39" s="1"/>
  <c r="S196" i="39"/>
  <c r="H196" i="39" s="1"/>
  <c r="S200" i="39"/>
  <c r="L200" i="39" s="1"/>
  <c r="S201" i="39"/>
  <c r="M201" i="39" s="1"/>
  <c r="S205" i="39"/>
  <c r="M205" i="39" s="1"/>
  <c r="S209" i="39"/>
  <c r="M209" i="39" s="1"/>
  <c r="S212" i="39"/>
  <c r="S215" i="39"/>
  <c r="H215" i="39" s="1"/>
  <c r="S218" i="39"/>
  <c r="M218" i="39" s="1"/>
  <c r="S220" i="39"/>
  <c r="L220" i="39" s="1"/>
  <c r="S223" i="39"/>
  <c r="S226" i="39"/>
  <c r="M226" i="39" s="1"/>
  <c r="S230" i="39"/>
  <c r="L230" i="39" s="1"/>
  <c r="S231" i="39"/>
  <c r="M231" i="39" s="1"/>
  <c r="S235" i="39"/>
  <c r="M235" i="39" s="1"/>
  <c r="S239" i="39"/>
  <c r="I239" i="39" s="1"/>
  <c r="S242" i="39"/>
  <c r="S245" i="39"/>
  <c r="M245" i="39" s="1"/>
  <c r="S248" i="39"/>
  <c r="M248" i="39" s="1"/>
  <c r="S250" i="39"/>
  <c r="H250" i="39" s="1"/>
  <c r="S253" i="39"/>
  <c r="H253" i="39" s="1"/>
  <c r="S256" i="39"/>
  <c r="L256" i="39" s="1"/>
  <c r="S260" i="39"/>
  <c r="M260" i="39" s="1"/>
  <c r="S24" i="39"/>
  <c r="H24" i="39" s="1"/>
  <c r="S26" i="39"/>
  <c r="L26" i="39" s="1"/>
  <c r="S30" i="39"/>
  <c r="M30" i="39" s="1"/>
  <c r="S33" i="39"/>
  <c r="M33" i="39" s="1"/>
  <c r="S36" i="39"/>
  <c r="L36" i="39" s="1"/>
  <c r="S39" i="39"/>
  <c r="S41" i="39"/>
  <c r="L41" i="39" s="1"/>
  <c r="S44" i="39"/>
  <c r="S47" i="39"/>
  <c r="M47" i="39" s="1"/>
  <c r="S51" i="39"/>
  <c r="M51" i="39" s="1"/>
  <c r="S54" i="39"/>
  <c r="M54" i="39" s="1"/>
  <c r="S56" i="39"/>
  <c r="M56" i="39" s="1"/>
  <c r="S60" i="39"/>
  <c r="M60" i="39" s="1"/>
  <c r="S63" i="39"/>
  <c r="S66" i="39"/>
  <c r="H66" i="39" s="1"/>
  <c r="S69" i="39"/>
  <c r="M69" i="39" s="1"/>
  <c r="S71" i="39"/>
  <c r="L71" i="39" s="1"/>
  <c r="S74" i="39"/>
  <c r="M74" i="39" s="1"/>
  <c r="S77" i="39"/>
  <c r="H77" i="39" s="1"/>
  <c r="S81" i="39"/>
  <c r="S84" i="39"/>
  <c r="H84" i="39" s="1"/>
  <c r="S86" i="39"/>
  <c r="M86" i="39" s="1"/>
  <c r="S90" i="39"/>
  <c r="L90" i="39" s="1"/>
  <c r="S93" i="39"/>
  <c r="S96" i="39"/>
  <c r="H96" i="39" s="1"/>
  <c r="S99" i="39"/>
  <c r="L99" i="39" s="1"/>
  <c r="S101" i="39"/>
  <c r="M101" i="39" s="1"/>
  <c r="S104" i="39"/>
  <c r="M104" i="39" s="1"/>
  <c r="S107" i="39"/>
  <c r="L107" i="39" s="1"/>
  <c r="S111" i="39"/>
  <c r="M111" i="39" s="1"/>
  <c r="S114" i="39"/>
  <c r="M114" i="39" s="1"/>
  <c r="S116" i="39"/>
  <c r="S120" i="39"/>
  <c r="L120" i="39" s="1"/>
  <c r="S123" i="39"/>
  <c r="H123" i="39" s="1"/>
  <c r="S126" i="39"/>
  <c r="L126" i="39" s="1"/>
  <c r="S129" i="39"/>
  <c r="S131" i="39"/>
  <c r="H131" i="39" s="1"/>
  <c r="S134" i="39"/>
  <c r="L134" i="39" s="1"/>
  <c r="S137" i="39"/>
  <c r="S141" i="39"/>
  <c r="S144" i="39"/>
  <c r="L144" i="39" s="1"/>
  <c r="S146" i="39"/>
  <c r="M146" i="39" s="1"/>
  <c r="S150" i="39"/>
  <c r="M150" i="39" s="1"/>
  <c r="S153" i="39"/>
  <c r="S156" i="39"/>
  <c r="H156" i="39" s="1"/>
  <c r="S159" i="39"/>
  <c r="H159" i="39" s="1"/>
  <c r="S160" i="39"/>
  <c r="M160" i="39" s="1"/>
  <c r="S162" i="39"/>
  <c r="M162" i="39" s="1"/>
  <c r="S165" i="39"/>
  <c r="M165" i="39" s="1"/>
  <c r="S169" i="39"/>
  <c r="H169" i="39" s="1"/>
  <c r="S172" i="39"/>
  <c r="M172" i="39" s="1"/>
  <c r="S174" i="39"/>
  <c r="M174" i="39" s="1"/>
  <c r="S178" i="39"/>
  <c r="S181" i="39"/>
  <c r="S184" i="39"/>
  <c r="M184" i="39" s="1"/>
  <c r="S187" i="39"/>
  <c r="M187" i="39" s="1"/>
  <c r="S189" i="39"/>
  <c r="H189" i="39" s="1"/>
  <c r="S192" i="39"/>
  <c r="M192" i="39" s="1"/>
  <c r="S195" i="39"/>
  <c r="M195" i="39" s="1"/>
  <c r="S199" i="39"/>
  <c r="S202" i="39"/>
  <c r="M202" i="39" s="1"/>
  <c r="S204" i="39"/>
  <c r="L204" i="39" s="1"/>
  <c r="S208" i="39"/>
  <c r="S211" i="39"/>
  <c r="M211" i="39" s="1"/>
  <c r="S214" i="39"/>
  <c r="L214" i="39" s="1"/>
  <c r="S217" i="39"/>
  <c r="S219" i="39"/>
  <c r="M219" i="39" s="1"/>
  <c r="S222" i="39"/>
  <c r="S225" i="39"/>
  <c r="H225" i="39" s="1"/>
  <c r="S229" i="39"/>
  <c r="M229" i="39" s="1"/>
  <c r="S232" i="39"/>
  <c r="L232" i="39" s="1"/>
  <c r="S234" i="39"/>
  <c r="S238" i="39"/>
  <c r="H238" i="39" s="1"/>
  <c r="S241" i="39"/>
  <c r="L241" i="39" s="1"/>
  <c r="S244" i="39"/>
  <c r="M244" i="39" s="1"/>
  <c r="S247" i="39"/>
  <c r="H247" i="39" s="1"/>
  <c r="S249" i="39"/>
  <c r="L249" i="39" s="1"/>
  <c r="S252" i="39"/>
  <c r="S255" i="39"/>
  <c r="L255" i="39" s="1"/>
  <c r="S259" i="39"/>
  <c r="S25" i="39"/>
  <c r="H25" i="39" s="1"/>
  <c r="S28" i="39"/>
  <c r="M28" i="39" s="1"/>
  <c r="S29" i="39"/>
  <c r="L29" i="39" s="1"/>
  <c r="S32" i="39"/>
  <c r="M32" i="39" s="1"/>
  <c r="S35" i="39"/>
  <c r="L35" i="39" s="1"/>
  <c r="S38" i="39"/>
  <c r="M38" i="39" s="1"/>
  <c r="S43" i="39"/>
  <c r="M43" i="39" s="1"/>
  <c r="S46" i="39"/>
  <c r="M46" i="39" s="1"/>
  <c r="S49" i="39"/>
  <c r="M49" i="39" s="1"/>
  <c r="S50" i="39"/>
  <c r="M50" i="39" s="1"/>
  <c r="S55" i="39"/>
  <c r="M55" i="39" s="1"/>
  <c r="S58" i="39"/>
  <c r="M58" i="39" s="1"/>
  <c r="S59" i="39"/>
  <c r="M59" i="39" s="1"/>
  <c r="S62" i="39"/>
  <c r="M62" i="39" s="1"/>
  <c r="S65" i="39"/>
  <c r="L65" i="39" s="1"/>
  <c r="S68" i="39"/>
  <c r="S73" i="39"/>
  <c r="M73" i="39" s="1"/>
  <c r="S76" i="39"/>
  <c r="S79" i="39"/>
  <c r="S80" i="39"/>
  <c r="M80" i="39" s="1"/>
  <c r="S85" i="39"/>
  <c r="L85" i="39" s="1"/>
  <c r="S88" i="39"/>
  <c r="S89" i="39"/>
  <c r="M89" i="39" s="1"/>
  <c r="S92" i="39"/>
  <c r="S95" i="39"/>
  <c r="H95" i="39" s="1"/>
  <c r="S98" i="39"/>
  <c r="H98" i="39" s="1"/>
  <c r="S103" i="39"/>
  <c r="L103" i="39" s="1"/>
  <c r="S106" i="39"/>
  <c r="S109" i="39"/>
  <c r="M109" i="39" s="1"/>
  <c r="S110" i="39"/>
  <c r="L110" i="39" s="1"/>
  <c r="S115" i="39"/>
  <c r="M115" i="39" s="1"/>
  <c r="S118" i="39"/>
  <c r="S119" i="39"/>
  <c r="L119" i="39" s="1"/>
  <c r="S122" i="39"/>
  <c r="S125" i="39"/>
  <c r="L125" i="39" s="1"/>
  <c r="S128" i="39"/>
  <c r="S133" i="39"/>
  <c r="L133" i="39" s="1"/>
  <c r="S136" i="39"/>
  <c r="S139" i="39"/>
  <c r="H139" i="39" s="1"/>
  <c r="S140" i="39"/>
  <c r="M140" i="39" s="1"/>
  <c r="S145" i="39"/>
  <c r="M145" i="39" s="1"/>
  <c r="S148" i="39"/>
  <c r="L148" i="39" s="1"/>
  <c r="S149" i="39"/>
  <c r="S152" i="39"/>
  <c r="S155" i="39"/>
  <c r="S158" i="39"/>
  <c r="M158" i="39" s="1"/>
  <c r="S161" i="39"/>
  <c r="M161" i="39" s="1"/>
  <c r="S164" i="39"/>
  <c r="S167" i="39"/>
  <c r="H167" i="39" s="1"/>
  <c r="S168" i="39"/>
  <c r="H168" i="39" s="1"/>
  <c r="S173" i="39"/>
  <c r="L173" i="39" s="1"/>
  <c r="S176" i="39"/>
  <c r="S177" i="39"/>
  <c r="L177" i="39" s="1"/>
  <c r="S180" i="39"/>
  <c r="L180" i="39" s="1"/>
  <c r="S183" i="39"/>
  <c r="M183" i="39" s="1"/>
  <c r="S186" i="39"/>
  <c r="S191" i="39"/>
  <c r="S194" i="39"/>
  <c r="S197" i="39"/>
  <c r="M197" i="39" s="1"/>
  <c r="S198" i="39"/>
  <c r="S203" i="39"/>
  <c r="L203" i="39" s="1"/>
  <c r="S206" i="39"/>
  <c r="H206" i="39" s="1"/>
  <c r="S207" i="39"/>
  <c r="L207" i="39" s="1"/>
  <c r="S210" i="39"/>
  <c r="L210" i="39" s="1"/>
  <c r="S213" i="39"/>
  <c r="H213" i="39" s="1"/>
  <c r="S216" i="39"/>
  <c r="L216" i="39" s="1"/>
  <c r="S221" i="39"/>
  <c r="H221" i="39" s="1"/>
  <c r="S224" i="39"/>
  <c r="S227" i="39"/>
  <c r="L227" i="39" s="1"/>
  <c r="S228" i="39"/>
  <c r="S233" i="39"/>
  <c r="H233" i="39" s="1"/>
  <c r="S236" i="39"/>
  <c r="S237" i="39"/>
  <c r="H237" i="39" s="1"/>
  <c r="S240" i="39"/>
  <c r="S243" i="39"/>
  <c r="H243" i="39" s="1"/>
  <c r="S246" i="39"/>
  <c r="H246" i="39" s="1"/>
  <c r="S251" i="39"/>
  <c r="H251" i="39" s="1"/>
  <c r="S254" i="39"/>
  <c r="S257" i="39"/>
  <c r="M257" i="39" s="1"/>
  <c r="S258" i="39"/>
  <c r="H258" i="39" s="1"/>
  <c r="D5" i="39"/>
  <c r="C5" i="39"/>
  <c r="I107" i="39"/>
  <c r="I53" i="39"/>
  <c r="S31" i="39"/>
  <c r="I31" i="39" s="1"/>
  <c r="S27" i="39"/>
  <c r="H27" i="39" s="1"/>
  <c r="B5" i="39"/>
  <c r="L23" i="39" l="1"/>
  <c r="L5" i="39" s="1"/>
  <c r="I70" i="39"/>
  <c r="I34" i="39"/>
  <c r="I26" i="39"/>
  <c r="I230" i="39"/>
  <c r="I87" i="39"/>
  <c r="I217" i="39"/>
  <c r="I228" i="39"/>
  <c r="I25" i="39"/>
  <c r="I77" i="39"/>
  <c r="I111" i="39"/>
  <c r="I125" i="39"/>
  <c r="I171" i="39"/>
  <c r="I61" i="39"/>
  <c r="I219" i="39"/>
  <c r="I24" i="39"/>
  <c r="I226" i="39"/>
  <c r="H71" i="39"/>
  <c r="H239" i="39"/>
  <c r="D151" i="41"/>
  <c r="P151" i="41"/>
  <c r="P159" i="41"/>
  <c r="T151" i="41"/>
  <c r="E152" i="41"/>
  <c r="T152" i="41"/>
  <c r="I162" i="41"/>
  <c r="Q152" i="41"/>
  <c r="H150" i="41"/>
  <c r="U152" i="41"/>
  <c r="Q159" i="41"/>
  <c r="I150" i="41"/>
  <c r="U159" i="41"/>
  <c r="E168" i="41"/>
  <c r="Q150" i="41"/>
  <c r="D156" i="41"/>
  <c r="Q151" i="41"/>
  <c r="M156" i="41"/>
  <c r="L172" i="41"/>
  <c r="H157" i="41"/>
  <c r="E164" i="41"/>
  <c r="T159" i="41"/>
  <c r="E172" i="41"/>
  <c r="M162" i="41"/>
  <c r="Q168" i="41"/>
  <c r="M172" i="41"/>
  <c r="M150" i="41"/>
  <c r="M158" i="41"/>
  <c r="D160" i="41"/>
  <c r="T162" i="41"/>
  <c r="T172" i="41"/>
  <c r="E160" i="41"/>
  <c r="T150" i="41"/>
  <c r="D159" i="41"/>
  <c r="I160" i="41"/>
  <c r="Q163" i="41"/>
  <c r="U150" i="41"/>
  <c r="H153" i="41"/>
  <c r="E159" i="41"/>
  <c r="L160" i="41"/>
  <c r="H171" i="41"/>
  <c r="H174" i="41"/>
  <c r="H159" i="41"/>
  <c r="M160" i="41"/>
  <c r="I171" i="41"/>
  <c r="M174" i="41"/>
  <c r="D148" i="41"/>
  <c r="I159" i="41"/>
  <c r="Q160" i="41"/>
  <c r="T164" i="41"/>
  <c r="P171" i="41"/>
  <c r="Q174" i="41"/>
  <c r="L148" i="41"/>
  <c r="M159" i="41"/>
  <c r="T160" i="41"/>
  <c r="T171" i="41"/>
  <c r="T174" i="41"/>
  <c r="Q148" i="41"/>
  <c r="U160" i="41"/>
  <c r="U171" i="41"/>
  <c r="U174" i="41"/>
  <c r="E148" i="41"/>
  <c r="P150" i="41"/>
  <c r="M152" i="41"/>
  <c r="P157" i="41"/>
  <c r="P160" i="41"/>
  <c r="U162" i="41"/>
  <c r="U164" i="41"/>
  <c r="H168" i="41"/>
  <c r="E170" i="41"/>
  <c r="Q171" i="41"/>
  <c r="U172" i="41"/>
  <c r="I148" i="41"/>
  <c r="I168" i="41"/>
  <c r="H170" i="41"/>
  <c r="E156" i="41"/>
  <c r="E158" i="41"/>
  <c r="D163" i="41"/>
  <c r="H165" i="41"/>
  <c r="L168" i="41"/>
  <c r="I170" i="41"/>
  <c r="M148" i="41"/>
  <c r="H156" i="41"/>
  <c r="H158" i="41"/>
  <c r="L163" i="41"/>
  <c r="T165" i="41"/>
  <c r="M168" i="41"/>
  <c r="M170" i="41"/>
  <c r="P148" i="41"/>
  <c r="I156" i="41"/>
  <c r="I158" i="41"/>
  <c r="P163" i="41"/>
  <c r="U165" i="41"/>
  <c r="P168" i="41"/>
  <c r="Q170" i="41"/>
  <c r="D172" i="41"/>
  <c r="I174" i="41"/>
  <c r="U148" i="41"/>
  <c r="L151" i="41"/>
  <c r="T153" i="41"/>
  <c r="T156" i="41"/>
  <c r="Q158" i="41"/>
  <c r="H162" i="41"/>
  <c r="T163" i="41"/>
  <c r="I166" i="41"/>
  <c r="T168" i="41"/>
  <c r="D171" i="41"/>
  <c r="I172" i="41"/>
  <c r="P174" i="41"/>
  <c r="U153" i="41"/>
  <c r="U156" i="41"/>
  <c r="U166" i="41"/>
  <c r="U168" i="41"/>
  <c r="I154" i="41"/>
  <c r="D157" i="41"/>
  <c r="P162" i="41"/>
  <c r="M164" i="41"/>
  <c r="D169" i="41"/>
  <c r="L171" i="41"/>
  <c r="P172" i="41"/>
  <c r="U154" i="41"/>
  <c r="E157" i="41"/>
  <c r="Q162" i="41"/>
  <c r="Q164" i="41"/>
  <c r="P169" i="41"/>
  <c r="M171" i="41"/>
  <c r="Q172" i="41"/>
  <c r="D150" i="41"/>
  <c r="E151" i="41"/>
  <c r="H152" i="41"/>
  <c r="I153" i="41"/>
  <c r="L154" i="41"/>
  <c r="M155" i="41"/>
  <c r="P156" i="41"/>
  <c r="Q157" i="41"/>
  <c r="T158" i="41"/>
  <c r="D162" i="41"/>
  <c r="E163" i="41"/>
  <c r="H164" i="41"/>
  <c r="I165" i="41"/>
  <c r="L166" i="41"/>
  <c r="M167" i="41"/>
  <c r="Q169" i="41"/>
  <c r="T170" i="41"/>
  <c r="D174" i="41"/>
  <c r="D149" i="41"/>
  <c r="E150" i="41"/>
  <c r="H151" i="41"/>
  <c r="I152" i="41"/>
  <c r="L153" i="41"/>
  <c r="M154" i="41"/>
  <c r="P155" i="41"/>
  <c r="Q156" i="41"/>
  <c r="T157" i="41"/>
  <c r="U158" i="41"/>
  <c r="D161" i="41"/>
  <c r="E162" i="41"/>
  <c r="H163" i="41"/>
  <c r="I164" i="41"/>
  <c r="L165" i="41"/>
  <c r="M166" i="41"/>
  <c r="P167" i="41"/>
  <c r="T169" i="41"/>
  <c r="U170" i="41"/>
  <c r="D173" i="41"/>
  <c r="E174" i="41"/>
  <c r="L155" i="41"/>
  <c r="L167" i="41"/>
  <c r="E149" i="41"/>
  <c r="I151" i="41"/>
  <c r="L152" i="41"/>
  <c r="M153" i="41"/>
  <c r="P154" i="41"/>
  <c r="Q155" i="41"/>
  <c r="U157" i="41"/>
  <c r="E161" i="41"/>
  <c r="I163" i="41"/>
  <c r="L164" i="41"/>
  <c r="M165" i="41"/>
  <c r="P166" i="41"/>
  <c r="Q167" i="41"/>
  <c r="U169" i="41"/>
  <c r="E173" i="41"/>
  <c r="H149" i="41"/>
  <c r="P153" i="41"/>
  <c r="Q154" i="41"/>
  <c r="T155" i="41"/>
  <c r="H161" i="41"/>
  <c r="P165" i="41"/>
  <c r="Q166" i="41"/>
  <c r="T167" i="41"/>
  <c r="H173" i="41"/>
  <c r="H148" i="41"/>
  <c r="I149" i="41"/>
  <c r="M151" i="41"/>
  <c r="P152" i="41"/>
  <c r="Q153" i="41"/>
  <c r="T154" i="41"/>
  <c r="U155" i="41"/>
  <c r="D158" i="41"/>
  <c r="I161" i="41"/>
  <c r="M163" i="41"/>
  <c r="P164" i="41"/>
  <c r="Q165" i="41"/>
  <c r="T166" i="41"/>
  <c r="U167" i="41"/>
  <c r="D170" i="41"/>
  <c r="I173" i="41"/>
  <c r="M149" i="41"/>
  <c r="M161" i="41"/>
  <c r="E169" i="41"/>
  <c r="M173" i="41"/>
  <c r="L173" i="41"/>
  <c r="P149" i="41"/>
  <c r="D155" i="41"/>
  <c r="P161" i="41"/>
  <c r="D167" i="41"/>
  <c r="H169" i="41"/>
  <c r="P173" i="41"/>
  <c r="L149" i="41"/>
  <c r="L161" i="41"/>
  <c r="Q149" i="41"/>
  <c r="D154" i="41"/>
  <c r="E155" i="41"/>
  <c r="I157" i="41"/>
  <c r="L158" i="41"/>
  <c r="Q161" i="41"/>
  <c r="D166" i="41"/>
  <c r="E167" i="41"/>
  <c r="I169" i="41"/>
  <c r="L170" i="41"/>
  <c r="Q173" i="41"/>
  <c r="T149" i="41"/>
  <c r="D153" i="41"/>
  <c r="E154" i="41"/>
  <c r="H155" i="41"/>
  <c r="L157" i="41"/>
  <c r="T161" i="41"/>
  <c r="D165" i="41"/>
  <c r="E166" i="41"/>
  <c r="H167" i="41"/>
  <c r="L169" i="41"/>
  <c r="T173" i="41"/>
  <c r="T134" i="41"/>
  <c r="I117" i="41"/>
  <c r="Q117" i="41"/>
  <c r="U119" i="41"/>
  <c r="L117" i="41"/>
  <c r="E125" i="41"/>
  <c r="P134" i="41"/>
  <c r="U117" i="41"/>
  <c r="M135" i="41"/>
  <c r="T135" i="41"/>
  <c r="T129" i="41"/>
  <c r="U129" i="41"/>
  <c r="H131" i="41"/>
  <c r="D118" i="41"/>
  <c r="I131" i="41"/>
  <c r="P131" i="41"/>
  <c r="Q131" i="41"/>
  <c r="D129" i="41"/>
  <c r="U131" i="41"/>
  <c r="E129" i="41"/>
  <c r="E116" i="41"/>
  <c r="U121" i="41"/>
  <c r="P129" i="41"/>
  <c r="Q129" i="41"/>
  <c r="I119" i="41"/>
  <c r="P122" i="41"/>
  <c r="U133" i="41"/>
  <c r="T136" i="41"/>
  <c r="M119" i="41"/>
  <c r="M117" i="41"/>
  <c r="P119" i="41"/>
  <c r="L131" i="41"/>
  <c r="M134" i="41"/>
  <c r="T120" i="41"/>
  <c r="U125" i="41"/>
  <c r="D141" i="41"/>
  <c r="L116" i="41"/>
  <c r="E118" i="41"/>
  <c r="P121" i="41"/>
  <c r="T132" i="41"/>
  <c r="P135" i="41"/>
  <c r="M141" i="41"/>
  <c r="P118" i="41"/>
  <c r="Q121" i="41"/>
  <c r="E130" i="41"/>
  <c r="Q135" i="41"/>
  <c r="P141" i="41"/>
  <c r="D117" i="41"/>
  <c r="T121" i="41"/>
  <c r="D128" i="41"/>
  <c r="H130" i="41"/>
  <c r="P133" i="41"/>
  <c r="Q141" i="41"/>
  <c r="E117" i="41"/>
  <c r="E119" i="41"/>
  <c r="E128" i="41"/>
  <c r="Q133" i="41"/>
  <c r="U141" i="41"/>
  <c r="H117" i="41"/>
  <c r="H119" i="41"/>
  <c r="L128" i="41"/>
  <c r="E131" i="41"/>
  <c r="T133" i="41"/>
  <c r="Q136" i="41"/>
  <c r="D116" i="41"/>
  <c r="L119" i="41"/>
  <c r="Q120" i="41"/>
  <c r="M122" i="41"/>
  <c r="U124" i="41"/>
  <c r="D130" i="41"/>
  <c r="M131" i="41"/>
  <c r="Q132" i="41"/>
  <c r="L134" i="41"/>
  <c r="P136" i="41"/>
  <c r="E140" i="41"/>
  <c r="H118" i="41"/>
  <c r="Q119" i="41"/>
  <c r="E121" i="41"/>
  <c r="M123" i="41"/>
  <c r="T125" i="41"/>
  <c r="H129" i="41"/>
  <c r="I130" i="41"/>
  <c r="T131" i="41"/>
  <c r="E133" i="41"/>
  <c r="Q134" i="41"/>
  <c r="U136" i="41"/>
  <c r="E141" i="41"/>
  <c r="I118" i="41"/>
  <c r="I121" i="41"/>
  <c r="P123" i="41"/>
  <c r="I129" i="41"/>
  <c r="L130" i="41"/>
  <c r="I133" i="41"/>
  <c r="H141" i="41"/>
  <c r="L118" i="41"/>
  <c r="L121" i="41"/>
  <c r="Q123" i="41"/>
  <c r="L129" i="41"/>
  <c r="M130" i="41"/>
  <c r="L133" i="41"/>
  <c r="U134" i="41"/>
  <c r="T137" i="41"/>
  <c r="I141" i="41"/>
  <c r="M118" i="41"/>
  <c r="D120" i="41"/>
  <c r="M121" i="41"/>
  <c r="T123" i="41"/>
  <c r="U126" i="41"/>
  <c r="P130" i="41"/>
  <c r="D132" i="41"/>
  <c r="M133" i="41"/>
  <c r="U137" i="41"/>
  <c r="L141" i="41"/>
  <c r="H120" i="41"/>
  <c r="H132" i="41"/>
  <c r="I120" i="41"/>
  <c r="D124" i="41"/>
  <c r="I132" i="41"/>
  <c r="U138" i="41"/>
  <c r="L120" i="41"/>
  <c r="P124" i="41"/>
  <c r="L132" i="41"/>
  <c r="M120" i="41"/>
  <c r="Q124" i="41"/>
  <c r="M132" i="41"/>
  <c r="P120" i="41"/>
  <c r="T124" i="41"/>
  <c r="P132" i="41"/>
  <c r="D140" i="41"/>
  <c r="U115" i="41"/>
  <c r="L122" i="41"/>
  <c r="Q125" i="41"/>
  <c r="T126" i="41"/>
  <c r="U127" i="41"/>
  <c r="Q137" i="41"/>
  <c r="T138" i="41"/>
  <c r="U139" i="41"/>
  <c r="D115" i="41"/>
  <c r="Q122" i="41"/>
  <c r="D127" i="41"/>
  <c r="D139" i="41"/>
  <c r="E115" i="41"/>
  <c r="H116" i="41"/>
  <c r="T122" i="41"/>
  <c r="U123" i="41"/>
  <c r="D126" i="41"/>
  <c r="E127" i="41"/>
  <c r="H128" i="41"/>
  <c r="U135" i="41"/>
  <c r="D138" i="41"/>
  <c r="E139" i="41"/>
  <c r="H140" i="41"/>
  <c r="H115" i="41"/>
  <c r="I116" i="41"/>
  <c r="U122" i="41"/>
  <c r="D125" i="41"/>
  <c r="E126" i="41"/>
  <c r="H127" i="41"/>
  <c r="I128" i="41"/>
  <c r="D137" i="41"/>
  <c r="E138" i="41"/>
  <c r="H139" i="41"/>
  <c r="I140" i="41"/>
  <c r="I115" i="41"/>
  <c r="H126" i="41"/>
  <c r="I127" i="41"/>
  <c r="D136" i="41"/>
  <c r="E137" i="41"/>
  <c r="H138" i="41"/>
  <c r="I139" i="41"/>
  <c r="L140" i="41"/>
  <c r="L115" i="41"/>
  <c r="M116" i="41"/>
  <c r="P117" i="41"/>
  <c r="Q118" i="41"/>
  <c r="T119" i="41"/>
  <c r="U120" i="41"/>
  <c r="D123" i="41"/>
  <c r="E124" i="41"/>
  <c r="H125" i="41"/>
  <c r="I126" i="41"/>
  <c r="L127" i="41"/>
  <c r="M128" i="41"/>
  <c r="Q130" i="41"/>
  <c r="U132" i="41"/>
  <c r="D135" i="41"/>
  <c r="E136" i="41"/>
  <c r="H137" i="41"/>
  <c r="I138" i="41"/>
  <c r="L139" i="41"/>
  <c r="M140" i="41"/>
  <c r="M115" i="41"/>
  <c r="P116" i="41"/>
  <c r="T118" i="41"/>
  <c r="D122" i="41"/>
  <c r="E123" i="41"/>
  <c r="H124" i="41"/>
  <c r="I125" i="41"/>
  <c r="L126" i="41"/>
  <c r="M127" i="41"/>
  <c r="P128" i="41"/>
  <c r="T130" i="41"/>
  <c r="D134" i="41"/>
  <c r="E135" i="41"/>
  <c r="H136" i="41"/>
  <c r="I137" i="41"/>
  <c r="L138" i="41"/>
  <c r="M139" i="41"/>
  <c r="P140" i="41"/>
  <c r="P115" i="41"/>
  <c r="Q116" i="41"/>
  <c r="D121" i="41"/>
  <c r="E122" i="41"/>
  <c r="H123" i="41"/>
  <c r="I124" i="41"/>
  <c r="L125" i="41"/>
  <c r="M126" i="41"/>
  <c r="P127" i="41"/>
  <c r="Q128" i="41"/>
  <c r="D133" i="41"/>
  <c r="E134" i="41"/>
  <c r="H135" i="41"/>
  <c r="I136" i="41"/>
  <c r="L137" i="41"/>
  <c r="M138" i="41"/>
  <c r="P139" i="41"/>
  <c r="Q140" i="41"/>
  <c r="Q115" i="41"/>
  <c r="T116" i="41"/>
  <c r="H122" i="41"/>
  <c r="I123" i="41"/>
  <c r="L124" i="41"/>
  <c r="M125" i="41"/>
  <c r="P126" i="41"/>
  <c r="Q127" i="41"/>
  <c r="T128" i="41"/>
  <c r="H134" i="41"/>
  <c r="I135" i="41"/>
  <c r="L136" i="41"/>
  <c r="M137" i="41"/>
  <c r="P138" i="41"/>
  <c r="Q139" i="41"/>
  <c r="T140" i="41"/>
  <c r="L86" i="41"/>
  <c r="I97" i="41"/>
  <c r="I85" i="41"/>
  <c r="U85" i="41"/>
  <c r="D97" i="41"/>
  <c r="M86" i="41"/>
  <c r="U91" i="41"/>
  <c r="L97" i="41"/>
  <c r="T101" i="41"/>
  <c r="U97" i="41"/>
  <c r="D88" i="41"/>
  <c r="E98" i="41"/>
  <c r="P103" i="41"/>
  <c r="U82" i="41"/>
  <c r="I88" i="41"/>
  <c r="H98" i="41"/>
  <c r="Q103" i="41"/>
  <c r="L88" i="41"/>
  <c r="M88" i="41"/>
  <c r="T96" i="41"/>
  <c r="Q88" i="41"/>
  <c r="U96" i="41"/>
  <c r="I100" i="41"/>
  <c r="L100" i="41"/>
  <c r="M100" i="41"/>
  <c r="E97" i="41"/>
  <c r="Q100" i="41"/>
  <c r="H85" i="41"/>
  <c r="P91" i="41"/>
  <c r="U102" i="41"/>
  <c r="E86" i="41"/>
  <c r="U92" i="41"/>
  <c r="H86" i="41"/>
  <c r="P89" i="41"/>
  <c r="M101" i="41"/>
  <c r="I86" i="41"/>
  <c r="T89" i="41"/>
  <c r="P101" i="41"/>
  <c r="U105" i="41"/>
  <c r="E90" i="41"/>
  <c r="T90" i="41"/>
  <c r="E96" i="41"/>
  <c r="L98" i="41"/>
  <c r="E102" i="41"/>
  <c r="U90" i="41"/>
  <c r="P102" i="41"/>
  <c r="U108" i="41"/>
  <c r="D85" i="41"/>
  <c r="T102" i="41"/>
  <c r="U84" i="41"/>
  <c r="Q89" i="41"/>
  <c r="U94" i="41"/>
  <c r="I98" i="41"/>
  <c r="Q101" i="41"/>
  <c r="U106" i="41"/>
  <c r="M98" i="41"/>
  <c r="E85" i="41"/>
  <c r="P88" i="41"/>
  <c r="D90" i="41"/>
  <c r="T91" i="41"/>
  <c r="D96" i="41"/>
  <c r="H97" i="41"/>
  <c r="T98" i="41"/>
  <c r="P100" i="41"/>
  <c r="D102" i="41"/>
  <c r="T103" i="41"/>
  <c r="D108" i="41"/>
  <c r="D84" i="41"/>
  <c r="H87" i="41"/>
  <c r="E108" i="41"/>
  <c r="E84" i="41"/>
  <c r="I87" i="41"/>
  <c r="H90" i="41"/>
  <c r="H96" i="41"/>
  <c r="H99" i="41"/>
  <c r="H102" i="41"/>
  <c r="Q104" i="41"/>
  <c r="H108" i="41"/>
  <c r="H84" i="41"/>
  <c r="L85" i="41"/>
  <c r="L87" i="41"/>
  <c r="D89" i="41"/>
  <c r="I90" i="41"/>
  <c r="Q92" i="41"/>
  <c r="I96" i="41"/>
  <c r="Q97" i="41"/>
  <c r="I99" i="41"/>
  <c r="D101" i="41"/>
  <c r="I102" i="41"/>
  <c r="T104" i="41"/>
  <c r="I108" i="41"/>
  <c r="I84" i="41"/>
  <c r="Q85" i="41"/>
  <c r="M87" i="41"/>
  <c r="E89" i="41"/>
  <c r="M90" i="41"/>
  <c r="T92" i="41"/>
  <c r="M96" i="41"/>
  <c r="T97" i="41"/>
  <c r="L99" i="41"/>
  <c r="E101" i="41"/>
  <c r="M102" i="41"/>
  <c r="U104" i="41"/>
  <c r="P108" i="41"/>
  <c r="M84" i="41"/>
  <c r="P87" i="41"/>
  <c r="H89" i="41"/>
  <c r="P90" i="41"/>
  <c r="P96" i="41"/>
  <c r="M99" i="41"/>
  <c r="H101" i="41"/>
  <c r="Q108" i="41"/>
  <c r="P84" i="41"/>
  <c r="U87" i="41"/>
  <c r="L89" i="41"/>
  <c r="Q90" i="41"/>
  <c r="Q96" i="41"/>
  <c r="P99" i="41"/>
  <c r="L101" i="41"/>
  <c r="Q102" i="41"/>
  <c r="T105" i="41"/>
  <c r="T108" i="41"/>
  <c r="Q84" i="41"/>
  <c r="M89" i="41"/>
  <c r="T93" i="41"/>
  <c r="U99" i="41"/>
  <c r="T84" i="41"/>
  <c r="U93" i="41"/>
  <c r="D83" i="41"/>
  <c r="D95" i="41"/>
  <c r="D107" i="41"/>
  <c r="D82" i="41"/>
  <c r="E83" i="41"/>
  <c r="D94" i="41"/>
  <c r="E95" i="41"/>
  <c r="U103" i="41"/>
  <c r="D106" i="41"/>
  <c r="E107" i="41"/>
  <c r="E82" i="41"/>
  <c r="H83" i="41"/>
  <c r="D93" i="41"/>
  <c r="E94" i="41"/>
  <c r="H95" i="41"/>
  <c r="D105" i="41"/>
  <c r="E106" i="41"/>
  <c r="H107" i="41"/>
  <c r="H82" i="41"/>
  <c r="I83" i="41"/>
  <c r="M85" i="41"/>
  <c r="P86" i="41"/>
  <c r="Q87" i="41"/>
  <c r="T88" i="41"/>
  <c r="U89" i="41"/>
  <c r="D92" i="41"/>
  <c r="E93" i="41"/>
  <c r="H94" i="41"/>
  <c r="I95" i="41"/>
  <c r="M97" i="41"/>
  <c r="P98" i="41"/>
  <c r="Q99" i="41"/>
  <c r="T100" i="41"/>
  <c r="U101" i="41"/>
  <c r="D104" i="41"/>
  <c r="E105" i="41"/>
  <c r="H106" i="41"/>
  <c r="I107" i="41"/>
  <c r="L108" i="41"/>
  <c r="I82" i="41"/>
  <c r="L83" i="41"/>
  <c r="P85" i="41"/>
  <c r="Q86" i="41"/>
  <c r="T87" i="41"/>
  <c r="U88" i="41"/>
  <c r="D91" i="41"/>
  <c r="E92" i="41"/>
  <c r="H93" i="41"/>
  <c r="I94" i="41"/>
  <c r="L95" i="41"/>
  <c r="Q98" i="41"/>
  <c r="T99" i="41"/>
  <c r="U100" i="41"/>
  <c r="D103" i="41"/>
  <c r="E104" i="41"/>
  <c r="H105" i="41"/>
  <c r="I106" i="41"/>
  <c r="L107" i="41"/>
  <c r="L82" i="41"/>
  <c r="M83" i="41"/>
  <c r="T86" i="41"/>
  <c r="E91" i="41"/>
  <c r="H92" i="41"/>
  <c r="I93" i="41"/>
  <c r="L94" i="41"/>
  <c r="M95" i="41"/>
  <c r="E103" i="41"/>
  <c r="H104" i="41"/>
  <c r="I105" i="41"/>
  <c r="L106" i="41"/>
  <c r="M107" i="41"/>
  <c r="M82" i="41"/>
  <c r="P83" i="41"/>
  <c r="U86" i="41"/>
  <c r="H91" i="41"/>
  <c r="I92" i="41"/>
  <c r="L93" i="41"/>
  <c r="M94" i="41"/>
  <c r="P95" i="41"/>
  <c r="U98" i="41"/>
  <c r="H103" i="41"/>
  <c r="I104" i="41"/>
  <c r="L105" i="41"/>
  <c r="M106" i="41"/>
  <c r="P107" i="41"/>
  <c r="P82" i="41"/>
  <c r="Q83" i="41"/>
  <c r="I91" i="41"/>
  <c r="L92" i="41"/>
  <c r="M93" i="41"/>
  <c r="P94" i="41"/>
  <c r="Q95" i="41"/>
  <c r="D100" i="41"/>
  <c r="I103" i="41"/>
  <c r="L104" i="41"/>
  <c r="M105" i="41"/>
  <c r="P106" i="41"/>
  <c r="Q107" i="41"/>
  <c r="Q82" i="41"/>
  <c r="T83" i="41"/>
  <c r="D87" i="41"/>
  <c r="E88" i="41"/>
  <c r="L91" i="41"/>
  <c r="M92" i="41"/>
  <c r="P93" i="41"/>
  <c r="Q94" i="41"/>
  <c r="T95" i="41"/>
  <c r="D99" i="41"/>
  <c r="E100" i="41"/>
  <c r="L103" i="41"/>
  <c r="M104" i="41"/>
  <c r="P105" i="41"/>
  <c r="Q106" i="41"/>
  <c r="T107" i="41"/>
  <c r="E70" i="41"/>
  <c r="P52" i="41"/>
  <c r="Q52" i="41"/>
  <c r="H53" i="41"/>
  <c r="T63" i="41"/>
  <c r="M52" i="41"/>
  <c r="L67" i="41"/>
  <c r="D63" i="41"/>
  <c r="H63" i="41"/>
  <c r="U70" i="41"/>
  <c r="P63" i="41"/>
  <c r="U50" i="41"/>
  <c r="E58" i="41"/>
  <c r="T52" i="41"/>
  <c r="I58" i="41"/>
  <c r="E68" i="41"/>
  <c r="P70" i="41"/>
  <c r="M58" i="41"/>
  <c r="I68" i="41"/>
  <c r="Q70" i="41"/>
  <c r="M68" i="41"/>
  <c r="Q58" i="41"/>
  <c r="P68" i="41"/>
  <c r="P54" i="41"/>
  <c r="E66" i="41"/>
  <c r="Q68" i="41"/>
  <c r="P66" i="41"/>
  <c r="T68" i="41"/>
  <c r="L55" i="41"/>
  <c r="Q66" i="41"/>
  <c r="U68" i="41"/>
  <c r="T66" i="41"/>
  <c r="D52" i="41"/>
  <c r="U66" i="41"/>
  <c r="D69" i="41"/>
  <c r="T75" i="41"/>
  <c r="T57" i="41"/>
  <c r="H69" i="41"/>
  <c r="P55" i="41"/>
  <c r="M56" i="41"/>
  <c r="P56" i="41"/>
  <c r="D64" i="41"/>
  <c r="Q56" i="41"/>
  <c r="U58" i="41"/>
  <c r="E64" i="41"/>
  <c r="M54" i="41"/>
  <c r="T56" i="41"/>
  <c r="P64" i="41"/>
  <c r="D67" i="41"/>
  <c r="Q64" i="41"/>
  <c r="Q54" i="41"/>
  <c r="D57" i="41"/>
  <c r="T64" i="41"/>
  <c r="P67" i="41"/>
  <c r="T69" i="41"/>
  <c r="D75" i="41"/>
  <c r="U54" i="41"/>
  <c r="H57" i="41"/>
  <c r="U64" i="41"/>
  <c r="H75" i="41"/>
  <c r="D55" i="41"/>
  <c r="I70" i="41"/>
  <c r="D38" i="41"/>
  <c r="E38" i="41"/>
  <c r="T22" i="41"/>
  <c r="H38" i="41"/>
  <c r="D32" i="41"/>
  <c r="D26" i="41"/>
  <c r="E33" i="41"/>
  <c r="H26" i="41"/>
  <c r="H33" i="41"/>
  <c r="L21" i="41"/>
  <c r="E26" i="41"/>
  <c r="U21" i="41"/>
  <c r="I26" i="41"/>
  <c r="E20" i="41"/>
  <c r="H20" i="41"/>
  <c r="M38" i="41"/>
  <c r="L20" i="41"/>
  <c r="U20" i="41"/>
  <c r="Q24" i="41"/>
  <c r="U29" i="41"/>
  <c r="H35" i="41"/>
  <c r="U39" i="41"/>
  <c r="I35" i="41"/>
  <c r="H25" i="41"/>
  <c r="I20" i="41"/>
  <c r="E25" i="41"/>
  <c r="M26" i="41"/>
  <c r="I33" i="41"/>
  <c r="P36" i="41"/>
  <c r="I38" i="41"/>
  <c r="U17" i="41"/>
  <c r="P20" i="41"/>
  <c r="L25" i="41"/>
  <c r="T26" i="41"/>
  <c r="E32" i="41"/>
  <c r="T33" i="41"/>
  <c r="Q38" i="41"/>
  <c r="Q20" i="41"/>
  <c r="H23" i="41"/>
  <c r="M25" i="41"/>
  <c r="U26" i="41"/>
  <c r="H32" i="41"/>
  <c r="U33" i="41"/>
  <c r="D37" i="41"/>
  <c r="T38" i="41"/>
  <c r="I23" i="41"/>
  <c r="P25" i="41"/>
  <c r="I32" i="41"/>
  <c r="E37" i="41"/>
  <c r="D19" i="41"/>
  <c r="L23" i="41"/>
  <c r="Q25" i="41"/>
  <c r="M32" i="41"/>
  <c r="M34" i="41"/>
  <c r="L37" i="41"/>
  <c r="E19" i="41"/>
  <c r="P23" i="41"/>
  <c r="T25" i="41"/>
  <c r="T28" i="41"/>
  <c r="P32" i="41"/>
  <c r="T34" i="41"/>
  <c r="M37" i="41"/>
  <c r="M19" i="41"/>
  <c r="U23" i="41"/>
  <c r="U28" i="41"/>
  <c r="T32" i="41"/>
  <c r="Q37" i="41"/>
  <c r="T40" i="41"/>
  <c r="U40" i="41"/>
  <c r="D25" i="41"/>
  <c r="M20" i="41"/>
  <c r="T21" i="41"/>
  <c r="M23" i="41"/>
  <c r="Q26" i="41"/>
  <c r="L32" i="41"/>
  <c r="Q33" i="41"/>
  <c r="L35" i="41"/>
  <c r="H37" i="41"/>
  <c r="P38" i="41"/>
  <c r="U41" i="41"/>
  <c r="M35" i="41"/>
  <c r="D31" i="41"/>
  <c r="H19" i="41"/>
  <c r="H22" i="41"/>
  <c r="E31" i="41"/>
  <c r="Q32" i="41"/>
  <c r="U35" i="41"/>
  <c r="P37" i="41"/>
  <c r="U38" i="41"/>
  <c r="D43" i="41"/>
  <c r="I22" i="41"/>
  <c r="L24" i="41"/>
  <c r="Q27" i="41"/>
  <c r="H31" i="41"/>
  <c r="H34" i="41"/>
  <c r="E43" i="41"/>
  <c r="Q19" i="41"/>
  <c r="L22" i="41"/>
  <c r="M24" i="41"/>
  <c r="T27" i="41"/>
  <c r="M31" i="41"/>
  <c r="I34" i="41"/>
  <c r="L36" i="41"/>
  <c r="T37" i="41"/>
  <c r="Q39" i="41"/>
  <c r="H43" i="41"/>
  <c r="D21" i="41"/>
  <c r="M22" i="41"/>
  <c r="P24" i="41"/>
  <c r="U27" i="41"/>
  <c r="Q31" i="41"/>
  <c r="L34" i="41"/>
  <c r="M36" i="41"/>
  <c r="T39" i="41"/>
  <c r="M43" i="41"/>
  <c r="T51" i="41"/>
  <c r="U60" i="41"/>
  <c r="H65" i="41"/>
  <c r="M70" i="41"/>
  <c r="U72" i="41"/>
  <c r="E52" i="41"/>
  <c r="E54" i="41"/>
  <c r="L57" i="41"/>
  <c r="T58" i="41"/>
  <c r="E62" i="41"/>
  <c r="H64" i="41"/>
  <c r="H66" i="41"/>
  <c r="L69" i="41"/>
  <c r="T70" i="41"/>
  <c r="E74" i="41"/>
  <c r="E50" i="41"/>
  <c r="H52" i="41"/>
  <c r="H54" i="41"/>
  <c r="E56" i="41"/>
  <c r="M57" i="41"/>
  <c r="M62" i="41"/>
  <c r="I64" i="41"/>
  <c r="I66" i="41"/>
  <c r="M69" i="41"/>
  <c r="M74" i="41"/>
  <c r="M50" i="41"/>
  <c r="I52" i="41"/>
  <c r="I54" i="41"/>
  <c r="I56" i="41"/>
  <c r="P57" i="41"/>
  <c r="Q62" i="41"/>
  <c r="L64" i="41"/>
  <c r="L66" i="41"/>
  <c r="P69" i="41"/>
  <c r="Q74" i="41"/>
  <c r="Q50" i="41"/>
  <c r="L52" i="41"/>
  <c r="L54" i="41"/>
  <c r="L56" i="41"/>
  <c r="Q57" i="41"/>
  <c r="T59" i="41"/>
  <c r="U62" i="41"/>
  <c r="M66" i="41"/>
  <c r="L68" i="41"/>
  <c r="Q69" i="41"/>
  <c r="T71" i="41"/>
  <c r="U74" i="41"/>
  <c r="U57" i="41"/>
  <c r="I60" i="41"/>
  <c r="U69" i="41"/>
  <c r="I72" i="41"/>
  <c r="D51" i="41"/>
  <c r="M60" i="41"/>
  <c r="M72" i="41"/>
  <c r="H51" i="41"/>
  <c r="Q60" i="41"/>
  <c r="Q72" i="41"/>
  <c r="P51" i="41"/>
  <c r="U56" i="41"/>
  <c r="T60" i="41"/>
  <c r="T72" i="41"/>
  <c r="U49" i="41"/>
  <c r="E53" i="41"/>
  <c r="I55" i="41"/>
  <c r="Q59" i="41"/>
  <c r="U61" i="41"/>
  <c r="E65" i="41"/>
  <c r="I67" i="41"/>
  <c r="Q71" i="41"/>
  <c r="U73" i="41"/>
  <c r="D50" i="41"/>
  <c r="E51" i="41"/>
  <c r="I53" i="41"/>
  <c r="M55" i="41"/>
  <c r="U59" i="41"/>
  <c r="D62" i="41"/>
  <c r="E63" i="41"/>
  <c r="I65" i="41"/>
  <c r="M67" i="41"/>
  <c r="U71" i="41"/>
  <c r="D74" i="41"/>
  <c r="E75" i="41"/>
  <c r="D49" i="41"/>
  <c r="D61" i="41"/>
  <c r="L65" i="41"/>
  <c r="D73" i="41"/>
  <c r="E49" i="41"/>
  <c r="H50" i="41"/>
  <c r="I51" i="41"/>
  <c r="M53" i="41"/>
  <c r="Q55" i="41"/>
  <c r="D60" i="41"/>
  <c r="E61" i="41"/>
  <c r="H62" i="41"/>
  <c r="I63" i="41"/>
  <c r="M65" i="41"/>
  <c r="Q67" i="41"/>
  <c r="D72" i="41"/>
  <c r="E73" i="41"/>
  <c r="H74" i="41"/>
  <c r="I75" i="41"/>
  <c r="L53" i="41"/>
  <c r="H49" i="41"/>
  <c r="I50" i="41"/>
  <c r="L51" i="41"/>
  <c r="P53" i="41"/>
  <c r="T55" i="41"/>
  <c r="D59" i="41"/>
  <c r="E60" i="41"/>
  <c r="H61" i="41"/>
  <c r="I62" i="41"/>
  <c r="L63" i="41"/>
  <c r="P65" i="41"/>
  <c r="T67" i="41"/>
  <c r="D71" i="41"/>
  <c r="E72" i="41"/>
  <c r="H73" i="41"/>
  <c r="I74" i="41"/>
  <c r="L75" i="41"/>
  <c r="I49" i="41"/>
  <c r="L50" i="41"/>
  <c r="M51" i="41"/>
  <c r="Q53" i="41"/>
  <c r="T54" i="41"/>
  <c r="U55" i="41"/>
  <c r="D58" i="41"/>
  <c r="E59" i="41"/>
  <c r="H60" i="41"/>
  <c r="I61" i="41"/>
  <c r="L62" i="41"/>
  <c r="M63" i="41"/>
  <c r="Q65" i="41"/>
  <c r="U67" i="41"/>
  <c r="D70" i="41"/>
  <c r="E71" i="41"/>
  <c r="H72" i="41"/>
  <c r="I73" i="41"/>
  <c r="L74" i="41"/>
  <c r="M75" i="41"/>
  <c r="L49" i="41"/>
  <c r="T53" i="41"/>
  <c r="H59" i="41"/>
  <c r="L61" i="41"/>
  <c r="T65" i="41"/>
  <c r="H71" i="41"/>
  <c r="L73" i="41"/>
  <c r="P75" i="41"/>
  <c r="M49" i="41"/>
  <c r="P50" i="41"/>
  <c r="Q51" i="41"/>
  <c r="U53" i="41"/>
  <c r="D56" i="41"/>
  <c r="E57" i="41"/>
  <c r="H58" i="41"/>
  <c r="I59" i="41"/>
  <c r="L60" i="41"/>
  <c r="M61" i="41"/>
  <c r="P62" i="41"/>
  <c r="Q63" i="41"/>
  <c r="U65" i="41"/>
  <c r="D68" i="41"/>
  <c r="E69" i="41"/>
  <c r="H70" i="41"/>
  <c r="I71" i="41"/>
  <c r="L72" i="41"/>
  <c r="M73" i="41"/>
  <c r="P74" i="41"/>
  <c r="Q75" i="41"/>
  <c r="P49" i="41"/>
  <c r="L59" i="41"/>
  <c r="P61" i="41"/>
  <c r="L71" i="41"/>
  <c r="P73" i="41"/>
  <c r="Q49" i="41"/>
  <c r="E55" i="41"/>
  <c r="M59" i="41"/>
  <c r="Q61" i="41"/>
  <c r="E67" i="41"/>
  <c r="M71" i="41"/>
  <c r="Q73" i="41"/>
  <c r="D18" i="41"/>
  <c r="E30" i="41"/>
  <c r="D41" i="41"/>
  <c r="E17" i="41"/>
  <c r="H18" i="41"/>
  <c r="I19" i="41"/>
  <c r="M21" i="41"/>
  <c r="P22" i="41"/>
  <c r="Q23" i="41"/>
  <c r="T24" i="41"/>
  <c r="U25" i="41"/>
  <c r="D28" i="41"/>
  <c r="E29" i="41"/>
  <c r="H30" i="41"/>
  <c r="I31" i="41"/>
  <c r="M33" i="41"/>
  <c r="P34" i="41"/>
  <c r="Q35" i="41"/>
  <c r="T36" i="41"/>
  <c r="U37" i="41"/>
  <c r="D40" i="41"/>
  <c r="E41" i="41"/>
  <c r="H42" i="41"/>
  <c r="I43" i="41"/>
  <c r="D29" i="41"/>
  <c r="E42" i="41"/>
  <c r="H17" i="41"/>
  <c r="I18" i="41"/>
  <c r="L19" i="41"/>
  <c r="Q22" i="41"/>
  <c r="T23" i="41"/>
  <c r="U24" i="41"/>
  <c r="D27" i="41"/>
  <c r="E28" i="41"/>
  <c r="H29" i="41"/>
  <c r="I30" i="41"/>
  <c r="L31" i="41"/>
  <c r="Q34" i="41"/>
  <c r="T35" i="41"/>
  <c r="U36" i="41"/>
  <c r="D39" i="41"/>
  <c r="E40" i="41"/>
  <c r="H41" i="41"/>
  <c r="I42" i="41"/>
  <c r="L43" i="41"/>
  <c r="L18" i="41"/>
  <c r="I29" i="41"/>
  <c r="E39" i="41"/>
  <c r="L17" i="41"/>
  <c r="M18" i="41"/>
  <c r="P19" i="41"/>
  <c r="U22" i="41"/>
  <c r="H27" i="41"/>
  <c r="I28" i="41"/>
  <c r="L29" i="41"/>
  <c r="M30" i="41"/>
  <c r="P31" i="41"/>
  <c r="U34" i="41"/>
  <c r="H39" i="41"/>
  <c r="I40" i="41"/>
  <c r="L41" i="41"/>
  <c r="M42" i="41"/>
  <c r="P43" i="41"/>
  <c r="D30" i="41"/>
  <c r="D17" i="41"/>
  <c r="E27" i="41"/>
  <c r="L30" i="41"/>
  <c r="M17" i="41"/>
  <c r="P18" i="41"/>
  <c r="D24" i="41"/>
  <c r="I27" i="41"/>
  <c r="L28" i="41"/>
  <c r="M29" i="41"/>
  <c r="P30" i="41"/>
  <c r="D36" i="41"/>
  <c r="I39" i="41"/>
  <c r="L40" i="41"/>
  <c r="M41" i="41"/>
  <c r="P42" i="41"/>
  <c r="Q43" i="41"/>
  <c r="L42" i="41"/>
  <c r="P17" i="41"/>
  <c r="Q18" i="41"/>
  <c r="T19" i="41"/>
  <c r="D23" i="41"/>
  <c r="E24" i="41"/>
  <c r="L27" i="41"/>
  <c r="M28" i="41"/>
  <c r="P29" i="41"/>
  <c r="Q30" i="41"/>
  <c r="T31" i="41"/>
  <c r="D35" i="41"/>
  <c r="E36" i="41"/>
  <c r="L39" i="41"/>
  <c r="M40" i="41"/>
  <c r="P41" i="41"/>
  <c r="Q42" i="41"/>
  <c r="T43" i="41"/>
  <c r="I17" i="41"/>
  <c r="H28" i="41"/>
  <c r="I41" i="41"/>
  <c r="Q17" i="41"/>
  <c r="T18" i="41"/>
  <c r="D22" i="41"/>
  <c r="H24" i="41"/>
  <c r="M27" i="41"/>
  <c r="P28" i="41"/>
  <c r="Q29" i="41"/>
  <c r="T30" i="41"/>
  <c r="D34" i="41"/>
  <c r="H36" i="41"/>
  <c r="M39" i="41"/>
  <c r="P40" i="41"/>
  <c r="Q41" i="41"/>
  <c r="T42" i="41"/>
  <c r="D42" i="41"/>
  <c r="E18" i="41"/>
  <c r="H40" i="41"/>
  <c r="L250" i="39"/>
  <c r="H191" i="39"/>
  <c r="H116" i="39"/>
  <c r="L61" i="39"/>
  <c r="L114" i="39"/>
  <c r="H155" i="39"/>
  <c r="L64" i="39"/>
  <c r="M116" i="39"/>
  <c r="H128" i="39"/>
  <c r="H212" i="39"/>
  <c r="I243" i="39"/>
  <c r="M64" i="39"/>
  <c r="L189" i="39"/>
  <c r="H119" i="39"/>
  <c r="H201" i="39"/>
  <c r="H164" i="39"/>
  <c r="L100" i="39"/>
  <c r="M128" i="39"/>
  <c r="H92" i="39"/>
  <c r="H175" i="39"/>
  <c r="L102" i="39"/>
  <c r="M164" i="39"/>
  <c r="H49" i="39"/>
  <c r="H166" i="39"/>
  <c r="L132" i="39"/>
  <c r="M198" i="39"/>
  <c r="H214" i="39"/>
  <c r="H135" i="39"/>
  <c r="M175" i="39"/>
  <c r="H187" i="39"/>
  <c r="H97" i="39"/>
  <c r="I153" i="39"/>
  <c r="M185" i="39"/>
  <c r="H178" i="39"/>
  <c r="H53" i="39"/>
  <c r="M81" i="39"/>
  <c r="L190" i="39"/>
  <c r="H153" i="39"/>
  <c r="M212" i="39"/>
  <c r="H144" i="39"/>
  <c r="M82" i="39"/>
  <c r="L165" i="39"/>
  <c r="L213" i="39"/>
  <c r="L149" i="39"/>
  <c r="I121" i="39"/>
  <c r="I117" i="39"/>
  <c r="L137" i="39"/>
  <c r="I52" i="39"/>
  <c r="I238" i="39"/>
  <c r="I154" i="39"/>
  <c r="M230" i="39"/>
  <c r="M222" i="39"/>
  <c r="H85" i="39"/>
  <c r="H107" i="39"/>
  <c r="H127" i="39"/>
  <c r="L196" i="39"/>
  <c r="I165" i="39"/>
  <c r="I151" i="39"/>
  <c r="L113" i="39"/>
  <c r="L245" i="39"/>
  <c r="L252" i="39"/>
  <c r="H58" i="39"/>
  <c r="H81" i="39"/>
  <c r="H100" i="39"/>
  <c r="L226" i="39"/>
  <c r="I118" i="39"/>
  <c r="I137" i="39"/>
  <c r="L34" i="39"/>
  <c r="M26" i="39"/>
  <c r="L79" i="39"/>
  <c r="H23" i="39"/>
  <c r="L4" i="39" s="1"/>
  <c r="H259" i="39"/>
  <c r="H44" i="39"/>
  <c r="H91" i="39"/>
  <c r="L78" i="39"/>
  <c r="I43" i="39"/>
  <c r="I72" i="39"/>
  <c r="I131" i="39"/>
  <c r="L42" i="39"/>
  <c r="L138" i="39"/>
  <c r="M44" i="39"/>
  <c r="L89" i="39"/>
  <c r="H227" i="39"/>
  <c r="H249" i="39"/>
  <c r="H36" i="39"/>
  <c r="H64" i="39"/>
  <c r="I82" i="39"/>
  <c r="I96" i="39"/>
  <c r="M45" i="39"/>
  <c r="M154" i="39"/>
  <c r="L66" i="39"/>
  <c r="M92" i="39"/>
  <c r="H198" i="39"/>
  <c r="H222" i="39"/>
  <c r="H248" i="39"/>
  <c r="I183" i="39"/>
  <c r="I167" i="39"/>
  <c r="I47" i="39"/>
  <c r="L57" i="39"/>
  <c r="L151" i="39"/>
  <c r="M193" i="39"/>
  <c r="L60" i="39"/>
  <c r="M120" i="39"/>
  <c r="L247" i="39"/>
  <c r="L62" i="39"/>
  <c r="M133" i="39"/>
  <c r="M203" i="39"/>
  <c r="H228" i="39"/>
  <c r="H194" i="39"/>
  <c r="H158" i="39"/>
  <c r="H122" i="39"/>
  <c r="H88" i="39"/>
  <c r="H50" i="39"/>
  <c r="H252" i="39"/>
  <c r="H217" i="39"/>
  <c r="H181" i="39"/>
  <c r="H146" i="39"/>
  <c r="H111" i="39"/>
  <c r="H74" i="39"/>
  <c r="H39" i="39"/>
  <c r="H242" i="39"/>
  <c r="H205" i="39"/>
  <c r="H170" i="39"/>
  <c r="H130" i="39"/>
  <c r="H94" i="39"/>
  <c r="H57" i="39"/>
  <c r="M102" i="39"/>
  <c r="L157" i="39"/>
  <c r="M196" i="39"/>
  <c r="M250" i="39"/>
  <c r="M66" i="39"/>
  <c r="M137" i="39"/>
  <c r="M189" i="39"/>
  <c r="M259" i="39"/>
  <c r="M79" i="39"/>
  <c r="M149" i="39"/>
  <c r="L221" i="39"/>
  <c r="H224" i="39"/>
  <c r="H186" i="39"/>
  <c r="H152" i="39"/>
  <c r="H118" i="39"/>
  <c r="H80" i="39"/>
  <c r="H46" i="39"/>
  <c r="H211" i="39"/>
  <c r="H174" i="39"/>
  <c r="H141" i="39"/>
  <c r="H104" i="39"/>
  <c r="H69" i="39"/>
  <c r="H33" i="39"/>
  <c r="H235" i="39"/>
  <c r="H200" i="39"/>
  <c r="H163" i="39"/>
  <c r="H124" i="39"/>
  <c r="H87" i="39"/>
  <c r="L105" i="39"/>
  <c r="M157" i="39"/>
  <c r="L141" i="39"/>
  <c r="L192" i="39"/>
  <c r="L25" i="39"/>
  <c r="M221" i="39"/>
  <c r="H257" i="39"/>
  <c r="H183" i="39"/>
  <c r="H149" i="39"/>
  <c r="H115" i="39"/>
  <c r="H79" i="39"/>
  <c r="H43" i="39"/>
  <c r="H244" i="39"/>
  <c r="H208" i="39"/>
  <c r="H172" i="39"/>
  <c r="H137" i="39"/>
  <c r="H101" i="39"/>
  <c r="H30" i="39"/>
  <c r="H231" i="39"/>
  <c r="H121" i="39"/>
  <c r="H83" i="39"/>
  <c r="H48" i="39"/>
  <c r="L67" i="39"/>
  <c r="L215" i="39"/>
  <c r="L30" i="39"/>
  <c r="L84" i="39"/>
  <c r="L146" i="39"/>
  <c r="L208" i="39"/>
  <c r="M25" i="39"/>
  <c r="L167" i="39"/>
  <c r="M236" i="39"/>
  <c r="H254" i="39"/>
  <c r="H216" i="39"/>
  <c r="H180" i="39"/>
  <c r="H148" i="39"/>
  <c r="H110" i="39"/>
  <c r="H76" i="39"/>
  <c r="H38" i="39"/>
  <c r="H241" i="39"/>
  <c r="H204" i="39"/>
  <c r="H134" i="39"/>
  <c r="H99" i="39"/>
  <c r="H63" i="39"/>
  <c r="H26" i="39"/>
  <c r="H230" i="39"/>
  <c r="H193" i="39"/>
  <c r="H154" i="39"/>
  <c r="H117" i="39"/>
  <c r="H82" i="39"/>
  <c r="M67" i="39"/>
  <c r="M117" i="39"/>
  <c r="L170" i="39"/>
  <c r="M215" i="39"/>
  <c r="M84" i="39"/>
  <c r="M153" i="39"/>
  <c r="M208" i="39"/>
  <c r="M29" i="39"/>
  <c r="L95" i="39"/>
  <c r="M167" i="39"/>
  <c r="L237" i="39"/>
  <c r="H177" i="39"/>
  <c r="H145" i="39"/>
  <c r="H109" i="39"/>
  <c r="H73" i="39"/>
  <c r="H35" i="39"/>
  <c r="H202" i="39"/>
  <c r="H165" i="39"/>
  <c r="H60" i="39"/>
  <c r="H226" i="39"/>
  <c r="H190" i="39"/>
  <c r="H151" i="39"/>
  <c r="H113" i="39"/>
  <c r="I246" i="39"/>
  <c r="L31" i="39"/>
  <c r="M72" i="39"/>
  <c r="L121" i="39"/>
  <c r="L171" i="39"/>
  <c r="L218" i="39"/>
  <c r="L33" i="39"/>
  <c r="L86" i="39"/>
  <c r="L156" i="39"/>
  <c r="L219" i="39"/>
  <c r="M95" i="39"/>
  <c r="M173" i="39"/>
  <c r="M237" i="39"/>
  <c r="H210" i="39"/>
  <c r="H176" i="39"/>
  <c r="H140" i="39"/>
  <c r="H106" i="39"/>
  <c r="H68" i="39"/>
  <c r="H32" i="39"/>
  <c r="H234" i="39"/>
  <c r="H199" i="39"/>
  <c r="H162" i="39"/>
  <c r="H129" i="39"/>
  <c r="H93" i="39"/>
  <c r="H56" i="39"/>
  <c r="H260" i="39"/>
  <c r="H223" i="39"/>
  <c r="H188" i="39"/>
  <c r="H147" i="39"/>
  <c r="H112" i="39"/>
  <c r="H75" i="39"/>
  <c r="H40" i="39"/>
  <c r="M121" i="39"/>
  <c r="L39" i="39"/>
  <c r="L101" i="39"/>
  <c r="M156" i="39"/>
  <c r="L43" i="39"/>
  <c r="L115" i="39"/>
  <c r="H207" i="39"/>
  <c r="H173" i="39"/>
  <c r="H103" i="39"/>
  <c r="H65" i="39"/>
  <c r="H29" i="39"/>
  <c r="H232" i="39"/>
  <c r="H195" i="39"/>
  <c r="H160" i="39"/>
  <c r="H126" i="39"/>
  <c r="H90" i="39"/>
  <c r="H54" i="39"/>
  <c r="H256" i="39"/>
  <c r="H220" i="39"/>
  <c r="H143" i="39"/>
  <c r="H108" i="39"/>
  <c r="H72" i="39"/>
  <c r="H37" i="39"/>
  <c r="L179" i="39"/>
  <c r="L225" i="39"/>
  <c r="L183" i="39"/>
  <c r="H240" i="39"/>
  <c r="H136" i="39"/>
  <c r="H62" i="39"/>
  <c r="H28" i="39"/>
  <c r="H229" i="39"/>
  <c r="H192" i="39"/>
  <c r="H86" i="39"/>
  <c r="H51" i="39"/>
  <c r="H218" i="39"/>
  <c r="H182" i="39"/>
  <c r="H105" i="39"/>
  <c r="H70" i="39"/>
  <c r="H34" i="39"/>
  <c r="L83" i="39"/>
  <c r="M179" i="39"/>
  <c r="L231" i="39"/>
  <c r="L47" i="39"/>
  <c r="M225" i="39"/>
  <c r="M122" i="39"/>
  <c r="H203" i="39"/>
  <c r="H133" i="39"/>
  <c r="H59" i="39"/>
  <c r="H120" i="39"/>
  <c r="H47" i="39"/>
  <c r="H138" i="39"/>
  <c r="H31" i="39"/>
  <c r="L48" i="39"/>
  <c r="L172" i="39"/>
  <c r="L244" i="39"/>
  <c r="L59" i="39"/>
  <c r="H236" i="39"/>
  <c r="H197" i="39"/>
  <c r="H161" i="39"/>
  <c r="H125" i="39"/>
  <c r="H89" i="39"/>
  <c r="H55" i="39"/>
  <c r="H255" i="39"/>
  <c r="H219" i="39"/>
  <c r="H184" i="39"/>
  <c r="H150" i="39"/>
  <c r="H114" i="39"/>
  <c r="H41" i="39"/>
  <c r="H245" i="39"/>
  <c r="H209" i="39"/>
  <c r="H132" i="39"/>
  <c r="L169" i="39"/>
  <c r="M119" i="39"/>
  <c r="I110" i="39"/>
  <c r="M251" i="39"/>
  <c r="L251" i="39"/>
  <c r="M213" i="39"/>
  <c r="I177" i="39"/>
  <c r="M177" i="39"/>
  <c r="M35" i="39"/>
  <c r="M238" i="39"/>
  <c r="M131" i="39"/>
  <c r="M96" i="39"/>
  <c r="M24" i="39"/>
  <c r="M78" i="39"/>
  <c r="M42" i="39"/>
  <c r="M31" i="39"/>
  <c r="M108" i="39"/>
  <c r="M166" i="39"/>
  <c r="M220" i="39"/>
  <c r="M36" i="39"/>
  <c r="M63" i="39"/>
  <c r="M90" i="39"/>
  <c r="M144" i="39"/>
  <c r="M169" i="39"/>
  <c r="M249" i="39"/>
  <c r="M65" i="39"/>
  <c r="L122" i="39"/>
  <c r="M180" i="39"/>
  <c r="M210" i="39"/>
  <c r="M246" i="39"/>
  <c r="L246" i="39"/>
  <c r="L112" i="39"/>
  <c r="L223" i="39"/>
  <c r="L93" i="39"/>
  <c r="L199" i="39"/>
  <c r="L68" i="39"/>
  <c r="I76" i="39"/>
  <c r="M243" i="39"/>
  <c r="L243" i="39"/>
  <c r="L139" i="39"/>
  <c r="L195" i="39"/>
  <c r="L160" i="39"/>
  <c r="L54" i="39"/>
  <c r="L185" i="39"/>
  <c r="M37" i="39"/>
  <c r="L87" i="39"/>
  <c r="M112" i="39"/>
  <c r="M223" i="39"/>
  <c r="M39" i="39"/>
  <c r="M93" i="39"/>
  <c r="M199" i="39"/>
  <c r="M252" i="39"/>
  <c r="M68" i="39"/>
  <c r="L158" i="39"/>
  <c r="M216" i="39"/>
  <c r="L38" i="39"/>
  <c r="M168" i="39"/>
  <c r="L168" i="39"/>
  <c r="M98" i="39"/>
  <c r="M123" i="39"/>
  <c r="M253" i="39"/>
  <c r="M142" i="39"/>
  <c r="L40" i="39"/>
  <c r="M91" i="39"/>
  <c r="L142" i="39"/>
  <c r="L253" i="39"/>
  <c r="L69" i="39"/>
  <c r="L96" i="39"/>
  <c r="L123" i="39"/>
  <c r="L150" i="39"/>
  <c r="L174" i="39"/>
  <c r="L202" i="39"/>
  <c r="L229" i="39"/>
  <c r="L46" i="39"/>
  <c r="L73" i="39"/>
  <c r="L98" i="39"/>
  <c r="M191" i="39"/>
  <c r="M240" i="39"/>
  <c r="L240" i="39"/>
  <c r="M206" i="39"/>
  <c r="L206" i="39"/>
  <c r="M136" i="39"/>
  <c r="L136" i="39"/>
  <c r="M159" i="39"/>
  <c r="I23" i="39"/>
  <c r="M4" i="39" s="1"/>
  <c r="M23" i="39"/>
  <c r="M5" i="39" s="1"/>
  <c r="I75" i="39"/>
  <c r="I49" i="39"/>
  <c r="I181" i="39"/>
  <c r="M40" i="39"/>
  <c r="L94" i="39"/>
  <c r="M143" i="39"/>
  <c r="M256" i="39"/>
  <c r="M71" i="39"/>
  <c r="M99" i="39"/>
  <c r="M126" i="39"/>
  <c r="M178" i="39"/>
  <c r="M204" i="39"/>
  <c r="M232" i="39"/>
  <c r="M76" i="39"/>
  <c r="M103" i="39"/>
  <c r="L161" i="39"/>
  <c r="L194" i="39"/>
  <c r="M254" i="39"/>
  <c r="L254" i="39"/>
  <c r="M155" i="39"/>
  <c r="L27" i="39"/>
  <c r="I169" i="39"/>
  <c r="L147" i="39"/>
  <c r="L205" i="39"/>
  <c r="L260" i="39"/>
  <c r="L74" i="39"/>
  <c r="L129" i="39"/>
  <c r="L181" i="39"/>
  <c r="L234" i="39"/>
  <c r="L50" i="39"/>
  <c r="L106" i="39"/>
  <c r="M194" i="39"/>
  <c r="M227" i="39"/>
  <c r="M233" i="39"/>
  <c r="M125" i="39"/>
  <c r="M255" i="39"/>
  <c r="M77" i="39"/>
  <c r="M41" i="39"/>
  <c r="M171" i="39"/>
  <c r="M97" i="39"/>
  <c r="M61" i="39"/>
  <c r="L70" i="39"/>
  <c r="L97" i="39"/>
  <c r="M129" i="39"/>
  <c r="M181" i="39"/>
  <c r="M234" i="39"/>
  <c r="M106" i="39"/>
  <c r="M139" i="39"/>
  <c r="L197" i="39"/>
  <c r="L228" i="39"/>
  <c r="L63" i="39"/>
  <c r="I38" i="39"/>
  <c r="I180" i="39"/>
  <c r="L124" i="39"/>
  <c r="L182" i="39"/>
  <c r="L209" i="39"/>
  <c r="L235" i="39"/>
  <c r="L24" i="39"/>
  <c r="L51" i="39"/>
  <c r="L77" i="39"/>
  <c r="L104" i="39"/>
  <c r="L131" i="39"/>
  <c r="L159" i="39"/>
  <c r="L184" i="39"/>
  <c r="L211" i="39"/>
  <c r="L238" i="39"/>
  <c r="L28" i="39"/>
  <c r="L55" i="39"/>
  <c r="L80" i="39"/>
  <c r="L109" i="39"/>
  <c r="L140" i="39"/>
  <c r="M228" i="39"/>
  <c r="L239" i="39"/>
  <c r="L201" i="39"/>
  <c r="L91" i="39"/>
  <c r="L75" i="39"/>
  <c r="M127" i="39"/>
  <c r="M239" i="39"/>
  <c r="M107" i="39"/>
  <c r="M134" i="39"/>
  <c r="M214" i="39"/>
  <c r="M241" i="39"/>
  <c r="M85" i="39"/>
  <c r="M110" i="39"/>
  <c r="L233" i="39"/>
  <c r="L76" i="39"/>
  <c r="L155" i="39"/>
  <c r="L178" i="39"/>
  <c r="I134" i="39"/>
  <c r="M224" i="39"/>
  <c r="L224" i="39"/>
  <c r="M186" i="39"/>
  <c r="L186" i="39"/>
  <c r="M152" i="39"/>
  <c r="L152" i="39"/>
  <c r="M118" i="39"/>
  <c r="L118" i="39"/>
  <c r="M247" i="39"/>
  <c r="M141" i="39"/>
  <c r="M200" i="39"/>
  <c r="M163" i="39"/>
  <c r="M52" i="39"/>
  <c r="L52" i="39"/>
  <c r="L130" i="39"/>
  <c r="L188" i="39"/>
  <c r="L242" i="39"/>
  <c r="L56" i="39"/>
  <c r="L111" i="39"/>
  <c r="L162" i="39"/>
  <c r="L217" i="39"/>
  <c r="L32" i="39"/>
  <c r="L88" i="39"/>
  <c r="L145" i="39"/>
  <c r="L176" i="39"/>
  <c r="L191" i="39"/>
  <c r="L49" i="39"/>
  <c r="I40" i="39"/>
  <c r="I254" i="39"/>
  <c r="M258" i="39"/>
  <c r="L258" i="39"/>
  <c r="I241" i="39"/>
  <c r="I227" i="39"/>
  <c r="M27" i="39"/>
  <c r="M53" i="39"/>
  <c r="M130" i="39"/>
  <c r="M242" i="39"/>
  <c r="M217" i="39"/>
  <c r="M88" i="39"/>
  <c r="M148" i="39"/>
  <c r="M176" i="39"/>
  <c r="M207" i="39"/>
  <c r="L45" i="39"/>
  <c r="L82" i="39"/>
  <c r="L135" i="39"/>
  <c r="L175" i="39"/>
  <c r="L212" i="39"/>
  <c r="L248" i="39"/>
  <c r="L44" i="39"/>
  <c r="L81" i="39"/>
  <c r="L116" i="39"/>
  <c r="L153" i="39"/>
  <c r="L187" i="39"/>
  <c r="L222" i="39"/>
  <c r="L259" i="39"/>
  <c r="L58" i="39"/>
  <c r="L92" i="39"/>
  <c r="L128" i="39"/>
  <c r="L164" i="39"/>
  <c r="L198" i="39"/>
  <c r="L236" i="39"/>
  <c r="L257" i="39"/>
  <c r="I259" i="39"/>
  <c r="I175" i="39"/>
  <c r="I81" i="39"/>
  <c r="I222" i="39"/>
  <c r="I257" i="39"/>
  <c r="I122" i="39"/>
  <c r="I99" i="39"/>
  <c r="I124" i="39"/>
  <c r="I224" i="39"/>
  <c r="I109" i="39"/>
  <c r="I211" i="39"/>
  <c r="I193" i="39"/>
  <c r="I113" i="39"/>
  <c r="I216" i="39"/>
  <c r="I85" i="39"/>
  <c r="I204" i="39"/>
  <c r="I74" i="39"/>
  <c r="I190" i="39"/>
  <c r="I83" i="39"/>
  <c r="I213" i="39"/>
  <c r="I80" i="39"/>
  <c r="I202" i="39"/>
  <c r="I69" i="39"/>
  <c r="I178" i="39"/>
  <c r="I63" i="39"/>
  <c r="I73" i="39"/>
  <c r="I174" i="39"/>
  <c r="I60" i="39"/>
  <c r="I170" i="39"/>
  <c r="I148" i="39"/>
  <c r="I36" i="39"/>
  <c r="I163" i="39"/>
  <c r="I145" i="39"/>
  <c r="I35" i="39"/>
  <c r="I33" i="39"/>
  <c r="I128" i="39"/>
  <c r="I30" i="39"/>
  <c r="I78" i="39"/>
  <c r="I127" i="39"/>
  <c r="I221" i="39"/>
  <c r="I79" i="39"/>
  <c r="I172" i="39"/>
  <c r="I120" i="39"/>
  <c r="I215" i="39"/>
  <c r="I164" i="39"/>
  <c r="I119" i="39"/>
  <c r="I214" i="39"/>
  <c r="I116" i="39"/>
  <c r="I71" i="39"/>
  <c r="I212" i="39"/>
  <c r="I166" i="39"/>
  <c r="I258" i="39"/>
  <c r="I203" i="39"/>
  <c r="I158" i="39"/>
  <c r="I115" i="39"/>
  <c r="I59" i="39"/>
  <c r="I252" i="39"/>
  <c r="I208" i="39"/>
  <c r="I156" i="39"/>
  <c r="I66" i="39"/>
  <c r="I250" i="39"/>
  <c r="I205" i="39"/>
  <c r="I157" i="39"/>
  <c r="I102" i="39"/>
  <c r="I209" i="39"/>
  <c r="I198" i="39"/>
  <c r="I155" i="39"/>
  <c r="I58" i="39"/>
  <c r="I249" i="39"/>
  <c r="I248" i="39"/>
  <c r="I201" i="39"/>
  <c r="I100" i="39"/>
  <c r="I197" i="39"/>
  <c r="I152" i="39"/>
  <c r="I55" i="39"/>
  <c r="I247" i="39"/>
  <c r="I150" i="39"/>
  <c r="I104" i="39"/>
  <c r="I245" i="39"/>
  <c r="I200" i="39"/>
  <c r="I97" i="39"/>
  <c r="I237" i="39"/>
  <c r="I194" i="39"/>
  <c r="I149" i="39"/>
  <c r="I95" i="39"/>
  <c r="I50" i="39"/>
  <c r="I244" i="39"/>
  <c r="I189" i="39"/>
  <c r="I146" i="39"/>
  <c r="I101" i="39"/>
  <c r="I242" i="39"/>
  <c r="I196" i="39"/>
  <c r="I138" i="39"/>
  <c r="I94" i="39"/>
  <c r="I236" i="39"/>
  <c r="I191" i="39"/>
  <c r="I92" i="39"/>
  <c r="I187" i="39"/>
  <c r="I144" i="39"/>
  <c r="I44" i="39"/>
  <c r="I135" i="39"/>
  <c r="I91" i="39"/>
  <c r="I161" i="39"/>
  <c r="I255" i="39"/>
  <c r="I114" i="39"/>
  <c r="I233" i="39"/>
  <c r="I186" i="39"/>
  <c r="I89" i="39"/>
  <c r="I46" i="39"/>
  <c r="I184" i="39"/>
  <c r="I141" i="39"/>
  <c r="I41" i="39"/>
  <c r="I235" i="39"/>
  <c r="I132" i="39"/>
  <c r="I240" i="39"/>
  <c r="I206" i="39"/>
  <c r="I168" i="39"/>
  <c r="I136" i="39"/>
  <c r="I98" i="39"/>
  <c r="I62" i="39"/>
  <c r="I28" i="39"/>
  <c r="I229" i="39"/>
  <c r="I192" i="39"/>
  <c r="I159" i="39"/>
  <c r="I123" i="39"/>
  <c r="I86" i="39"/>
  <c r="I51" i="39"/>
  <c r="I253" i="39"/>
  <c r="I218" i="39"/>
  <c r="I182" i="39"/>
  <c r="I142" i="39"/>
  <c r="I105" i="39"/>
  <c r="I133" i="39"/>
  <c r="I88" i="39"/>
  <c r="I225" i="39"/>
  <c r="I84" i="39"/>
  <c r="I39" i="39"/>
  <c r="I231" i="39"/>
  <c r="I179" i="39"/>
  <c r="I130" i="39"/>
  <c r="I251" i="39"/>
  <c r="I210" i="39"/>
  <c r="I176" i="39"/>
  <c r="I140" i="39"/>
  <c r="I106" i="39"/>
  <c r="I68" i="39"/>
  <c r="I32" i="39"/>
  <c r="I234" i="39"/>
  <c r="I199" i="39"/>
  <c r="I162" i="39"/>
  <c r="I129" i="39"/>
  <c r="I93" i="39"/>
  <c r="I56" i="39"/>
  <c r="I260" i="39"/>
  <c r="I223" i="39"/>
  <c r="I188" i="39"/>
  <c r="I147" i="39"/>
  <c r="I112" i="39"/>
  <c r="I207" i="39"/>
  <c r="I173" i="39"/>
  <c r="I139" i="39"/>
  <c r="I103" i="39"/>
  <c r="I65" i="39"/>
  <c r="I29" i="39"/>
  <c r="I232" i="39"/>
  <c r="I195" i="39"/>
  <c r="I160" i="39"/>
  <c r="I126" i="39"/>
  <c r="I90" i="39"/>
  <c r="I54" i="39"/>
  <c r="I256" i="39"/>
  <c r="I220" i="39"/>
  <c r="I185" i="39"/>
  <c r="I143" i="39"/>
  <c r="I108" i="39"/>
  <c r="I67" i="39"/>
  <c r="I45" i="39"/>
  <c r="I64" i="39"/>
  <c r="I27" i="39"/>
  <c r="I57" i="39"/>
  <c r="I48" i="39"/>
  <c r="I37" i="39"/>
  <c r="I42" i="39"/>
  <c r="E6" i="39" l="1"/>
  <c r="F6" i="39"/>
  <c r="F5" i="39"/>
  <c r="E5" i="39"/>
  <c r="C87" i="19" l="1"/>
  <c r="S122" i="19"/>
  <c r="I122" i="19" s="1"/>
  <c r="S121" i="19"/>
  <c r="I121" i="19" s="1"/>
  <c r="S120" i="19"/>
  <c r="H120" i="19" s="1"/>
  <c r="S119" i="19"/>
  <c r="E119" i="19" s="1"/>
  <c r="S118" i="19"/>
  <c r="D118" i="19" s="1"/>
  <c r="S117" i="19"/>
  <c r="I117" i="19" s="1"/>
  <c r="S116" i="19"/>
  <c r="I116" i="19" s="1"/>
  <c r="E116" i="19"/>
  <c r="S115" i="19"/>
  <c r="I115" i="19" s="1"/>
  <c r="S114" i="19"/>
  <c r="H114" i="19" s="1"/>
  <c r="I114" i="19"/>
  <c r="S113" i="19"/>
  <c r="H113" i="19" s="1"/>
  <c r="S112" i="19"/>
  <c r="E112" i="19" s="1"/>
  <c r="H112" i="19"/>
  <c r="S111" i="19"/>
  <c r="D111" i="19" s="1"/>
  <c r="S110" i="19"/>
  <c r="I110" i="19" s="1"/>
  <c r="S109" i="19"/>
  <c r="I109" i="19" s="1"/>
  <c r="S108" i="19"/>
  <c r="H108" i="19" s="1"/>
  <c r="S107" i="19"/>
  <c r="E107" i="19" s="1"/>
  <c r="S106" i="19"/>
  <c r="D106" i="19" s="1"/>
  <c r="S105" i="19"/>
  <c r="I105" i="19" s="1"/>
  <c r="S104" i="19"/>
  <c r="I104" i="19" s="1"/>
  <c r="E104" i="19"/>
  <c r="S103" i="19"/>
  <c r="I103" i="19" s="1"/>
  <c r="S102" i="19"/>
  <c r="H102" i="19" s="1"/>
  <c r="S101" i="19"/>
  <c r="E101" i="19" s="1"/>
  <c r="S100" i="19"/>
  <c r="E100" i="19" s="1"/>
  <c r="S99" i="19"/>
  <c r="D99" i="19" s="1"/>
  <c r="S98" i="19"/>
  <c r="I98" i="19" s="1"/>
  <c r="S97" i="19"/>
  <c r="I97" i="19" s="1"/>
  <c r="S96" i="19"/>
  <c r="H96" i="19" s="1"/>
  <c r="I96" i="19"/>
  <c r="D88" i="19"/>
  <c r="C88" i="19"/>
  <c r="B88" i="19"/>
  <c r="D87" i="19"/>
  <c r="B87" i="19"/>
  <c r="S121" i="18"/>
  <c r="I121" i="18" s="1"/>
  <c r="S120" i="18"/>
  <c r="H120" i="18" s="1"/>
  <c r="S119" i="18"/>
  <c r="I119" i="18" s="1"/>
  <c r="S118" i="18"/>
  <c r="I118" i="18" s="1"/>
  <c r="S117" i="18"/>
  <c r="H117" i="18" s="1"/>
  <c r="S116" i="18"/>
  <c r="E116" i="18" s="1"/>
  <c r="S115" i="18"/>
  <c r="I115" i="18" s="1"/>
  <c r="S114" i="18"/>
  <c r="I114" i="18" s="1"/>
  <c r="S113" i="18"/>
  <c r="H113" i="18" s="1"/>
  <c r="S112" i="18"/>
  <c r="D112" i="18" s="1"/>
  <c r="S111" i="18"/>
  <c r="H111" i="18" s="1"/>
  <c r="I111" i="18"/>
  <c r="S110" i="18"/>
  <c r="E110" i="18" s="1"/>
  <c r="S109" i="18"/>
  <c r="I109" i="18" s="1"/>
  <c r="S108" i="18"/>
  <c r="H108" i="18" s="1"/>
  <c r="S107" i="18"/>
  <c r="D107" i="18" s="1"/>
  <c r="S106" i="18"/>
  <c r="I106" i="18" s="1"/>
  <c r="S105" i="18"/>
  <c r="H105" i="18" s="1"/>
  <c r="S104" i="18"/>
  <c r="E104" i="18" s="1"/>
  <c r="S103" i="18"/>
  <c r="I103" i="18" s="1"/>
  <c r="S102" i="18"/>
  <c r="H102" i="18" s="1"/>
  <c r="S101" i="18"/>
  <c r="H101" i="18" s="1"/>
  <c r="S100" i="18"/>
  <c r="D100" i="18" s="1"/>
  <c r="S99" i="18"/>
  <c r="H99" i="18" s="1"/>
  <c r="S98" i="18"/>
  <c r="E98" i="18" s="1"/>
  <c r="I98" i="18"/>
  <c r="S97" i="18"/>
  <c r="D97" i="18" s="1"/>
  <c r="I97" i="18"/>
  <c r="S96" i="18"/>
  <c r="D96" i="18" s="1"/>
  <c r="S95" i="18"/>
  <c r="I95" i="18" s="1"/>
  <c r="H95" i="18"/>
  <c r="E95" i="18"/>
  <c r="D95" i="18"/>
  <c r="D87" i="18"/>
  <c r="C87" i="18"/>
  <c r="B87" i="18"/>
  <c r="D86" i="18"/>
  <c r="C86" i="18"/>
  <c r="B86" i="18"/>
  <c r="B46" i="18"/>
  <c r="C46" i="18"/>
  <c r="D46" i="18"/>
  <c r="B47" i="18"/>
  <c r="C47" i="18"/>
  <c r="D47" i="18"/>
  <c r="B48" i="18"/>
  <c r="C48" i="18"/>
  <c r="D48" i="18"/>
  <c r="B49" i="18"/>
  <c r="C49" i="18"/>
  <c r="D49" i="18"/>
  <c r="S55" i="18"/>
  <c r="L55" i="18" s="1"/>
  <c r="S56" i="18"/>
  <c r="Q56" i="18" s="1"/>
  <c r="S57" i="18"/>
  <c r="D57" i="18" s="1"/>
  <c r="S58" i="18"/>
  <c r="E58" i="18" s="1"/>
  <c r="S59" i="18"/>
  <c r="L59" i="18" s="1"/>
  <c r="S60" i="18"/>
  <c r="Q60" i="18" s="1"/>
  <c r="S61" i="18"/>
  <c r="D61" i="18" s="1"/>
  <c r="S62" i="18"/>
  <c r="E62" i="18" s="1"/>
  <c r="S63" i="18"/>
  <c r="L63" i="18" s="1"/>
  <c r="S64" i="18"/>
  <c r="Q64" i="18" s="1"/>
  <c r="S65" i="18"/>
  <c r="D65" i="18" s="1"/>
  <c r="S66" i="18"/>
  <c r="E66" i="18" s="1"/>
  <c r="S67" i="18"/>
  <c r="L67" i="18" s="1"/>
  <c r="S68" i="18"/>
  <c r="Q68" i="18" s="1"/>
  <c r="S69" i="18"/>
  <c r="D69" i="18" s="1"/>
  <c r="S70" i="18"/>
  <c r="E70" i="18" s="1"/>
  <c r="S71" i="18"/>
  <c r="I71" i="18" s="1"/>
  <c r="S72" i="18"/>
  <c r="Q72" i="18" s="1"/>
  <c r="S73" i="18"/>
  <c r="E73" i="18" s="1"/>
  <c r="S74" i="18"/>
  <c r="E74" i="18" s="1"/>
  <c r="S75" i="18"/>
  <c r="L75" i="18" s="1"/>
  <c r="S76" i="18"/>
  <c r="Q76" i="18" s="1"/>
  <c r="S77" i="18"/>
  <c r="D77" i="18" s="1"/>
  <c r="S78" i="18"/>
  <c r="E78" i="18" s="1"/>
  <c r="S79" i="18"/>
  <c r="I79" i="18" s="1"/>
  <c r="S80" i="18"/>
  <c r="Q80" i="18" s="1"/>
  <c r="S81" i="18"/>
  <c r="D81" i="18" s="1"/>
  <c r="C8" i="19"/>
  <c r="S81" i="19"/>
  <c r="H81" i="19" s="1"/>
  <c r="S80" i="19"/>
  <c r="P80" i="19" s="1"/>
  <c r="S79" i="19"/>
  <c r="M79" i="19" s="1"/>
  <c r="S78" i="19"/>
  <c r="Q78" i="19" s="1"/>
  <c r="S77" i="19"/>
  <c r="H77" i="19" s="1"/>
  <c r="S76" i="19"/>
  <c r="P76" i="19" s="1"/>
  <c r="S75" i="19"/>
  <c r="H75" i="19" s="1"/>
  <c r="S74" i="19"/>
  <c r="Q74" i="19" s="1"/>
  <c r="S73" i="19"/>
  <c r="H73" i="19" s="1"/>
  <c r="S72" i="19"/>
  <c r="P72" i="19" s="1"/>
  <c r="S71" i="19"/>
  <c r="Q71" i="19" s="1"/>
  <c r="S70" i="19"/>
  <c r="Q70" i="19" s="1"/>
  <c r="S69" i="19"/>
  <c r="H69" i="19" s="1"/>
  <c r="S68" i="19"/>
  <c r="P68" i="19" s="1"/>
  <c r="S67" i="19"/>
  <c r="D67" i="19" s="1"/>
  <c r="S66" i="19"/>
  <c r="Q66" i="19" s="1"/>
  <c r="S65" i="19"/>
  <c r="H65" i="19" s="1"/>
  <c r="S64" i="19"/>
  <c r="P64" i="19" s="1"/>
  <c r="S63" i="19"/>
  <c r="M63" i="19" s="1"/>
  <c r="S62" i="19"/>
  <c r="Q62" i="19" s="1"/>
  <c r="S61" i="19"/>
  <c r="H61" i="19" s="1"/>
  <c r="S60" i="19"/>
  <c r="P60" i="19" s="1"/>
  <c r="S59" i="19"/>
  <c r="P59" i="19" s="1"/>
  <c r="S58" i="19"/>
  <c r="Q58" i="19" s="1"/>
  <c r="S57" i="19"/>
  <c r="H57" i="19" s="1"/>
  <c r="S56" i="19"/>
  <c r="P56" i="19" s="1"/>
  <c r="S55" i="19"/>
  <c r="H55" i="19" s="1"/>
  <c r="D49" i="19"/>
  <c r="C49" i="19"/>
  <c r="B49" i="19"/>
  <c r="D48" i="19"/>
  <c r="C48" i="19"/>
  <c r="B48" i="19"/>
  <c r="D47" i="19"/>
  <c r="C47" i="19"/>
  <c r="B47" i="19"/>
  <c r="D46" i="19"/>
  <c r="C46" i="19"/>
  <c r="B46" i="19"/>
  <c r="S41" i="19"/>
  <c r="S40" i="19"/>
  <c r="L40" i="19" s="1"/>
  <c r="S39" i="19"/>
  <c r="E39" i="19" s="1"/>
  <c r="P39" i="19"/>
  <c r="M39" i="19"/>
  <c r="I39" i="19"/>
  <c r="D39" i="19"/>
  <c r="S38" i="19"/>
  <c r="M38" i="19" s="1"/>
  <c r="Q38" i="19"/>
  <c r="P38" i="19"/>
  <c r="H38" i="19"/>
  <c r="D38" i="19"/>
  <c r="S37" i="19"/>
  <c r="E37" i="19" s="1"/>
  <c r="Q37" i="19"/>
  <c r="P37" i="19"/>
  <c r="M37" i="19"/>
  <c r="L37" i="19"/>
  <c r="I37" i="19"/>
  <c r="H37" i="19"/>
  <c r="D37" i="19"/>
  <c r="S36" i="19"/>
  <c r="L36" i="19" s="1"/>
  <c r="S35" i="19"/>
  <c r="E35" i="19" s="1"/>
  <c r="P35" i="19"/>
  <c r="M35" i="19"/>
  <c r="I35" i="19"/>
  <c r="D35" i="19"/>
  <c r="S34" i="19"/>
  <c r="M34" i="19" s="1"/>
  <c r="Q34" i="19"/>
  <c r="P34" i="19"/>
  <c r="H34" i="19"/>
  <c r="D34" i="19"/>
  <c r="S33" i="19"/>
  <c r="E33" i="19" s="1"/>
  <c r="Q33" i="19"/>
  <c r="P33" i="19"/>
  <c r="M33" i="19"/>
  <c r="L33" i="19"/>
  <c r="I33" i="19"/>
  <c r="H33" i="19"/>
  <c r="D33" i="19"/>
  <c r="S32" i="19"/>
  <c r="L32" i="19" s="1"/>
  <c r="S31" i="19"/>
  <c r="E31" i="19" s="1"/>
  <c r="P31" i="19"/>
  <c r="M31" i="19"/>
  <c r="I31" i="19"/>
  <c r="D31" i="19"/>
  <c r="S30" i="19"/>
  <c r="M30" i="19" s="1"/>
  <c r="Q30" i="19"/>
  <c r="P30" i="19"/>
  <c r="H30" i="19"/>
  <c r="D30" i="19"/>
  <c r="S29" i="19"/>
  <c r="E29" i="19" s="1"/>
  <c r="Q29" i="19"/>
  <c r="P29" i="19"/>
  <c r="M29" i="19"/>
  <c r="L29" i="19"/>
  <c r="I29" i="19"/>
  <c r="H29" i="19"/>
  <c r="D29" i="19"/>
  <c r="S28" i="19"/>
  <c r="L28" i="19" s="1"/>
  <c r="S27" i="19"/>
  <c r="E27" i="19" s="1"/>
  <c r="P27" i="19"/>
  <c r="M27" i="19"/>
  <c r="I27" i="19"/>
  <c r="D27" i="19"/>
  <c r="S26" i="19"/>
  <c r="M26" i="19" s="1"/>
  <c r="Q26" i="19"/>
  <c r="P26" i="19"/>
  <c r="H26" i="19"/>
  <c r="S25" i="19"/>
  <c r="E25" i="19" s="1"/>
  <c r="Q25" i="19"/>
  <c r="P25" i="19"/>
  <c r="M25" i="19"/>
  <c r="L25" i="19"/>
  <c r="I25" i="19"/>
  <c r="H25" i="19"/>
  <c r="D25" i="19"/>
  <c r="S24" i="19"/>
  <c r="L24" i="19" s="1"/>
  <c r="S23" i="19"/>
  <c r="E23" i="19" s="1"/>
  <c r="P23" i="19"/>
  <c r="M23" i="19"/>
  <c r="I23" i="19"/>
  <c r="D23" i="19"/>
  <c r="S22" i="19"/>
  <c r="M22" i="19" s="1"/>
  <c r="Q22" i="19"/>
  <c r="P22" i="19"/>
  <c r="H22" i="19"/>
  <c r="S21" i="19"/>
  <c r="E21" i="19" s="1"/>
  <c r="Q21" i="19"/>
  <c r="P21" i="19"/>
  <c r="M21" i="19"/>
  <c r="L21" i="19"/>
  <c r="I21" i="19"/>
  <c r="H21" i="19"/>
  <c r="D21" i="19"/>
  <c r="S20" i="19"/>
  <c r="L20" i="19" s="1"/>
  <c r="S19" i="19"/>
  <c r="E19" i="19" s="1"/>
  <c r="P19" i="19"/>
  <c r="M19" i="19"/>
  <c r="I19" i="19"/>
  <c r="D19" i="19"/>
  <c r="S18" i="19"/>
  <c r="M18" i="19" s="1"/>
  <c r="Q18" i="19"/>
  <c r="P18" i="19"/>
  <c r="H18" i="19"/>
  <c r="S17" i="19"/>
  <c r="E17" i="19" s="1"/>
  <c r="Q17" i="19"/>
  <c r="P17" i="19"/>
  <c r="M17" i="19"/>
  <c r="L17" i="19"/>
  <c r="I17" i="19"/>
  <c r="H17" i="19"/>
  <c r="D17" i="19"/>
  <c r="S16" i="19"/>
  <c r="L16" i="19" s="1"/>
  <c r="S15" i="19"/>
  <c r="E15" i="19" s="1"/>
  <c r="P15" i="19"/>
  <c r="M15" i="19"/>
  <c r="I15" i="19"/>
  <c r="D15" i="19"/>
  <c r="D9" i="19"/>
  <c r="C9" i="19"/>
  <c r="B9" i="19"/>
  <c r="D8" i="19"/>
  <c r="B8" i="19"/>
  <c r="D7" i="19"/>
  <c r="C7" i="19"/>
  <c r="B7" i="19"/>
  <c r="D6" i="19"/>
  <c r="C6" i="19"/>
  <c r="B6" i="19"/>
  <c r="H118" i="19" l="1"/>
  <c r="I100" i="19"/>
  <c r="H104" i="19"/>
  <c r="I120" i="19"/>
  <c r="E99" i="19"/>
  <c r="H99" i="19"/>
  <c r="E106" i="19"/>
  <c r="I99" i="19"/>
  <c r="H106" i="19"/>
  <c r="D96" i="19"/>
  <c r="D117" i="19"/>
  <c r="E118" i="19"/>
  <c r="P61" i="19"/>
  <c r="D57" i="19"/>
  <c r="M61" i="19"/>
  <c r="H76" i="19"/>
  <c r="M69" i="19"/>
  <c r="I77" i="19"/>
  <c r="Q69" i="19"/>
  <c r="P77" i="19"/>
  <c r="P71" i="19"/>
  <c r="D98" i="18"/>
  <c r="I105" i="18"/>
  <c r="D113" i="18"/>
  <c r="H98" i="18"/>
  <c r="E113" i="18"/>
  <c r="D120" i="18"/>
  <c r="I113" i="18"/>
  <c r="I99" i="18"/>
  <c r="I108" i="18"/>
  <c r="E114" i="18"/>
  <c r="H114" i="18"/>
  <c r="H96" i="18"/>
  <c r="I101" i="18"/>
  <c r="H110" i="18"/>
  <c r="E96" i="18"/>
  <c r="I96" i="18"/>
  <c r="H116" i="18"/>
  <c r="H63" i="18"/>
  <c r="E63" i="18"/>
  <c r="M68" i="18"/>
  <c r="L68" i="18"/>
  <c r="I68" i="18"/>
  <c r="L66" i="18"/>
  <c r="M72" i="18"/>
  <c r="H71" i="18"/>
  <c r="E71" i="18"/>
  <c r="H60" i="18"/>
  <c r="I66" i="18"/>
  <c r="H66" i="18"/>
  <c r="P71" i="18"/>
  <c r="M74" i="18"/>
  <c r="L70" i="18"/>
  <c r="I70" i="18"/>
  <c r="M70" i="18"/>
  <c r="Q75" i="18"/>
  <c r="D71" i="18"/>
  <c r="P75" i="18"/>
  <c r="Q55" i="18"/>
  <c r="P55" i="18"/>
  <c r="D63" i="18"/>
  <c r="M71" i="18"/>
  <c r="I41" i="19"/>
  <c r="M41" i="19"/>
  <c r="D41" i="19"/>
  <c r="L41" i="19"/>
  <c r="H41" i="19"/>
  <c r="P41" i="19"/>
  <c r="Q41" i="19"/>
  <c r="E41" i="19"/>
  <c r="E111" i="19"/>
  <c r="H100" i="19"/>
  <c r="I111" i="19"/>
  <c r="I101" i="19"/>
  <c r="I106" i="19"/>
  <c r="I112" i="19"/>
  <c r="I102" i="19"/>
  <c r="I113" i="19"/>
  <c r="I118" i="19"/>
  <c r="I108" i="19"/>
  <c r="D105" i="19"/>
  <c r="H111" i="19"/>
  <c r="H116" i="19"/>
  <c r="D101" i="19"/>
  <c r="D113" i="19"/>
  <c r="E113" i="19"/>
  <c r="H101" i="19"/>
  <c r="D100" i="19"/>
  <c r="H107" i="19"/>
  <c r="D112" i="19"/>
  <c r="H119" i="19"/>
  <c r="D104" i="19"/>
  <c r="I107" i="19"/>
  <c r="D116" i="19"/>
  <c r="I119" i="19"/>
  <c r="D121" i="19"/>
  <c r="D97" i="19"/>
  <c r="D109" i="19"/>
  <c r="E97" i="19"/>
  <c r="D102" i="19"/>
  <c r="E109" i="19"/>
  <c r="D114" i="19"/>
  <c r="E121" i="19"/>
  <c r="H97" i="19"/>
  <c r="E102" i="19"/>
  <c r="D107" i="19"/>
  <c r="H109" i="19"/>
  <c r="E114" i="19"/>
  <c r="D119" i="19"/>
  <c r="H121" i="19"/>
  <c r="D110" i="19"/>
  <c r="D122" i="19"/>
  <c r="D98" i="19"/>
  <c r="E105" i="19"/>
  <c r="E117" i="19"/>
  <c r="E98" i="19"/>
  <c r="D103" i="19"/>
  <c r="H105" i="19"/>
  <c r="E110" i="19"/>
  <c r="D115" i="19"/>
  <c r="H117" i="19"/>
  <c r="E122" i="19"/>
  <c r="H98" i="19"/>
  <c r="E103" i="19"/>
  <c r="D108" i="19"/>
  <c r="H110" i="19"/>
  <c r="E115" i="19"/>
  <c r="D120" i="19"/>
  <c r="H122" i="19"/>
  <c r="E96" i="19"/>
  <c r="H103" i="19"/>
  <c r="E108" i="19"/>
  <c r="H115" i="19"/>
  <c r="E120" i="19"/>
  <c r="H107" i="18"/>
  <c r="I107" i="18"/>
  <c r="I117" i="18"/>
  <c r="D119" i="18"/>
  <c r="E103" i="18"/>
  <c r="E109" i="18"/>
  <c r="E119" i="18"/>
  <c r="H103" i="18"/>
  <c r="H109" i="18"/>
  <c r="H119" i="18"/>
  <c r="I110" i="18"/>
  <c r="E120" i="18"/>
  <c r="E102" i="18"/>
  <c r="I102" i="18"/>
  <c r="E107" i="18"/>
  <c r="D110" i="18"/>
  <c r="D114" i="18"/>
  <c r="D101" i="18"/>
  <c r="D108" i="18"/>
  <c r="E97" i="18"/>
  <c r="E101" i="18"/>
  <c r="H104" i="18"/>
  <c r="E108" i="18"/>
  <c r="E115" i="18"/>
  <c r="H97" i="18"/>
  <c r="I104" i="18"/>
  <c r="H115" i="18"/>
  <c r="D102" i="18"/>
  <c r="I116" i="18"/>
  <c r="I120" i="18"/>
  <c r="E112" i="18"/>
  <c r="E100" i="18"/>
  <c r="D105" i="18"/>
  <c r="D117" i="18"/>
  <c r="H100" i="18"/>
  <c r="E105" i="18"/>
  <c r="H112" i="18"/>
  <c r="E117" i="18"/>
  <c r="I100" i="18"/>
  <c r="D103" i="18"/>
  <c r="I112" i="18"/>
  <c r="D115" i="18"/>
  <c r="D106" i="18"/>
  <c r="D118" i="18"/>
  <c r="D99" i="18"/>
  <c r="E118" i="18"/>
  <c r="E99" i="18"/>
  <c r="D104" i="18"/>
  <c r="E111" i="18"/>
  <c r="D116" i="18"/>
  <c r="H118" i="18"/>
  <c r="E106" i="18"/>
  <c r="D111" i="18"/>
  <c r="H106" i="18"/>
  <c r="D109" i="18"/>
  <c r="D121" i="18"/>
  <c r="E121" i="18"/>
  <c r="H121" i="18"/>
  <c r="H56" i="19"/>
  <c r="E57" i="19"/>
  <c r="E67" i="19"/>
  <c r="Q64" i="19"/>
  <c r="E77" i="19"/>
  <c r="M73" i="19"/>
  <c r="E73" i="19"/>
  <c r="I73" i="19"/>
  <c r="L73" i="19"/>
  <c r="Q73" i="19"/>
  <c r="E59" i="19"/>
  <c r="D63" i="19"/>
  <c r="I67" i="19"/>
  <c r="I59" i="19"/>
  <c r="E63" i="19"/>
  <c r="L67" i="19"/>
  <c r="E72" i="19"/>
  <c r="D79" i="19"/>
  <c r="H67" i="19"/>
  <c r="M67" i="19"/>
  <c r="H72" i="19"/>
  <c r="L60" i="19"/>
  <c r="P67" i="19"/>
  <c r="I72" i="19"/>
  <c r="M80" i="19"/>
  <c r="E56" i="19"/>
  <c r="Q60" i="19"/>
  <c r="Q67" i="19"/>
  <c r="L72" i="19"/>
  <c r="E76" i="19"/>
  <c r="Q80" i="19"/>
  <c r="E65" i="19"/>
  <c r="M72" i="19"/>
  <c r="L61" i="19"/>
  <c r="Q65" i="19"/>
  <c r="Q72" i="19"/>
  <c r="I57" i="19"/>
  <c r="Q61" i="19"/>
  <c r="L77" i="19"/>
  <c r="M64" i="19"/>
  <c r="E70" i="19"/>
  <c r="Q75" i="19"/>
  <c r="L80" i="19"/>
  <c r="H63" i="19"/>
  <c r="E79" i="19"/>
  <c r="L55" i="19"/>
  <c r="L57" i="19"/>
  <c r="D61" i="19"/>
  <c r="I63" i="19"/>
  <c r="I65" i="19"/>
  <c r="D72" i="19"/>
  <c r="P73" i="19"/>
  <c r="Q76" i="19"/>
  <c r="H79" i="19"/>
  <c r="E81" i="19"/>
  <c r="M55" i="19"/>
  <c r="P57" i="19"/>
  <c r="E61" i="19"/>
  <c r="L63" i="19"/>
  <c r="D68" i="19"/>
  <c r="I79" i="19"/>
  <c r="I81" i="19"/>
  <c r="I55" i="19"/>
  <c r="P55" i="19"/>
  <c r="Q57" i="19"/>
  <c r="I61" i="19"/>
  <c r="P63" i="19"/>
  <c r="H68" i="19"/>
  <c r="D77" i="19"/>
  <c r="L79" i="19"/>
  <c r="Q81" i="19"/>
  <c r="Q55" i="19"/>
  <c r="Q63" i="19"/>
  <c r="I68" i="19"/>
  <c r="P79" i="19"/>
  <c r="I75" i="19"/>
  <c r="Q79" i="19"/>
  <c r="H64" i="19"/>
  <c r="L75" i="19"/>
  <c r="I64" i="19"/>
  <c r="M75" i="19"/>
  <c r="H80" i="19"/>
  <c r="Q56" i="19"/>
  <c r="L59" i="19"/>
  <c r="L64" i="19"/>
  <c r="P75" i="19"/>
  <c r="Q77" i="19"/>
  <c r="I80" i="19"/>
  <c r="M59" i="19"/>
  <c r="D56" i="19"/>
  <c r="M57" i="19"/>
  <c r="Q59" i="19"/>
  <c r="D65" i="19"/>
  <c r="Q68" i="19"/>
  <c r="D71" i="19"/>
  <c r="D76" i="19"/>
  <c r="M77" i="19"/>
  <c r="D81" i="19"/>
  <c r="E71" i="19"/>
  <c r="E74" i="19"/>
  <c r="D55" i="19"/>
  <c r="I56" i="19"/>
  <c r="E60" i="19"/>
  <c r="L65" i="19"/>
  <c r="E69" i="19"/>
  <c r="I71" i="19"/>
  <c r="D75" i="19"/>
  <c r="I76" i="19"/>
  <c r="L81" i="19"/>
  <c r="H71" i="19"/>
  <c r="E55" i="19"/>
  <c r="L56" i="19"/>
  <c r="H60" i="19"/>
  <c r="D64" i="19"/>
  <c r="M65" i="19"/>
  <c r="I69" i="19"/>
  <c r="L71" i="19"/>
  <c r="E75" i="19"/>
  <c r="L76" i="19"/>
  <c r="E78" i="19"/>
  <c r="D80" i="19"/>
  <c r="M81" i="19"/>
  <c r="D60" i="19"/>
  <c r="D69" i="19"/>
  <c r="M56" i="19"/>
  <c r="D59" i="19"/>
  <c r="I60" i="19"/>
  <c r="E64" i="19"/>
  <c r="P65" i="19"/>
  <c r="L69" i="19"/>
  <c r="M71" i="19"/>
  <c r="D73" i="19"/>
  <c r="M76" i="19"/>
  <c r="L78" i="19"/>
  <c r="E80" i="19"/>
  <c r="P81" i="19"/>
  <c r="H59" i="19"/>
  <c r="M60" i="19"/>
  <c r="E68" i="19"/>
  <c r="P69" i="19"/>
  <c r="L68" i="19"/>
  <c r="M68" i="19"/>
  <c r="P79" i="18"/>
  <c r="M76" i="18"/>
  <c r="L74" i="18"/>
  <c r="Q59" i="18"/>
  <c r="M56" i="18"/>
  <c r="Q79" i="18"/>
  <c r="P59" i="18"/>
  <c r="L56" i="18"/>
  <c r="L62" i="18"/>
  <c r="I56" i="18"/>
  <c r="M79" i="18"/>
  <c r="M59" i="18"/>
  <c r="E79" i="18"/>
  <c r="P67" i="18"/>
  <c r="M64" i="18"/>
  <c r="I62" i="18"/>
  <c r="H59" i="18"/>
  <c r="Q67" i="18"/>
  <c r="D79" i="18"/>
  <c r="M67" i="18"/>
  <c r="L64" i="18"/>
  <c r="H62" i="18"/>
  <c r="E59" i="18"/>
  <c r="H67" i="18"/>
  <c r="I64" i="18"/>
  <c r="D59" i="18"/>
  <c r="M78" i="18"/>
  <c r="M75" i="18"/>
  <c r="L72" i="18"/>
  <c r="E67" i="18"/>
  <c r="M55" i="18"/>
  <c r="I74" i="18"/>
  <c r="H74" i="18"/>
  <c r="M80" i="18"/>
  <c r="L78" i="18"/>
  <c r="H75" i="18"/>
  <c r="I72" i="18"/>
  <c r="H70" i="18"/>
  <c r="D67" i="18"/>
  <c r="Q63" i="18"/>
  <c r="M60" i="18"/>
  <c r="L58" i="18"/>
  <c r="H55" i="18"/>
  <c r="H79" i="18"/>
  <c r="L80" i="18"/>
  <c r="I78" i="18"/>
  <c r="E75" i="18"/>
  <c r="P63" i="18"/>
  <c r="L60" i="18"/>
  <c r="I58" i="18"/>
  <c r="E55" i="18"/>
  <c r="L76" i="18"/>
  <c r="I76" i="18"/>
  <c r="I80" i="18"/>
  <c r="H78" i="18"/>
  <c r="D75" i="18"/>
  <c r="Q71" i="18"/>
  <c r="M66" i="18"/>
  <c r="M63" i="18"/>
  <c r="I60" i="18"/>
  <c r="H58" i="18"/>
  <c r="D55" i="18"/>
  <c r="D73" i="18"/>
  <c r="L79" i="18"/>
  <c r="L71" i="18"/>
  <c r="P80" i="18"/>
  <c r="D78" i="18"/>
  <c r="P76" i="18"/>
  <c r="I75" i="18"/>
  <c r="D74" i="18"/>
  <c r="P72" i="18"/>
  <c r="D70" i="18"/>
  <c r="P68" i="18"/>
  <c r="I67" i="18"/>
  <c r="D66" i="18"/>
  <c r="P64" i="18"/>
  <c r="I63" i="18"/>
  <c r="D62" i="18"/>
  <c r="P60" i="18"/>
  <c r="I59" i="18"/>
  <c r="D58" i="18"/>
  <c r="P56" i="18"/>
  <c r="I55" i="18"/>
  <c r="Q81" i="18"/>
  <c r="Q77" i="18"/>
  <c r="Q73" i="18"/>
  <c r="Q69" i="18"/>
  <c r="Q65" i="18"/>
  <c r="Q61" i="18"/>
  <c r="Q57" i="18"/>
  <c r="P81" i="18"/>
  <c r="P73" i="18"/>
  <c r="P69" i="18"/>
  <c r="P65" i="18"/>
  <c r="P61" i="18"/>
  <c r="H80" i="18"/>
  <c r="M69" i="18"/>
  <c r="M65" i="18"/>
  <c r="H64" i="18"/>
  <c r="M61" i="18"/>
  <c r="M57" i="18"/>
  <c r="M81" i="18"/>
  <c r="H76" i="18"/>
  <c r="M73" i="18"/>
  <c r="H72" i="18"/>
  <c r="H68" i="18"/>
  <c r="H56" i="18"/>
  <c r="L81" i="18"/>
  <c r="E80" i="18"/>
  <c r="Q78" i="18"/>
  <c r="L77" i="18"/>
  <c r="E76" i="18"/>
  <c r="Q74" i="18"/>
  <c r="L73" i="18"/>
  <c r="E72" i="18"/>
  <c r="Q70" i="18"/>
  <c r="L69" i="18"/>
  <c r="E68" i="18"/>
  <c r="Q66" i="18"/>
  <c r="L65" i="18"/>
  <c r="E64" i="18"/>
  <c r="Q62" i="18"/>
  <c r="L61" i="18"/>
  <c r="E60" i="18"/>
  <c r="Q58" i="18"/>
  <c r="L57" i="18"/>
  <c r="E56" i="18"/>
  <c r="P57" i="18"/>
  <c r="M77" i="18"/>
  <c r="I81" i="18"/>
  <c r="D80" i="18"/>
  <c r="P78" i="18"/>
  <c r="I77" i="18"/>
  <c r="D76" i="18"/>
  <c r="P74" i="18"/>
  <c r="I73" i="18"/>
  <c r="D72" i="18"/>
  <c r="P70" i="18"/>
  <c r="I69" i="18"/>
  <c r="D68" i="18"/>
  <c r="P66" i="18"/>
  <c r="I65" i="18"/>
  <c r="D64" i="18"/>
  <c r="P62" i="18"/>
  <c r="I61" i="18"/>
  <c r="D60" i="18"/>
  <c r="P58" i="18"/>
  <c r="I57" i="18"/>
  <c r="D56" i="18"/>
  <c r="P77" i="18"/>
  <c r="H81" i="18"/>
  <c r="H77" i="18"/>
  <c r="H73" i="18"/>
  <c r="H69" i="18"/>
  <c r="H65" i="18"/>
  <c r="M62" i="18"/>
  <c r="H61" i="18"/>
  <c r="M58" i="18"/>
  <c r="H57" i="18"/>
  <c r="E81" i="18"/>
  <c r="E77" i="18"/>
  <c r="E69" i="18"/>
  <c r="E65" i="18"/>
  <c r="E61" i="18"/>
  <c r="E57" i="18"/>
  <c r="H20" i="19"/>
  <c r="I20" i="19"/>
  <c r="H15" i="19"/>
  <c r="M16" i="19"/>
  <c r="F8" i="19" s="1"/>
  <c r="H19" i="19"/>
  <c r="M20" i="19"/>
  <c r="H23" i="19"/>
  <c r="M24" i="19"/>
  <c r="H27" i="19"/>
  <c r="M28" i="19"/>
  <c r="H31" i="19"/>
  <c r="M32" i="19"/>
  <c r="H35" i="19"/>
  <c r="M36" i="19"/>
  <c r="H39" i="19"/>
  <c r="M40" i="19"/>
  <c r="D58" i="19"/>
  <c r="D62" i="19"/>
  <c r="D66" i="19"/>
  <c r="D70" i="19"/>
  <c r="D74" i="19"/>
  <c r="D78" i="19"/>
  <c r="E20" i="19"/>
  <c r="P16" i="19"/>
  <c r="D18" i="19"/>
  <c r="P20" i="19"/>
  <c r="D22" i="19"/>
  <c r="P24" i="19"/>
  <c r="D26" i="19"/>
  <c r="E6" i="19" s="1"/>
  <c r="P28" i="19"/>
  <c r="P32" i="19"/>
  <c r="P36" i="19"/>
  <c r="P40" i="19"/>
  <c r="E58" i="19"/>
  <c r="E62" i="19"/>
  <c r="E66" i="19"/>
  <c r="L15" i="19"/>
  <c r="Q16" i="19"/>
  <c r="E18" i="19"/>
  <c r="L19" i="19"/>
  <c r="Q20" i="19"/>
  <c r="E22" i="19"/>
  <c r="L23" i="19"/>
  <c r="Q24" i="19"/>
  <c r="E26" i="19"/>
  <c r="L27" i="19"/>
  <c r="Q28" i="19"/>
  <c r="E30" i="19"/>
  <c r="L31" i="19"/>
  <c r="Q32" i="19"/>
  <c r="E34" i="19"/>
  <c r="L35" i="19"/>
  <c r="Q36" i="19"/>
  <c r="E38" i="19"/>
  <c r="L39" i="19"/>
  <c r="Q40" i="19"/>
  <c r="H58" i="19"/>
  <c r="H62" i="19"/>
  <c r="H66" i="19"/>
  <c r="H70" i="19"/>
  <c r="H74" i="19"/>
  <c r="H78" i="19"/>
  <c r="I58" i="19"/>
  <c r="I62" i="19"/>
  <c r="I66" i="19"/>
  <c r="I70" i="19"/>
  <c r="I74" i="19"/>
  <c r="I78" i="19"/>
  <c r="I18" i="19"/>
  <c r="I30" i="19"/>
  <c r="I34" i="19"/>
  <c r="I38" i="19"/>
  <c r="L62" i="19"/>
  <c r="L66" i="19"/>
  <c r="L70" i="19"/>
  <c r="L74" i="19"/>
  <c r="I26" i="19"/>
  <c r="L58" i="19"/>
  <c r="Q15" i="19"/>
  <c r="L18" i="19"/>
  <c r="Q19" i="19"/>
  <c r="L22" i="19"/>
  <c r="Q23" i="19"/>
  <c r="L26" i="19"/>
  <c r="Q27" i="19"/>
  <c r="L30" i="19"/>
  <c r="Q31" i="19"/>
  <c r="L34" i="19"/>
  <c r="Q35" i="19"/>
  <c r="L38" i="19"/>
  <c r="Q39" i="19"/>
  <c r="M58" i="19"/>
  <c r="M62" i="19"/>
  <c r="M66" i="19"/>
  <c r="M70" i="19"/>
  <c r="M74" i="19"/>
  <c r="M78" i="19"/>
  <c r="I22" i="19"/>
  <c r="P58" i="19"/>
  <c r="P62" i="19"/>
  <c r="P66" i="19"/>
  <c r="P70" i="19"/>
  <c r="P74" i="19"/>
  <c r="P78" i="19"/>
  <c r="D16" i="19"/>
  <c r="D20" i="19"/>
  <c r="D24" i="19"/>
  <c r="D28" i="19"/>
  <c r="D32" i="19"/>
  <c r="D36" i="19"/>
  <c r="D40" i="19"/>
  <c r="E16" i="19"/>
  <c r="F6" i="19" s="1"/>
  <c r="E24" i="19"/>
  <c r="E28" i="19"/>
  <c r="E32" i="19"/>
  <c r="E36" i="19"/>
  <c r="E40" i="19"/>
  <c r="H16" i="19"/>
  <c r="H24" i="19"/>
  <c r="H28" i="19"/>
  <c r="H32" i="19"/>
  <c r="H36" i="19"/>
  <c r="H40" i="19"/>
  <c r="I16" i="19"/>
  <c r="F7" i="19" s="1"/>
  <c r="I24" i="19"/>
  <c r="I28" i="19"/>
  <c r="I32" i="19"/>
  <c r="I36" i="19"/>
  <c r="I40" i="19"/>
  <c r="F88" i="19" l="1"/>
  <c r="E87" i="18"/>
  <c r="E88" i="19"/>
  <c r="F87" i="19"/>
  <c r="E87" i="19"/>
  <c r="F87" i="18"/>
  <c r="F86" i="18"/>
  <c r="E86" i="18"/>
  <c r="F49" i="19"/>
  <c r="F46" i="19"/>
  <c r="F48" i="19"/>
  <c r="E46" i="19"/>
  <c r="E49" i="19"/>
  <c r="E48" i="19"/>
  <c r="E47" i="19"/>
  <c r="E47" i="18"/>
  <c r="E48" i="18"/>
  <c r="F49" i="18"/>
  <c r="E46" i="18"/>
  <c r="E49" i="18"/>
  <c r="F46" i="18"/>
  <c r="F48" i="18"/>
  <c r="F47" i="18"/>
  <c r="E8" i="19"/>
  <c r="E9" i="19"/>
  <c r="F9" i="19"/>
  <c r="F47" i="19"/>
  <c r="E7" i="19"/>
</calcChain>
</file>

<file path=xl/sharedStrings.xml><?xml version="1.0" encoding="utf-8"?>
<sst xmlns="http://schemas.openxmlformats.org/spreadsheetml/2006/main" count="2615" uniqueCount="325">
  <si>
    <t>classe_7_224_280</t>
  </si>
  <si>
    <t>classe_8_64_80</t>
  </si>
  <si>
    <t>classe_9_192_240</t>
  </si>
  <si>
    <t>classe_9_224_280</t>
  </si>
  <si>
    <t>Instance</t>
  </si>
  <si>
    <t>OF</t>
  </si>
  <si>
    <t>classe_1_140_112</t>
  </si>
  <si>
    <t>classe_1_300_300</t>
  </si>
  <si>
    <t>classe_1_40_32</t>
  </si>
  <si>
    <t>classe_1_48_60</t>
  </si>
  <si>
    <t>classe_2_144_180</t>
  </si>
  <si>
    <t>classe_2_180_180</t>
  </si>
  <si>
    <t>classe_2_280_224</t>
  </si>
  <si>
    <t>classe_4_240_192</t>
  </si>
  <si>
    <t>classe_4_240_240</t>
  </si>
  <si>
    <t>classe_4_240_300</t>
  </si>
  <si>
    <t>classe_5_192_240</t>
  </si>
  <si>
    <t>classe_5_200_200</t>
  </si>
  <si>
    <t>classe_5_80_64</t>
  </si>
  <si>
    <t>classe_6_32_40</t>
  </si>
  <si>
    <t>classe_6_40_32</t>
  </si>
  <si>
    <t>classe_6_80_80</t>
  </si>
  <si>
    <t>classe_7_280_280</t>
  </si>
  <si>
    <t>classe_7_300_300</t>
  </si>
  <si>
    <t>classe_8_240_240</t>
  </si>
  <si>
    <t>classe_8_300_240</t>
  </si>
  <si>
    <t>classe_9_180_144</t>
  </si>
  <si>
    <t>classe_9_200_200</t>
  </si>
  <si>
    <t>classe_9_240_192</t>
  </si>
  <si>
    <t>#Best</t>
  </si>
  <si>
    <t>Best</t>
  </si>
  <si>
    <t>Time (s)</t>
  </si>
  <si>
    <t>Dev (%)</t>
  </si>
  <si>
    <t>AlgConstructive(GRASPGRConstructive(random),1000)</t>
  </si>
  <si>
    <t>AlgConstructive(GRASPRGConstructive(0.75),1000)</t>
  </si>
  <si>
    <t>AlgConstructive(GRASPRGConstructive(random), LocalSearch(firstImprovement),1000)</t>
  </si>
  <si>
    <t>AlgConstructive(GRASPGRConstructive(0.25),1000)</t>
  </si>
  <si>
    <t>AlgConstructive(GRASPGRConstructive(0.5),1000)</t>
  </si>
  <si>
    <t>AlgConstructive(GRASPGRConstructive(0.75),1000)</t>
  </si>
  <si>
    <t>Constructivo GR distintos alpha</t>
  </si>
  <si>
    <t>Constructivo RG distintos alpha</t>
  </si>
  <si>
    <t>AlgConstructive(GRASPRGConstructive(0.25),1000)</t>
  </si>
  <si>
    <t>AlgConstructive(GRASPRGConstructive(0.5),1000)</t>
  </si>
  <si>
    <t>AlgConstructive(GRASPRGConstructive(random),1000)</t>
  </si>
  <si>
    <t>Mejor alpha GR C+LS vs mejor alpha GR C</t>
  </si>
  <si>
    <t>Mejor alpha RG C+LS vs mejor alpha RG C</t>
  </si>
  <si>
    <t>Dev(%)</t>
  </si>
  <si>
    <t>time</t>
  </si>
  <si>
    <t>5 iteraciones sin mejora</t>
  </si>
  <si>
    <t>10 iteraciones sin mejora</t>
  </si>
  <si>
    <t>15 iteraciones sin mejora</t>
  </si>
  <si>
    <t>20 iteraciones sin mejora</t>
  </si>
  <si>
    <t>25 iteraciones sin mejora</t>
  </si>
  <si>
    <t>previo</t>
  </si>
  <si>
    <t>classe_1_100_100</t>
  </si>
  <si>
    <t>classe_1_140_140</t>
  </si>
  <si>
    <t>classe_1_180_180</t>
  </si>
  <si>
    <t>classe_1_200_200</t>
  </si>
  <si>
    <t>classe_1_240_240</t>
  </si>
  <si>
    <t>classe_1_280_280</t>
  </si>
  <si>
    <t>classe_1_40_40</t>
  </si>
  <si>
    <t>classe_1_60_60</t>
  </si>
  <si>
    <t>classe_1_80_80</t>
  </si>
  <si>
    <t>classe_2_100_100</t>
  </si>
  <si>
    <t>classe_2_140_140</t>
  </si>
  <si>
    <t>classe_2_200_200</t>
  </si>
  <si>
    <t>classe_2_240_240</t>
  </si>
  <si>
    <t>classe_2_280_280</t>
  </si>
  <si>
    <t>classe_2_300_300</t>
  </si>
  <si>
    <t>classe_2_40_40</t>
  </si>
  <si>
    <t>classe_2_60_60</t>
  </si>
  <si>
    <t>classe_2_80_80</t>
  </si>
  <si>
    <t>classe_4_100_100</t>
  </si>
  <si>
    <t>classe_4_140_140</t>
  </si>
  <si>
    <t>classe_4_180_180</t>
  </si>
  <si>
    <t>classe_4_200_200</t>
  </si>
  <si>
    <t>classe_4_280_280</t>
  </si>
  <si>
    <t>classe_4_300_300</t>
  </si>
  <si>
    <t>classe_4_40_40</t>
  </si>
  <si>
    <t>classe_4_60_60</t>
  </si>
  <si>
    <t>classe_4_80_80</t>
  </si>
  <si>
    <t>classe_5_100_100</t>
  </si>
  <si>
    <t>classe_5_140_140</t>
  </si>
  <si>
    <t>classe_5_180_180</t>
  </si>
  <si>
    <t>classe_5_240_240</t>
  </si>
  <si>
    <t>classe_5_280_280</t>
  </si>
  <si>
    <t>classe_5_300_300</t>
  </si>
  <si>
    <t>classe_5_40_40</t>
  </si>
  <si>
    <t>classe_5_60_60</t>
  </si>
  <si>
    <t>classe_5_80_80</t>
  </si>
  <si>
    <t>classe_6_100_100</t>
  </si>
  <si>
    <t>classe_6_140_140</t>
  </si>
  <si>
    <t>classe_6_180_180</t>
  </si>
  <si>
    <t>classe_6_200_200</t>
  </si>
  <si>
    <t>classe_6_240_240</t>
  </si>
  <si>
    <t>classe_6_40_40</t>
  </si>
  <si>
    <t>classe_6_60_60</t>
  </si>
  <si>
    <t>classe_7_100_100</t>
  </si>
  <si>
    <t>classe_7_140_140</t>
  </si>
  <si>
    <t>classe_7_180_180</t>
  </si>
  <si>
    <t>classe_7_200_200</t>
  </si>
  <si>
    <t>classe_7_240_240</t>
  </si>
  <si>
    <t>classe_7_40_40</t>
  </si>
  <si>
    <t>classe_7_60_60</t>
  </si>
  <si>
    <t>classe_7_80_80</t>
  </si>
  <si>
    <t>classe_8_100_100</t>
  </si>
  <si>
    <t>classe_8_140_140</t>
  </si>
  <si>
    <t>classe_8_180_180</t>
  </si>
  <si>
    <t>classe_8_200_200</t>
  </si>
  <si>
    <t>classe_8_280_280</t>
  </si>
  <si>
    <t>classe_8_300_300</t>
  </si>
  <si>
    <t>classe_8_40_40</t>
  </si>
  <si>
    <t>classe_8_60_60</t>
  </si>
  <si>
    <t>classe_8_80_80</t>
  </si>
  <si>
    <t>classe_9_100_100</t>
  </si>
  <si>
    <t>classe_9_140_140</t>
  </si>
  <si>
    <t>classe_9_180_180</t>
  </si>
  <si>
    <t>classe_9_240_240</t>
  </si>
  <si>
    <t>classe_9_280_280</t>
  </si>
  <si>
    <t>classe_9_300_300</t>
  </si>
  <si>
    <t>classe_9_40_40</t>
  </si>
  <si>
    <t>classe_9_60_60</t>
  </si>
  <si>
    <t>classe_9_80_80</t>
  </si>
  <si>
    <t>classe_1_100_80</t>
  </si>
  <si>
    <t>classe_1_180_144</t>
  </si>
  <si>
    <t>classe_1_200_160</t>
  </si>
  <si>
    <t>classe_1_240_192</t>
  </si>
  <si>
    <t>classe_1_280_224</t>
  </si>
  <si>
    <t>classe_1_300_240</t>
  </si>
  <si>
    <t>classe_1_60_48</t>
  </si>
  <si>
    <t>classe_1_80_64</t>
  </si>
  <si>
    <t>classe_2_100_80</t>
  </si>
  <si>
    <t>classe_2_140_112</t>
  </si>
  <si>
    <t>classe_2_180_144</t>
  </si>
  <si>
    <t>classe_2_200_160</t>
  </si>
  <si>
    <t>classe_2_240_192</t>
  </si>
  <si>
    <t>classe_2_300_240</t>
  </si>
  <si>
    <t>classe_2_40_32</t>
  </si>
  <si>
    <t>classe_2_60_48</t>
  </si>
  <si>
    <t>classe_2_80_64</t>
  </si>
  <si>
    <t>classe_4_100_80</t>
  </si>
  <si>
    <t>classe_4_140_112</t>
  </si>
  <si>
    <t>classe_4_180_144</t>
  </si>
  <si>
    <t>classe_4_200_160</t>
  </si>
  <si>
    <t>classe_4_280_224</t>
  </si>
  <si>
    <t>classe_4_300_240</t>
  </si>
  <si>
    <t>classe_4_40_32</t>
  </si>
  <si>
    <t>classe_4_60_48</t>
  </si>
  <si>
    <t>classe_4_80_64</t>
  </si>
  <si>
    <t>classe_5_100_80</t>
  </si>
  <si>
    <t>classe_5_140_112</t>
  </si>
  <si>
    <t>classe_5_180_144</t>
  </si>
  <si>
    <t>classe_5_200_160</t>
  </si>
  <si>
    <t>classe_5_240_192</t>
  </si>
  <si>
    <t>classe_5_280_224</t>
  </si>
  <si>
    <t>classe_5_300_240</t>
  </si>
  <si>
    <t>classe_5_40_32</t>
  </si>
  <si>
    <t>classe_5_60_48</t>
  </si>
  <si>
    <t>classe_6_100_80</t>
  </si>
  <si>
    <t>classe_6_140_112</t>
  </si>
  <si>
    <t>classe_6_180_144</t>
  </si>
  <si>
    <t>classe_6_200_160</t>
  </si>
  <si>
    <t>classe_6_240_192</t>
  </si>
  <si>
    <t>classe_6_280_224</t>
  </si>
  <si>
    <t>classe_6_300_240</t>
  </si>
  <si>
    <t>classe_6_60_48</t>
  </si>
  <si>
    <t>classe_6_80_64</t>
  </si>
  <si>
    <t>classe_7_100_80</t>
  </si>
  <si>
    <t>classe_7_140_112</t>
  </si>
  <si>
    <t>classe_7_180_144</t>
  </si>
  <si>
    <t>classe_7_200_160</t>
  </si>
  <si>
    <t>classe_7_240_192</t>
  </si>
  <si>
    <t>classe_7_280_224</t>
  </si>
  <si>
    <t>classe_7_300_240</t>
  </si>
  <si>
    <t>classe_7_40_32</t>
  </si>
  <si>
    <t>classe_7_60_48</t>
  </si>
  <si>
    <t>classe_7_80_64</t>
  </si>
  <si>
    <t>classe_8_100_80</t>
  </si>
  <si>
    <t>classe_8_140_112</t>
  </si>
  <si>
    <t>classe_8_180_144</t>
  </si>
  <si>
    <t>classe_8_200_160</t>
  </si>
  <si>
    <t>classe_8_240_192</t>
  </si>
  <si>
    <t>classe_8_280_224</t>
  </si>
  <si>
    <t>classe_8_40_32</t>
  </si>
  <si>
    <t>classe_8_60_48</t>
  </si>
  <si>
    <t>classe_8_80_64</t>
  </si>
  <si>
    <t>classe_9_100_80</t>
  </si>
  <si>
    <t>classe_9_140_112</t>
  </si>
  <si>
    <t>classe_9_200_160</t>
  </si>
  <si>
    <t>classe_9_280_224</t>
  </si>
  <si>
    <t>classe_9_300_240</t>
  </si>
  <si>
    <t>classe_9_40_32</t>
  </si>
  <si>
    <t>classe_9_60_48</t>
  </si>
  <si>
    <t>classe_9_80_64</t>
  </si>
  <si>
    <t>classe_1_112_140</t>
  </si>
  <si>
    <t>classe_1_144_180</t>
  </si>
  <si>
    <t>classe_1_160_200</t>
  </si>
  <si>
    <t>classe_1_192_240</t>
  </si>
  <si>
    <t>classe_1_224_280</t>
  </si>
  <si>
    <t>classe_1_240_300</t>
  </si>
  <si>
    <t>classe_1_32_40</t>
  </si>
  <si>
    <t>classe_1_64_80</t>
  </si>
  <si>
    <t>classe_1_80_100</t>
  </si>
  <si>
    <t>classe_2_112_140</t>
  </si>
  <si>
    <t>classe_2_160_200</t>
  </si>
  <si>
    <t>classe_2_192_240</t>
  </si>
  <si>
    <t>classe_2_224_280</t>
  </si>
  <si>
    <t>classe_2_240_300</t>
  </si>
  <si>
    <t>classe_2_32_40</t>
  </si>
  <si>
    <t>classe_2_48_60</t>
  </si>
  <si>
    <t>classe_2_64_80</t>
  </si>
  <si>
    <t>classe_2_80_100</t>
  </si>
  <si>
    <t>classe_4_112_140</t>
  </si>
  <si>
    <t>classe_4_144_180</t>
  </si>
  <si>
    <t>classe_4_160_200</t>
  </si>
  <si>
    <t>classe_4_192_240</t>
  </si>
  <si>
    <t>classe_4_224_280</t>
  </si>
  <si>
    <t>classe_4_32_40</t>
  </si>
  <si>
    <t>classe_4_48_60</t>
  </si>
  <si>
    <t>classe_4_64_80</t>
  </si>
  <si>
    <t>classe_4_80_100</t>
  </si>
  <si>
    <t>classe_5_112_140</t>
  </si>
  <si>
    <t>classe_5_144_180</t>
  </si>
  <si>
    <t>classe_5_160_200</t>
  </si>
  <si>
    <t>classe_5_224_280</t>
  </si>
  <si>
    <t>classe_5_240_300</t>
  </si>
  <si>
    <t>classe_5_32_40</t>
  </si>
  <si>
    <t>classe_5_48_60</t>
  </si>
  <si>
    <t>classe_5_64_80</t>
  </si>
  <si>
    <t>classe_5_80_100</t>
  </si>
  <si>
    <t>classe_6_112_140</t>
  </si>
  <si>
    <t>classe_6_144_180</t>
  </si>
  <si>
    <t>classe_6_160_200</t>
  </si>
  <si>
    <t>classe_6_192_240</t>
  </si>
  <si>
    <t>classe_6_224_280</t>
  </si>
  <si>
    <t>classe_6_240_300</t>
  </si>
  <si>
    <t>classe_6_48_60</t>
  </si>
  <si>
    <t>classe_6_64_80</t>
  </si>
  <si>
    <t>classe_6_80_100</t>
  </si>
  <si>
    <t>classe_7_112_140</t>
  </si>
  <si>
    <t>classe_7_144_180</t>
  </si>
  <si>
    <t>classe_7_160_200</t>
  </si>
  <si>
    <t>classe_7_192_240</t>
  </si>
  <si>
    <t>classe_7_240_300</t>
  </si>
  <si>
    <t>classe_7_32_40</t>
  </si>
  <si>
    <t>classe_7_48_60</t>
  </si>
  <si>
    <t>classe_7_64_80</t>
  </si>
  <si>
    <t>classe_7_80_100</t>
  </si>
  <si>
    <t>classe_8_112_140</t>
  </si>
  <si>
    <t>classe_8_144_180</t>
  </si>
  <si>
    <t>classe_8_160_200</t>
  </si>
  <si>
    <t>classe_8_192_240</t>
  </si>
  <si>
    <t>classe_8_224_280</t>
  </si>
  <si>
    <t>classe_8_240_300</t>
  </si>
  <si>
    <t>classe_8_32_40</t>
  </si>
  <si>
    <t>classe_8_48_60</t>
  </si>
  <si>
    <t>classe_8_80_100</t>
  </si>
  <si>
    <t>classe_9_112_140</t>
  </si>
  <si>
    <t>classe_9_144_180</t>
  </si>
  <si>
    <t>classe_9_160_200</t>
  </si>
  <si>
    <t>classe_9_240_300</t>
  </si>
  <si>
    <t>classe_9_32_40</t>
  </si>
  <si>
    <t>classe_9_48_60</t>
  </si>
  <si>
    <t>classe_9_64_80</t>
  </si>
  <si>
    <t>classe_9_80_100</t>
  </si>
  <si>
    <t xml:space="preserve">iterated greedy con GRASP (RG + tabu) vs previo </t>
  </si>
  <si>
    <t>Mejor alpha RG C+LS vs mejor alpha GR C+LS</t>
  </si>
  <si>
    <t>LS vs LS efficient</t>
  </si>
  <si>
    <t>GRASP (C+Tabu)</t>
  </si>
  <si>
    <t>Constructivo GR + LS distintos alpha</t>
  </si>
  <si>
    <t>AlgConstructive(GRASPGRConstructive(0.25), LocalSearch(firstImprovement),1000)</t>
  </si>
  <si>
    <t>AlgConstructive(GRASPGRConstructive(0.5), LocalSearch(firstImprovement),1000)</t>
  </si>
  <si>
    <t>AlgConstructive(GRASPGRConstructive(random), LocalSearch(firstImprovement),1000)</t>
  </si>
  <si>
    <t>AlgConstructive(GRASPGRConstructive(0.75), LocalSearch(firstImprovement),1000)</t>
  </si>
  <si>
    <t>AlgConstructive(GRASPRGConstructive(0.25), LocalSearch(firstImprovement),1000)</t>
  </si>
  <si>
    <t>AlgConstructive(GRASPRGConstructive(0.5), LocalSearch(firstImprovement),1000)</t>
  </si>
  <si>
    <t>AlgConstructive(GRASPRGConstructive(0.75), LocalSearch(firstImprovement),1000)</t>
  </si>
  <si>
    <t>Constructivo RG + LS distintos alpha</t>
  </si>
  <si>
    <t>AlgConstructive(GRASPRGConstructive(0.75), LocalSearchEfficient(firstImprovement),1000)</t>
  </si>
  <si>
    <t>0.1</t>
  </si>
  <si>
    <t>0.2</t>
  </si>
  <si>
    <t>0.3</t>
  </si>
  <si>
    <t>0.4</t>
  </si>
  <si>
    <t>0.5</t>
  </si>
  <si>
    <t>TENURE 0.5</t>
  </si>
  <si>
    <t>TENURE 0.4</t>
  </si>
  <si>
    <t>TENURE 0.3</t>
  </si>
  <si>
    <t>TENURE 0.2</t>
  </si>
  <si>
    <t>TENURE 0.1</t>
  </si>
  <si>
    <t xml:space="preserve">Tiempos de distintos numero de iteraciones sin mejora y tenures tabú </t>
  </si>
  <si>
    <t xml:space="preserve">Desviación de distintos numero de iteraciones sin mejora y tenures tabú </t>
  </si>
  <si>
    <t>iters/tenure</t>
  </si>
  <si>
    <t>Tabú vs LS efficient</t>
  </si>
  <si>
    <t>AlgConstructive(GRASPRGConstructive(0.75),TabuSearch,1000)</t>
  </si>
  <si>
    <t>L=R</t>
  </si>
  <si>
    <t>Reactive VNS</t>
  </si>
  <si>
    <t>GRASP+TS</t>
  </si>
  <si>
    <t>L&gt;R</t>
  </si>
  <si>
    <t>L&lt;R</t>
  </si>
  <si>
    <t>Time</t>
  </si>
  <si>
    <t>Classe</t>
  </si>
  <si>
    <t>Algorithm</t>
  </si>
  <si>
    <t>Avg.</t>
  </si>
  <si>
    <t>Dev. (%)</t>
  </si>
  <si>
    <t>GRASP_RG+TS</t>
  </si>
  <si>
    <t>Classe 1 (total 30)</t>
  </si>
  <si>
    <t>Classe 2 (total 30)</t>
  </si>
  <si>
    <t>Classe 4 (total 30)</t>
  </si>
  <si>
    <t>Classe 5 (total 30)</t>
  </si>
  <si>
    <t>Classe 6 (total 28)</t>
  </si>
  <si>
    <t>Classe 7 (total 30)</t>
  </si>
  <si>
    <t>Classe 8 (total 30)</t>
  </si>
  <si>
    <t>Classe 9 (total 30)</t>
  </si>
  <si>
    <t>Best OF</t>
  </si>
  <si>
    <t>Avg</t>
  </si>
  <si>
    <t>Worst</t>
  </si>
  <si>
    <t>GRASP</t>
  </si>
  <si>
    <t>Classe 9</t>
  </si>
  <si>
    <t>Classe 8</t>
  </si>
  <si>
    <t>Classe 7</t>
  </si>
  <si>
    <t>Classe 6</t>
  </si>
  <si>
    <t>Classe 5</t>
  </si>
  <si>
    <t>Classe 4</t>
  </si>
  <si>
    <t>Classe 2</t>
  </si>
  <si>
    <t>Classe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</si>
</sst>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129">
    <xf numFmtId="0" fontId="0" fillId="0" borderId="0" xfId="0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9" fontId="0" fillId="0" borderId="0" xfId="1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left" vertical="top"/>
    </xf>
    <xf numFmtId="9" fontId="0" fillId="4" borderId="0" xfId="1" applyFont="1" applyFill="1" applyBorder="1" applyAlignment="1">
      <alignment horizontal="left" vertical="top"/>
    </xf>
    <xf numFmtId="10" fontId="0" fillId="4" borderId="0" xfId="1" applyNumberFormat="1" applyFont="1" applyFill="1" applyBorder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3" fillId="0" borderId="0" xfId="0" applyFont="1" applyFill="1" applyBorder="1" applyAlignment="1">
      <alignment vertical="top"/>
    </xf>
    <xf numFmtId="2" fontId="0" fillId="0" borderId="0" xfId="0" applyNumberFormat="1" applyFill="1" applyBorder="1" applyAlignment="1">
      <alignment horizontal="left" vertical="top"/>
    </xf>
    <xf numFmtId="10" fontId="0" fillId="0" borderId="0" xfId="1" applyNumberFormat="1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 vertical="top"/>
    </xf>
    <xf numFmtId="2" fontId="4" fillId="4" borderId="0" xfId="0" applyNumberFormat="1" applyFont="1" applyFill="1" applyBorder="1" applyAlignment="1">
      <alignment horizontal="left" vertical="top"/>
    </xf>
    <xf numFmtId="10" fontId="4" fillId="4" borderId="0" xfId="1" applyNumberFormat="1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2" fontId="3" fillId="6" borderId="0" xfId="0" applyNumberFormat="1" applyFont="1" applyFill="1" applyAlignment="1">
      <alignment horizontal="left" vertical="top"/>
    </xf>
    <xf numFmtId="10" fontId="3" fillId="6" borderId="0" xfId="1" applyNumberFormat="1" applyFont="1" applyFill="1" applyBorder="1" applyAlignment="1">
      <alignment horizontal="left" vertical="top"/>
    </xf>
    <xf numFmtId="0" fontId="3" fillId="6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2" fontId="4" fillId="6" borderId="0" xfId="0" applyNumberFormat="1" applyFont="1" applyFill="1" applyAlignment="1">
      <alignment horizontal="left" vertical="top"/>
    </xf>
    <xf numFmtId="10" fontId="4" fillId="6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2" fontId="3" fillId="4" borderId="0" xfId="0" applyNumberFormat="1" applyFont="1" applyFill="1" applyBorder="1" applyAlignment="1">
      <alignment horizontal="left" vertical="top"/>
    </xf>
    <xf numFmtId="10" fontId="3" fillId="4" borderId="0" xfId="1" applyNumberFormat="1" applyFont="1" applyFill="1" applyBorder="1" applyAlignment="1">
      <alignment horizontal="left" vertical="top"/>
    </xf>
    <xf numFmtId="0" fontId="3" fillId="4" borderId="0" xfId="0" applyFont="1" applyFill="1" applyBorder="1" applyAlignment="1">
      <alignment horizontal="left" vertical="top"/>
    </xf>
    <xf numFmtId="0" fontId="0" fillId="0" borderId="0" xfId="0"/>
    <xf numFmtId="2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2" fontId="0" fillId="4" borderId="0" xfId="0" applyNumberFormat="1" applyFill="1"/>
    <xf numFmtId="1" fontId="0" fillId="4" borderId="0" xfId="0" applyNumberFormat="1" applyFill="1"/>
    <xf numFmtId="0" fontId="0" fillId="3" borderId="0" xfId="0" applyFill="1"/>
    <xf numFmtId="0" fontId="4" fillId="3" borderId="0" xfId="0" applyFont="1" applyFill="1"/>
    <xf numFmtId="0" fontId="3" fillId="3" borderId="0" xfId="0" applyFont="1" applyFill="1"/>
    <xf numFmtId="0" fontId="3" fillId="4" borderId="0" xfId="0" applyFont="1" applyFill="1" applyAlignment="1">
      <alignment horizontal="left" vertical="top"/>
    </xf>
    <xf numFmtId="0" fontId="0" fillId="4" borderId="0" xfId="0" applyFill="1"/>
    <xf numFmtId="10" fontId="0" fillId="4" borderId="0" xfId="0" applyNumberFormat="1" applyFill="1"/>
    <xf numFmtId="9" fontId="3" fillId="8" borderId="0" xfId="1" applyFont="1" applyFill="1" applyBorder="1" applyAlignment="1">
      <alignment horizontal="left" vertical="top"/>
    </xf>
    <xf numFmtId="0" fontId="3" fillId="8" borderId="0" xfId="0" applyFont="1" applyFill="1" applyAlignment="1">
      <alignment horizontal="left" vertical="top"/>
    </xf>
    <xf numFmtId="0" fontId="0" fillId="4" borderId="0" xfId="0" applyFill="1" applyAlignment="1">
      <alignment horizontal="right"/>
    </xf>
    <xf numFmtId="9" fontId="0" fillId="4" borderId="0" xfId="1" applyFont="1" applyFill="1" applyBorder="1" applyAlignment="1">
      <alignment horizontal="right" vertical="top"/>
    </xf>
    <xf numFmtId="0" fontId="0" fillId="4" borderId="0" xfId="0" applyFill="1" applyAlignment="1">
      <alignment horizontal="right" vertical="top"/>
    </xf>
    <xf numFmtId="0" fontId="0" fillId="0" borderId="0" xfId="0" applyFill="1" applyBorder="1" applyAlignment="1">
      <alignment horizontal="right" vertical="top"/>
    </xf>
    <xf numFmtId="2" fontId="0" fillId="4" borderId="0" xfId="0" applyNumberFormat="1" applyFill="1" applyBorder="1" applyAlignment="1">
      <alignment horizontal="right" vertical="top"/>
    </xf>
    <xf numFmtId="1" fontId="0" fillId="4" borderId="0" xfId="0" applyNumberFormat="1" applyFill="1" applyBorder="1" applyAlignment="1">
      <alignment horizontal="right" vertical="top"/>
    </xf>
    <xf numFmtId="1" fontId="0" fillId="4" borderId="0" xfId="0" applyNumberFormat="1" applyFill="1" applyBorder="1" applyAlignment="1">
      <alignment vertical="top"/>
    </xf>
    <xf numFmtId="2" fontId="0" fillId="4" borderId="0" xfId="0" applyNumberFormat="1" applyFill="1" applyBorder="1" applyAlignment="1">
      <alignment vertical="top"/>
    </xf>
    <xf numFmtId="9" fontId="0" fillId="4" borderId="0" xfId="1" applyFont="1" applyFill="1" applyBorder="1" applyAlignment="1">
      <alignment vertical="top"/>
    </xf>
    <xf numFmtId="0" fontId="0" fillId="4" borderId="0" xfId="0" applyFill="1" applyBorder="1" applyAlignment="1">
      <alignment vertical="top"/>
    </xf>
    <xf numFmtId="1" fontId="4" fillId="4" borderId="0" xfId="0" applyNumberFormat="1" applyFont="1" applyFill="1" applyBorder="1" applyAlignment="1">
      <alignment horizontal="left" vertical="top"/>
    </xf>
    <xf numFmtId="0" fontId="4" fillId="0" borderId="0" xfId="0" applyFont="1"/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vertical="top"/>
    </xf>
    <xf numFmtId="10" fontId="0" fillId="9" borderId="0" xfId="0" applyNumberFormat="1" applyFill="1"/>
    <xf numFmtId="10" fontId="0" fillId="10" borderId="0" xfId="0" applyNumberFormat="1" applyFill="1"/>
    <xf numFmtId="0" fontId="0" fillId="0" borderId="0" xfId="0" applyNumberFormat="1"/>
    <xf numFmtId="0" fontId="0" fillId="0" borderId="0" xfId="0" applyNumberFormat="1" applyFill="1" applyBorder="1" applyAlignment="1">
      <alignment horizontal="left" vertical="top"/>
    </xf>
    <xf numFmtId="10" fontId="0" fillId="0" borderId="0" xfId="0" applyNumberFormat="1" applyFill="1" applyBorder="1" applyAlignment="1">
      <alignment horizontal="left" vertical="top"/>
    </xf>
    <xf numFmtId="2" fontId="4" fillId="0" borderId="0" xfId="0" applyNumberFormat="1" applyFont="1" applyFill="1" applyBorder="1" applyAlignment="1">
      <alignment horizontal="left" vertical="top"/>
    </xf>
    <xf numFmtId="10" fontId="4" fillId="0" borderId="0" xfId="1" applyNumberFormat="1" applyFont="1" applyFill="1" applyBorder="1" applyAlignment="1">
      <alignment horizontal="left" vertical="top"/>
    </xf>
    <xf numFmtId="1" fontId="4" fillId="0" borderId="0" xfId="0" applyNumberFormat="1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2" fontId="0" fillId="4" borderId="0" xfId="0" applyNumberForma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2" fontId="4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2" fontId="0" fillId="0" borderId="0" xfId="0" applyNumberForma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2" fillId="4" borderId="0" xfId="0" applyFont="1" applyFill="1" applyAlignment="1">
      <alignment horizontal="left" vertical="top"/>
    </xf>
    <xf numFmtId="2" fontId="2" fillId="4" borderId="0" xfId="0" applyNumberFormat="1" applyFont="1" applyFill="1" applyAlignment="1">
      <alignment horizontal="left" vertical="top"/>
    </xf>
    <xf numFmtId="10" fontId="2" fillId="4" borderId="0" xfId="1" applyNumberFormat="1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2" fontId="2" fillId="4" borderId="0" xfId="0" applyNumberFormat="1" applyFont="1" applyFill="1" applyBorder="1" applyAlignment="1">
      <alignment horizontal="left" vertical="top"/>
    </xf>
    <xf numFmtId="0" fontId="2" fillId="4" borderId="0" xfId="0" applyFont="1" applyFill="1" applyBorder="1" applyAlignment="1">
      <alignment horizontal="left" vertical="top"/>
    </xf>
    <xf numFmtId="1" fontId="2" fillId="4" borderId="0" xfId="0" applyNumberFormat="1" applyFont="1" applyFill="1" applyAlignment="1">
      <alignment horizontal="left" vertical="top"/>
    </xf>
    <xf numFmtId="1" fontId="0" fillId="4" borderId="0" xfId="0" applyNumberFormat="1" applyFill="1" applyAlignment="1">
      <alignment horizontal="right" vertical="top"/>
    </xf>
    <xf numFmtId="2" fontId="0" fillId="4" borderId="0" xfId="0" applyNumberFormat="1" applyFill="1" applyAlignment="1">
      <alignment horizontal="right" vertical="top"/>
    </xf>
    <xf numFmtId="1" fontId="0" fillId="4" borderId="0" xfId="0" applyNumberFormat="1" applyFill="1" applyAlignment="1">
      <alignment vertical="top"/>
    </xf>
    <xf numFmtId="2" fontId="0" fillId="4" borderId="0" xfId="0" applyNumberFormat="1" applyFill="1" applyAlignment="1">
      <alignment vertical="top"/>
    </xf>
    <xf numFmtId="0" fontId="0" fillId="4" borderId="0" xfId="0" applyFill="1" applyAlignment="1">
      <alignment vertical="top"/>
    </xf>
    <xf numFmtId="0" fontId="0" fillId="0" borderId="0" xfId="0" applyAlignment="1">
      <alignment horizontal="right" vertical="top"/>
    </xf>
    <xf numFmtId="1" fontId="0" fillId="0" borderId="0" xfId="0" applyNumberFormat="1" applyAlignment="1">
      <alignment horizontal="left" vertical="top"/>
    </xf>
    <xf numFmtId="2" fontId="2" fillId="4" borderId="0" xfId="0" applyNumberFormat="1" applyFont="1" applyFill="1"/>
    <xf numFmtId="2" fontId="0" fillId="0" borderId="0" xfId="0" applyNumberFormat="1" applyFill="1"/>
    <xf numFmtId="9" fontId="0" fillId="0" borderId="0" xfId="1" applyFont="1" applyFill="1" applyBorder="1" applyAlignment="1">
      <alignment horizontal="right" vertical="top"/>
    </xf>
    <xf numFmtId="0" fontId="0" fillId="0" borderId="0" xfId="0" applyFill="1" applyAlignment="1">
      <alignment horizontal="right" vertical="top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1" fontId="0" fillId="0" borderId="0" xfId="0" applyNumberForma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2" fontId="3" fillId="0" borderId="0" xfId="0" applyNumberFormat="1" applyFont="1" applyFill="1" applyBorder="1" applyAlignment="1">
      <alignment horizontal="center" vertical="top"/>
    </xf>
    <xf numFmtId="10" fontId="3" fillId="0" borderId="0" xfId="1" applyNumberFormat="1" applyFont="1" applyFill="1" applyBorder="1" applyAlignment="1">
      <alignment horizontal="center" vertical="top"/>
    </xf>
    <xf numFmtId="1" fontId="3" fillId="0" borderId="0" xfId="0" applyNumberFormat="1" applyFont="1" applyFill="1" applyBorder="1" applyAlignment="1">
      <alignment horizontal="center" vertical="top"/>
    </xf>
    <xf numFmtId="0" fontId="1" fillId="0" borderId="0" xfId="2"/>
    <xf numFmtId="0" fontId="1" fillId="0" borderId="0" xfId="2" applyAlignment="1">
      <alignment horizontal="left" vertical="top"/>
    </xf>
    <xf numFmtId="2" fontId="4" fillId="0" borderId="0" xfId="0" applyNumberFormat="1" applyFont="1" applyFill="1" applyBorder="1" applyAlignment="1">
      <alignment horizontal="center" vertical="top"/>
    </xf>
    <xf numFmtId="10" fontId="4" fillId="0" borderId="0" xfId="1" applyNumberFormat="1" applyFont="1" applyFill="1" applyBorder="1" applyAlignment="1">
      <alignment horizontal="center" vertical="top"/>
    </xf>
    <xf numFmtId="1" fontId="4" fillId="0" borderId="0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2" fontId="1" fillId="0" borderId="0" xfId="2" applyNumberFormat="1"/>
    <xf numFmtId="2" fontId="5" fillId="0" borderId="0" xfId="2" applyNumberFormat="1" applyFont="1"/>
    <xf numFmtId="2" fontId="1" fillId="0" borderId="0" xfId="2" applyNumberFormat="1" applyFont="1"/>
    <xf numFmtId="0" fontId="3" fillId="7" borderId="0" xfId="0" applyFont="1" applyFill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3" fillId="2" borderId="0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2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2" applyAlignment="1">
      <alignment horizontal="center"/>
    </xf>
  </cellXfs>
  <cellStyles count="3">
    <cellStyle name="Normal" xfId="0" builtinId="0"/>
    <cellStyle name="Normal 2" xfId="2" xr:uid="{34614E7E-D1E2-4061-92B0-7C9893EFCE32}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Basic local search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'Experimento 4'!$A$14:$A$41</c:f>
              <c:strCache>
                <c:ptCount val="28"/>
                <c:pt idx="0">
                  <c:v>Instance</c:v>
                </c:pt>
                <c:pt idx="1">
                  <c:v>classe_1_140_112</c:v>
                </c:pt>
                <c:pt idx="2">
                  <c:v>classe_1_300_300</c:v>
                </c:pt>
                <c:pt idx="3">
                  <c:v>classe_1_40_32</c:v>
                </c:pt>
                <c:pt idx="4">
                  <c:v>classe_1_48_60</c:v>
                </c:pt>
                <c:pt idx="5">
                  <c:v>classe_2_144_180</c:v>
                </c:pt>
                <c:pt idx="6">
                  <c:v>classe_2_180_180</c:v>
                </c:pt>
                <c:pt idx="7">
                  <c:v>classe_2_280_224</c:v>
                </c:pt>
                <c:pt idx="8">
                  <c:v>classe_4_240_192</c:v>
                </c:pt>
                <c:pt idx="9">
                  <c:v>classe_4_240_240</c:v>
                </c:pt>
                <c:pt idx="10">
                  <c:v>classe_4_240_300</c:v>
                </c:pt>
                <c:pt idx="11">
                  <c:v>classe_5_192_240</c:v>
                </c:pt>
                <c:pt idx="12">
                  <c:v>classe_5_200_200</c:v>
                </c:pt>
                <c:pt idx="13">
                  <c:v>classe_5_80_64</c:v>
                </c:pt>
                <c:pt idx="14">
                  <c:v>classe_6_32_40</c:v>
                </c:pt>
                <c:pt idx="15">
                  <c:v>classe_6_40_32</c:v>
                </c:pt>
                <c:pt idx="16">
                  <c:v>classe_6_80_80</c:v>
                </c:pt>
                <c:pt idx="17">
                  <c:v>classe_7_224_280</c:v>
                </c:pt>
                <c:pt idx="18">
                  <c:v>classe_7_280_280</c:v>
                </c:pt>
                <c:pt idx="19">
                  <c:v>classe_7_300_300</c:v>
                </c:pt>
                <c:pt idx="20">
                  <c:v>classe_8_240_240</c:v>
                </c:pt>
                <c:pt idx="21">
                  <c:v>classe_8_300_240</c:v>
                </c:pt>
                <c:pt idx="22">
                  <c:v>classe_8_64_80</c:v>
                </c:pt>
                <c:pt idx="23">
                  <c:v>classe_9_180_144</c:v>
                </c:pt>
                <c:pt idx="24">
                  <c:v>classe_9_192_240</c:v>
                </c:pt>
                <c:pt idx="25">
                  <c:v>classe_9_200_200</c:v>
                </c:pt>
                <c:pt idx="26">
                  <c:v>classe_9_224_280</c:v>
                </c:pt>
                <c:pt idx="27">
                  <c:v>classe_9_240_192</c:v>
                </c:pt>
              </c:strCache>
            </c:strRef>
          </c:cat>
          <c:val>
            <c:numRef>
              <c:f>'Experimento 4'!$C$15:$C$41</c:f>
              <c:numCache>
                <c:formatCode>General</c:formatCode>
                <c:ptCount val="27"/>
                <c:pt idx="0">
                  <c:v>0.92100000000000004</c:v>
                </c:pt>
                <c:pt idx="1">
                  <c:v>17.925999999999998</c:v>
                </c:pt>
                <c:pt idx="2">
                  <c:v>0.105</c:v>
                </c:pt>
                <c:pt idx="3">
                  <c:v>0.14099999999999999</c:v>
                </c:pt>
                <c:pt idx="4">
                  <c:v>7.9939999999999998</c:v>
                </c:pt>
                <c:pt idx="5">
                  <c:v>16.247</c:v>
                </c:pt>
                <c:pt idx="6">
                  <c:v>51.792999999999999</c:v>
                </c:pt>
                <c:pt idx="7">
                  <c:v>5.2750000000000004</c:v>
                </c:pt>
                <c:pt idx="8">
                  <c:v>20.832999999999998</c:v>
                </c:pt>
                <c:pt idx="9">
                  <c:v>4.7039999999999997</c:v>
                </c:pt>
                <c:pt idx="10">
                  <c:v>24.512</c:v>
                </c:pt>
                <c:pt idx="11">
                  <c:v>24.004999999999999</c:v>
                </c:pt>
                <c:pt idx="12">
                  <c:v>1.659</c:v>
                </c:pt>
                <c:pt idx="13">
                  <c:v>0.16</c:v>
                </c:pt>
                <c:pt idx="14">
                  <c:v>0.21</c:v>
                </c:pt>
                <c:pt idx="15">
                  <c:v>1.0509999999999999</c:v>
                </c:pt>
                <c:pt idx="16">
                  <c:v>10.63</c:v>
                </c:pt>
                <c:pt idx="17">
                  <c:v>26.221</c:v>
                </c:pt>
                <c:pt idx="18">
                  <c:v>40.457000000000001</c:v>
                </c:pt>
                <c:pt idx="19">
                  <c:v>35.103000000000002</c:v>
                </c:pt>
                <c:pt idx="20">
                  <c:v>87.031000000000006</c:v>
                </c:pt>
                <c:pt idx="21">
                  <c:v>0.93700000000000006</c:v>
                </c:pt>
                <c:pt idx="22">
                  <c:v>16.928000000000001</c:v>
                </c:pt>
                <c:pt idx="23">
                  <c:v>14.215999999999999</c:v>
                </c:pt>
                <c:pt idx="24">
                  <c:v>11.089</c:v>
                </c:pt>
                <c:pt idx="25">
                  <c:v>11.997999999999999</c:v>
                </c:pt>
                <c:pt idx="26">
                  <c:v>18.244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8-4A02-991F-D1D2B10B85F2}"/>
            </c:ext>
          </c:extLst>
        </c:ser>
        <c:ser>
          <c:idx val="4"/>
          <c:order val="1"/>
          <c:tx>
            <c:v>Efficient local search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'Experimento 4'!$A$14:$A$41</c:f>
              <c:strCache>
                <c:ptCount val="28"/>
                <c:pt idx="0">
                  <c:v>Instance</c:v>
                </c:pt>
                <c:pt idx="1">
                  <c:v>classe_1_140_112</c:v>
                </c:pt>
                <c:pt idx="2">
                  <c:v>classe_1_300_300</c:v>
                </c:pt>
                <c:pt idx="3">
                  <c:v>classe_1_40_32</c:v>
                </c:pt>
                <c:pt idx="4">
                  <c:v>classe_1_48_60</c:v>
                </c:pt>
                <c:pt idx="5">
                  <c:v>classe_2_144_180</c:v>
                </c:pt>
                <c:pt idx="6">
                  <c:v>classe_2_180_180</c:v>
                </c:pt>
                <c:pt idx="7">
                  <c:v>classe_2_280_224</c:v>
                </c:pt>
                <c:pt idx="8">
                  <c:v>classe_4_240_192</c:v>
                </c:pt>
                <c:pt idx="9">
                  <c:v>classe_4_240_240</c:v>
                </c:pt>
                <c:pt idx="10">
                  <c:v>classe_4_240_300</c:v>
                </c:pt>
                <c:pt idx="11">
                  <c:v>classe_5_192_240</c:v>
                </c:pt>
                <c:pt idx="12">
                  <c:v>classe_5_200_200</c:v>
                </c:pt>
                <c:pt idx="13">
                  <c:v>classe_5_80_64</c:v>
                </c:pt>
                <c:pt idx="14">
                  <c:v>classe_6_32_40</c:v>
                </c:pt>
                <c:pt idx="15">
                  <c:v>classe_6_40_32</c:v>
                </c:pt>
                <c:pt idx="16">
                  <c:v>classe_6_80_80</c:v>
                </c:pt>
                <c:pt idx="17">
                  <c:v>classe_7_224_280</c:v>
                </c:pt>
                <c:pt idx="18">
                  <c:v>classe_7_280_280</c:v>
                </c:pt>
                <c:pt idx="19">
                  <c:v>classe_7_300_300</c:v>
                </c:pt>
                <c:pt idx="20">
                  <c:v>classe_8_240_240</c:v>
                </c:pt>
                <c:pt idx="21">
                  <c:v>classe_8_300_240</c:v>
                </c:pt>
                <c:pt idx="22">
                  <c:v>classe_8_64_80</c:v>
                </c:pt>
                <c:pt idx="23">
                  <c:v>classe_9_180_144</c:v>
                </c:pt>
                <c:pt idx="24">
                  <c:v>classe_9_192_240</c:v>
                </c:pt>
                <c:pt idx="25">
                  <c:v>classe_9_200_200</c:v>
                </c:pt>
                <c:pt idx="26">
                  <c:v>classe_9_224_280</c:v>
                </c:pt>
                <c:pt idx="27">
                  <c:v>classe_9_240_192</c:v>
                </c:pt>
              </c:strCache>
            </c:strRef>
          </c:cat>
          <c:val>
            <c:numRef>
              <c:f>'Experimento 4'!$G$15:$G$41</c:f>
              <c:numCache>
                <c:formatCode>General</c:formatCode>
                <c:ptCount val="27"/>
                <c:pt idx="0">
                  <c:v>0.19600000000000001</c:v>
                </c:pt>
                <c:pt idx="1">
                  <c:v>0.82799999999999996</c:v>
                </c:pt>
                <c:pt idx="2">
                  <c:v>1.7000000000000001E-2</c:v>
                </c:pt>
                <c:pt idx="3">
                  <c:v>2.1999999999999999E-2</c:v>
                </c:pt>
                <c:pt idx="4">
                  <c:v>0.36799999999999999</c:v>
                </c:pt>
                <c:pt idx="5">
                  <c:v>0.51800000000000002</c:v>
                </c:pt>
                <c:pt idx="6">
                  <c:v>1.2549999999999999</c:v>
                </c:pt>
                <c:pt idx="7">
                  <c:v>0.38100000000000001</c:v>
                </c:pt>
                <c:pt idx="8">
                  <c:v>0.68200000000000005</c:v>
                </c:pt>
                <c:pt idx="9">
                  <c:v>0.34200000000000003</c:v>
                </c:pt>
                <c:pt idx="10">
                  <c:v>0.69499999999999995</c:v>
                </c:pt>
                <c:pt idx="11">
                  <c:v>0.68899999999999995</c:v>
                </c:pt>
                <c:pt idx="12">
                  <c:v>0.108</c:v>
                </c:pt>
                <c:pt idx="13">
                  <c:v>2.3E-2</c:v>
                </c:pt>
                <c:pt idx="14">
                  <c:v>3.5000000000000003E-2</c:v>
                </c:pt>
                <c:pt idx="15">
                  <c:v>0.122</c:v>
                </c:pt>
                <c:pt idx="16">
                  <c:v>0.51400000000000001</c:v>
                </c:pt>
                <c:pt idx="17">
                  <c:v>0.878</c:v>
                </c:pt>
                <c:pt idx="18">
                  <c:v>1.1639999999999999</c:v>
                </c:pt>
                <c:pt idx="19">
                  <c:v>0.98599999999999999</c:v>
                </c:pt>
                <c:pt idx="20">
                  <c:v>1.667</c:v>
                </c:pt>
                <c:pt idx="21">
                  <c:v>8.4000000000000005E-2</c:v>
                </c:pt>
                <c:pt idx="22">
                  <c:v>0.63700000000000001</c:v>
                </c:pt>
                <c:pt idx="23">
                  <c:v>0.94299999999999995</c:v>
                </c:pt>
                <c:pt idx="24">
                  <c:v>0.89700000000000002</c:v>
                </c:pt>
                <c:pt idx="25">
                  <c:v>1.115</c:v>
                </c:pt>
                <c:pt idx="26">
                  <c:v>1.131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58-4A02-991F-D1D2B10B8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8757728"/>
        <c:axId val="988745664"/>
      </c:barChart>
      <c:catAx>
        <c:axId val="98875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745664"/>
        <c:crosses val="autoZero"/>
        <c:auto val="1"/>
        <c:lblAlgn val="ctr"/>
        <c:lblOffset val="100"/>
        <c:noMultiLvlLbl val="0"/>
      </c:catAx>
      <c:valAx>
        <c:axId val="988745664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75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223213</xdr:colOff>
      <xdr:row>6</xdr:row>
      <xdr:rowOff>86975</xdr:rowOff>
    </xdr:from>
    <xdr:to>
      <xdr:col>15</xdr:col>
      <xdr:colOff>38485</xdr:colOff>
      <xdr:row>31</xdr:row>
      <xdr:rowOff>138545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26924A-E4D1-47A6-B0E2-F62B8EC8C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66102-8C0B-4A5B-A1E5-63C2C0DB7B91}">
  <dimension ref="A2:S121"/>
  <sheetViews>
    <sheetView zoomScale="99" zoomScaleNormal="99" workbookViewId="0">
      <selection activeCell="J55" sqref="J55"/>
    </sheetView>
  </sheetViews>
  <sheetFormatPr baseColWidth="10" defaultRowHeight="12.75" x14ac:dyDescent="0.2"/>
  <cols>
    <col min="1" max="1" width="15.5" bestFit="1" customWidth="1"/>
    <col min="2" max="2" width="83.5" bestFit="1" customWidth="1"/>
  </cols>
  <sheetData>
    <row r="2" spans="1:19" x14ac:dyDescent="0.2">
      <c r="B2" s="114" t="s">
        <v>39</v>
      </c>
      <c r="C2" s="115"/>
      <c r="D2" s="115"/>
      <c r="E2" s="115"/>
      <c r="F2" s="115"/>
    </row>
    <row r="4" spans="1:19" x14ac:dyDescent="0.2">
      <c r="A4" s="16"/>
      <c r="B4" s="16"/>
      <c r="C4" s="17" t="s">
        <v>5</v>
      </c>
      <c r="D4" s="17" t="s">
        <v>31</v>
      </c>
      <c r="E4" s="17" t="s">
        <v>32</v>
      </c>
      <c r="F4" s="17" t="s">
        <v>29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</row>
    <row r="5" spans="1:19" x14ac:dyDescent="0.2">
      <c r="A5" s="16"/>
      <c r="B5" s="17" t="s">
        <v>36</v>
      </c>
      <c r="C5" s="18">
        <v>22.925925925925927</v>
      </c>
      <c r="D5" s="18">
        <v>0.49218518518518517</v>
      </c>
      <c r="E5" s="19">
        <v>9.0932467155122876E-2</v>
      </c>
      <c r="F5" s="20">
        <v>14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</row>
    <row r="6" spans="1:19" x14ac:dyDescent="0.2">
      <c r="A6" s="16"/>
      <c r="B6" s="17" t="s">
        <v>37</v>
      </c>
      <c r="C6" s="18">
        <v>16.222222222222221</v>
      </c>
      <c r="D6" s="18">
        <v>0.4781111111111111</v>
      </c>
      <c r="E6" s="19">
        <v>0.41300174012108581</v>
      </c>
      <c r="F6" s="20">
        <v>6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</row>
    <row r="7" spans="1:19" x14ac:dyDescent="0.2">
      <c r="A7" s="16"/>
      <c r="B7" s="17" t="s">
        <v>38</v>
      </c>
      <c r="C7" s="18">
        <v>13.962962962962964</v>
      </c>
      <c r="D7" s="18">
        <v>0.46659259259259256</v>
      </c>
      <c r="E7" s="19">
        <v>0.46923276430894739</v>
      </c>
      <c r="F7" s="20">
        <v>5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</row>
    <row r="8" spans="1:19" x14ac:dyDescent="0.2">
      <c r="A8" s="16"/>
      <c r="B8" s="21" t="s">
        <v>33</v>
      </c>
      <c r="C8" s="22">
        <v>24.851851851851851</v>
      </c>
      <c r="D8" s="22">
        <v>0.46644444444444444</v>
      </c>
      <c r="E8" s="23">
        <v>0</v>
      </c>
      <c r="F8" s="24">
        <v>27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</row>
    <row r="9" spans="1:19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1:19" x14ac:dyDescent="0.2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19" x14ac:dyDescent="0.2">
      <c r="A12" s="16"/>
      <c r="B12" s="113" t="s">
        <v>36</v>
      </c>
      <c r="C12" s="113"/>
      <c r="D12" s="113"/>
      <c r="E12" s="113"/>
      <c r="F12" s="113" t="s">
        <v>37</v>
      </c>
      <c r="G12" s="113"/>
      <c r="H12" s="113"/>
      <c r="I12" s="113"/>
      <c r="J12" s="113" t="s">
        <v>38</v>
      </c>
      <c r="K12" s="113"/>
      <c r="L12" s="113"/>
      <c r="M12" s="113"/>
      <c r="N12" s="113" t="s">
        <v>33</v>
      </c>
      <c r="O12" s="113"/>
      <c r="P12" s="113"/>
      <c r="Q12" s="113"/>
      <c r="R12" s="16"/>
      <c r="S12" s="16"/>
    </row>
    <row r="13" spans="1:19" x14ac:dyDescent="0.2">
      <c r="A13" s="17" t="s">
        <v>4</v>
      </c>
      <c r="B13" s="17" t="s">
        <v>5</v>
      </c>
      <c r="C13" s="17" t="s">
        <v>31</v>
      </c>
      <c r="D13" s="17" t="s">
        <v>32</v>
      </c>
      <c r="E13" s="17" t="s">
        <v>29</v>
      </c>
      <c r="F13" s="17" t="s">
        <v>5</v>
      </c>
      <c r="G13" s="17" t="s">
        <v>31</v>
      </c>
      <c r="H13" s="17" t="s">
        <v>32</v>
      </c>
      <c r="I13" s="17" t="s">
        <v>29</v>
      </c>
      <c r="J13" s="17" t="s">
        <v>5</v>
      </c>
      <c r="K13" s="17" t="s">
        <v>31</v>
      </c>
      <c r="L13" s="17" t="s">
        <v>32</v>
      </c>
      <c r="M13" s="17" t="s">
        <v>29</v>
      </c>
      <c r="N13" s="17" t="s">
        <v>5</v>
      </c>
      <c r="O13" s="17" t="s">
        <v>31</v>
      </c>
      <c r="P13" s="17" t="s">
        <v>32</v>
      </c>
      <c r="Q13" s="17" t="s">
        <v>29</v>
      </c>
      <c r="R13" s="16"/>
      <c r="S13" s="16" t="s">
        <v>30</v>
      </c>
    </row>
    <row r="14" spans="1:19" x14ac:dyDescent="0.2">
      <c r="A14" s="20" t="s">
        <v>6</v>
      </c>
      <c r="B14" s="37">
        <v>3</v>
      </c>
      <c r="C14" s="37">
        <v>0.13200000000000001</v>
      </c>
      <c r="D14" s="40">
        <v>0.4</v>
      </c>
      <c r="E14" s="41">
        <v>0</v>
      </c>
      <c r="F14" s="37">
        <v>1</v>
      </c>
      <c r="G14" s="37">
        <v>9.5000000000000001E-2</v>
      </c>
      <c r="H14" s="40">
        <v>0.8</v>
      </c>
      <c r="I14" s="41">
        <v>0</v>
      </c>
      <c r="J14" s="37">
        <v>1</v>
      </c>
      <c r="K14" s="37">
        <v>8.1000000000000003E-2</v>
      </c>
      <c r="L14" s="40">
        <v>0.8</v>
      </c>
      <c r="M14" s="41">
        <v>0</v>
      </c>
      <c r="N14" s="37">
        <v>5</v>
      </c>
      <c r="O14" s="37">
        <v>8.4000000000000005E-2</v>
      </c>
      <c r="P14" s="40">
        <v>0</v>
      </c>
      <c r="Q14" s="41">
        <v>1</v>
      </c>
      <c r="R14" s="16"/>
      <c r="S14" s="16">
        <v>5</v>
      </c>
    </row>
    <row r="15" spans="1:19" x14ac:dyDescent="0.2">
      <c r="A15" s="20" t="s">
        <v>7</v>
      </c>
      <c r="B15" s="37">
        <v>3</v>
      </c>
      <c r="C15" s="37">
        <v>0.626</v>
      </c>
      <c r="D15" s="40">
        <v>0</v>
      </c>
      <c r="E15" s="41">
        <v>1</v>
      </c>
      <c r="F15" s="37">
        <v>1</v>
      </c>
      <c r="G15" s="37">
        <v>0.63800000000000001</v>
      </c>
      <c r="H15" s="40">
        <v>0.66666666666666663</v>
      </c>
      <c r="I15" s="41">
        <v>0</v>
      </c>
      <c r="J15" s="37">
        <v>1</v>
      </c>
      <c r="K15" s="37">
        <v>0.622</v>
      </c>
      <c r="L15" s="40">
        <v>0.66666666666666663</v>
      </c>
      <c r="M15" s="41">
        <v>0</v>
      </c>
      <c r="N15" s="37">
        <v>3</v>
      </c>
      <c r="O15" s="37">
        <v>0.60899999999999999</v>
      </c>
      <c r="P15" s="40">
        <v>0</v>
      </c>
      <c r="Q15" s="41">
        <v>1</v>
      </c>
      <c r="R15" s="16"/>
      <c r="S15" s="16">
        <v>3</v>
      </c>
    </row>
    <row r="16" spans="1:19" x14ac:dyDescent="0.2">
      <c r="A16" s="20" t="s">
        <v>8</v>
      </c>
      <c r="B16" s="37">
        <v>3</v>
      </c>
      <c r="C16" s="37">
        <v>1.4E-2</v>
      </c>
      <c r="D16" s="40">
        <v>0</v>
      </c>
      <c r="E16" s="41">
        <v>1</v>
      </c>
      <c r="F16" s="37">
        <v>2</v>
      </c>
      <c r="G16" s="37">
        <v>1.6E-2</v>
      </c>
      <c r="H16" s="40">
        <v>0.33333333333333331</v>
      </c>
      <c r="I16" s="41">
        <v>0</v>
      </c>
      <c r="J16" s="37">
        <v>2</v>
      </c>
      <c r="K16" s="37">
        <v>1.4999999999999999E-2</v>
      </c>
      <c r="L16" s="40">
        <v>0.33333333333333331</v>
      </c>
      <c r="M16" s="41">
        <v>0</v>
      </c>
      <c r="N16" s="37">
        <v>3</v>
      </c>
      <c r="O16" s="37">
        <v>1.4E-2</v>
      </c>
      <c r="P16" s="40">
        <v>0</v>
      </c>
      <c r="Q16" s="41">
        <v>1</v>
      </c>
      <c r="R16" s="16"/>
      <c r="S16" s="16">
        <v>3</v>
      </c>
    </row>
    <row r="17" spans="1:19" x14ac:dyDescent="0.2">
      <c r="A17" s="20" t="s">
        <v>9</v>
      </c>
      <c r="B17" s="37">
        <v>5</v>
      </c>
      <c r="C17" s="37">
        <v>1.7000000000000001E-2</v>
      </c>
      <c r="D17" s="40">
        <v>0.16666666666666666</v>
      </c>
      <c r="E17" s="41">
        <v>0</v>
      </c>
      <c r="F17" s="37">
        <v>3</v>
      </c>
      <c r="G17" s="37">
        <v>0.02</v>
      </c>
      <c r="H17" s="40">
        <v>0.5</v>
      </c>
      <c r="I17" s="41">
        <v>0</v>
      </c>
      <c r="J17" s="37">
        <v>2</v>
      </c>
      <c r="K17" s="37">
        <v>1.7000000000000001E-2</v>
      </c>
      <c r="L17" s="40">
        <v>0.66666666666666663</v>
      </c>
      <c r="M17" s="41">
        <v>0</v>
      </c>
      <c r="N17" s="37">
        <v>6</v>
      </c>
      <c r="O17" s="37">
        <v>1.7000000000000001E-2</v>
      </c>
      <c r="P17" s="40">
        <v>0</v>
      </c>
      <c r="Q17" s="41">
        <v>1</v>
      </c>
      <c r="R17" s="16"/>
      <c r="S17" s="16">
        <v>6</v>
      </c>
    </row>
    <row r="18" spans="1:19" x14ac:dyDescent="0.2">
      <c r="A18" s="20" t="s">
        <v>10</v>
      </c>
      <c r="B18" s="37">
        <v>1</v>
      </c>
      <c r="C18" s="37">
        <v>0.28699999999999998</v>
      </c>
      <c r="D18" s="40">
        <v>0</v>
      </c>
      <c r="E18" s="41">
        <v>1</v>
      </c>
      <c r="F18" s="37">
        <v>1</v>
      </c>
      <c r="G18" s="37">
        <v>0.29099999999999998</v>
      </c>
      <c r="H18" s="40">
        <v>0</v>
      </c>
      <c r="I18" s="41">
        <v>1</v>
      </c>
      <c r="J18" s="37">
        <v>1</v>
      </c>
      <c r="K18" s="37">
        <v>0.28799999999999998</v>
      </c>
      <c r="L18" s="40">
        <v>0</v>
      </c>
      <c r="M18" s="41">
        <v>1</v>
      </c>
      <c r="N18" s="37">
        <v>1</v>
      </c>
      <c r="O18" s="37">
        <v>0.28799999999999998</v>
      </c>
      <c r="P18" s="40">
        <v>0</v>
      </c>
      <c r="Q18" s="41">
        <v>1</v>
      </c>
      <c r="R18" s="16"/>
      <c r="S18" s="16">
        <v>1</v>
      </c>
    </row>
    <row r="19" spans="1:19" x14ac:dyDescent="0.2">
      <c r="A19" s="20" t="s">
        <v>11</v>
      </c>
      <c r="B19" s="37">
        <v>1</v>
      </c>
      <c r="C19" s="37">
        <v>0.48899999999999999</v>
      </c>
      <c r="D19" s="40">
        <v>0</v>
      </c>
      <c r="E19" s="41">
        <v>1</v>
      </c>
      <c r="F19" s="37">
        <v>1</v>
      </c>
      <c r="G19" s="37">
        <v>0.5</v>
      </c>
      <c r="H19" s="40">
        <v>0</v>
      </c>
      <c r="I19" s="41">
        <v>1</v>
      </c>
      <c r="J19" s="37">
        <v>1</v>
      </c>
      <c r="K19" s="37">
        <v>0.49</v>
      </c>
      <c r="L19" s="40">
        <v>0</v>
      </c>
      <c r="M19" s="41">
        <v>1</v>
      </c>
      <c r="N19" s="37">
        <v>1</v>
      </c>
      <c r="O19" s="37">
        <v>0.48599999999999999</v>
      </c>
      <c r="P19" s="40">
        <v>0</v>
      </c>
      <c r="Q19" s="41">
        <v>1</v>
      </c>
      <c r="R19" s="16"/>
      <c r="S19" s="16">
        <v>1</v>
      </c>
    </row>
    <row r="20" spans="1:19" x14ac:dyDescent="0.2">
      <c r="A20" s="20" t="s">
        <v>12</v>
      </c>
      <c r="B20" s="37">
        <v>1</v>
      </c>
      <c r="C20" s="37">
        <v>1.014</v>
      </c>
      <c r="D20" s="40">
        <v>0</v>
      </c>
      <c r="E20" s="41">
        <v>1</v>
      </c>
      <c r="F20" s="37">
        <v>1</v>
      </c>
      <c r="G20" s="37">
        <v>1.034</v>
      </c>
      <c r="H20" s="40">
        <v>0</v>
      </c>
      <c r="I20" s="41">
        <v>1</v>
      </c>
      <c r="J20" s="37">
        <v>1</v>
      </c>
      <c r="K20" s="37">
        <v>1.0249999999999999</v>
      </c>
      <c r="L20" s="40">
        <v>0</v>
      </c>
      <c r="M20" s="41">
        <v>1</v>
      </c>
      <c r="N20" s="37">
        <v>1</v>
      </c>
      <c r="O20" s="37">
        <v>1.0189999999999999</v>
      </c>
      <c r="P20" s="40">
        <v>0</v>
      </c>
      <c r="Q20" s="41">
        <v>1</v>
      </c>
      <c r="R20" s="16"/>
      <c r="S20" s="16">
        <v>1</v>
      </c>
    </row>
    <row r="21" spans="1:19" x14ac:dyDescent="0.2">
      <c r="A21" s="20" t="s">
        <v>13</v>
      </c>
      <c r="B21" s="37">
        <v>24</v>
      </c>
      <c r="C21" s="37">
        <v>0.23200000000000001</v>
      </c>
      <c r="D21" s="40">
        <v>0.2</v>
      </c>
      <c r="E21" s="41">
        <v>0</v>
      </c>
      <c r="F21" s="37">
        <v>10</v>
      </c>
      <c r="G21" s="37">
        <v>0.22700000000000001</v>
      </c>
      <c r="H21" s="40">
        <v>0.66666666666666663</v>
      </c>
      <c r="I21" s="41">
        <v>0</v>
      </c>
      <c r="J21" s="37">
        <v>8</v>
      </c>
      <c r="K21" s="37">
        <v>0.21</v>
      </c>
      <c r="L21" s="40">
        <v>0.73333333333333328</v>
      </c>
      <c r="M21" s="41">
        <v>0</v>
      </c>
      <c r="N21" s="37">
        <v>30</v>
      </c>
      <c r="O21" s="37">
        <v>0.214</v>
      </c>
      <c r="P21" s="40">
        <v>0</v>
      </c>
      <c r="Q21" s="41">
        <v>1</v>
      </c>
      <c r="R21" s="16"/>
      <c r="S21" s="16">
        <v>30</v>
      </c>
    </row>
    <row r="22" spans="1:19" x14ac:dyDescent="0.2">
      <c r="A22" s="20" t="s">
        <v>14</v>
      </c>
      <c r="B22" s="37">
        <v>8</v>
      </c>
      <c r="C22" s="37">
        <v>0.59</v>
      </c>
      <c r="D22" s="40">
        <v>0.27272727272727271</v>
      </c>
      <c r="E22" s="41">
        <v>0</v>
      </c>
      <c r="F22" s="37">
        <v>2</v>
      </c>
      <c r="G22" s="37">
        <v>0.53900000000000003</v>
      </c>
      <c r="H22" s="40">
        <v>0.81818181818181823</v>
      </c>
      <c r="I22" s="41">
        <v>0</v>
      </c>
      <c r="J22" s="37">
        <v>2</v>
      </c>
      <c r="K22" s="37">
        <v>0.52100000000000002</v>
      </c>
      <c r="L22" s="40">
        <v>0.81818181818181823</v>
      </c>
      <c r="M22" s="41">
        <v>0</v>
      </c>
      <c r="N22" s="37">
        <v>11</v>
      </c>
      <c r="O22" s="37">
        <v>0.51800000000000002</v>
      </c>
      <c r="P22" s="40">
        <v>0</v>
      </c>
      <c r="Q22" s="41">
        <v>1</v>
      </c>
      <c r="R22" s="16"/>
      <c r="S22" s="16">
        <v>11</v>
      </c>
    </row>
    <row r="23" spans="1:19" x14ac:dyDescent="0.2">
      <c r="A23" s="20" t="s">
        <v>15</v>
      </c>
      <c r="B23" s="37">
        <v>31</v>
      </c>
      <c r="C23" s="37">
        <v>0.23200000000000001</v>
      </c>
      <c r="D23" s="40">
        <v>0.22500000000000001</v>
      </c>
      <c r="E23" s="41">
        <v>0</v>
      </c>
      <c r="F23" s="37">
        <v>15</v>
      </c>
      <c r="G23" s="37">
        <v>0.23200000000000001</v>
      </c>
      <c r="H23" s="40">
        <v>0.625</v>
      </c>
      <c r="I23" s="41">
        <v>0</v>
      </c>
      <c r="J23" s="37">
        <v>13</v>
      </c>
      <c r="K23" s="37">
        <v>0.217</v>
      </c>
      <c r="L23" s="40">
        <v>0.67500000000000004</v>
      </c>
      <c r="M23" s="41">
        <v>0</v>
      </c>
      <c r="N23" s="37">
        <v>40</v>
      </c>
      <c r="O23" s="37">
        <v>0.21199999999999999</v>
      </c>
      <c r="P23" s="40">
        <v>0</v>
      </c>
      <c r="Q23" s="41">
        <v>1</v>
      </c>
      <c r="R23" s="16"/>
      <c r="S23" s="16">
        <v>40</v>
      </c>
    </row>
    <row r="24" spans="1:19" x14ac:dyDescent="0.2">
      <c r="A24" s="20" t="s">
        <v>16</v>
      </c>
      <c r="B24" s="37">
        <v>5</v>
      </c>
      <c r="C24" s="37">
        <v>0.63800000000000001</v>
      </c>
      <c r="D24" s="40">
        <v>0</v>
      </c>
      <c r="E24" s="41">
        <v>1</v>
      </c>
      <c r="F24" s="37">
        <v>2</v>
      </c>
      <c r="G24" s="37">
        <v>0.58399999999999996</v>
      </c>
      <c r="H24" s="40">
        <v>0.6</v>
      </c>
      <c r="I24" s="41">
        <v>0</v>
      </c>
      <c r="J24" s="37">
        <v>2</v>
      </c>
      <c r="K24" s="37">
        <v>0.57399999999999995</v>
      </c>
      <c r="L24" s="40">
        <v>0.6</v>
      </c>
      <c r="M24" s="41">
        <v>0</v>
      </c>
      <c r="N24" s="37">
        <v>5</v>
      </c>
      <c r="O24" s="37">
        <v>0.57099999999999995</v>
      </c>
      <c r="P24" s="40">
        <v>0</v>
      </c>
      <c r="Q24" s="41">
        <v>1</v>
      </c>
      <c r="R24" s="16"/>
      <c r="S24" s="16">
        <v>5</v>
      </c>
    </row>
    <row r="25" spans="1:19" x14ac:dyDescent="0.2">
      <c r="A25" s="20" t="s">
        <v>17</v>
      </c>
      <c r="B25" s="37">
        <v>6</v>
      </c>
      <c r="C25" s="37">
        <v>0.59099999999999997</v>
      </c>
      <c r="D25" s="40">
        <v>0</v>
      </c>
      <c r="E25" s="41">
        <v>1</v>
      </c>
      <c r="F25" s="37">
        <v>2</v>
      </c>
      <c r="G25" s="37">
        <v>0.57399999999999995</v>
      </c>
      <c r="H25" s="40">
        <v>0.66666666666666663</v>
      </c>
      <c r="I25" s="41">
        <v>0</v>
      </c>
      <c r="J25" s="37">
        <v>2</v>
      </c>
      <c r="K25" s="37">
        <v>0.56100000000000005</v>
      </c>
      <c r="L25" s="40">
        <v>0.66666666666666663</v>
      </c>
      <c r="M25" s="41">
        <v>0</v>
      </c>
      <c r="N25" s="37">
        <v>6</v>
      </c>
      <c r="O25" s="37">
        <v>0.56299999999999994</v>
      </c>
      <c r="P25" s="40">
        <v>0</v>
      </c>
      <c r="Q25" s="41">
        <v>1</v>
      </c>
      <c r="R25" s="16"/>
      <c r="S25" s="16">
        <v>6</v>
      </c>
    </row>
    <row r="26" spans="1:19" x14ac:dyDescent="0.2">
      <c r="A26" s="20" t="s">
        <v>18</v>
      </c>
      <c r="B26" s="37">
        <v>5</v>
      </c>
      <c r="C26" s="37">
        <v>9.7000000000000003E-2</v>
      </c>
      <c r="D26" s="40">
        <v>0</v>
      </c>
      <c r="E26" s="41">
        <v>1</v>
      </c>
      <c r="F26" s="37">
        <v>3</v>
      </c>
      <c r="G26" s="37">
        <v>9.2999999999999999E-2</v>
      </c>
      <c r="H26" s="40">
        <v>0.4</v>
      </c>
      <c r="I26" s="41">
        <v>0</v>
      </c>
      <c r="J26" s="37">
        <v>3</v>
      </c>
      <c r="K26" s="37">
        <v>9.0999999999999998E-2</v>
      </c>
      <c r="L26" s="40">
        <v>0.4</v>
      </c>
      <c r="M26" s="41">
        <v>0</v>
      </c>
      <c r="N26" s="37">
        <v>5</v>
      </c>
      <c r="O26" s="37">
        <v>9.0999999999999998E-2</v>
      </c>
      <c r="P26" s="40">
        <v>0</v>
      </c>
      <c r="Q26" s="41">
        <v>1</v>
      </c>
      <c r="R26" s="16"/>
      <c r="S26" s="16">
        <v>5</v>
      </c>
    </row>
    <row r="27" spans="1:19" x14ac:dyDescent="0.2">
      <c r="A27" s="20" t="s">
        <v>19</v>
      </c>
      <c r="B27" s="37">
        <v>7</v>
      </c>
      <c r="C27" s="37">
        <v>2.1000000000000001E-2</v>
      </c>
      <c r="D27" s="40">
        <v>0</v>
      </c>
      <c r="E27" s="41">
        <v>1</v>
      </c>
      <c r="F27" s="37">
        <v>7</v>
      </c>
      <c r="G27" s="37">
        <v>0.02</v>
      </c>
      <c r="H27" s="40">
        <v>0</v>
      </c>
      <c r="I27" s="41">
        <v>1</v>
      </c>
      <c r="J27" s="37">
        <v>7</v>
      </c>
      <c r="K27" s="37">
        <v>1.7999999999999999E-2</v>
      </c>
      <c r="L27" s="40">
        <v>0</v>
      </c>
      <c r="M27" s="41">
        <v>1</v>
      </c>
      <c r="N27" s="37">
        <v>7</v>
      </c>
      <c r="O27" s="37">
        <v>0.02</v>
      </c>
      <c r="P27" s="40">
        <v>0</v>
      </c>
      <c r="Q27" s="41">
        <v>1</v>
      </c>
      <c r="R27" s="16"/>
      <c r="S27" s="16">
        <v>7</v>
      </c>
    </row>
    <row r="28" spans="1:19" x14ac:dyDescent="0.2">
      <c r="A28" s="20" t="s">
        <v>20</v>
      </c>
      <c r="B28" s="37">
        <v>2</v>
      </c>
      <c r="C28" s="37">
        <v>3.3000000000000002E-2</v>
      </c>
      <c r="D28" s="40">
        <v>0</v>
      </c>
      <c r="E28" s="41">
        <v>1</v>
      </c>
      <c r="F28" s="37">
        <v>2</v>
      </c>
      <c r="G28" s="37">
        <v>3.1E-2</v>
      </c>
      <c r="H28" s="40">
        <v>0</v>
      </c>
      <c r="I28" s="41">
        <v>1</v>
      </c>
      <c r="J28" s="37">
        <v>1</v>
      </c>
      <c r="K28" s="37">
        <v>2.9000000000000001E-2</v>
      </c>
      <c r="L28" s="40">
        <v>0.5</v>
      </c>
      <c r="M28" s="41">
        <v>0</v>
      </c>
      <c r="N28" s="37">
        <v>2</v>
      </c>
      <c r="O28" s="37">
        <v>3.1E-2</v>
      </c>
      <c r="P28" s="40">
        <v>0</v>
      </c>
      <c r="Q28" s="41">
        <v>1</v>
      </c>
      <c r="R28" s="16"/>
      <c r="S28" s="16">
        <v>2</v>
      </c>
    </row>
    <row r="29" spans="1:19" x14ac:dyDescent="0.2">
      <c r="A29" s="20" t="s">
        <v>21</v>
      </c>
      <c r="B29" s="37">
        <v>1</v>
      </c>
      <c r="C29" s="37">
        <v>0.127</v>
      </c>
      <c r="D29" s="40">
        <v>0</v>
      </c>
      <c r="E29" s="41">
        <v>1</v>
      </c>
      <c r="F29" s="37">
        <v>1</v>
      </c>
      <c r="G29" s="37">
        <v>0.124</v>
      </c>
      <c r="H29" s="40">
        <v>0</v>
      </c>
      <c r="I29" s="41">
        <v>1</v>
      </c>
      <c r="J29" s="37">
        <v>1</v>
      </c>
      <c r="K29" s="37">
        <v>0.121</v>
      </c>
      <c r="L29" s="40">
        <v>0</v>
      </c>
      <c r="M29" s="41">
        <v>1</v>
      </c>
      <c r="N29" s="37">
        <v>1</v>
      </c>
      <c r="O29" s="37">
        <v>0.123</v>
      </c>
      <c r="P29" s="40">
        <v>0</v>
      </c>
      <c r="Q29" s="41">
        <v>1</v>
      </c>
      <c r="R29" s="16"/>
      <c r="S29" s="16">
        <v>1</v>
      </c>
    </row>
    <row r="30" spans="1:19" x14ac:dyDescent="0.2">
      <c r="A30" s="20" t="s">
        <v>0</v>
      </c>
      <c r="B30" s="37">
        <v>31</v>
      </c>
      <c r="C30" s="37">
        <v>0.36699999999999999</v>
      </c>
      <c r="D30" s="40">
        <v>0.18421052631578946</v>
      </c>
      <c r="E30" s="41">
        <v>0</v>
      </c>
      <c r="F30" s="37">
        <v>12</v>
      </c>
      <c r="G30" s="37">
        <v>0.371</v>
      </c>
      <c r="H30" s="40">
        <v>0.68421052631578949</v>
      </c>
      <c r="I30" s="41">
        <v>0</v>
      </c>
      <c r="J30" s="37">
        <v>9</v>
      </c>
      <c r="K30" s="37">
        <v>0.36399999999999999</v>
      </c>
      <c r="L30" s="40">
        <v>0.76315789473684215</v>
      </c>
      <c r="M30" s="41">
        <v>0</v>
      </c>
      <c r="N30" s="37">
        <v>38</v>
      </c>
      <c r="O30" s="37">
        <v>0.34699999999999998</v>
      </c>
      <c r="P30" s="40">
        <v>0</v>
      </c>
      <c r="Q30" s="41">
        <v>1</v>
      </c>
      <c r="R30" s="16"/>
      <c r="S30" s="16">
        <v>38</v>
      </c>
    </row>
    <row r="31" spans="1:19" x14ac:dyDescent="0.2">
      <c r="A31" s="20" t="s">
        <v>22</v>
      </c>
      <c r="B31" s="37">
        <v>19</v>
      </c>
      <c r="C31" s="37">
        <v>0.66400000000000003</v>
      </c>
      <c r="D31" s="40">
        <v>0.32142857142857145</v>
      </c>
      <c r="E31" s="41">
        <v>0</v>
      </c>
      <c r="F31" s="37">
        <v>5</v>
      </c>
      <c r="G31" s="37">
        <v>0.61799999999999999</v>
      </c>
      <c r="H31" s="40">
        <v>0.8214285714285714</v>
      </c>
      <c r="I31" s="41">
        <v>0</v>
      </c>
      <c r="J31" s="37">
        <v>4</v>
      </c>
      <c r="K31" s="37">
        <v>0.60199999999999998</v>
      </c>
      <c r="L31" s="40">
        <v>0.8571428571428571</v>
      </c>
      <c r="M31" s="41">
        <v>0</v>
      </c>
      <c r="N31" s="37">
        <v>28</v>
      </c>
      <c r="O31" s="37">
        <v>0.60599999999999998</v>
      </c>
      <c r="P31" s="40">
        <v>0</v>
      </c>
      <c r="Q31" s="41">
        <v>1</v>
      </c>
      <c r="R31" s="16"/>
      <c r="S31" s="16">
        <v>28</v>
      </c>
    </row>
    <row r="32" spans="1:19" x14ac:dyDescent="0.2">
      <c r="A32" s="20" t="s">
        <v>23</v>
      </c>
      <c r="B32" s="37">
        <v>11</v>
      </c>
      <c r="C32" s="37">
        <v>0.89700000000000002</v>
      </c>
      <c r="D32" s="40">
        <v>0.45</v>
      </c>
      <c r="E32" s="41">
        <v>0</v>
      </c>
      <c r="F32" s="37">
        <v>3</v>
      </c>
      <c r="G32" s="37">
        <v>0.875</v>
      </c>
      <c r="H32" s="40">
        <v>0.85</v>
      </c>
      <c r="I32" s="41">
        <v>0</v>
      </c>
      <c r="J32" s="37">
        <v>2</v>
      </c>
      <c r="K32" s="37">
        <v>0.88900000000000001</v>
      </c>
      <c r="L32" s="40">
        <v>0.9</v>
      </c>
      <c r="M32" s="41">
        <v>0</v>
      </c>
      <c r="N32" s="37">
        <v>20</v>
      </c>
      <c r="O32" s="37">
        <v>0.85399999999999998</v>
      </c>
      <c r="P32" s="40">
        <v>0</v>
      </c>
      <c r="Q32" s="41">
        <v>1</v>
      </c>
      <c r="R32" s="16"/>
      <c r="S32" s="16">
        <v>20</v>
      </c>
    </row>
    <row r="33" spans="1:19" x14ac:dyDescent="0.2">
      <c r="A33" s="20" t="s">
        <v>24</v>
      </c>
      <c r="B33" s="37">
        <v>10</v>
      </c>
      <c r="C33" s="37">
        <v>0.86099999999999999</v>
      </c>
      <c r="D33" s="40">
        <v>9.0909090909090912E-2</v>
      </c>
      <c r="E33" s="41">
        <v>0</v>
      </c>
      <c r="F33" s="37">
        <v>3</v>
      </c>
      <c r="G33" s="37">
        <v>0.83299999999999996</v>
      </c>
      <c r="H33" s="40">
        <v>0.72727272727272729</v>
      </c>
      <c r="I33" s="41">
        <v>0</v>
      </c>
      <c r="J33" s="37">
        <v>2</v>
      </c>
      <c r="K33" s="37">
        <v>0.82399999999999995</v>
      </c>
      <c r="L33" s="40">
        <v>0.81818181818181823</v>
      </c>
      <c r="M33" s="41">
        <v>0</v>
      </c>
      <c r="N33" s="37">
        <v>11</v>
      </c>
      <c r="O33" s="37">
        <v>0.80400000000000005</v>
      </c>
      <c r="P33" s="40">
        <v>0</v>
      </c>
      <c r="Q33" s="41">
        <v>1</v>
      </c>
      <c r="R33" s="16"/>
      <c r="S33" s="16">
        <v>11</v>
      </c>
    </row>
    <row r="34" spans="1:19" x14ac:dyDescent="0.2">
      <c r="A34" s="20" t="s">
        <v>25</v>
      </c>
      <c r="B34" s="37">
        <v>9</v>
      </c>
      <c r="C34" s="37">
        <v>1.331</v>
      </c>
      <c r="D34" s="40">
        <v>0.1</v>
      </c>
      <c r="E34" s="41">
        <v>0</v>
      </c>
      <c r="F34" s="37">
        <v>2</v>
      </c>
      <c r="G34" s="37">
        <v>1.345</v>
      </c>
      <c r="H34" s="40">
        <v>0.8</v>
      </c>
      <c r="I34" s="41">
        <v>0</v>
      </c>
      <c r="J34" s="37">
        <v>3</v>
      </c>
      <c r="K34" s="37">
        <v>1.304</v>
      </c>
      <c r="L34" s="40">
        <v>0.7</v>
      </c>
      <c r="M34" s="41">
        <v>0</v>
      </c>
      <c r="N34" s="37">
        <v>10</v>
      </c>
      <c r="O34" s="37">
        <v>1.31</v>
      </c>
      <c r="P34" s="40">
        <v>0</v>
      </c>
      <c r="Q34" s="41">
        <v>1</v>
      </c>
      <c r="R34" s="16"/>
      <c r="S34" s="16">
        <v>10</v>
      </c>
    </row>
    <row r="35" spans="1:19" x14ac:dyDescent="0.2">
      <c r="A35" s="20" t="s">
        <v>1</v>
      </c>
      <c r="B35" s="37">
        <v>78</v>
      </c>
      <c r="C35" s="37">
        <v>5.6000000000000001E-2</v>
      </c>
      <c r="D35" s="40">
        <v>0</v>
      </c>
      <c r="E35" s="41">
        <v>1</v>
      </c>
      <c r="F35" s="37">
        <v>73</v>
      </c>
      <c r="G35" s="37">
        <v>6.0999999999999999E-2</v>
      </c>
      <c r="H35" s="40">
        <v>6.4102564102564097E-2</v>
      </c>
      <c r="I35" s="41">
        <v>0</v>
      </c>
      <c r="J35" s="37">
        <v>71</v>
      </c>
      <c r="K35" s="37">
        <v>5.5E-2</v>
      </c>
      <c r="L35" s="40">
        <v>8.9743589743589744E-2</v>
      </c>
      <c r="M35" s="41">
        <v>0</v>
      </c>
      <c r="N35" s="37">
        <v>78</v>
      </c>
      <c r="O35" s="37">
        <v>5.7000000000000002E-2</v>
      </c>
      <c r="P35" s="40">
        <v>0</v>
      </c>
      <c r="Q35" s="41">
        <v>1</v>
      </c>
      <c r="R35" s="16"/>
      <c r="S35" s="16">
        <v>78</v>
      </c>
    </row>
    <row r="36" spans="1:19" x14ac:dyDescent="0.2">
      <c r="A36" s="20" t="s">
        <v>26</v>
      </c>
      <c r="B36" s="37">
        <v>72</v>
      </c>
      <c r="C36" s="37">
        <v>0.55400000000000005</v>
      </c>
      <c r="D36" s="40">
        <v>1.3698630136986301E-2</v>
      </c>
      <c r="E36" s="41">
        <v>0</v>
      </c>
      <c r="F36" s="37">
        <v>60</v>
      </c>
      <c r="G36" s="37">
        <v>0.53900000000000003</v>
      </c>
      <c r="H36" s="40">
        <v>0.17808219178082191</v>
      </c>
      <c r="I36" s="41">
        <v>0</v>
      </c>
      <c r="J36" s="37">
        <v>49</v>
      </c>
      <c r="K36" s="37">
        <v>0.52300000000000002</v>
      </c>
      <c r="L36" s="40">
        <v>0.32876712328767121</v>
      </c>
      <c r="M36" s="41">
        <v>0</v>
      </c>
      <c r="N36" s="37">
        <v>73</v>
      </c>
      <c r="O36" s="37">
        <v>0.54900000000000004</v>
      </c>
      <c r="P36" s="40">
        <v>0</v>
      </c>
      <c r="Q36" s="41">
        <v>1</v>
      </c>
      <c r="R36" s="16"/>
      <c r="S36" s="16">
        <v>73</v>
      </c>
    </row>
    <row r="37" spans="1:19" x14ac:dyDescent="0.2">
      <c r="A37" s="20" t="s">
        <v>2</v>
      </c>
      <c r="B37" s="37">
        <v>107</v>
      </c>
      <c r="C37" s="37">
        <v>0.64500000000000002</v>
      </c>
      <c r="D37" s="40">
        <v>9.2592592592592587E-3</v>
      </c>
      <c r="E37" s="41">
        <v>0</v>
      </c>
      <c r="F37" s="37">
        <v>86</v>
      </c>
      <c r="G37" s="37">
        <v>0.64</v>
      </c>
      <c r="H37" s="40">
        <v>0.20370370370370369</v>
      </c>
      <c r="I37" s="41">
        <v>0</v>
      </c>
      <c r="J37" s="37">
        <v>73</v>
      </c>
      <c r="K37" s="37">
        <v>0.61799999999999999</v>
      </c>
      <c r="L37" s="40">
        <v>0.32407407407407407</v>
      </c>
      <c r="M37" s="41">
        <v>0</v>
      </c>
      <c r="N37" s="37">
        <v>108</v>
      </c>
      <c r="O37" s="37">
        <v>0.63300000000000001</v>
      </c>
      <c r="P37" s="40">
        <v>0</v>
      </c>
      <c r="Q37" s="41">
        <v>1</v>
      </c>
      <c r="R37" s="16"/>
      <c r="S37" s="16">
        <v>108</v>
      </c>
    </row>
    <row r="38" spans="1:19" x14ac:dyDescent="0.2">
      <c r="A38" s="20" t="s">
        <v>27</v>
      </c>
      <c r="B38" s="37">
        <v>81</v>
      </c>
      <c r="C38" s="37">
        <v>0.73699999999999999</v>
      </c>
      <c r="D38" s="40">
        <v>0</v>
      </c>
      <c r="E38" s="41">
        <v>1</v>
      </c>
      <c r="F38" s="37">
        <v>70</v>
      </c>
      <c r="G38" s="37">
        <v>0.7</v>
      </c>
      <c r="H38" s="40">
        <v>0.13580246913580246</v>
      </c>
      <c r="I38" s="41">
        <v>0</v>
      </c>
      <c r="J38" s="37">
        <v>54</v>
      </c>
      <c r="K38" s="37">
        <v>0.68500000000000005</v>
      </c>
      <c r="L38" s="40">
        <v>0.33333333333333331</v>
      </c>
      <c r="M38" s="41">
        <v>0</v>
      </c>
      <c r="N38" s="37">
        <v>81</v>
      </c>
      <c r="O38" s="37">
        <v>0.69599999999999995</v>
      </c>
      <c r="P38" s="40">
        <v>0</v>
      </c>
      <c r="Q38" s="41">
        <v>1</v>
      </c>
      <c r="R38" s="16"/>
      <c r="S38" s="16">
        <v>81</v>
      </c>
    </row>
    <row r="39" spans="1:19" x14ac:dyDescent="0.2">
      <c r="A39" s="20" t="s">
        <v>3</v>
      </c>
      <c r="B39" s="37">
        <v>3</v>
      </c>
      <c r="C39" s="37">
        <v>1.0569999999999999</v>
      </c>
      <c r="D39" s="40">
        <v>0</v>
      </c>
      <c r="E39" s="41">
        <v>1</v>
      </c>
      <c r="F39" s="37">
        <v>2</v>
      </c>
      <c r="G39" s="37">
        <v>0.97899999999999998</v>
      </c>
      <c r="H39" s="40">
        <v>0.33333333333333331</v>
      </c>
      <c r="I39" s="41">
        <v>0</v>
      </c>
      <c r="J39" s="37">
        <v>2</v>
      </c>
      <c r="K39" s="37">
        <v>0.95</v>
      </c>
      <c r="L39" s="40">
        <v>0.33333333333333331</v>
      </c>
      <c r="M39" s="41">
        <v>0</v>
      </c>
      <c r="N39" s="37">
        <v>3</v>
      </c>
      <c r="O39" s="37">
        <v>0.96499999999999997</v>
      </c>
      <c r="P39" s="40">
        <v>0</v>
      </c>
      <c r="Q39" s="41">
        <v>1</v>
      </c>
      <c r="R39" s="16"/>
      <c r="S39" s="16">
        <v>3</v>
      </c>
    </row>
    <row r="40" spans="1:19" x14ac:dyDescent="0.2">
      <c r="A40" s="20" t="s">
        <v>28</v>
      </c>
      <c r="B40" s="37">
        <v>92</v>
      </c>
      <c r="C40" s="37">
        <v>0.98</v>
      </c>
      <c r="D40" s="40">
        <v>2.1276595744680851E-2</v>
      </c>
      <c r="E40" s="41">
        <v>0</v>
      </c>
      <c r="F40" s="37">
        <v>68</v>
      </c>
      <c r="G40" s="37">
        <v>0.93</v>
      </c>
      <c r="H40" s="40">
        <v>0.27659574468085107</v>
      </c>
      <c r="I40" s="41">
        <v>0</v>
      </c>
      <c r="J40" s="37">
        <v>60</v>
      </c>
      <c r="K40" s="37">
        <v>0.90400000000000003</v>
      </c>
      <c r="L40" s="40">
        <v>0.36170212765957449</v>
      </c>
      <c r="M40" s="41">
        <v>0</v>
      </c>
      <c r="N40" s="37">
        <v>94</v>
      </c>
      <c r="O40" s="37">
        <v>0.91300000000000003</v>
      </c>
      <c r="P40" s="40">
        <v>0</v>
      </c>
      <c r="Q40" s="41">
        <v>1</v>
      </c>
      <c r="R40" s="16"/>
      <c r="S40" s="16">
        <v>94</v>
      </c>
    </row>
    <row r="42" spans="1:19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</row>
    <row r="43" spans="1:19" x14ac:dyDescent="0.2">
      <c r="B43" s="114" t="s">
        <v>269</v>
      </c>
      <c r="C43" s="114"/>
      <c r="D43" s="114"/>
      <c r="E43" s="114"/>
      <c r="F43" s="114"/>
    </row>
    <row r="45" spans="1:19" x14ac:dyDescent="0.2">
      <c r="A45" s="16"/>
      <c r="B45" s="16"/>
      <c r="C45" s="17" t="s">
        <v>5</v>
      </c>
      <c r="D45" s="17" t="s">
        <v>31</v>
      </c>
      <c r="E45" s="17" t="s">
        <v>32</v>
      </c>
      <c r="F45" s="17" t="s">
        <v>29</v>
      </c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</row>
    <row r="46" spans="1:19" x14ac:dyDescent="0.2">
      <c r="A46" s="16"/>
      <c r="B46" s="17" t="str">
        <f>B53</f>
        <v>AlgConstructive(GRASPGRConstructive(0.25), LocalSearch(firstImprovement),1000)</v>
      </c>
      <c r="C46" s="18">
        <f>AVERAGE(B55:B81)</f>
        <v>24.25925925925926</v>
      </c>
      <c r="D46" s="18">
        <f t="shared" ref="D46:E46" si="0">AVERAGE(C55:C81)</f>
        <v>14.655814814814816</v>
      </c>
      <c r="E46" s="19">
        <f t="shared" si="0"/>
        <v>5.3060031532253756E-2</v>
      </c>
      <c r="F46" s="20">
        <f>SUM(E55:E81)</f>
        <v>18</v>
      </c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</row>
    <row r="47" spans="1:19" x14ac:dyDescent="0.2">
      <c r="A47" s="16"/>
      <c r="B47" s="17" t="str">
        <f>F53</f>
        <v>AlgConstructive(GRASPGRConstructive(0.5), LocalSearch(firstImprovement),1000)</v>
      </c>
      <c r="C47" s="18">
        <f>AVERAGE(F55:F81)</f>
        <v>22.37037037037037</v>
      </c>
      <c r="D47" s="18">
        <f t="shared" ref="D47:E47" si="1">AVERAGE(G55:G81)</f>
        <v>17.257148148148147</v>
      </c>
      <c r="E47" s="19">
        <f t="shared" si="1"/>
        <v>0.25966900040974122</v>
      </c>
      <c r="F47" s="20">
        <f>SUM(I55:I81)</f>
        <v>11</v>
      </c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</row>
    <row r="48" spans="1:19" x14ac:dyDescent="0.2">
      <c r="A48" s="16"/>
      <c r="B48" s="17" t="str">
        <f>J53</f>
        <v>AlgConstructive(GRASPGRConstructive(0.75), LocalSearch(firstImprovement),1000)</v>
      </c>
      <c r="C48" s="18">
        <f>AVERAGE(J55:J81)</f>
        <v>21.62962962962963</v>
      </c>
      <c r="D48" s="18">
        <f t="shared" ref="D48:E48" si="2">AVERAGE(K55:K81)</f>
        <v>17.796666666666663</v>
      </c>
      <c r="E48" s="19">
        <f t="shared" si="2"/>
        <v>0.28938558869114428</v>
      </c>
      <c r="F48" s="20">
        <f>SUM(M55:M81)</f>
        <v>10</v>
      </c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</row>
    <row r="49" spans="1:19" x14ac:dyDescent="0.2">
      <c r="A49" s="16"/>
      <c r="B49" s="21" t="str">
        <f>N53</f>
        <v>AlgConstructive(GRASPGRConstructive(random), LocalSearch(firstImprovement),1000)</v>
      </c>
      <c r="C49" s="22">
        <f>AVERAGE(N55:N81)</f>
        <v>25.074074074074073</v>
      </c>
      <c r="D49" s="22">
        <f t="shared" ref="D49:E49" si="3">AVERAGE(O55:O81)</f>
        <v>15.991925925925925</v>
      </c>
      <c r="E49" s="23">
        <f t="shared" si="3"/>
        <v>6.5586419753086416E-3</v>
      </c>
      <c r="F49" s="24">
        <f>SUM(Q55:Q81)</f>
        <v>25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</row>
    <row r="50" spans="1:19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</row>
    <row r="51" spans="1:19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</row>
    <row r="52" spans="1:19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</row>
    <row r="53" spans="1:19" x14ac:dyDescent="0.2">
      <c r="A53" s="16"/>
      <c r="B53" s="113" t="s">
        <v>270</v>
      </c>
      <c r="C53" s="113"/>
      <c r="D53" s="113"/>
      <c r="E53" s="113"/>
      <c r="F53" s="113" t="s">
        <v>271</v>
      </c>
      <c r="G53" s="113"/>
      <c r="H53" s="113"/>
      <c r="I53" s="113"/>
      <c r="J53" s="113" t="s">
        <v>273</v>
      </c>
      <c r="K53" s="113"/>
      <c r="L53" s="113"/>
      <c r="M53" s="113"/>
      <c r="N53" s="113" t="s">
        <v>272</v>
      </c>
      <c r="O53" s="113"/>
      <c r="P53" s="113"/>
      <c r="Q53" s="113"/>
      <c r="R53" s="16"/>
      <c r="S53" s="16"/>
    </row>
    <row r="54" spans="1:19" x14ac:dyDescent="0.2">
      <c r="A54" s="17" t="s">
        <v>4</v>
      </c>
      <c r="B54" s="17" t="s">
        <v>5</v>
      </c>
      <c r="C54" s="17" t="s">
        <v>31</v>
      </c>
      <c r="D54" s="17" t="s">
        <v>32</v>
      </c>
      <c r="E54" s="17" t="s">
        <v>29</v>
      </c>
      <c r="F54" s="17" t="s">
        <v>5</v>
      </c>
      <c r="G54" s="17" t="s">
        <v>31</v>
      </c>
      <c r="H54" s="17" t="s">
        <v>32</v>
      </c>
      <c r="I54" s="17" t="s">
        <v>29</v>
      </c>
      <c r="J54" s="17" t="s">
        <v>5</v>
      </c>
      <c r="K54" s="17" t="s">
        <v>31</v>
      </c>
      <c r="L54" s="17" t="s">
        <v>32</v>
      </c>
      <c r="M54" s="17" t="s">
        <v>29</v>
      </c>
      <c r="N54" s="17" t="s">
        <v>5</v>
      </c>
      <c r="O54" s="17" t="s">
        <v>31</v>
      </c>
      <c r="P54" s="17" t="s">
        <v>32</v>
      </c>
      <c r="Q54" s="17" t="s">
        <v>29</v>
      </c>
      <c r="R54" s="16"/>
      <c r="S54" s="16" t="s">
        <v>30</v>
      </c>
    </row>
    <row r="55" spans="1:19" x14ac:dyDescent="0.2">
      <c r="A55" s="20" t="s">
        <v>6</v>
      </c>
      <c r="B55" s="37">
        <v>4</v>
      </c>
      <c r="C55" s="37">
        <v>0.70699999999999996</v>
      </c>
      <c r="D55" s="40">
        <f>($S55-B55)/$S55</f>
        <v>0.2</v>
      </c>
      <c r="E55" s="41">
        <f>IF(B55=$S55,1,0)</f>
        <v>0</v>
      </c>
      <c r="F55" s="37">
        <v>2</v>
      </c>
      <c r="G55" s="37">
        <v>0.61599999999999999</v>
      </c>
      <c r="H55" s="40">
        <f>($S55-F55)/$S55</f>
        <v>0.6</v>
      </c>
      <c r="I55" s="41">
        <f>IF(F55=$S55,1,0)</f>
        <v>0</v>
      </c>
      <c r="J55" s="37">
        <v>2</v>
      </c>
      <c r="K55" s="37">
        <v>0.59399999999999997</v>
      </c>
      <c r="L55" s="40">
        <f>($S55-J55)/$S55</f>
        <v>0.6</v>
      </c>
      <c r="M55" s="41">
        <f>IF(J55=$S55,1,0)</f>
        <v>0</v>
      </c>
      <c r="N55" s="37">
        <v>5</v>
      </c>
      <c r="O55" s="37">
        <v>0.60199999999999998</v>
      </c>
      <c r="P55" s="40">
        <f>($S55-N55)/$S55</f>
        <v>0</v>
      </c>
      <c r="Q55" s="41">
        <f>IF(N55=$S55,1,0)</f>
        <v>1</v>
      </c>
      <c r="R55" s="16"/>
      <c r="S55" s="16">
        <f>MAX(N55,J55,F55,B55)</f>
        <v>5</v>
      </c>
    </row>
    <row r="56" spans="1:19" x14ac:dyDescent="0.2">
      <c r="A56" s="20" t="s">
        <v>7</v>
      </c>
      <c r="B56" s="37">
        <v>3</v>
      </c>
      <c r="C56" s="37">
        <v>11.61</v>
      </c>
      <c r="D56" s="40">
        <f t="shared" ref="D56:D81" si="4">($S56-B56)/$S56</f>
        <v>0</v>
      </c>
      <c r="E56" s="41">
        <f t="shared" ref="E56:E81" si="5">IF(B56=$S56,1,0)</f>
        <v>1</v>
      </c>
      <c r="F56" s="37">
        <v>1</v>
      </c>
      <c r="G56" s="37">
        <v>10.739000000000001</v>
      </c>
      <c r="H56" s="40">
        <f t="shared" ref="H56:H81" si="6">($S56-F56)/$S56</f>
        <v>0.66666666666666663</v>
      </c>
      <c r="I56" s="41">
        <f t="shared" ref="I56:I81" si="7">IF(F56=$S56,1,0)</f>
        <v>0</v>
      </c>
      <c r="J56" s="37">
        <v>1</v>
      </c>
      <c r="K56" s="37">
        <v>10.856</v>
      </c>
      <c r="L56" s="40">
        <f t="shared" ref="L56:L81" si="8">($S56-J56)/$S56</f>
        <v>0.66666666666666663</v>
      </c>
      <c r="M56" s="41">
        <f t="shared" ref="M56:M81" si="9">IF(J56=$S56,1,0)</f>
        <v>0</v>
      </c>
      <c r="N56" s="37">
        <v>3</v>
      </c>
      <c r="O56" s="37">
        <v>11.032</v>
      </c>
      <c r="P56" s="40">
        <f t="shared" ref="P56:P81" si="10">($S56-N56)/$S56</f>
        <v>0</v>
      </c>
      <c r="Q56" s="41">
        <f t="shared" ref="Q56:Q81" si="11">IF(N56=$S56,1,0)</f>
        <v>1</v>
      </c>
      <c r="R56" s="16"/>
      <c r="S56" s="16">
        <f t="shared" ref="S56:S81" si="12">MAX(N56,J56,F56,B56)</f>
        <v>3</v>
      </c>
    </row>
    <row r="57" spans="1:19" x14ac:dyDescent="0.2">
      <c r="A57" s="20" t="s">
        <v>8</v>
      </c>
      <c r="B57" s="37">
        <v>3</v>
      </c>
      <c r="C57" s="37">
        <v>7.0999999999999994E-2</v>
      </c>
      <c r="D57" s="40">
        <f t="shared" si="4"/>
        <v>0</v>
      </c>
      <c r="E57" s="41">
        <f t="shared" si="5"/>
        <v>1</v>
      </c>
      <c r="F57" s="37">
        <v>3</v>
      </c>
      <c r="G57" s="37">
        <v>7.3999999999999996E-2</v>
      </c>
      <c r="H57" s="40">
        <f t="shared" si="6"/>
        <v>0</v>
      </c>
      <c r="I57" s="41">
        <f t="shared" si="7"/>
        <v>1</v>
      </c>
      <c r="J57" s="37">
        <v>3</v>
      </c>
      <c r="K57" s="37">
        <v>7.0999999999999994E-2</v>
      </c>
      <c r="L57" s="40">
        <f t="shared" si="8"/>
        <v>0</v>
      </c>
      <c r="M57" s="41">
        <f t="shared" si="9"/>
        <v>1</v>
      </c>
      <c r="N57" s="37">
        <v>3</v>
      </c>
      <c r="O57" s="37">
        <v>7.0000000000000007E-2</v>
      </c>
      <c r="P57" s="40">
        <f t="shared" si="10"/>
        <v>0</v>
      </c>
      <c r="Q57" s="41">
        <f t="shared" si="11"/>
        <v>1</v>
      </c>
      <c r="R57" s="16"/>
      <c r="S57" s="16">
        <f t="shared" si="12"/>
        <v>3</v>
      </c>
    </row>
    <row r="58" spans="1:19" x14ac:dyDescent="0.2">
      <c r="A58" s="20" t="s">
        <v>9</v>
      </c>
      <c r="B58" s="37">
        <v>6</v>
      </c>
      <c r="C58" s="37">
        <v>9.0999999999999998E-2</v>
      </c>
      <c r="D58" s="40">
        <f t="shared" si="4"/>
        <v>0</v>
      </c>
      <c r="E58" s="41">
        <f t="shared" si="5"/>
        <v>1</v>
      </c>
      <c r="F58" s="37">
        <v>6</v>
      </c>
      <c r="G58" s="37">
        <v>9.6000000000000002E-2</v>
      </c>
      <c r="H58" s="40">
        <f t="shared" si="6"/>
        <v>0</v>
      </c>
      <c r="I58" s="41">
        <f t="shared" si="7"/>
        <v>1</v>
      </c>
      <c r="J58" s="37">
        <v>4</v>
      </c>
      <c r="K58" s="37">
        <v>9.0999999999999998E-2</v>
      </c>
      <c r="L58" s="40">
        <f t="shared" si="8"/>
        <v>0.33333333333333331</v>
      </c>
      <c r="M58" s="41">
        <f t="shared" si="9"/>
        <v>0</v>
      </c>
      <c r="N58" s="37">
        <v>6</v>
      </c>
      <c r="O58" s="37">
        <v>9.1999999999999998E-2</v>
      </c>
      <c r="P58" s="40">
        <f t="shared" si="10"/>
        <v>0</v>
      </c>
      <c r="Q58" s="41">
        <f t="shared" si="11"/>
        <v>1</v>
      </c>
      <c r="R58" s="16"/>
      <c r="S58" s="16">
        <f t="shared" si="12"/>
        <v>6</v>
      </c>
    </row>
    <row r="59" spans="1:19" x14ac:dyDescent="0.2">
      <c r="A59" s="20" t="s">
        <v>10</v>
      </c>
      <c r="B59" s="37">
        <v>1</v>
      </c>
      <c r="C59" s="37">
        <v>4.7210000000000001</v>
      </c>
      <c r="D59" s="40">
        <f t="shared" si="4"/>
        <v>0</v>
      </c>
      <c r="E59" s="41">
        <f t="shared" si="5"/>
        <v>1</v>
      </c>
      <c r="F59" s="37">
        <v>1</v>
      </c>
      <c r="G59" s="37">
        <v>4.6360000000000001</v>
      </c>
      <c r="H59" s="40">
        <f t="shared" si="6"/>
        <v>0</v>
      </c>
      <c r="I59" s="41">
        <f t="shared" si="7"/>
        <v>1</v>
      </c>
      <c r="J59" s="37">
        <v>1</v>
      </c>
      <c r="K59" s="37">
        <v>4.6539999999999999</v>
      </c>
      <c r="L59" s="40">
        <f t="shared" si="8"/>
        <v>0</v>
      </c>
      <c r="M59" s="41">
        <f t="shared" si="9"/>
        <v>1</v>
      </c>
      <c r="N59" s="37">
        <v>1</v>
      </c>
      <c r="O59" s="37">
        <v>4.6760000000000002</v>
      </c>
      <c r="P59" s="40">
        <f t="shared" si="10"/>
        <v>0</v>
      </c>
      <c r="Q59" s="41">
        <f t="shared" si="11"/>
        <v>1</v>
      </c>
      <c r="R59" s="16"/>
      <c r="S59" s="16">
        <f t="shared" si="12"/>
        <v>1</v>
      </c>
    </row>
    <row r="60" spans="1:19" x14ac:dyDescent="0.2">
      <c r="A60" s="20" t="s">
        <v>11</v>
      </c>
      <c r="B60" s="37">
        <v>1</v>
      </c>
      <c r="C60" s="37">
        <v>9.7829999999999995</v>
      </c>
      <c r="D60" s="40">
        <f t="shared" si="4"/>
        <v>0</v>
      </c>
      <c r="E60" s="41">
        <f t="shared" si="5"/>
        <v>1</v>
      </c>
      <c r="F60" s="37">
        <v>1</v>
      </c>
      <c r="G60" s="37">
        <v>9.6039999999999992</v>
      </c>
      <c r="H60" s="40">
        <f t="shared" si="6"/>
        <v>0</v>
      </c>
      <c r="I60" s="41">
        <f t="shared" si="7"/>
        <v>1</v>
      </c>
      <c r="J60" s="37">
        <v>1</v>
      </c>
      <c r="K60" s="37">
        <v>9.5730000000000004</v>
      </c>
      <c r="L60" s="40">
        <f t="shared" si="8"/>
        <v>0</v>
      </c>
      <c r="M60" s="41">
        <f t="shared" si="9"/>
        <v>1</v>
      </c>
      <c r="N60" s="37">
        <v>1</v>
      </c>
      <c r="O60" s="37">
        <v>9.5850000000000009</v>
      </c>
      <c r="P60" s="40">
        <f t="shared" si="10"/>
        <v>0</v>
      </c>
      <c r="Q60" s="41">
        <f t="shared" si="11"/>
        <v>1</v>
      </c>
      <c r="R60" s="16"/>
      <c r="S60" s="16">
        <f t="shared" si="12"/>
        <v>1</v>
      </c>
    </row>
    <row r="61" spans="1:19" x14ac:dyDescent="0.2">
      <c r="A61" s="20" t="s">
        <v>12</v>
      </c>
      <c r="B61" s="37">
        <v>1</v>
      </c>
      <c r="C61" s="37">
        <v>31.933</v>
      </c>
      <c r="D61" s="40">
        <f t="shared" si="4"/>
        <v>0</v>
      </c>
      <c r="E61" s="41">
        <f t="shared" si="5"/>
        <v>1</v>
      </c>
      <c r="F61" s="37">
        <v>1</v>
      </c>
      <c r="G61" s="37">
        <v>31.03</v>
      </c>
      <c r="H61" s="40">
        <f t="shared" si="6"/>
        <v>0</v>
      </c>
      <c r="I61" s="41">
        <f t="shared" si="7"/>
        <v>1</v>
      </c>
      <c r="J61" s="37">
        <v>1</v>
      </c>
      <c r="K61" s="37">
        <v>31.12</v>
      </c>
      <c r="L61" s="40">
        <f t="shared" si="8"/>
        <v>0</v>
      </c>
      <c r="M61" s="41">
        <f t="shared" si="9"/>
        <v>1</v>
      </c>
      <c r="N61" s="37">
        <v>1</v>
      </c>
      <c r="O61" s="37">
        <v>31.449000000000002</v>
      </c>
      <c r="P61" s="40">
        <f t="shared" si="10"/>
        <v>0</v>
      </c>
      <c r="Q61" s="41">
        <f t="shared" si="11"/>
        <v>1</v>
      </c>
      <c r="R61" s="16"/>
      <c r="S61" s="16">
        <f t="shared" si="12"/>
        <v>1</v>
      </c>
    </row>
    <row r="62" spans="1:19" x14ac:dyDescent="0.2">
      <c r="A62" s="20" t="s">
        <v>13</v>
      </c>
      <c r="B62" s="37">
        <v>31</v>
      </c>
      <c r="C62" s="37">
        <v>4.6580000000000004</v>
      </c>
      <c r="D62" s="40">
        <f t="shared" si="4"/>
        <v>3.125E-2</v>
      </c>
      <c r="E62" s="41">
        <f t="shared" si="5"/>
        <v>0</v>
      </c>
      <c r="F62" s="37">
        <v>27</v>
      </c>
      <c r="G62" s="37">
        <v>7.76</v>
      </c>
      <c r="H62" s="40">
        <f t="shared" si="6"/>
        <v>0.15625</v>
      </c>
      <c r="I62" s="41">
        <f t="shared" si="7"/>
        <v>0</v>
      </c>
      <c r="J62" s="37">
        <v>28</v>
      </c>
      <c r="K62" s="37">
        <v>8.0920000000000005</v>
      </c>
      <c r="L62" s="40">
        <f t="shared" si="8"/>
        <v>0.125</v>
      </c>
      <c r="M62" s="41">
        <f t="shared" si="9"/>
        <v>0</v>
      </c>
      <c r="N62" s="37">
        <v>32</v>
      </c>
      <c r="O62" s="37">
        <v>6.2729999999999997</v>
      </c>
      <c r="P62" s="40">
        <f t="shared" si="10"/>
        <v>0</v>
      </c>
      <c r="Q62" s="41">
        <f t="shared" si="11"/>
        <v>1</v>
      </c>
      <c r="R62" s="16"/>
      <c r="S62" s="16">
        <f t="shared" si="12"/>
        <v>32</v>
      </c>
    </row>
    <row r="63" spans="1:19" x14ac:dyDescent="0.2">
      <c r="A63" s="20" t="s">
        <v>14</v>
      </c>
      <c r="B63" s="37">
        <v>7</v>
      </c>
      <c r="C63" s="37">
        <v>12.428000000000001</v>
      </c>
      <c r="D63" s="40">
        <f t="shared" si="4"/>
        <v>0.36363636363636365</v>
      </c>
      <c r="E63" s="41">
        <f t="shared" si="5"/>
        <v>0</v>
      </c>
      <c r="F63" s="37">
        <v>2</v>
      </c>
      <c r="G63" s="37">
        <v>11.673</v>
      </c>
      <c r="H63" s="40">
        <f t="shared" si="6"/>
        <v>0.81818181818181823</v>
      </c>
      <c r="I63" s="41">
        <f t="shared" si="7"/>
        <v>0</v>
      </c>
      <c r="J63" s="37">
        <v>2</v>
      </c>
      <c r="K63" s="37">
        <v>11.673</v>
      </c>
      <c r="L63" s="40">
        <f t="shared" si="8"/>
        <v>0.81818181818181823</v>
      </c>
      <c r="M63" s="41">
        <f t="shared" si="9"/>
        <v>0</v>
      </c>
      <c r="N63" s="37">
        <v>11</v>
      </c>
      <c r="O63" s="37">
        <v>11.882</v>
      </c>
      <c r="P63" s="40">
        <f t="shared" si="10"/>
        <v>0</v>
      </c>
      <c r="Q63" s="41">
        <f t="shared" si="11"/>
        <v>1</v>
      </c>
      <c r="R63" s="16"/>
      <c r="S63" s="16">
        <f t="shared" si="12"/>
        <v>11</v>
      </c>
    </row>
    <row r="64" spans="1:19" x14ac:dyDescent="0.2">
      <c r="A64" s="20" t="s">
        <v>15</v>
      </c>
      <c r="B64" s="37">
        <v>39</v>
      </c>
      <c r="C64" s="37">
        <v>5.4580000000000002</v>
      </c>
      <c r="D64" s="40">
        <f t="shared" si="4"/>
        <v>2.5000000000000001E-2</v>
      </c>
      <c r="E64" s="41">
        <f t="shared" si="5"/>
        <v>0</v>
      </c>
      <c r="F64" s="37">
        <v>39</v>
      </c>
      <c r="G64" s="37">
        <v>6.5010000000000003</v>
      </c>
      <c r="H64" s="40">
        <f t="shared" si="6"/>
        <v>2.5000000000000001E-2</v>
      </c>
      <c r="I64" s="41">
        <f t="shared" si="7"/>
        <v>0</v>
      </c>
      <c r="J64" s="37">
        <v>36</v>
      </c>
      <c r="K64" s="37">
        <v>6.9969999999999999</v>
      </c>
      <c r="L64" s="40">
        <f t="shared" si="8"/>
        <v>0.1</v>
      </c>
      <c r="M64" s="41">
        <f t="shared" si="9"/>
        <v>0</v>
      </c>
      <c r="N64" s="37">
        <v>40</v>
      </c>
      <c r="O64" s="37">
        <v>6.008</v>
      </c>
      <c r="P64" s="40">
        <f t="shared" si="10"/>
        <v>0</v>
      </c>
      <c r="Q64" s="41">
        <f t="shared" si="11"/>
        <v>1</v>
      </c>
      <c r="R64" s="16"/>
      <c r="S64" s="16">
        <f t="shared" si="12"/>
        <v>40</v>
      </c>
    </row>
    <row r="65" spans="1:19" x14ac:dyDescent="0.2">
      <c r="A65" s="20" t="s">
        <v>16</v>
      </c>
      <c r="B65" s="37">
        <v>5</v>
      </c>
      <c r="C65" s="37">
        <v>15.207000000000001</v>
      </c>
      <c r="D65" s="40">
        <f t="shared" si="4"/>
        <v>0</v>
      </c>
      <c r="E65" s="41">
        <f t="shared" si="5"/>
        <v>1</v>
      </c>
      <c r="F65" s="37">
        <v>2</v>
      </c>
      <c r="G65" s="37">
        <v>14.260999999999999</v>
      </c>
      <c r="H65" s="40">
        <f t="shared" si="6"/>
        <v>0.6</v>
      </c>
      <c r="I65" s="41">
        <f t="shared" si="7"/>
        <v>0</v>
      </c>
      <c r="J65" s="37">
        <v>2</v>
      </c>
      <c r="K65" s="37">
        <v>14.212999999999999</v>
      </c>
      <c r="L65" s="40">
        <f t="shared" si="8"/>
        <v>0.6</v>
      </c>
      <c r="M65" s="41">
        <f t="shared" si="9"/>
        <v>0</v>
      </c>
      <c r="N65" s="37">
        <v>5</v>
      </c>
      <c r="O65" s="37">
        <v>14.67</v>
      </c>
      <c r="P65" s="40">
        <f t="shared" si="10"/>
        <v>0</v>
      </c>
      <c r="Q65" s="41">
        <f t="shared" si="11"/>
        <v>1</v>
      </c>
      <c r="R65" s="16"/>
      <c r="S65" s="16">
        <f t="shared" si="12"/>
        <v>5</v>
      </c>
    </row>
    <row r="66" spans="1:19" x14ac:dyDescent="0.2">
      <c r="A66" s="20" t="s">
        <v>17</v>
      </c>
      <c r="B66" s="37">
        <v>6</v>
      </c>
      <c r="C66" s="37">
        <v>14.4</v>
      </c>
      <c r="D66" s="40">
        <f t="shared" si="4"/>
        <v>0</v>
      </c>
      <c r="E66" s="41">
        <f t="shared" si="5"/>
        <v>1</v>
      </c>
      <c r="F66" s="37">
        <v>2</v>
      </c>
      <c r="G66" s="37">
        <v>13.551</v>
      </c>
      <c r="H66" s="40">
        <f t="shared" si="6"/>
        <v>0.66666666666666663</v>
      </c>
      <c r="I66" s="41">
        <f t="shared" si="7"/>
        <v>0</v>
      </c>
      <c r="J66" s="37">
        <v>2</v>
      </c>
      <c r="K66" s="37">
        <v>13.510999999999999</v>
      </c>
      <c r="L66" s="40">
        <f t="shared" si="8"/>
        <v>0.66666666666666663</v>
      </c>
      <c r="M66" s="41">
        <f t="shared" si="9"/>
        <v>0</v>
      </c>
      <c r="N66" s="37">
        <v>6</v>
      </c>
      <c r="O66" s="37">
        <v>13.936999999999999</v>
      </c>
      <c r="P66" s="40">
        <f t="shared" si="10"/>
        <v>0</v>
      </c>
      <c r="Q66" s="41">
        <f t="shared" si="11"/>
        <v>1</v>
      </c>
      <c r="R66" s="16"/>
      <c r="S66" s="16">
        <f t="shared" si="12"/>
        <v>6</v>
      </c>
    </row>
    <row r="67" spans="1:19" x14ac:dyDescent="0.2">
      <c r="A67" s="20" t="s">
        <v>18</v>
      </c>
      <c r="B67" s="37">
        <v>6</v>
      </c>
      <c r="C67" s="37">
        <v>1.002</v>
      </c>
      <c r="D67" s="40">
        <f t="shared" si="4"/>
        <v>0</v>
      </c>
      <c r="E67" s="41">
        <f t="shared" si="5"/>
        <v>1</v>
      </c>
      <c r="F67" s="37">
        <v>3</v>
      </c>
      <c r="G67" s="37">
        <v>1.0269999999999999</v>
      </c>
      <c r="H67" s="40">
        <f t="shared" si="6"/>
        <v>0.5</v>
      </c>
      <c r="I67" s="41">
        <f t="shared" si="7"/>
        <v>0</v>
      </c>
      <c r="J67" s="37">
        <v>3</v>
      </c>
      <c r="K67" s="37">
        <v>1.012</v>
      </c>
      <c r="L67" s="40">
        <f t="shared" si="8"/>
        <v>0.5</v>
      </c>
      <c r="M67" s="41">
        <f t="shared" si="9"/>
        <v>0</v>
      </c>
      <c r="N67" s="37">
        <v>5</v>
      </c>
      <c r="O67" s="37">
        <v>1.0129999999999999</v>
      </c>
      <c r="P67" s="40">
        <f t="shared" si="10"/>
        <v>0.16666666666666666</v>
      </c>
      <c r="Q67" s="41">
        <f t="shared" si="11"/>
        <v>0</v>
      </c>
      <c r="R67" s="16"/>
      <c r="S67" s="16">
        <f t="shared" si="12"/>
        <v>6</v>
      </c>
    </row>
    <row r="68" spans="1:19" x14ac:dyDescent="0.2">
      <c r="A68" s="20" t="s">
        <v>19</v>
      </c>
      <c r="B68" s="37">
        <v>7</v>
      </c>
      <c r="C68" s="37">
        <v>9.9000000000000005E-2</v>
      </c>
      <c r="D68" s="40">
        <f t="shared" si="4"/>
        <v>0</v>
      </c>
      <c r="E68" s="41">
        <f t="shared" si="5"/>
        <v>1</v>
      </c>
      <c r="F68" s="37">
        <v>7</v>
      </c>
      <c r="G68" s="37">
        <v>0.13400000000000001</v>
      </c>
      <c r="H68" s="40">
        <f t="shared" si="6"/>
        <v>0</v>
      </c>
      <c r="I68" s="41">
        <f t="shared" si="7"/>
        <v>1</v>
      </c>
      <c r="J68" s="37">
        <v>7</v>
      </c>
      <c r="K68" s="37">
        <v>0.13800000000000001</v>
      </c>
      <c r="L68" s="40">
        <f t="shared" si="8"/>
        <v>0</v>
      </c>
      <c r="M68" s="41">
        <f t="shared" si="9"/>
        <v>1</v>
      </c>
      <c r="N68" s="37">
        <v>7</v>
      </c>
      <c r="O68" s="37">
        <v>0.126</v>
      </c>
      <c r="P68" s="40">
        <f t="shared" si="10"/>
        <v>0</v>
      </c>
      <c r="Q68" s="41">
        <f t="shared" si="11"/>
        <v>1</v>
      </c>
      <c r="R68" s="16"/>
      <c r="S68" s="16">
        <f t="shared" si="12"/>
        <v>7</v>
      </c>
    </row>
    <row r="69" spans="1:19" x14ac:dyDescent="0.2">
      <c r="A69" s="20" t="s">
        <v>20</v>
      </c>
      <c r="B69" s="37">
        <v>2</v>
      </c>
      <c r="C69" s="37">
        <v>0.128</v>
      </c>
      <c r="D69" s="40">
        <f t="shared" si="4"/>
        <v>0</v>
      </c>
      <c r="E69" s="41">
        <f t="shared" si="5"/>
        <v>1</v>
      </c>
      <c r="F69" s="37">
        <v>2</v>
      </c>
      <c r="G69" s="37">
        <v>0.13</v>
      </c>
      <c r="H69" s="40">
        <f t="shared" si="6"/>
        <v>0</v>
      </c>
      <c r="I69" s="41">
        <f t="shared" si="7"/>
        <v>1</v>
      </c>
      <c r="J69" s="37">
        <v>2</v>
      </c>
      <c r="K69" s="37">
        <v>0.129</v>
      </c>
      <c r="L69" s="40">
        <f t="shared" si="8"/>
        <v>0</v>
      </c>
      <c r="M69" s="41">
        <f t="shared" si="9"/>
        <v>1</v>
      </c>
      <c r="N69" s="37">
        <v>2</v>
      </c>
      <c r="O69" s="37">
        <v>0.128</v>
      </c>
      <c r="P69" s="40">
        <f t="shared" si="10"/>
        <v>0</v>
      </c>
      <c r="Q69" s="41">
        <f t="shared" si="11"/>
        <v>1</v>
      </c>
      <c r="R69" s="16"/>
      <c r="S69" s="16">
        <f t="shared" si="12"/>
        <v>2</v>
      </c>
    </row>
    <row r="70" spans="1:19" x14ac:dyDescent="0.2">
      <c r="A70" s="20" t="s">
        <v>21</v>
      </c>
      <c r="B70" s="37">
        <v>1</v>
      </c>
      <c r="C70" s="37">
        <v>0.65</v>
      </c>
      <c r="D70" s="40">
        <f t="shared" si="4"/>
        <v>0</v>
      </c>
      <c r="E70" s="41">
        <f t="shared" si="5"/>
        <v>1</v>
      </c>
      <c r="F70" s="37">
        <v>1</v>
      </c>
      <c r="G70" s="37">
        <v>0.65</v>
      </c>
      <c r="H70" s="40">
        <f t="shared" si="6"/>
        <v>0</v>
      </c>
      <c r="I70" s="41">
        <f t="shared" si="7"/>
        <v>1</v>
      </c>
      <c r="J70" s="37">
        <v>1</v>
      </c>
      <c r="K70" s="37">
        <v>0.64</v>
      </c>
      <c r="L70" s="40">
        <f t="shared" si="8"/>
        <v>0</v>
      </c>
      <c r="M70" s="41">
        <f t="shared" si="9"/>
        <v>1</v>
      </c>
      <c r="N70" s="37">
        <v>1</v>
      </c>
      <c r="O70" s="37">
        <v>0.65400000000000003</v>
      </c>
      <c r="P70" s="40">
        <f t="shared" si="10"/>
        <v>0</v>
      </c>
      <c r="Q70" s="41">
        <f t="shared" si="11"/>
        <v>1</v>
      </c>
      <c r="R70" s="16"/>
      <c r="S70" s="16">
        <f t="shared" si="12"/>
        <v>1</v>
      </c>
    </row>
    <row r="71" spans="1:19" x14ac:dyDescent="0.2">
      <c r="A71" s="20" t="s">
        <v>0</v>
      </c>
      <c r="B71" s="37">
        <v>37</v>
      </c>
      <c r="C71" s="37">
        <v>12.058999999999999</v>
      </c>
      <c r="D71" s="40">
        <f t="shared" si="4"/>
        <v>7.4999999999999997E-2</v>
      </c>
      <c r="E71" s="41">
        <f t="shared" si="5"/>
        <v>0</v>
      </c>
      <c r="F71" s="37">
        <v>39</v>
      </c>
      <c r="G71" s="37">
        <v>23.847000000000001</v>
      </c>
      <c r="H71" s="40">
        <f t="shared" si="6"/>
        <v>2.5000000000000001E-2</v>
      </c>
      <c r="I71" s="41">
        <f t="shared" si="7"/>
        <v>0</v>
      </c>
      <c r="J71" s="37">
        <v>34</v>
      </c>
      <c r="K71" s="37">
        <v>24.213000000000001</v>
      </c>
      <c r="L71" s="40">
        <f t="shared" si="8"/>
        <v>0.15</v>
      </c>
      <c r="M71" s="41">
        <f t="shared" si="9"/>
        <v>0</v>
      </c>
      <c r="N71" s="37">
        <v>40</v>
      </c>
      <c r="O71" s="37">
        <v>18.305</v>
      </c>
      <c r="P71" s="40">
        <f t="shared" si="10"/>
        <v>0</v>
      </c>
      <c r="Q71" s="41">
        <f t="shared" si="11"/>
        <v>1</v>
      </c>
      <c r="R71" s="16"/>
      <c r="S71" s="16">
        <f t="shared" si="12"/>
        <v>40</v>
      </c>
    </row>
    <row r="72" spans="1:19" x14ac:dyDescent="0.2">
      <c r="A72" s="20" t="s">
        <v>22</v>
      </c>
      <c r="B72" s="37">
        <v>25</v>
      </c>
      <c r="C72" s="37">
        <v>33.429000000000002</v>
      </c>
      <c r="D72" s="40">
        <f t="shared" si="4"/>
        <v>0.10714285714285714</v>
      </c>
      <c r="E72" s="41">
        <f t="shared" si="5"/>
        <v>0</v>
      </c>
      <c r="F72" s="37">
        <v>16</v>
      </c>
      <c r="G72" s="37">
        <v>25.960999999999999</v>
      </c>
      <c r="H72" s="40">
        <f t="shared" si="6"/>
        <v>0.42857142857142855</v>
      </c>
      <c r="I72" s="41">
        <f t="shared" si="7"/>
        <v>0</v>
      </c>
      <c r="J72" s="37">
        <v>9</v>
      </c>
      <c r="K72" s="37">
        <v>22.812999999999999</v>
      </c>
      <c r="L72" s="40">
        <f t="shared" si="8"/>
        <v>0.6785714285714286</v>
      </c>
      <c r="M72" s="41">
        <f t="shared" si="9"/>
        <v>0</v>
      </c>
      <c r="N72" s="37">
        <v>28</v>
      </c>
      <c r="O72" s="37">
        <v>25.14</v>
      </c>
      <c r="P72" s="40">
        <f t="shared" si="10"/>
        <v>0</v>
      </c>
      <c r="Q72" s="41">
        <f t="shared" si="11"/>
        <v>1</v>
      </c>
      <c r="R72" s="16"/>
      <c r="S72" s="16">
        <f t="shared" si="12"/>
        <v>28</v>
      </c>
    </row>
    <row r="73" spans="1:19" x14ac:dyDescent="0.2">
      <c r="A73" s="20" t="s">
        <v>23</v>
      </c>
      <c r="B73" s="37">
        <v>12</v>
      </c>
      <c r="C73" s="37">
        <v>32.497</v>
      </c>
      <c r="D73" s="40">
        <f t="shared" si="4"/>
        <v>0.42857142857142855</v>
      </c>
      <c r="E73" s="41">
        <f t="shared" si="5"/>
        <v>0</v>
      </c>
      <c r="F73" s="37">
        <v>7</v>
      </c>
      <c r="G73" s="37">
        <v>27.66</v>
      </c>
      <c r="H73" s="40">
        <f t="shared" si="6"/>
        <v>0.66666666666666663</v>
      </c>
      <c r="I73" s="41">
        <f t="shared" si="7"/>
        <v>0</v>
      </c>
      <c r="J73" s="37">
        <v>4</v>
      </c>
      <c r="K73" s="37">
        <v>26.56</v>
      </c>
      <c r="L73" s="40">
        <f t="shared" si="8"/>
        <v>0.80952380952380953</v>
      </c>
      <c r="M73" s="41">
        <f t="shared" si="9"/>
        <v>0</v>
      </c>
      <c r="N73" s="37">
        <v>21</v>
      </c>
      <c r="O73" s="37">
        <v>28.116</v>
      </c>
      <c r="P73" s="40">
        <f t="shared" si="10"/>
        <v>0</v>
      </c>
      <c r="Q73" s="41">
        <f t="shared" si="11"/>
        <v>1</v>
      </c>
      <c r="R73" s="16"/>
      <c r="S73" s="16">
        <f t="shared" si="12"/>
        <v>21</v>
      </c>
    </row>
    <row r="74" spans="1:19" x14ac:dyDescent="0.2">
      <c r="A74" s="20" t="s">
        <v>24</v>
      </c>
      <c r="B74" s="37">
        <v>10</v>
      </c>
      <c r="C74" s="37">
        <v>26.715</v>
      </c>
      <c r="D74" s="40">
        <f t="shared" si="4"/>
        <v>9.0909090909090912E-2</v>
      </c>
      <c r="E74" s="41">
        <f t="shared" si="5"/>
        <v>0</v>
      </c>
      <c r="F74" s="37">
        <v>3</v>
      </c>
      <c r="G74" s="37">
        <v>25.113</v>
      </c>
      <c r="H74" s="40">
        <f t="shared" si="6"/>
        <v>0.72727272727272729</v>
      </c>
      <c r="I74" s="41">
        <f t="shared" si="7"/>
        <v>0</v>
      </c>
      <c r="J74" s="37">
        <v>3</v>
      </c>
      <c r="K74" s="37">
        <v>25.050999999999998</v>
      </c>
      <c r="L74" s="40">
        <f t="shared" si="8"/>
        <v>0.72727272727272729</v>
      </c>
      <c r="M74" s="41">
        <f t="shared" si="9"/>
        <v>0</v>
      </c>
      <c r="N74" s="37">
        <v>11</v>
      </c>
      <c r="O74" s="37">
        <v>25.936</v>
      </c>
      <c r="P74" s="40">
        <f t="shared" si="10"/>
        <v>0</v>
      </c>
      <c r="Q74" s="41">
        <f t="shared" si="11"/>
        <v>1</v>
      </c>
      <c r="R74" s="16"/>
      <c r="S74" s="16">
        <f t="shared" si="12"/>
        <v>11</v>
      </c>
    </row>
    <row r="75" spans="1:19" x14ac:dyDescent="0.2">
      <c r="A75" s="20" t="s">
        <v>25</v>
      </c>
      <c r="B75" s="37">
        <v>8</v>
      </c>
      <c r="C75" s="37">
        <v>56.264000000000003</v>
      </c>
      <c r="D75" s="40">
        <f t="shared" si="4"/>
        <v>0.1111111111111111</v>
      </c>
      <c r="E75" s="41">
        <f t="shared" si="5"/>
        <v>0</v>
      </c>
      <c r="F75" s="37">
        <v>2</v>
      </c>
      <c r="G75" s="37">
        <v>52.220999999999997</v>
      </c>
      <c r="H75" s="40">
        <f t="shared" si="6"/>
        <v>0.77777777777777779</v>
      </c>
      <c r="I75" s="41">
        <f t="shared" si="7"/>
        <v>0</v>
      </c>
      <c r="J75" s="37">
        <v>3</v>
      </c>
      <c r="K75" s="37">
        <v>51.661999999999999</v>
      </c>
      <c r="L75" s="40">
        <f t="shared" si="8"/>
        <v>0.66666666666666663</v>
      </c>
      <c r="M75" s="41">
        <f t="shared" si="9"/>
        <v>0</v>
      </c>
      <c r="N75" s="37">
        <v>9</v>
      </c>
      <c r="O75" s="37">
        <v>53.871000000000002</v>
      </c>
      <c r="P75" s="40">
        <f t="shared" si="10"/>
        <v>0</v>
      </c>
      <c r="Q75" s="41">
        <f t="shared" si="11"/>
        <v>1</v>
      </c>
      <c r="R75" s="16"/>
      <c r="S75" s="16">
        <f t="shared" si="12"/>
        <v>9</v>
      </c>
    </row>
    <row r="76" spans="1:19" x14ac:dyDescent="0.2">
      <c r="A76" s="20" t="s">
        <v>1</v>
      </c>
      <c r="B76" s="37">
        <v>78</v>
      </c>
      <c r="C76" s="37">
        <v>0.57199999999999995</v>
      </c>
      <c r="D76" s="40">
        <f t="shared" si="4"/>
        <v>0</v>
      </c>
      <c r="E76" s="41">
        <f t="shared" si="5"/>
        <v>1</v>
      </c>
      <c r="F76" s="37">
        <v>78</v>
      </c>
      <c r="G76" s="37">
        <v>1.32</v>
      </c>
      <c r="H76" s="40">
        <f t="shared" si="6"/>
        <v>0</v>
      </c>
      <c r="I76" s="41">
        <f t="shared" si="7"/>
        <v>1</v>
      </c>
      <c r="J76" s="37">
        <v>78</v>
      </c>
      <c r="K76" s="37">
        <v>1.492</v>
      </c>
      <c r="L76" s="40">
        <f t="shared" si="8"/>
        <v>0</v>
      </c>
      <c r="M76" s="41">
        <f t="shared" si="9"/>
        <v>1</v>
      </c>
      <c r="N76" s="37">
        <v>78</v>
      </c>
      <c r="O76" s="37">
        <v>1.113</v>
      </c>
      <c r="P76" s="40">
        <f t="shared" si="10"/>
        <v>0</v>
      </c>
      <c r="Q76" s="41">
        <f t="shared" si="11"/>
        <v>1</v>
      </c>
      <c r="R76" s="16"/>
      <c r="S76" s="16">
        <f t="shared" si="12"/>
        <v>78</v>
      </c>
    </row>
    <row r="77" spans="1:19" x14ac:dyDescent="0.2">
      <c r="A77" s="20" t="s">
        <v>26</v>
      </c>
      <c r="B77" s="37">
        <v>74</v>
      </c>
      <c r="C77" s="37">
        <v>13.781000000000001</v>
      </c>
      <c r="D77" s="40">
        <f t="shared" si="4"/>
        <v>0</v>
      </c>
      <c r="E77" s="41">
        <f t="shared" si="5"/>
        <v>1</v>
      </c>
      <c r="F77" s="37">
        <v>74</v>
      </c>
      <c r="G77" s="37">
        <v>22.513000000000002</v>
      </c>
      <c r="H77" s="40">
        <f t="shared" si="6"/>
        <v>0</v>
      </c>
      <c r="I77" s="41">
        <f t="shared" si="7"/>
        <v>1</v>
      </c>
      <c r="J77" s="37">
        <v>74</v>
      </c>
      <c r="K77" s="37">
        <v>25.971</v>
      </c>
      <c r="L77" s="40">
        <f t="shared" si="8"/>
        <v>0</v>
      </c>
      <c r="M77" s="41">
        <f t="shared" si="9"/>
        <v>1</v>
      </c>
      <c r="N77" s="37">
        <v>74</v>
      </c>
      <c r="O77" s="37">
        <v>19.553000000000001</v>
      </c>
      <c r="P77" s="40">
        <f t="shared" si="10"/>
        <v>0</v>
      </c>
      <c r="Q77" s="41">
        <f t="shared" si="11"/>
        <v>1</v>
      </c>
      <c r="R77" s="16"/>
      <c r="S77" s="16">
        <f t="shared" si="12"/>
        <v>74</v>
      </c>
    </row>
    <row r="78" spans="1:19" x14ac:dyDescent="0.2">
      <c r="A78" s="20" t="s">
        <v>2</v>
      </c>
      <c r="B78" s="37">
        <v>108</v>
      </c>
      <c r="C78" s="37">
        <v>30.472999999999999</v>
      </c>
      <c r="D78" s="40">
        <f t="shared" si="4"/>
        <v>0</v>
      </c>
      <c r="E78" s="41">
        <f t="shared" si="5"/>
        <v>1</v>
      </c>
      <c r="F78" s="37">
        <v>107</v>
      </c>
      <c r="G78" s="37">
        <v>45.030999999999999</v>
      </c>
      <c r="H78" s="40">
        <f t="shared" si="6"/>
        <v>9.2592592592592587E-3</v>
      </c>
      <c r="I78" s="41">
        <f t="shared" si="7"/>
        <v>0</v>
      </c>
      <c r="J78" s="37">
        <v>105</v>
      </c>
      <c r="K78" s="37">
        <v>50.567</v>
      </c>
      <c r="L78" s="40">
        <f t="shared" si="8"/>
        <v>2.7777777777777776E-2</v>
      </c>
      <c r="M78" s="41">
        <f t="shared" si="9"/>
        <v>0</v>
      </c>
      <c r="N78" s="37">
        <v>108</v>
      </c>
      <c r="O78" s="37">
        <v>37.838999999999999</v>
      </c>
      <c r="P78" s="40">
        <f t="shared" si="10"/>
        <v>0</v>
      </c>
      <c r="Q78" s="41">
        <f t="shared" si="11"/>
        <v>1</v>
      </c>
      <c r="R78" s="16"/>
      <c r="S78" s="16">
        <f t="shared" si="12"/>
        <v>108</v>
      </c>
    </row>
    <row r="79" spans="1:19" x14ac:dyDescent="0.2">
      <c r="A79" s="20" t="s">
        <v>27</v>
      </c>
      <c r="B79" s="37">
        <v>81</v>
      </c>
      <c r="C79" s="37">
        <v>20.542999999999999</v>
      </c>
      <c r="D79" s="40">
        <f t="shared" si="4"/>
        <v>0</v>
      </c>
      <c r="E79" s="41">
        <f t="shared" si="5"/>
        <v>1</v>
      </c>
      <c r="F79" s="37">
        <v>81</v>
      </c>
      <c r="G79" s="37">
        <v>39.090000000000003</v>
      </c>
      <c r="H79" s="40">
        <f t="shared" si="6"/>
        <v>0</v>
      </c>
      <c r="I79" s="41">
        <f t="shared" si="7"/>
        <v>1</v>
      </c>
      <c r="J79" s="37">
        <v>81</v>
      </c>
      <c r="K79" s="37">
        <v>43.881</v>
      </c>
      <c r="L79" s="40">
        <f t="shared" si="8"/>
        <v>0</v>
      </c>
      <c r="M79" s="41">
        <f t="shared" si="9"/>
        <v>1</v>
      </c>
      <c r="N79" s="37">
        <v>81</v>
      </c>
      <c r="O79" s="37">
        <v>32.293999999999997</v>
      </c>
      <c r="P79" s="40">
        <f t="shared" si="10"/>
        <v>0</v>
      </c>
      <c r="Q79" s="41">
        <f t="shared" si="11"/>
        <v>1</v>
      </c>
      <c r="R79" s="16"/>
      <c r="S79" s="16">
        <f t="shared" si="12"/>
        <v>81</v>
      </c>
    </row>
    <row r="80" spans="1:19" x14ac:dyDescent="0.2">
      <c r="A80" s="20" t="s">
        <v>3</v>
      </c>
      <c r="B80" s="37">
        <v>3</v>
      </c>
      <c r="C80" s="37">
        <v>20.84</v>
      </c>
      <c r="D80" s="40">
        <f t="shared" si="4"/>
        <v>0</v>
      </c>
      <c r="E80" s="41">
        <f t="shared" si="5"/>
        <v>1</v>
      </c>
      <c r="F80" s="37">
        <v>2</v>
      </c>
      <c r="G80" s="37">
        <v>20.13</v>
      </c>
      <c r="H80" s="40">
        <f t="shared" si="6"/>
        <v>0.33333333333333331</v>
      </c>
      <c r="I80" s="41">
        <f t="shared" si="7"/>
        <v>0</v>
      </c>
      <c r="J80" s="37">
        <v>2</v>
      </c>
      <c r="K80" s="37">
        <v>19.948</v>
      </c>
      <c r="L80" s="40">
        <f t="shared" si="8"/>
        <v>0.33333333333333331</v>
      </c>
      <c r="M80" s="41">
        <f t="shared" si="9"/>
        <v>0</v>
      </c>
      <c r="N80" s="37">
        <v>3</v>
      </c>
      <c r="O80" s="37">
        <v>20.492000000000001</v>
      </c>
      <c r="P80" s="40">
        <f t="shared" si="10"/>
        <v>0</v>
      </c>
      <c r="Q80" s="41">
        <f t="shared" si="11"/>
        <v>1</v>
      </c>
      <c r="R80" s="16"/>
      <c r="S80" s="16">
        <f t="shared" si="12"/>
        <v>3</v>
      </c>
    </row>
    <row r="81" spans="1:19" x14ac:dyDescent="0.2">
      <c r="A81" s="20" t="s">
        <v>28</v>
      </c>
      <c r="B81" s="37">
        <v>96</v>
      </c>
      <c r="C81" s="37">
        <v>35.588000000000001</v>
      </c>
      <c r="D81" s="40">
        <f t="shared" si="4"/>
        <v>0</v>
      </c>
      <c r="E81" s="41">
        <f t="shared" si="5"/>
        <v>1</v>
      </c>
      <c r="F81" s="37">
        <v>95</v>
      </c>
      <c r="G81" s="37">
        <v>70.575000000000003</v>
      </c>
      <c r="H81" s="40">
        <f t="shared" si="6"/>
        <v>1.0416666666666666E-2</v>
      </c>
      <c r="I81" s="41">
        <f t="shared" si="7"/>
        <v>0</v>
      </c>
      <c r="J81" s="37">
        <v>95</v>
      </c>
      <c r="K81" s="37">
        <v>74.988</v>
      </c>
      <c r="L81" s="40">
        <f t="shared" si="8"/>
        <v>1.0416666666666666E-2</v>
      </c>
      <c r="M81" s="41">
        <f t="shared" si="9"/>
        <v>0</v>
      </c>
      <c r="N81" s="37">
        <v>95</v>
      </c>
      <c r="O81" s="37">
        <v>56.926000000000002</v>
      </c>
      <c r="P81" s="40">
        <f t="shared" si="10"/>
        <v>1.0416666666666666E-2</v>
      </c>
      <c r="Q81" s="41">
        <f t="shared" si="11"/>
        <v>0</v>
      </c>
      <c r="R81" s="16"/>
      <c r="S81" s="16">
        <f t="shared" si="12"/>
        <v>96</v>
      </c>
    </row>
    <row r="82" spans="1:19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</row>
    <row r="83" spans="1:19" x14ac:dyDescent="0.2">
      <c r="B83" s="114" t="s">
        <v>44</v>
      </c>
      <c r="C83" s="115"/>
      <c r="D83" s="115"/>
      <c r="E83" s="115"/>
      <c r="F83" s="115"/>
    </row>
    <row r="85" spans="1:19" x14ac:dyDescent="0.2">
      <c r="C85" s="4" t="s">
        <v>5</v>
      </c>
      <c r="D85" s="4" t="s">
        <v>31</v>
      </c>
      <c r="E85" s="4" t="s">
        <v>32</v>
      </c>
      <c r="F85" s="4" t="s">
        <v>29</v>
      </c>
    </row>
    <row r="86" spans="1:19" x14ac:dyDescent="0.2">
      <c r="B86" s="12" t="str">
        <f>B93</f>
        <v>AlgConstructive(GRASPGRConstructive(random), LocalSearch(firstImprovement),1000)</v>
      </c>
      <c r="C86" s="13">
        <f>AVERAGE(B95:B121)</f>
        <v>25.074074074074073</v>
      </c>
      <c r="D86" s="13">
        <f t="shared" ref="D86:E86" si="13">AVERAGE(C95:C121)</f>
        <v>15.991925925925925</v>
      </c>
      <c r="E86" s="14">
        <f t="shared" si="13"/>
        <v>3.7037037037037038E-3</v>
      </c>
      <c r="F86" s="15">
        <f>SUM(E95:E121)</f>
        <v>26</v>
      </c>
    </row>
    <row r="87" spans="1:19" x14ac:dyDescent="0.2">
      <c r="B87" s="4" t="str">
        <f>F93</f>
        <v>AlgConstructive(GRASPGRConstructive(random),1000)</v>
      </c>
      <c r="C87" s="25">
        <f>AVERAGE(F95:F121)</f>
        <v>24.851851851851851</v>
      </c>
      <c r="D87" s="25">
        <f t="shared" ref="D87:E87" si="14">AVERAGE(G95:G121)</f>
        <v>0.46644444444444444</v>
      </c>
      <c r="E87" s="26">
        <f t="shared" si="14"/>
        <v>6.8206991452605488E-3</v>
      </c>
      <c r="F87" s="27">
        <f>SUM(I95:I121)</f>
        <v>22</v>
      </c>
    </row>
    <row r="88" spans="1:19" x14ac:dyDescent="0.2">
      <c r="C88" s="10"/>
      <c r="D88" s="10"/>
      <c r="E88" s="11"/>
    </row>
    <row r="89" spans="1:19" x14ac:dyDescent="0.2">
      <c r="C89" s="10"/>
      <c r="D89" s="10"/>
      <c r="E89" s="11"/>
    </row>
    <row r="93" spans="1:19" x14ac:dyDescent="0.2">
      <c r="B93" s="116" t="s">
        <v>272</v>
      </c>
      <c r="C93" s="117"/>
      <c r="D93" s="117"/>
      <c r="E93" s="117"/>
      <c r="F93" s="118" t="s">
        <v>33</v>
      </c>
      <c r="G93" s="119"/>
      <c r="H93" s="119"/>
      <c r="I93" s="119"/>
      <c r="J93" s="9"/>
      <c r="K93" s="9"/>
      <c r="L93" s="9"/>
      <c r="M93" s="9"/>
      <c r="N93" s="9"/>
      <c r="O93" s="9"/>
      <c r="P93" s="9"/>
      <c r="Q93" s="9"/>
    </row>
    <row r="94" spans="1:19" x14ac:dyDescent="0.2">
      <c r="A94" s="4" t="s">
        <v>4</v>
      </c>
      <c r="B94" s="7" t="s">
        <v>5</v>
      </c>
      <c r="C94" s="7" t="s">
        <v>31</v>
      </c>
      <c r="D94" s="7" t="s">
        <v>32</v>
      </c>
      <c r="E94" s="7" t="s">
        <v>29</v>
      </c>
      <c r="F94" s="4" t="s">
        <v>5</v>
      </c>
      <c r="G94" s="4" t="s">
        <v>31</v>
      </c>
      <c r="H94" s="4" t="s">
        <v>32</v>
      </c>
      <c r="I94" s="4" t="s">
        <v>29</v>
      </c>
      <c r="J94" s="2"/>
      <c r="K94" s="2"/>
      <c r="L94" s="2"/>
      <c r="M94" s="2"/>
      <c r="N94" s="2"/>
      <c r="O94" s="2"/>
      <c r="P94" s="2"/>
      <c r="Q94" s="2"/>
      <c r="S94" s="2" t="s">
        <v>30</v>
      </c>
    </row>
    <row r="95" spans="1:19" x14ac:dyDescent="0.2">
      <c r="A95" s="1" t="s">
        <v>6</v>
      </c>
      <c r="B95" s="37">
        <v>5</v>
      </c>
      <c r="C95" s="37">
        <v>0.60199999999999998</v>
      </c>
      <c r="D95" s="5">
        <f t="shared" ref="D95:D121" si="15">($S95-B95)/$S95</f>
        <v>0</v>
      </c>
      <c r="E95" s="8">
        <f t="shared" ref="E95:E121" si="16">IF(B95=$S95,1,0)</f>
        <v>1</v>
      </c>
      <c r="F95" s="37">
        <v>5</v>
      </c>
      <c r="G95" s="37">
        <v>8.4000000000000005E-2</v>
      </c>
      <c r="H95" s="5">
        <f>($S95-F95)/$S95</f>
        <v>0</v>
      </c>
      <c r="I95" s="8">
        <f>IF(F95=$S95,1,0)</f>
        <v>1</v>
      </c>
      <c r="L95" s="3"/>
      <c r="P95" s="3"/>
      <c r="S95">
        <f t="shared" ref="S95:S121" si="17">MAX(N95,J95,F95,B95)</f>
        <v>5</v>
      </c>
    </row>
    <row r="96" spans="1:19" x14ac:dyDescent="0.2">
      <c r="A96" s="1" t="s">
        <v>7</v>
      </c>
      <c r="B96" s="37">
        <v>3</v>
      </c>
      <c r="C96" s="37">
        <v>11.032</v>
      </c>
      <c r="D96" s="5">
        <f t="shared" si="15"/>
        <v>0</v>
      </c>
      <c r="E96" s="8">
        <f t="shared" si="16"/>
        <v>1</v>
      </c>
      <c r="F96" s="37">
        <v>3</v>
      </c>
      <c r="G96" s="37">
        <v>0.60899999999999999</v>
      </c>
      <c r="H96" s="5">
        <f t="shared" ref="H96:H121" si="18">($S96-F96)/$S96</f>
        <v>0</v>
      </c>
      <c r="I96" s="8">
        <f t="shared" ref="I96:I121" si="19">IF(F96=$S96,1,0)</f>
        <v>1</v>
      </c>
      <c r="L96" s="3"/>
      <c r="P96" s="3"/>
      <c r="S96">
        <f t="shared" si="17"/>
        <v>3</v>
      </c>
    </row>
    <row r="97" spans="1:19" x14ac:dyDescent="0.2">
      <c r="A97" s="1" t="s">
        <v>8</v>
      </c>
      <c r="B97" s="37">
        <v>3</v>
      </c>
      <c r="C97" s="37">
        <v>7.0000000000000007E-2</v>
      </c>
      <c r="D97" s="5">
        <f t="shared" si="15"/>
        <v>0</v>
      </c>
      <c r="E97" s="8">
        <f t="shared" si="16"/>
        <v>1</v>
      </c>
      <c r="F97" s="37">
        <v>3</v>
      </c>
      <c r="G97" s="37">
        <v>1.4E-2</v>
      </c>
      <c r="H97" s="5">
        <f t="shared" si="18"/>
        <v>0</v>
      </c>
      <c r="I97" s="8">
        <f t="shared" si="19"/>
        <v>1</v>
      </c>
      <c r="L97" s="3"/>
      <c r="P97" s="3"/>
      <c r="S97">
        <f t="shared" si="17"/>
        <v>3</v>
      </c>
    </row>
    <row r="98" spans="1:19" x14ac:dyDescent="0.2">
      <c r="A98" s="1" t="s">
        <v>9</v>
      </c>
      <c r="B98" s="37">
        <v>6</v>
      </c>
      <c r="C98" s="37">
        <v>9.1999999999999998E-2</v>
      </c>
      <c r="D98" s="5">
        <f t="shared" si="15"/>
        <v>0</v>
      </c>
      <c r="E98" s="8">
        <f t="shared" si="16"/>
        <v>1</v>
      </c>
      <c r="F98" s="37">
        <v>6</v>
      </c>
      <c r="G98" s="37">
        <v>1.7000000000000001E-2</v>
      </c>
      <c r="H98" s="5">
        <f t="shared" si="18"/>
        <v>0</v>
      </c>
      <c r="I98" s="8">
        <f t="shared" si="19"/>
        <v>1</v>
      </c>
      <c r="L98" s="3"/>
      <c r="P98" s="3"/>
      <c r="S98">
        <f t="shared" si="17"/>
        <v>6</v>
      </c>
    </row>
    <row r="99" spans="1:19" x14ac:dyDescent="0.2">
      <c r="A99" s="1" t="s">
        <v>10</v>
      </c>
      <c r="B99" s="37">
        <v>1</v>
      </c>
      <c r="C99" s="37">
        <v>4.6760000000000002</v>
      </c>
      <c r="D99" s="5">
        <f t="shared" si="15"/>
        <v>0</v>
      </c>
      <c r="E99" s="8">
        <f t="shared" si="16"/>
        <v>1</v>
      </c>
      <c r="F99" s="37">
        <v>1</v>
      </c>
      <c r="G99" s="37">
        <v>0.28799999999999998</v>
      </c>
      <c r="H99" s="5">
        <f t="shared" si="18"/>
        <v>0</v>
      </c>
      <c r="I99" s="8">
        <f t="shared" si="19"/>
        <v>1</v>
      </c>
      <c r="L99" s="3"/>
      <c r="P99" s="3"/>
      <c r="S99">
        <f t="shared" si="17"/>
        <v>1</v>
      </c>
    </row>
    <row r="100" spans="1:19" x14ac:dyDescent="0.2">
      <c r="A100" s="1" t="s">
        <v>11</v>
      </c>
      <c r="B100" s="37">
        <v>1</v>
      </c>
      <c r="C100" s="37">
        <v>9.5850000000000009</v>
      </c>
      <c r="D100" s="5">
        <f t="shared" si="15"/>
        <v>0</v>
      </c>
      <c r="E100" s="8">
        <f t="shared" si="16"/>
        <v>1</v>
      </c>
      <c r="F100" s="37">
        <v>1</v>
      </c>
      <c r="G100" s="37">
        <v>0.48599999999999999</v>
      </c>
      <c r="H100" s="5">
        <f t="shared" si="18"/>
        <v>0</v>
      </c>
      <c r="I100" s="8">
        <f t="shared" si="19"/>
        <v>1</v>
      </c>
      <c r="L100" s="3"/>
      <c r="P100" s="3"/>
      <c r="S100">
        <f t="shared" si="17"/>
        <v>1</v>
      </c>
    </row>
    <row r="101" spans="1:19" x14ac:dyDescent="0.2">
      <c r="A101" s="1" t="s">
        <v>12</v>
      </c>
      <c r="B101" s="37">
        <v>1</v>
      </c>
      <c r="C101" s="37">
        <v>31.449000000000002</v>
      </c>
      <c r="D101" s="5">
        <f t="shared" si="15"/>
        <v>0</v>
      </c>
      <c r="E101" s="8">
        <f t="shared" si="16"/>
        <v>1</v>
      </c>
      <c r="F101" s="37">
        <v>1</v>
      </c>
      <c r="G101" s="37">
        <v>1.0189999999999999</v>
      </c>
      <c r="H101" s="5">
        <f t="shared" si="18"/>
        <v>0</v>
      </c>
      <c r="I101" s="8">
        <f t="shared" si="19"/>
        <v>1</v>
      </c>
      <c r="L101" s="3"/>
      <c r="P101" s="3"/>
      <c r="S101">
        <f t="shared" si="17"/>
        <v>1</v>
      </c>
    </row>
    <row r="102" spans="1:19" x14ac:dyDescent="0.2">
      <c r="A102" s="1" t="s">
        <v>13</v>
      </c>
      <c r="B102" s="37">
        <v>32</v>
      </c>
      <c r="C102" s="37">
        <v>6.2729999999999997</v>
      </c>
      <c r="D102" s="5">
        <f t="shared" si="15"/>
        <v>0</v>
      </c>
      <c r="E102" s="8">
        <f t="shared" si="16"/>
        <v>1</v>
      </c>
      <c r="F102" s="37">
        <v>30</v>
      </c>
      <c r="G102" s="37">
        <v>0.214</v>
      </c>
      <c r="H102" s="5">
        <f t="shared" si="18"/>
        <v>6.25E-2</v>
      </c>
      <c r="I102" s="8">
        <f t="shared" si="19"/>
        <v>0</v>
      </c>
      <c r="L102" s="3"/>
      <c r="P102" s="3"/>
      <c r="S102">
        <f t="shared" si="17"/>
        <v>32</v>
      </c>
    </row>
    <row r="103" spans="1:19" x14ac:dyDescent="0.2">
      <c r="A103" s="1" t="s">
        <v>14</v>
      </c>
      <c r="B103" s="37">
        <v>11</v>
      </c>
      <c r="C103" s="37">
        <v>11.882</v>
      </c>
      <c r="D103" s="5">
        <f t="shared" si="15"/>
        <v>0</v>
      </c>
      <c r="E103" s="8">
        <f t="shared" si="16"/>
        <v>1</v>
      </c>
      <c r="F103" s="37">
        <v>11</v>
      </c>
      <c r="G103" s="37">
        <v>0.51800000000000002</v>
      </c>
      <c r="H103" s="5">
        <f t="shared" si="18"/>
        <v>0</v>
      </c>
      <c r="I103" s="8">
        <f t="shared" si="19"/>
        <v>1</v>
      </c>
      <c r="L103" s="3"/>
      <c r="P103" s="3"/>
      <c r="S103">
        <f t="shared" si="17"/>
        <v>11</v>
      </c>
    </row>
    <row r="104" spans="1:19" x14ac:dyDescent="0.2">
      <c r="A104" s="1" t="s">
        <v>15</v>
      </c>
      <c r="B104" s="37">
        <v>40</v>
      </c>
      <c r="C104" s="37">
        <v>6.008</v>
      </c>
      <c r="D104" s="5">
        <f t="shared" si="15"/>
        <v>0</v>
      </c>
      <c r="E104" s="8">
        <f t="shared" si="16"/>
        <v>1</v>
      </c>
      <c r="F104" s="37">
        <v>40</v>
      </c>
      <c r="G104" s="37">
        <v>0.21199999999999999</v>
      </c>
      <c r="H104" s="5">
        <f t="shared" si="18"/>
        <v>0</v>
      </c>
      <c r="I104" s="8">
        <f t="shared" si="19"/>
        <v>1</v>
      </c>
      <c r="L104" s="3"/>
      <c r="P104" s="3"/>
      <c r="S104">
        <f t="shared" si="17"/>
        <v>40</v>
      </c>
    </row>
    <row r="105" spans="1:19" x14ac:dyDescent="0.2">
      <c r="A105" s="1" t="s">
        <v>16</v>
      </c>
      <c r="B105" s="37">
        <v>5</v>
      </c>
      <c r="C105" s="37">
        <v>14.67</v>
      </c>
      <c r="D105" s="5">
        <f t="shared" si="15"/>
        <v>0</v>
      </c>
      <c r="E105" s="8">
        <f t="shared" si="16"/>
        <v>1</v>
      </c>
      <c r="F105" s="37">
        <v>5</v>
      </c>
      <c r="G105" s="37">
        <v>0.57099999999999995</v>
      </c>
      <c r="H105" s="5">
        <f t="shared" si="18"/>
        <v>0</v>
      </c>
      <c r="I105" s="8">
        <f t="shared" si="19"/>
        <v>1</v>
      </c>
      <c r="L105" s="3"/>
      <c r="P105" s="3"/>
      <c r="S105">
        <f t="shared" si="17"/>
        <v>5</v>
      </c>
    </row>
    <row r="106" spans="1:19" x14ac:dyDescent="0.2">
      <c r="A106" s="1" t="s">
        <v>17</v>
      </c>
      <c r="B106" s="37">
        <v>6</v>
      </c>
      <c r="C106" s="37">
        <v>13.936999999999999</v>
      </c>
      <c r="D106" s="5">
        <f t="shared" si="15"/>
        <v>0</v>
      </c>
      <c r="E106" s="8">
        <f t="shared" si="16"/>
        <v>1</v>
      </c>
      <c r="F106" s="37">
        <v>6</v>
      </c>
      <c r="G106" s="37">
        <v>0.56299999999999994</v>
      </c>
      <c r="H106" s="5">
        <f t="shared" si="18"/>
        <v>0</v>
      </c>
      <c r="I106" s="8">
        <f t="shared" si="19"/>
        <v>1</v>
      </c>
      <c r="L106" s="3"/>
      <c r="P106" s="3"/>
      <c r="S106">
        <f t="shared" si="17"/>
        <v>6</v>
      </c>
    </row>
    <row r="107" spans="1:19" x14ac:dyDescent="0.2">
      <c r="A107" s="1" t="s">
        <v>18</v>
      </c>
      <c r="B107" s="37">
        <v>5</v>
      </c>
      <c r="C107" s="37">
        <v>1.0129999999999999</v>
      </c>
      <c r="D107" s="5">
        <f t="shared" si="15"/>
        <v>0</v>
      </c>
      <c r="E107" s="8">
        <f t="shared" si="16"/>
        <v>1</v>
      </c>
      <c r="F107" s="37">
        <v>5</v>
      </c>
      <c r="G107" s="37">
        <v>9.0999999999999998E-2</v>
      </c>
      <c r="H107" s="5">
        <f t="shared" si="18"/>
        <v>0</v>
      </c>
      <c r="I107" s="8">
        <f t="shared" si="19"/>
        <v>1</v>
      </c>
      <c r="L107" s="3"/>
      <c r="P107" s="3"/>
      <c r="S107">
        <f t="shared" si="17"/>
        <v>5</v>
      </c>
    </row>
    <row r="108" spans="1:19" x14ac:dyDescent="0.2">
      <c r="A108" s="1" t="s">
        <v>19</v>
      </c>
      <c r="B108" s="37">
        <v>7</v>
      </c>
      <c r="C108" s="37">
        <v>0.126</v>
      </c>
      <c r="D108" s="5">
        <f t="shared" si="15"/>
        <v>0</v>
      </c>
      <c r="E108" s="8">
        <f t="shared" si="16"/>
        <v>1</v>
      </c>
      <c r="F108" s="37">
        <v>7</v>
      </c>
      <c r="G108" s="37">
        <v>0.02</v>
      </c>
      <c r="H108" s="5">
        <f t="shared" si="18"/>
        <v>0</v>
      </c>
      <c r="I108" s="8">
        <f t="shared" si="19"/>
        <v>1</v>
      </c>
      <c r="L108" s="3"/>
      <c r="P108" s="3"/>
      <c r="S108">
        <f t="shared" si="17"/>
        <v>7</v>
      </c>
    </row>
    <row r="109" spans="1:19" x14ac:dyDescent="0.2">
      <c r="A109" s="1" t="s">
        <v>20</v>
      </c>
      <c r="B109" s="37">
        <v>2</v>
      </c>
      <c r="C109" s="37">
        <v>0.128</v>
      </c>
      <c r="D109" s="5">
        <f t="shared" si="15"/>
        <v>0</v>
      </c>
      <c r="E109" s="8">
        <f t="shared" si="16"/>
        <v>1</v>
      </c>
      <c r="F109" s="37">
        <v>2</v>
      </c>
      <c r="G109" s="37">
        <v>3.1E-2</v>
      </c>
      <c r="H109" s="5">
        <f t="shared" si="18"/>
        <v>0</v>
      </c>
      <c r="I109" s="8">
        <f t="shared" si="19"/>
        <v>1</v>
      </c>
      <c r="L109" s="3"/>
      <c r="P109" s="3"/>
      <c r="S109">
        <f t="shared" si="17"/>
        <v>2</v>
      </c>
    </row>
    <row r="110" spans="1:19" x14ac:dyDescent="0.2">
      <c r="A110" s="1" t="s">
        <v>21</v>
      </c>
      <c r="B110" s="37">
        <v>1</v>
      </c>
      <c r="C110" s="37">
        <v>0.65400000000000003</v>
      </c>
      <c r="D110" s="5">
        <f t="shared" si="15"/>
        <v>0</v>
      </c>
      <c r="E110" s="8">
        <f t="shared" si="16"/>
        <v>1</v>
      </c>
      <c r="F110" s="37">
        <v>1</v>
      </c>
      <c r="G110" s="37">
        <v>0.123</v>
      </c>
      <c r="H110" s="5">
        <f t="shared" si="18"/>
        <v>0</v>
      </c>
      <c r="I110" s="8">
        <f t="shared" si="19"/>
        <v>1</v>
      </c>
      <c r="L110" s="3"/>
      <c r="P110" s="3"/>
      <c r="S110">
        <f t="shared" si="17"/>
        <v>1</v>
      </c>
    </row>
    <row r="111" spans="1:19" x14ac:dyDescent="0.2">
      <c r="A111" s="1" t="s">
        <v>0</v>
      </c>
      <c r="B111" s="37">
        <v>40</v>
      </c>
      <c r="C111" s="37">
        <v>18.305</v>
      </c>
      <c r="D111" s="5">
        <f t="shared" si="15"/>
        <v>0</v>
      </c>
      <c r="E111" s="8">
        <f t="shared" si="16"/>
        <v>1</v>
      </c>
      <c r="F111" s="37">
        <v>38</v>
      </c>
      <c r="G111" s="37">
        <v>0.34699999999999998</v>
      </c>
      <c r="H111" s="5">
        <f t="shared" si="18"/>
        <v>0.05</v>
      </c>
      <c r="I111" s="8">
        <f t="shared" si="19"/>
        <v>0</v>
      </c>
      <c r="L111" s="3"/>
      <c r="P111" s="3"/>
      <c r="S111">
        <f t="shared" si="17"/>
        <v>40</v>
      </c>
    </row>
    <row r="112" spans="1:19" x14ac:dyDescent="0.2">
      <c r="A112" s="1" t="s">
        <v>22</v>
      </c>
      <c r="B112" s="37">
        <v>28</v>
      </c>
      <c r="C112" s="37">
        <v>25.14</v>
      </c>
      <c r="D112" s="5">
        <f t="shared" si="15"/>
        <v>0</v>
      </c>
      <c r="E112" s="8">
        <f t="shared" si="16"/>
        <v>1</v>
      </c>
      <c r="F112" s="37">
        <v>28</v>
      </c>
      <c r="G112" s="37">
        <v>0.60599999999999998</v>
      </c>
      <c r="H112" s="5">
        <f t="shared" si="18"/>
        <v>0</v>
      </c>
      <c r="I112" s="8">
        <f t="shared" si="19"/>
        <v>1</v>
      </c>
      <c r="L112" s="3"/>
      <c r="P112" s="3"/>
      <c r="S112">
        <f t="shared" si="17"/>
        <v>28</v>
      </c>
    </row>
    <row r="113" spans="1:19" x14ac:dyDescent="0.2">
      <c r="A113" s="1" t="s">
        <v>23</v>
      </c>
      <c r="B113" s="37">
        <v>21</v>
      </c>
      <c r="C113" s="37">
        <v>28.116</v>
      </c>
      <c r="D113" s="5">
        <f t="shared" si="15"/>
        <v>0</v>
      </c>
      <c r="E113" s="8">
        <f t="shared" si="16"/>
        <v>1</v>
      </c>
      <c r="F113" s="37">
        <v>20</v>
      </c>
      <c r="G113" s="37">
        <v>0.85399999999999998</v>
      </c>
      <c r="H113" s="5">
        <f t="shared" si="18"/>
        <v>4.7619047619047616E-2</v>
      </c>
      <c r="I113" s="8">
        <f t="shared" si="19"/>
        <v>0</v>
      </c>
      <c r="L113" s="3"/>
      <c r="P113" s="3"/>
      <c r="S113">
        <f t="shared" si="17"/>
        <v>21</v>
      </c>
    </row>
    <row r="114" spans="1:19" x14ac:dyDescent="0.2">
      <c r="A114" s="1" t="s">
        <v>24</v>
      </c>
      <c r="B114" s="37">
        <v>11</v>
      </c>
      <c r="C114" s="37">
        <v>25.936</v>
      </c>
      <c r="D114" s="5">
        <f t="shared" si="15"/>
        <v>0</v>
      </c>
      <c r="E114" s="8">
        <f t="shared" si="16"/>
        <v>1</v>
      </c>
      <c r="F114" s="37">
        <v>11</v>
      </c>
      <c r="G114" s="37">
        <v>0.80400000000000005</v>
      </c>
      <c r="H114" s="5">
        <f t="shared" si="18"/>
        <v>0</v>
      </c>
      <c r="I114" s="8">
        <f t="shared" si="19"/>
        <v>1</v>
      </c>
      <c r="L114" s="3"/>
      <c r="P114" s="3"/>
      <c r="S114">
        <f t="shared" si="17"/>
        <v>11</v>
      </c>
    </row>
    <row r="115" spans="1:19" x14ac:dyDescent="0.2">
      <c r="A115" s="1" t="s">
        <v>25</v>
      </c>
      <c r="B115" s="37">
        <v>9</v>
      </c>
      <c r="C115" s="37">
        <v>53.871000000000002</v>
      </c>
      <c r="D115" s="5">
        <f t="shared" si="15"/>
        <v>0.1</v>
      </c>
      <c r="E115" s="8">
        <f t="shared" si="16"/>
        <v>0</v>
      </c>
      <c r="F115" s="37">
        <v>10</v>
      </c>
      <c r="G115" s="37">
        <v>1.31</v>
      </c>
      <c r="H115" s="5">
        <f t="shared" si="18"/>
        <v>0</v>
      </c>
      <c r="I115" s="8">
        <f t="shared" si="19"/>
        <v>1</v>
      </c>
      <c r="L115" s="3"/>
      <c r="P115" s="3"/>
      <c r="S115">
        <f t="shared" si="17"/>
        <v>10</v>
      </c>
    </row>
    <row r="116" spans="1:19" x14ac:dyDescent="0.2">
      <c r="A116" s="1" t="s">
        <v>1</v>
      </c>
      <c r="B116" s="37">
        <v>78</v>
      </c>
      <c r="C116" s="37">
        <v>1.113</v>
      </c>
      <c r="D116" s="5">
        <f t="shared" si="15"/>
        <v>0</v>
      </c>
      <c r="E116" s="8">
        <f t="shared" si="16"/>
        <v>1</v>
      </c>
      <c r="F116" s="37">
        <v>78</v>
      </c>
      <c r="G116" s="37">
        <v>5.7000000000000002E-2</v>
      </c>
      <c r="H116" s="5">
        <f t="shared" si="18"/>
        <v>0</v>
      </c>
      <c r="I116" s="8">
        <f t="shared" si="19"/>
        <v>1</v>
      </c>
      <c r="L116" s="3"/>
      <c r="P116" s="3"/>
      <c r="S116">
        <f t="shared" si="17"/>
        <v>78</v>
      </c>
    </row>
    <row r="117" spans="1:19" x14ac:dyDescent="0.2">
      <c r="A117" s="1" t="s">
        <v>26</v>
      </c>
      <c r="B117" s="37">
        <v>74</v>
      </c>
      <c r="C117" s="37">
        <v>19.553000000000001</v>
      </c>
      <c r="D117" s="5">
        <f t="shared" si="15"/>
        <v>0</v>
      </c>
      <c r="E117" s="8">
        <f t="shared" si="16"/>
        <v>1</v>
      </c>
      <c r="F117" s="37">
        <v>73</v>
      </c>
      <c r="G117" s="37">
        <v>0.54900000000000004</v>
      </c>
      <c r="H117" s="5">
        <f t="shared" si="18"/>
        <v>1.3513513513513514E-2</v>
      </c>
      <c r="I117" s="8">
        <f t="shared" si="19"/>
        <v>0</v>
      </c>
      <c r="L117" s="3"/>
      <c r="P117" s="3"/>
      <c r="S117">
        <f t="shared" si="17"/>
        <v>74</v>
      </c>
    </row>
    <row r="118" spans="1:19" x14ac:dyDescent="0.2">
      <c r="A118" s="1" t="s">
        <v>2</v>
      </c>
      <c r="B118" s="37">
        <v>108</v>
      </c>
      <c r="C118" s="37">
        <v>37.838999999999999</v>
      </c>
      <c r="D118" s="5">
        <f t="shared" si="15"/>
        <v>0</v>
      </c>
      <c r="E118" s="8">
        <f t="shared" si="16"/>
        <v>1</v>
      </c>
      <c r="F118" s="37">
        <v>108</v>
      </c>
      <c r="G118" s="37">
        <v>0.63300000000000001</v>
      </c>
      <c r="H118" s="5">
        <f t="shared" si="18"/>
        <v>0</v>
      </c>
      <c r="I118" s="8">
        <f t="shared" si="19"/>
        <v>1</v>
      </c>
      <c r="L118" s="3"/>
      <c r="P118" s="3"/>
      <c r="S118">
        <f t="shared" si="17"/>
        <v>108</v>
      </c>
    </row>
    <row r="119" spans="1:19" x14ac:dyDescent="0.2">
      <c r="A119" s="1" t="s">
        <v>27</v>
      </c>
      <c r="B119" s="37">
        <v>81</v>
      </c>
      <c r="C119" s="37">
        <v>32.293999999999997</v>
      </c>
      <c r="D119" s="5">
        <f t="shared" si="15"/>
        <v>0</v>
      </c>
      <c r="E119" s="8">
        <f t="shared" si="16"/>
        <v>1</v>
      </c>
      <c r="F119" s="37">
        <v>81</v>
      </c>
      <c r="G119" s="37">
        <v>0.69599999999999995</v>
      </c>
      <c r="H119" s="5">
        <f t="shared" si="18"/>
        <v>0</v>
      </c>
      <c r="I119" s="8">
        <f t="shared" si="19"/>
        <v>1</v>
      </c>
      <c r="L119" s="3"/>
      <c r="P119" s="3"/>
      <c r="S119">
        <f t="shared" si="17"/>
        <v>81</v>
      </c>
    </row>
    <row r="120" spans="1:19" x14ac:dyDescent="0.2">
      <c r="A120" s="1" t="s">
        <v>3</v>
      </c>
      <c r="B120" s="37">
        <v>3</v>
      </c>
      <c r="C120" s="37">
        <v>20.492000000000001</v>
      </c>
      <c r="D120" s="5">
        <f t="shared" si="15"/>
        <v>0</v>
      </c>
      <c r="E120" s="8">
        <f t="shared" si="16"/>
        <v>1</v>
      </c>
      <c r="F120" s="37">
        <v>3</v>
      </c>
      <c r="G120" s="37">
        <v>0.96499999999999997</v>
      </c>
      <c r="H120" s="5">
        <f t="shared" si="18"/>
        <v>0</v>
      </c>
      <c r="I120" s="8">
        <f t="shared" si="19"/>
        <v>1</v>
      </c>
      <c r="L120" s="3"/>
      <c r="P120" s="3"/>
      <c r="S120">
        <f t="shared" si="17"/>
        <v>3</v>
      </c>
    </row>
    <row r="121" spans="1:19" x14ac:dyDescent="0.2">
      <c r="A121" s="1" t="s">
        <v>28</v>
      </c>
      <c r="B121" s="37">
        <v>95</v>
      </c>
      <c r="C121" s="37">
        <v>56.926000000000002</v>
      </c>
      <c r="D121" s="5">
        <f t="shared" si="15"/>
        <v>0</v>
      </c>
      <c r="E121" s="8">
        <f t="shared" si="16"/>
        <v>1</v>
      </c>
      <c r="F121" s="37">
        <v>94</v>
      </c>
      <c r="G121" s="37">
        <v>0.91300000000000003</v>
      </c>
      <c r="H121" s="5">
        <f t="shared" si="18"/>
        <v>1.0526315789473684E-2</v>
      </c>
      <c r="I121" s="8">
        <f t="shared" si="19"/>
        <v>0</v>
      </c>
      <c r="L121" s="3"/>
      <c r="P121" s="3"/>
      <c r="S121">
        <f t="shared" si="17"/>
        <v>95</v>
      </c>
    </row>
  </sheetData>
  <mergeCells count="13">
    <mergeCell ref="B93:E93"/>
    <mergeCell ref="F93:I93"/>
    <mergeCell ref="N53:Q53"/>
    <mergeCell ref="J53:M53"/>
    <mergeCell ref="F53:I53"/>
    <mergeCell ref="B53:E53"/>
    <mergeCell ref="N12:Q12"/>
    <mergeCell ref="B2:F2"/>
    <mergeCell ref="B43:F43"/>
    <mergeCell ref="B83:F83"/>
    <mergeCell ref="B12:E12"/>
    <mergeCell ref="F12:I12"/>
    <mergeCell ref="J12:M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3A7D6-8D40-4443-82B6-6D921D90D413}">
  <dimension ref="A2:Q243"/>
  <sheetViews>
    <sheetView workbookViewId="0">
      <selection activeCell="Q85" sqref="M3:Q85"/>
    </sheetView>
  </sheetViews>
  <sheetFormatPr baseColWidth="10" defaultRowHeight="12.75" x14ac:dyDescent="0.2"/>
  <cols>
    <col min="1" max="1" width="15.6640625" bestFit="1" customWidth="1"/>
    <col min="7" max="7" width="15.6640625" bestFit="1" customWidth="1"/>
  </cols>
  <sheetData>
    <row r="2" spans="1:17" x14ac:dyDescent="0.2">
      <c r="A2" t="s">
        <v>294</v>
      </c>
    </row>
    <row r="3" spans="1:17" x14ac:dyDescent="0.2">
      <c r="B3" s="115" t="s">
        <v>294</v>
      </c>
      <c r="C3" s="115"/>
      <c r="D3" s="115"/>
      <c r="E3" s="115"/>
      <c r="H3" s="115" t="s">
        <v>297</v>
      </c>
      <c r="I3" s="115"/>
      <c r="J3" s="115"/>
      <c r="K3" s="115"/>
      <c r="N3" s="115" t="s">
        <v>298</v>
      </c>
      <c r="O3" s="115"/>
      <c r="P3" s="115"/>
      <c r="Q3" s="115"/>
    </row>
    <row r="4" spans="1:17" x14ac:dyDescent="0.2">
      <c r="B4" s="125" t="s">
        <v>295</v>
      </c>
      <c r="C4" s="118"/>
      <c r="D4" s="119" t="s">
        <v>268</v>
      </c>
      <c r="E4" s="119"/>
      <c r="F4" s="92"/>
      <c r="H4" s="125" t="s">
        <v>295</v>
      </c>
      <c r="I4" s="118"/>
      <c r="J4" s="119" t="s">
        <v>268</v>
      </c>
      <c r="K4" s="119"/>
      <c r="L4" s="55"/>
      <c r="N4" s="125" t="s">
        <v>295</v>
      </c>
      <c r="O4" s="118"/>
      <c r="P4" s="119" t="s">
        <v>268</v>
      </c>
      <c r="Q4" s="119"/>
    </row>
    <row r="5" spans="1:17" x14ac:dyDescent="0.2">
      <c r="A5" s="4" t="s">
        <v>4</v>
      </c>
      <c r="B5" s="4" t="s">
        <v>5</v>
      </c>
      <c r="C5" s="4" t="s">
        <v>31</v>
      </c>
      <c r="D5" s="4" t="s">
        <v>5</v>
      </c>
      <c r="E5" s="4" t="s">
        <v>31</v>
      </c>
      <c r="F5" s="2"/>
      <c r="G5" s="4" t="s">
        <v>4</v>
      </c>
      <c r="H5" s="4" t="s">
        <v>5</v>
      </c>
      <c r="I5" s="4" t="s">
        <v>31</v>
      </c>
      <c r="J5" s="4" t="s">
        <v>5</v>
      </c>
      <c r="K5" s="4" t="s">
        <v>31</v>
      </c>
      <c r="L5" s="2"/>
      <c r="M5" s="4" t="s">
        <v>4</v>
      </c>
      <c r="N5" s="4" t="s">
        <v>5</v>
      </c>
      <c r="O5" s="4" t="s">
        <v>31</v>
      </c>
      <c r="P5" s="4" t="s">
        <v>5</v>
      </c>
      <c r="Q5" s="4" t="s">
        <v>31</v>
      </c>
    </row>
    <row r="6" spans="1:17" x14ac:dyDescent="0.2">
      <c r="A6" s="1" t="s">
        <v>54</v>
      </c>
      <c r="B6" s="32">
        <v>6</v>
      </c>
      <c r="C6" s="32">
        <v>0.84281799999999996</v>
      </c>
      <c r="D6" s="32">
        <v>7</v>
      </c>
      <c r="E6" s="32">
        <v>0.38400000000000001</v>
      </c>
      <c r="F6" s="89"/>
      <c r="G6" s="1" t="s">
        <v>123</v>
      </c>
      <c r="H6" s="32">
        <v>3</v>
      </c>
      <c r="I6" s="32">
        <v>1.943929</v>
      </c>
      <c r="J6" s="32">
        <v>4</v>
      </c>
      <c r="K6" s="32">
        <v>0.23200000000000001</v>
      </c>
      <c r="L6" s="90"/>
      <c r="M6" s="1" t="s">
        <v>194</v>
      </c>
      <c r="N6" s="32">
        <v>4</v>
      </c>
      <c r="O6" s="32">
        <v>1.8380730000000001</v>
      </c>
      <c r="P6" s="32">
        <v>5</v>
      </c>
      <c r="Q6" s="32">
        <v>0.26200000000000001</v>
      </c>
    </row>
    <row r="7" spans="1:17" x14ac:dyDescent="0.2">
      <c r="A7" s="1" t="s">
        <v>55</v>
      </c>
      <c r="B7" s="32">
        <v>4</v>
      </c>
      <c r="C7" s="32">
        <v>2.7758720000000001</v>
      </c>
      <c r="D7" s="32">
        <v>4</v>
      </c>
      <c r="E7" s="32">
        <v>0.81299999999999994</v>
      </c>
      <c r="F7" s="89"/>
      <c r="G7" s="1" t="s">
        <v>6</v>
      </c>
      <c r="H7" s="32">
        <v>5</v>
      </c>
      <c r="I7" s="32">
        <v>2.3693610000000001</v>
      </c>
      <c r="J7" s="32">
        <v>5</v>
      </c>
      <c r="K7" s="32">
        <v>0.30199999999999999</v>
      </c>
      <c r="L7" s="90"/>
      <c r="M7" s="1" t="s">
        <v>195</v>
      </c>
      <c r="N7" s="32">
        <v>6</v>
      </c>
      <c r="O7" s="32">
        <v>2.0007579999999998</v>
      </c>
      <c r="P7" s="32">
        <v>6</v>
      </c>
      <c r="Q7" s="32">
        <v>0.32600000000000001</v>
      </c>
    </row>
    <row r="8" spans="1:17" x14ac:dyDescent="0.2">
      <c r="A8" s="1" t="s">
        <v>56</v>
      </c>
      <c r="B8" s="32">
        <v>3</v>
      </c>
      <c r="C8" s="32">
        <v>6.5885090000000002</v>
      </c>
      <c r="D8" s="32">
        <v>3</v>
      </c>
      <c r="E8" s="32">
        <v>0.99399999999999999</v>
      </c>
      <c r="F8" s="89"/>
      <c r="G8" s="1" t="s">
        <v>124</v>
      </c>
      <c r="H8" s="32">
        <v>4</v>
      </c>
      <c r="I8" s="32">
        <v>3.6109749999999998</v>
      </c>
      <c r="J8" s="32">
        <v>4</v>
      </c>
      <c r="K8" s="32">
        <v>0.57399999999999995</v>
      </c>
      <c r="L8" s="90"/>
      <c r="M8" s="1" t="s">
        <v>196</v>
      </c>
      <c r="N8" s="32">
        <v>3</v>
      </c>
      <c r="O8" s="32">
        <v>5.859826</v>
      </c>
      <c r="P8" s="32">
        <v>4</v>
      </c>
      <c r="Q8" s="32">
        <v>0.67200000000000004</v>
      </c>
    </row>
    <row r="9" spans="1:17" x14ac:dyDescent="0.2">
      <c r="A9" s="1" t="s">
        <v>57</v>
      </c>
      <c r="B9" s="32">
        <v>4</v>
      </c>
      <c r="C9" s="32">
        <v>7.6708699999999999</v>
      </c>
      <c r="D9" s="32">
        <v>4</v>
      </c>
      <c r="E9" s="32">
        <v>1.012</v>
      </c>
      <c r="F9" s="89"/>
      <c r="G9" s="1" t="s">
        <v>125</v>
      </c>
      <c r="H9" s="32">
        <v>2</v>
      </c>
      <c r="I9" s="32">
        <v>17.923622999999999</v>
      </c>
      <c r="J9" s="32">
        <v>2</v>
      </c>
      <c r="K9" s="32">
        <v>1.341</v>
      </c>
      <c r="L9" s="90"/>
      <c r="M9" s="1" t="s">
        <v>197</v>
      </c>
      <c r="N9" s="32">
        <v>4</v>
      </c>
      <c r="O9" s="32">
        <v>5.324643</v>
      </c>
      <c r="P9" s="32">
        <v>4</v>
      </c>
      <c r="Q9" s="32">
        <v>0.72099999999999997</v>
      </c>
    </row>
    <row r="10" spans="1:17" x14ac:dyDescent="0.2">
      <c r="A10" s="1" t="s">
        <v>58</v>
      </c>
      <c r="B10" s="32">
        <v>2</v>
      </c>
      <c r="C10" s="32">
        <v>26.270471000000001</v>
      </c>
      <c r="D10" s="32">
        <v>2</v>
      </c>
      <c r="E10" s="32">
        <v>2.4390000000000001</v>
      </c>
      <c r="F10" s="89"/>
      <c r="G10" s="1" t="s">
        <v>126</v>
      </c>
      <c r="H10" s="32">
        <v>4</v>
      </c>
      <c r="I10" s="32">
        <v>8.1448529999999995</v>
      </c>
      <c r="J10" s="32">
        <v>5</v>
      </c>
      <c r="K10" s="32">
        <v>0.92400000000000004</v>
      </c>
      <c r="L10" s="90"/>
      <c r="M10" s="1" t="s">
        <v>198</v>
      </c>
      <c r="N10" s="32">
        <v>3</v>
      </c>
      <c r="O10" s="32">
        <v>13.550831000000001</v>
      </c>
      <c r="P10" s="32">
        <v>3</v>
      </c>
      <c r="Q10" s="32">
        <v>1.446</v>
      </c>
    </row>
    <row r="11" spans="1:17" x14ac:dyDescent="0.2">
      <c r="A11" s="1" t="s">
        <v>59</v>
      </c>
      <c r="B11" s="32">
        <v>5</v>
      </c>
      <c r="C11" s="32">
        <v>9.5278329999999993</v>
      </c>
      <c r="D11" s="32">
        <v>5</v>
      </c>
      <c r="E11" s="32">
        <v>1.534</v>
      </c>
      <c r="F11" s="89"/>
      <c r="G11" s="1" t="s">
        <v>127</v>
      </c>
      <c r="H11" s="32">
        <v>4</v>
      </c>
      <c r="I11" s="32">
        <v>12.468346</v>
      </c>
      <c r="J11" s="32">
        <v>4</v>
      </c>
      <c r="K11" s="32">
        <v>1.478</v>
      </c>
      <c r="L11" s="90"/>
      <c r="M11" s="1" t="s">
        <v>199</v>
      </c>
      <c r="N11" s="32">
        <v>5</v>
      </c>
      <c r="O11" s="32">
        <v>6.7502610000000001</v>
      </c>
      <c r="P11" s="32">
        <v>5</v>
      </c>
      <c r="Q11" s="32">
        <v>0.96099999999999997</v>
      </c>
    </row>
    <row r="12" spans="1:17" x14ac:dyDescent="0.2">
      <c r="A12" s="1" t="s">
        <v>7</v>
      </c>
      <c r="B12" s="32">
        <v>3</v>
      </c>
      <c r="C12" s="32">
        <v>30.309273000000001</v>
      </c>
      <c r="D12" s="32">
        <v>3</v>
      </c>
      <c r="E12" s="32">
        <v>3.032</v>
      </c>
      <c r="F12" s="89"/>
      <c r="G12" s="1" t="s">
        <v>128</v>
      </c>
      <c r="H12" s="32">
        <v>3</v>
      </c>
      <c r="I12" s="32">
        <v>30.036867999999998</v>
      </c>
      <c r="J12" s="32">
        <v>3</v>
      </c>
      <c r="K12" s="32">
        <v>2.8410000000000002</v>
      </c>
      <c r="L12" s="90"/>
      <c r="M12" s="1" t="s">
        <v>200</v>
      </c>
      <c r="N12" s="32">
        <v>3</v>
      </c>
      <c r="O12" s="32">
        <v>0.35799199999999998</v>
      </c>
      <c r="P12" s="32">
        <v>3</v>
      </c>
      <c r="Q12" s="32">
        <v>3.2000000000000001E-2</v>
      </c>
    </row>
    <row r="13" spans="1:17" x14ac:dyDescent="0.2">
      <c r="A13" s="1" t="s">
        <v>60</v>
      </c>
      <c r="B13" s="32">
        <v>4</v>
      </c>
      <c r="C13" s="32">
        <v>0.31933699999999998</v>
      </c>
      <c r="D13" s="32">
        <v>4</v>
      </c>
      <c r="E13" s="32">
        <v>5.0999999999999997E-2</v>
      </c>
      <c r="F13" s="89"/>
      <c r="G13" s="1" t="s">
        <v>8</v>
      </c>
      <c r="H13" s="32">
        <v>3</v>
      </c>
      <c r="I13" s="32">
        <v>0.32091500000000001</v>
      </c>
      <c r="J13" s="32">
        <v>3</v>
      </c>
      <c r="K13" s="32">
        <v>4.7E-2</v>
      </c>
      <c r="L13" s="90"/>
      <c r="M13" s="1" t="s">
        <v>9</v>
      </c>
      <c r="N13" s="32">
        <v>5</v>
      </c>
      <c r="O13" s="32">
        <v>0.56913999999999998</v>
      </c>
      <c r="P13" s="32">
        <v>6</v>
      </c>
      <c r="Q13" s="32">
        <v>5.6000000000000001E-2</v>
      </c>
    </row>
    <row r="14" spans="1:17" x14ac:dyDescent="0.2">
      <c r="A14" s="1" t="s">
        <v>61</v>
      </c>
      <c r="B14" s="32">
        <v>5</v>
      </c>
      <c r="C14" s="32">
        <v>0.58495299999999995</v>
      </c>
      <c r="D14" s="32">
        <v>5</v>
      </c>
      <c r="E14" s="32">
        <v>8.6999999999999994E-2</v>
      </c>
      <c r="F14" s="89"/>
      <c r="G14" s="1" t="s">
        <v>129</v>
      </c>
      <c r="H14" s="32">
        <v>5</v>
      </c>
      <c r="I14" s="32">
        <v>0.72055899999999995</v>
      </c>
      <c r="J14" s="32">
        <v>5</v>
      </c>
      <c r="K14" s="32">
        <v>6.6000000000000003E-2</v>
      </c>
      <c r="L14" s="90"/>
      <c r="M14" s="1" t="s">
        <v>201</v>
      </c>
      <c r="N14" s="32">
        <v>4</v>
      </c>
      <c r="O14" s="32">
        <v>0.69249400000000005</v>
      </c>
      <c r="P14" s="32">
        <v>4</v>
      </c>
      <c r="Q14" s="32">
        <v>0.10100000000000001</v>
      </c>
    </row>
    <row r="15" spans="1:17" x14ac:dyDescent="0.2">
      <c r="A15" s="1" t="s">
        <v>62</v>
      </c>
      <c r="B15" s="32">
        <v>3</v>
      </c>
      <c r="C15" s="32">
        <v>1.463428</v>
      </c>
      <c r="D15" s="32">
        <v>4</v>
      </c>
      <c r="E15" s="32">
        <v>0.187</v>
      </c>
      <c r="F15" s="89"/>
      <c r="G15" s="1" t="s">
        <v>130</v>
      </c>
      <c r="H15" s="32">
        <v>3</v>
      </c>
      <c r="I15" s="32">
        <v>1.4006959999999999</v>
      </c>
      <c r="J15" s="32">
        <v>3</v>
      </c>
      <c r="K15" s="32">
        <v>0.19800000000000001</v>
      </c>
      <c r="L15" s="90"/>
      <c r="M15" s="1" t="s">
        <v>202</v>
      </c>
      <c r="N15" s="32">
        <v>3</v>
      </c>
      <c r="O15" s="32">
        <v>1.60029</v>
      </c>
      <c r="P15" s="32">
        <v>4</v>
      </c>
      <c r="Q15" s="32">
        <v>0.183</v>
      </c>
    </row>
    <row r="16" spans="1:17" x14ac:dyDescent="0.2">
      <c r="A16" s="1" t="s">
        <v>63</v>
      </c>
      <c r="B16" s="32">
        <v>1</v>
      </c>
      <c r="C16" s="32">
        <v>3.1438730000000001</v>
      </c>
      <c r="D16" s="32">
        <v>1</v>
      </c>
      <c r="E16" s="32">
        <v>0.38600000000000001</v>
      </c>
      <c r="F16" s="89"/>
      <c r="G16" s="1" t="s">
        <v>131</v>
      </c>
      <c r="H16" s="32">
        <v>1</v>
      </c>
      <c r="I16" s="32">
        <v>3.7594959999999999</v>
      </c>
      <c r="J16" s="32">
        <v>1</v>
      </c>
      <c r="K16" s="32">
        <v>0.38900000000000001</v>
      </c>
      <c r="L16" s="90"/>
      <c r="M16" s="1" t="s">
        <v>203</v>
      </c>
      <c r="N16" s="32">
        <v>1</v>
      </c>
      <c r="O16" s="32">
        <v>7.5725689999999997</v>
      </c>
      <c r="P16" s="32">
        <v>1</v>
      </c>
      <c r="Q16" s="32">
        <v>0.52400000000000002</v>
      </c>
    </row>
    <row r="17" spans="1:17" x14ac:dyDescent="0.2">
      <c r="A17" s="1" t="s">
        <v>64</v>
      </c>
      <c r="B17" s="32">
        <v>1</v>
      </c>
      <c r="C17" s="32">
        <v>9.2929209999999998</v>
      </c>
      <c r="D17" s="32">
        <v>1</v>
      </c>
      <c r="E17" s="32">
        <v>0.89600000000000002</v>
      </c>
      <c r="F17" s="89"/>
      <c r="G17" s="1" t="s">
        <v>132</v>
      </c>
      <c r="H17" s="32">
        <v>1</v>
      </c>
      <c r="I17" s="32">
        <v>12.034696</v>
      </c>
      <c r="J17" s="32">
        <v>1</v>
      </c>
      <c r="K17" s="32">
        <v>0.78700000000000003</v>
      </c>
      <c r="L17" s="90"/>
      <c r="M17" s="1" t="s">
        <v>10</v>
      </c>
      <c r="N17" s="32">
        <v>1</v>
      </c>
      <c r="O17" s="32">
        <v>13.795503999999999</v>
      </c>
      <c r="P17" s="32">
        <v>1</v>
      </c>
      <c r="Q17" s="32">
        <v>0.876</v>
      </c>
    </row>
    <row r="18" spans="1:17" x14ac:dyDescent="0.2">
      <c r="A18" s="1" t="s">
        <v>11</v>
      </c>
      <c r="B18" s="32">
        <v>1</v>
      </c>
      <c r="C18" s="32">
        <v>18.849108000000001</v>
      </c>
      <c r="D18" s="32">
        <v>1</v>
      </c>
      <c r="E18" s="32">
        <v>1.339</v>
      </c>
      <c r="F18" s="89"/>
      <c r="G18" s="1" t="s">
        <v>133</v>
      </c>
      <c r="H18" s="32">
        <v>1</v>
      </c>
      <c r="I18" s="32">
        <v>19.501324</v>
      </c>
      <c r="J18" s="32">
        <v>1</v>
      </c>
      <c r="K18" s="32">
        <v>1.34</v>
      </c>
      <c r="L18" s="90"/>
      <c r="M18" s="1" t="s">
        <v>204</v>
      </c>
      <c r="N18" s="32">
        <v>1</v>
      </c>
      <c r="O18" s="32">
        <v>14.30416</v>
      </c>
      <c r="P18" s="32">
        <v>1</v>
      </c>
      <c r="Q18" s="32">
        <v>0.82699999999999996</v>
      </c>
    </row>
    <row r="19" spans="1:17" x14ac:dyDescent="0.2">
      <c r="A19" s="1" t="s">
        <v>65</v>
      </c>
      <c r="B19" s="32">
        <v>1</v>
      </c>
      <c r="C19" s="32">
        <v>38.344759000000003</v>
      </c>
      <c r="D19" s="32">
        <v>1</v>
      </c>
      <c r="E19" s="32">
        <v>1.915</v>
      </c>
      <c r="F19" s="89"/>
      <c r="G19" s="1" t="s">
        <v>134</v>
      </c>
      <c r="H19" s="32">
        <v>1</v>
      </c>
      <c r="I19" s="32">
        <v>31.531870000000001</v>
      </c>
      <c r="J19" s="32">
        <v>1</v>
      </c>
      <c r="K19" s="32">
        <v>1.2509999999999999</v>
      </c>
      <c r="L19" s="90"/>
      <c r="M19" s="1" t="s">
        <v>205</v>
      </c>
      <c r="N19" s="88">
        <v>1</v>
      </c>
      <c r="O19" s="32">
        <v>5.1699999999999999E-4</v>
      </c>
      <c r="P19" s="32">
        <v>1</v>
      </c>
      <c r="Q19" s="32">
        <v>1.149</v>
      </c>
    </row>
    <row r="20" spans="1:17" x14ac:dyDescent="0.2">
      <c r="A20" s="1" t="s">
        <v>66</v>
      </c>
      <c r="B20" s="32">
        <v>1</v>
      </c>
      <c r="C20" s="32">
        <v>67.580020000000005</v>
      </c>
      <c r="D20" s="32">
        <v>1</v>
      </c>
      <c r="E20" s="32">
        <v>2.7850000000000001</v>
      </c>
      <c r="F20" s="89"/>
      <c r="G20" s="1" t="s">
        <v>135</v>
      </c>
      <c r="H20" s="32">
        <v>1</v>
      </c>
      <c r="I20" s="32">
        <v>50.203040999999999</v>
      </c>
      <c r="J20" s="32">
        <v>1</v>
      </c>
      <c r="K20" s="32">
        <v>2.3980000000000001</v>
      </c>
      <c r="L20" s="90"/>
      <c r="M20" s="1" t="s">
        <v>206</v>
      </c>
      <c r="N20" s="32">
        <v>1</v>
      </c>
      <c r="O20" s="32">
        <v>47.948498000000001</v>
      </c>
      <c r="P20" s="32">
        <v>1</v>
      </c>
      <c r="Q20" s="32">
        <v>1.778</v>
      </c>
    </row>
    <row r="21" spans="1:17" x14ac:dyDescent="0.2">
      <c r="A21" s="1" t="s">
        <v>67</v>
      </c>
      <c r="B21" s="32">
        <v>1</v>
      </c>
      <c r="C21" s="32">
        <v>86.039928000000003</v>
      </c>
      <c r="D21" s="32">
        <v>1</v>
      </c>
      <c r="E21" s="32">
        <v>3.1059999999999999</v>
      </c>
      <c r="F21" s="89"/>
      <c r="G21" s="1" t="s">
        <v>12</v>
      </c>
      <c r="H21" s="32">
        <v>1</v>
      </c>
      <c r="I21" s="32">
        <v>85.449036000000007</v>
      </c>
      <c r="J21" s="32">
        <v>1</v>
      </c>
      <c r="K21" s="32">
        <v>3.3780000000000001</v>
      </c>
      <c r="L21" s="90"/>
      <c r="M21" s="1" t="s">
        <v>207</v>
      </c>
      <c r="N21" s="32">
        <v>1</v>
      </c>
      <c r="O21" s="32">
        <v>45.579563999999998</v>
      </c>
      <c r="P21" s="32">
        <v>1</v>
      </c>
      <c r="Q21" s="32">
        <v>1.9530000000000001</v>
      </c>
    </row>
    <row r="22" spans="1:17" x14ac:dyDescent="0.2">
      <c r="A22" s="1" t="s">
        <v>68</v>
      </c>
      <c r="B22" s="32">
        <v>1</v>
      </c>
      <c r="C22" s="32">
        <v>83.302617999999995</v>
      </c>
      <c r="D22" s="32">
        <v>1</v>
      </c>
      <c r="E22" s="32">
        <v>2.9990000000000001</v>
      </c>
      <c r="F22" s="89"/>
      <c r="G22" s="1" t="s">
        <v>136</v>
      </c>
      <c r="H22" s="32">
        <v>1</v>
      </c>
      <c r="I22" s="32">
        <v>92.484004999999996</v>
      </c>
      <c r="J22" s="32">
        <v>1</v>
      </c>
      <c r="K22" s="32">
        <v>3.4329999999999998</v>
      </c>
      <c r="L22" s="90"/>
      <c r="M22" s="1" t="s">
        <v>208</v>
      </c>
      <c r="N22" s="32">
        <v>2</v>
      </c>
      <c r="O22" s="32">
        <v>0.38176500000000002</v>
      </c>
      <c r="P22" s="32">
        <v>2</v>
      </c>
      <c r="Q22" s="32">
        <v>4.2000000000000003E-2</v>
      </c>
    </row>
    <row r="23" spans="1:17" x14ac:dyDescent="0.2">
      <c r="A23" s="1" t="s">
        <v>69</v>
      </c>
      <c r="B23" s="32">
        <v>1</v>
      </c>
      <c r="C23" s="32">
        <v>0.47358</v>
      </c>
      <c r="D23" s="32">
        <v>1</v>
      </c>
      <c r="E23" s="32">
        <v>6.0999999999999999E-2</v>
      </c>
      <c r="F23" s="89"/>
      <c r="G23" s="1" t="s">
        <v>137</v>
      </c>
      <c r="H23" s="32">
        <v>1</v>
      </c>
      <c r="I23" s="32">
        <v>0.429176</v>
      </c>
      <c r="J23" s="32">
        <v>1</v>
      </c>
      <c r="K23" s="32">
        <v>6.5000000000000002E-2</v>
      </c>
      <c r="L23" s="90"/>
      <c r="M23" s="1" t="s">
        <v>209</v>
      </c>
      <c r="N23" s="32">
        <v>1</v>
      </c>
      <c r="O23" s="32">
        <v>0.72623400000000005</v>
      </c>
      <c r="P23" s="32">
        <v>1</v>
      </c>
      <c r="Q23" s="32">
        <v>9.4E-2</v>
      </c>
    </row>
    <row r="24" spans="1:17" x14ac:dyDescent="0.2">
      <c r="A24" s="1" t="s">
        <v>70</v>
      </c>
      <c r="B24" s="32">
        <v>2</v>
      </c>
      <c r="C24" s="32">
        <v>1.0167029999999999</v>
      </c>
      <c r="D24" s="32">
        <v>2</v>
      </c>
      <c r="E24" s="32">
        <v>0.13400000000000001</v>
      </c>
      <c r="F24" s="89"/>
      <c r="G24" s="1" t="s">
        <v>138</v>
      </c>
      <c r="H24" s="32">
        <v>1</v>
      </c>
      <c r="I24" s="32">
        <v>1.136047</v>
      </c>
      <c r="J24" s="32">
        <v>1</v>
      </c>
      <c r="K24" s="32">
        <v>0.14499999999999999</v>
      </c>
      <c r="L24" s="90"/>
      <c r="M24" s="1" t="s">
        <v>210</v>
      </c>
      <c r="N24" s="32">
        <v>2</v>
      </c>
      <c r="O24" s="32">
        <v>1.3793740000000001</v>
      </c>
      <c r="P24" s="32">
        <v>2</v>
      </c>
      <c r="Q24" s="32">
        <v>0.16600000000000001</v>
      </c>
    </row>
    <row r="25" spans="1:17" x14ac:dyDescent="0.2">
      <c r="A25" s="1" t="s">
        <v>71</v>
      </c>
      <c r="B25" s="32">
        <v>1</v>
      </c>
      <c r="C25" s="32">
        <v>1.7919799999999999</v>
      </c>
      <c r="D25" s="32">
        <v>1</v>
      </c>
      <c r="E25" s="32">
        <v>0.223</v>
      </c>
      <c r="F25" s="89"/>
      <c r="G25" s="1" t="s">
        <v>139</v>
      </c>
      <c r="H25" s="32">
        <v>1</v>
      </c>
      <c r="I25" s="32">
        <v>2.4007740000000002</v>
      </c>
      <c r="J25" s="32">
        <v>1</v>
      </c>
      <c r="K25" s="32">
        <v>0.222</v>
      </c>
      <c r="L25" s="90"/>
      <c r="M25" s="1" t="s">
        <v>211</v>
      </c>
      <c r="N25" s="32">
        <v>1</v>
      </c>
      <c r="O25" s="32">
        <v>2.9214519999999999</v>
      </c>
      <c r="P25" s="32">
        <v>1</v>
      </c>
      <c r="Q25" s="32">
        <v>0.23200000000000001</v>
      </c>
    </row>
    <row r="26" spans="1:17" x14ac:dyDescent="0.2">
      <c r="A26" s="1" t="s">
        <v>72</v>
      </c>
      <c r="B26" s="32">
        <v>40</v>
      </c>
      <c r="C26" s="32">
        <v>1.061104</v>
      </c>
      <c r="D26" s="32">
        <v>41</v>
      </c>
      <c r="E26" s="32">
        <v>0.14799999999999999</v>
      </c>
      <c r="F26" s="89"/>
      <c r="G26" s="1" t="s">
        <v>140</v>
      </c>
      <c r="H26" s="32">
        <v>22</v>
      </c>
      <c r="I26" s="32">
        <v>3.1206879999999999</v>
      </c>
      <c r="J26" s="32">
        <v>22</v>
      </c>
      <c r="K26" s="32">
        <v>0.29099999999999998</v>
      </c>
      <c r="L26" s="90"/>
      <c r="M26" s="1" t="s">
        <v>212</v>
      </c>
      <c r="N26" s="32">
        <v>38</v>
      </c>
      <c r="O26" s="32">
        <v>2.9808029999999999</v>
      </c>
      <c r="P26" s="32">
        <v>38</v>
      </c>
      <c r="Q26" s="32">
        <v>0.29899999999999999</v>
      </c>
    </row>
    <row r="27" spans="1:17" x14ac:dyDescent="0.2">
      <c r="A27" s="1" t="s">
        <v>73</v>
      </c>
      <c r="B27" s="32">
        <v>28</v>
      </c>
      <c r="C27" s="32">
        <v>4.9105030000000003</v>
      </c>
      <c r="D27" s="32">
        <v>29</v>
      </c>
      <c r="E27" s="32">
        <v>0.51100000000000001</v>
      </c>
      <c r="F27" s="89"/>
      <c r="G27" s="1" t="s">
        <v>141</v>
      </c>
      <c r="H27" s="32">
        <v>33</v>
      </c>
      <c r="I27" s="32">
        <v>3.5481029999999998</v>
      </c>
      <c r="J27" s="32">
        <v>33</v>
      </c>
      <c r="K27" s="32">
        <v>0.33700000000000002</v>
      </c>
      <c r="L27" s="90"/>
      <c r="M27" s="1" t="s">
        <v>213</v>
      </c>
      <c r="N27" s="32">
        <v>46</v>
      </c>
      <c r="O27" s="32">
        <v>2.3474349999999999</v>
      </c>
      <c r="P27" s="32">
        <v>46</v>
      </c>
      <c r="Q27" s="32">
        <v>0.33800000000000002</v>
      </c>
    </row>
    <row r="28" spans="1:17" x14ac:dyDescent="0.2">
      <c r="A28" s="1" t="s">
        <v>74</v>
      </c>
      <c r="B28" s="32">
        <v>22</v>
      </c>
      <c r="C28" s="32">
        <v>10.834104999999999</v>
      </c>
      <c r="D28" s="32">
        <v>22</v>
      </c>
      <c r="E28" s="32">
        <v>0.95199999999999996</v>
      </c>
      <c r="F28" s="89"/>
      <c r="G28" s="1" t="s">
        <v>142</v>
      </c>
      <c r="H28" s="32">
        <v>30</v>
      </c>
      <c r="I28" s="32">
        <v>6.5051139999999998</v>
      </c>
      <c r="J28" s="32">
        <v>31</v>
      </c>
      <c r="K28" s="32">
        <v>0.70699999999999996</v>
      </c>
      <c r="L28" s="90"/>
      <c r="M28" s="1" t="s">
        <v>214</v>
      </c>
      <c r="N28" s="32">
        <v>23</v>
      </c>
      <c r="O28" s="32">
        <v>10.610863999999999</v>
      </c>
      <c r="P28" s="32">
        <v>25</v>
      </c>
      <c r="Q28" s="32">
        <v>0.745</v>
      </c>
    </row>
    <row r="29" spans="1:17" x14ac:dyDescent="0.2">
      <c r="A29" s="1" t="s">
        <v>75</v>
      </c>
      <c r="B29" s="32">
        <v>26</v>
      </c>
      <c r="C29" s="32">
        <v>12.400164</v>
      </c>
      <c r="D29" s="32">
        <v>28</v>
      </c>
      <c r="E29" s="32">
        <v>1.0640000000000001</v>
      </c>
      <c r="F29" s="89"/>
      <c r="G29" s="1" t="s">
        <v>143</v>
      </c>
      <c r="H29" s="32">
        <v>12</v>
      </c>
      <c r="I29" s="32">
        <v>22.288782000000001</v>
      </c>
      <c r="J29" s="32">
        <v>12</v>
      </c>
      <c r="K29" s="32">
        <v>1.4630000000000001</v>
      </c>
      <c r="L29" s="90"/>
      <c r="M29" s="1" t="s">
        <v>215</v>
      </c>
      <c r="N29" s="32">
        <v>33</v>
      </c>
      <c r="O29" s="32">
        <v>10.192387999999999</v>
      </c>
      <c r="P29" s="32">
        <v>34</v>
      </c>
      <c r="Q29" s="32">
        <v>0.81799999999999995</v>
      </c>
    </row>
    <row r="30" spans="1:17" x14ac:dyDescent="0.2">
      <c r="A30" s="1" t="s">
        <v>14</v>
      </c>
      <c r="B30" s="32">
        <v>11</v>
      </c>
      <c r="C30" s="32">
        <v>34.376469999999998</v>
      </c>
      <c r="D30" s="32">
        <v>12</v>
      </c>
      <c r="E30" s="32">
        <v>2.117</v>
      </c>
      <c r="F30" s="89"/>
      <c r="G30" s="1" t="s">
        <v>13</v>
      </c>
      <c r="H30" s="32">
        <v>33</v>
      </c>
      <c r="I30" s="32">
        <v>13.496138</v>
      </c>
      <c r="J30" s="32">
        <v>33</v>
      </c>
      <c r="K30" s="32">
        <v>1.038</v>
      </c>
      <c r="L30" s="90"/>
      <c r="M30" s="1" t="s">
        <v>216</v>
      </c>
      <c r="N30" s="32">
        <v>19</v>
      </c>
      <c r="O30" s="32">
        <v>22.473939000000001</v>
      </c>
      <c r="P30" s="32">
        <v>21</v>
      </c>
      <c r="Q30" s="32">
        <v>1.579</v>
      </c>
    </row>
    <row r="31" spans="1:17" x14ac:dyDescent="0.2">
      <c r="A31" s="1" t="s">
        <v>76</v>
      </c>
      <c r="B31" s="32">
        <v>7</v>
      </c>
      <c r="C31" s="32">
        <v>13.104798000000001</v>
      </c>
      <c r="D31" s="32">
        <v>7</v>
      </c>
      <c r="E31" s="32">
        <v>1.4430000000000001</v>
      </c>
      <c r="F31" s="89"/>
      <c r="G31" s="1" t="s">
        <v>144</v>
      </c>
      <c r="H31" s="32">
        <v>26</v>
      </c>
      <c r="I31" s="32">
        <v>19.796417000000002</v>
      </c>
      <c r="J31" s="32">
        <v>28</v>
      </c>
      <c r="K31" s="32">
        <v>1.7070000000000001</v>
      </c>
      <c r="L31" s="90"/>
      <c r="M31" s="1" t="s">
        <v>15</v>
      </c>
      <c r="N31" s="32">
        <v>39</v>
      </c>
      <c r="O31" s="32">
        <v>11.479084</v>
      </c>
      <c r="P31" s="32">
        <v>41</v>
      </c>
      <c r="Q31" s="32">
        <v>1.056</v>
      </c>
    </row>
    <row r="32" spans="1:17" x14ac:dyDescent="0.2">
      <c r="A32" s="1" t="s">
        <v>77</v>
      </c>
      <c r="B32" s="32">
        <v>3</v>
      </c>
      <c r="C32" s="32">
        <v>59.603504000000001</v>
      </c>
      <c r="D32" s="32">
        <v>3</v>
      </c>
      <c r="E32" s="32">
        <v>3.8719999999999999</v>
      </c>
      <c r="F32" s="89"/>
      <c r="G32" s="1" t="s">
        <v>145</v>
      </c>
      <c r="H32" s="32">
        <v>14</v>
      </c>
      <c r="I32" s="32">
        <v>41.497770000000003</v>
      </c>
      <c r="J32" s="32">
        <v>14</v>
      </c>
      <c r="K32" s="32">
        <v>2.8079999999999998</v>
      </c>
      <c r="L32" s="90"/>
      <c r="M32" s="1" t="s">
        <v>217</v>
      </c>
      <c r="N32" s="32">
        <v>19</v>
      </c>
      <c r="O32" s="32">
        <v>0.47579100000000002</v>
      </c>
      <c r="P32" s="32">
        <v>19</v>
      </c>
      <c r="Q32" s="32">
        <v>3.5999999999999997E-2</v>
      </c>
    </row>
    <row r="33" spans="1:17" x14ac:dyDescent="0.2">
      <c r="A33" s="1" t="s">
        <v>78</v>
      </c>
      <c r="B33" s="32">
        <v>21</v>
      </c>
      <c r="C33" s="32">
        <v>0.52740799999999999</v>
      </c>
      <c r="D33" s="32">
        <v>21</v>
      </c>
      <c r="E33" s="32">
        <v>4.4999999999999998E-2</v>
      </c>
      <c r="F33" s="89"/>
      <c r="G33" s="1" t="s">
        <v>146</v>
      </c>
      <c r="H33" s="32">
        <v>17</v>
      </c>
      <c r="I33" s="32">
        <v>0.52314899999999998</v>
      </c>
      <c r="J33" s="32">
        <v>17</v>
      </c>
      <c r="K33" s="32">
        <v>5.3999999999999999E-2</v>
      </c>
      <c r="L33" s="90"/>
      <c r="M33" s="1" t="s">
        <v>218</v>
      </c>
      <c r="N33" s="32">
        <v>26</v>
      </c>
      <c r="O33" s="32">
        <v>0.66116399999999997</v>
      </c>
      <c r="P33" s="32">
        <v>26</v>
      </c>
      <c r="Q33" s="32">
        <v>6.2E-2</v>
      </c>
    </row>
    <row r="34" spans="1:17" x14ac:dyDescent="0.2">
      <c r="A34" s="1" t="s">
        <v>79</v>
      </c>
      <c r="B34" s="32">
        <v>29</v>
      </c>
      <c r="C34" s="32">
        <v>0.67632499999999995</v>
      </c>
      <c r="D34" s="32">
        <v>29</v>
      </c>
      <c r="E34" s="32">
        <v>7.9000000000000001E-2</v>
      </c>
      <c r="F34" s="89"/>
      <c r="G34" s="1" t="s">
        <v>147</v>
      </c>
      <c r="H34" s="32">
        <v>25</v>
      </c>
      <c r="I34" s="32">
        <v>0.59047099999999997</v>
      </c>
      <c r="J34" s="32">
        <v>25</v>
      </c>
      <c r="K34" s="32">
        <v>7.0999999999999994E-2</v>
      </c>
      <c r="L34" s="90"/>
      <c r="M34" s="1" t="s">
        <v>219</v>
      </c>
      <c r="N34" s="32">
        <v>31</v>
      </c>
      <c r="O34" s="32">
        <v>1.0432440000000001</v>
      </c>
      <c r="P34" s="32">
        <v>31</v>
      </c>
      <c r="Q34" s="32">
        <v>0.104</v>
      </c>
    </row>
    <row r="35" spans="1:17" x14ac:dyDescent="0.2">
      <c r="A35" s="1" t="s">
        <v>80</v>
      </c>
      <c r="B35" s="32">
        <v>25</v>
      </c>
      <c r="C35" s="32">
        <v>1.464483</v>
      </c>
      <c r="D35" s="32">
        <v>25</v>
      </c>
      <c r="E35" s="32">
        <v>0.182</v>
      </c>
      <c r="F35" s="89"/>
      <c r="G35" s="1" t="s">
        <v>148</v>
      </c>
      <c r="H35" s="32">
        <v>14</v>
      </c>
      <c r="I35" s="32">
        <v>2.984861</v>
      </c>
      <c r="J35" s="32">
        <v>15</v>
      </c>
      <c r="K35" s="32">
        <v>0.216</v>
      </c>
      <c r="L35" s="90"/>
      <c r="M35" s="1" t="s">
        <v>220</v>
      </c>
      <c r="N35" s="32">
        <v>23</v>
      </c>
      <c r="O35" s="32">
        <v>2.4319160000000002</v>
      </c>
      <c r="P35" s="32">
        <v>24</v>
      </c>
      <c r="Q35" s="32">
        <v>0.20499999999999999</v>
      </c>
    </row>
    <row r="36" spans="1:17" x14ac:dyDescent="0.2">
      <c r="A36" s="1" t="s">
        <v>81</v>
      </c>
      <c r="B36" s="32">
        <v>8</v>
      </c>
      <c r="C36" s="32">
        <v>5.0594429999999999</v>
      </c>
      <c r="D36" s="32">
        <v>8</v>
      </c>
      <c r="E36" s="32">
        <v>0.5</v>
      </c>
      <c r="F36" s="89"/>
      <c r="G36" s="1" t="s">
        <v>149</v>
      </c>
      <c r="H36" s="32">
        <v>7</v>
      </c>
      <c r="I36" s="32">
        <v>5.0951589999999998</v>
      </c>
      <c r="J36" s="32">
        <v>8</v>
      </c>
      <c r="K36" s="32">
        <v>0.47699999999999998</v>
      </c>
      <c r="L36" s="90"/>
      <c r="M36" s="1" t="s">
        <v>221</v>
      </c>
      <c r="N36" s="32">
        <v>8</v>
      </c>
      <c r="O36" s="32">
        <v>8.0641289999999994</v>
      </c>
      <c r="P36" s="32">
        <v>9</v>
      </c>
      <c r="Q36" s="32">
        <v>0.61499999999999999</v>
      </c>
    </row>
    <row r="37" spans="1:17" x14ac:dyDescent="0.2">
      <c r="A37" s="1" t="s">
        <v>82</v>
      </c>
      <c r="B37" s="32">
        <v>9</v>
      </c>
      <c r="C37" s="32">
        <v>12.118331</v>
      </c>
      <c r="D37" s="32">
        <v>10</v>
      </c>
      <c r="E37" s="32">
        <v>0.86699999999999999</v>
      </c>
      <c r="F37" s="89"/>
      <c r="G37" s="1" t="s">
        <v>150</v>
      </c>
      <c r="H37" s="32">
        <v>8</v>
      </c>
      <c r="I37" s="32">
        <v>10.933797999999999</v>
      </c>
      <c r="J37" s="32">
        <v>8</v>
      </c>
      <c r="K37" s="32">
        <v>0.81799999999999995</v>
      </c>
      <c r="L37" s="90"/>
      <c r="M37" s="1" t="s">
        <v>222</v>
      </c>
      <c r="N37" s="32">
        <v>7</v>
      </c>
      <c r="O37" s="32">
        <v>13.874796999999999</v>
      </c>
      <c r="P37" s="32">
        <v>8</v>
      </c>
      <c r="Q37" s="32">
        <v>0.97299999999999998</v>
      </c>
    </row>
    <row r="38" spans="1:17" x14ac:dyDescent="0.2">
      <c r="A38" s="1" t="s">
        <v>83</v>
      </c>
      <c r="B38" s="32">
        <v>5</v>
      </c>
      <c r="C38" s="32">
        <v>19.078258999999999</v>
      </c>
      <c r="D38" s="32">
        <v>5</v>
      </c>
      <c r="E38" s="32">
        <v>1.6519999999999999</v>
      </c>
      <c r="F38" s="89"/>
      <c r="G38" s="1" t="s">
        <v>151</v>
      </c>
      <c r="H38" s="32">
        <v>7</v>
      </c>
      <c r="I38" s="32">
        <v>27.573685999999999</v>
      </c>
      <c r="J38" s="32">
        <v>8</v>
      </c>
      <c r="K38" s="32">
        <v>1.45</v>
      </c>
      <c r="L38" s="90"/>
      <c r="M38" s="1" t="s">
        <v>223</v>
      </c>
      <c r="N38" s="32">
        <v>5</v>
      </c>
      <c r="O38" s="32">
        <v>14.830508</v>
      </c>
      <c r="P38" s="32">
        <v>5</v>
      </c>
      <c r="Q38" s="32">
        <v>1.369</v>
      </c>
    </row>
    <row r="39" spans="1:17" x14ac:dyDescent="0.2">
      <c r="A39" s="1" t="s">
        <v>17</v>
      </c>
      <c r="B39" s="32">
        <v>6</v>
      </c>
      <c r="C39" s="32">
        <v>32.377516</v>
      </c>
      <c r="D39" s="32">
        <v>6</v>
      </c>
      <c r="E39" s="32">
        <v>2.089</v>
      </c>
      <c r="F39" s="89"/>
      <c r="G39" s="1" t="s">
        <v>152</v>
      </c>
      <c r="H39" s="32">
        <v>4</v>
      </c>
      <c r="I39" s="32">
        <v>22.976759999999999</v>
      </c>
      <c r="J39" s="32">
        <v>5</v>
      </c>
      <c r="K39" s="32">
        <v>2.0499999999999998</v>
      </c>
      <c r="L39" s="90"/>
      <c r="M39" s="1" t="s">
        <v>16</v>
      </c>
      <c r="N39" s="32">
        <v>5</v>
      </c>
      <c r="O39" s="32">
        <v>27.917325999999999</v>
      </c>
      <c r="P39" s="32">
        <v>5</v>
      </c>
      <c r="Q39" s="32">
        <v>2.0310000000000001</v>
      </c>
    </row>
    <row r="40" spans="1:17" x14ac:dyDescent="0.2">
      <c r="A40" s="1" t="s">
        <v>84</v>
      </c>
      <c r="B40" s="32">
        <v>6</v>
      </c>
      <c r="C40" s="32">
        <v>53.105553999999998</v>
      </c>
      <c r="D40" s="32">
        <v>6</v>
      </c>
      <c r="E40" s="32">
        <v>2.9980000000000002</v>
      </c>
      <c r="F40" s="89"/>
      <c r="G40" s="1" t="s">
        <v>153</v>
      </c>
      <c r="H40" s="32">
        <v>7</v>
      </c>
      <c r="I40" s="32">
        <v>43.969918999999997</v>
      </c>
      <c r="J40" s="32">
        <v>7</v>
      </c>
      <c r="K40" s="32">
        <v>2.5369999999999999</v>
      </c>
      <c r="L40" s="90"/>
      <c r="M40" s="1" t="s">
        <v>224</v>
      </c>
      <c r="N40" s="32">
        <v>5</v>
      </c>
      <c r="O40" s="32">
        <v>48.134441000000002</v>
      </c>
      <c r="P40" s="32">
        <v>5</v>
      </c>
      <c r="Q40" s="32">
        <v>2.7949999999999999</v>
      </c>
    </row>
    <row r="41" spans="1:17" x14ac:dyDescent="0.2">
      <c r="A41" s="1" t="s">
        <v>85</v>
      </c>
      <c r="B41" s="32">
        <v>1</v>
      </c>
      <c r="C41" s="32">
        <v>74.618431000000001</v>
      </c>
      <c r="D41" s="32">
        <v>1</v>
      </c>
      <c r="E41" s="32">
        <v>4.2430000000000003</v>
      </c>
      <c r="F41" s="89"/>
      <c r="G41" s="1" t="s">
        <v>154</v>
      </c>
      <c r="H41" s="32">
        <v>7</v>
      </c>
      <c r="I41" s="32">
        <v>64.461400999999995</v>
      </c>
      <c r="J41" s="32">
        <v>7</v>
      </c>
      <c r="K41" s="32">
        <v>3.738</v>
      </c>
      <c r="L41" s="90"/>
      <c r="M41" s="1" t="s">
        <v>225</v>
      </c>
      <c r="N41" s="32">
        <v>5</v>
      </c>
      <c r="O41" s="32">
        <v>57.054665</v>
      </c>
      <c r="P41" s="32">
        <v>5</v>
      </c>
      <c r="Q41" s="32">
        <v>3.2879999999999998</v>
      </c>
    </row>
    <row r="42" spans="1:17" x14ac:dyDescent="0.2">
      <c r="A42" s="1" t="s">
        <v>86</v>
      </c>
      <c r="B42" s="32">
        <v>1</v>
      </c>
      <c r="C42" s="32">
        <v>73.217241999999999</v>
      </c>
      <c r="D42" s="32">
        <v>1</v>
      </c>
      <c r="E42" s="32">
        <v>4.63</v>
      </c>
      <c r="F42" s="89"/>
      <c r="G42" s="1" t="s">
        <v>155</v>
      </c>
      <c r="H42" s="32">
        <v>5</v>
      </c>
      <c r="I42" s="32">
        <v>102.389354</v>
      </c>
      <c r="J42" s="32">
        <v>5</v>
      </c>
      <c r="K42" s="32">
        <v>4.8380000000000001</v>
      </c>
      <c r="L42" s="90"/>
      <c r="M42" s="1" t="s">
        <v>226</v>
      </c>
      <c r="N42" s="32">
        <v>14</v>
      </c>
      <c r="O42" s="32">
        <v>0.43576399999999998</v>
      </c>
      <c r="P42" s="32">
        <v>14</v>
      </c>
      <c r="Q42" s="32">
        <v>4.5999999999999999E-2</v>
      </c>
    </row>
    <row r="43" spans="1:17" x14ac:dyDescent="0.2">
      <c r="A43" s="1" t="s">
        <v>87</v>
      </c>
      <c r="B43" s="32">
        <v>9</v>
      </c>
      <c r="C43" s="32">
        <v>0.58752700000000002</v>
      </c>
      <c r="D43" s="32">
        <v>10</v>
      </c>
      <c r="E43" s="32">
        <v>8.2000000000000003E-2</v>
      </c>
      <c r="F43" s="89"/>
      <c r="G43" s="1" t="s">
        <v>156</v>
      </c>
      <c r="H43" s="32">
        <v>7</v>
      </c>
      <c r="I43" s="32">
        <v>0.75280899999999995</v>
      </c>
      <c r="J43" s="32">
        <v>7</v>
      </c>
      <c r="K43" s="32">
        <v>8.3000000000000004E-2</v>
      </c>
      <c r="L43" s="90"/>
      <c r="M43" s="1" t="s">
        <v>227</v>
      </c>
      <c r="N43" s="32">
        <v>13</v>
      </c>
      <c r="O43" s="32">
        <v>1.2354830000000001</v>
      </c>
      <c r="P43" s="32">
        <v>13</v>
      </c>
      <c r="Q43" s="32">
        <v>0.113</v>
      </c>
    </row>
    <row r="44" spans="1:17" x14ac:dyDescent="0.2">
      <c r="A44" s="1" t="s">
        <v>88</v>
      </c>
      <c r="B44" s="32">
        <v>12</v>
      </c>
      <c r="C44" s="32">
        <v>1.3983620000000001</v>
      </c>
      <c r="D44" s="32">
        <v>13</v>
      </c>
      <c r="E44" s="32">
        <v>0.156</v>
      </c>
      <c r="F44" s="89"/>
      <c r="G44" s="1" t="s">
        <v>157</v>
      </c>
      <c r="H44" s="32">
        <v>9</v>
      </c>
      <c r="I44" s="32">
        <v>1.56396</v>
      </c>
      <c r="J44" s="32">
        <v>11</v>
      </c>
      <c r="K44" s="32">
        <v>0.16700000000000001</v>
      </c>
      <c r="L44" s="90"/>
      <c r="M44" s="1" t="s">
        <v>228</v>
      </c>
      <c r="N44" s="32">
        <v>9</v>
      </c>
      <c r="O44" s="32">
        <v>2.7553550000000002</v>
      </c>
      <c r="P44" s="32">
        <v>9</v>
      </c>
      <c r="Q44" s="32">
        <v>0.23100000000000001</v>
      </c>
    </row>
    <row r="45" spans="1:17" x14ac:dyDescent="0.2">
      <c r="A45" s="1" t="s">
        <v>89</v>
      </c>
      <c r="B45" s="32">
        <v>5</v>
      </c>
      <c r="C45" s="32">
        <v>2.5016959999999999</v>
      </c>
      <c r="D45" s="32">
        <v>5</v>
      </c>
      <c r="E45" s="32">
        <v>0.32200000000000001</v>
      </c>
      <c r="F45" s="89"/>
      <c r="G45" s="1" t="s">
        <v>18</v>
      </c>
      <c r="H45" s="32">
        <v>5</v>
      </c>
      <c r="I45" s="32">
        <v>2.7334260000000001</v>
      </c>
      <c r="J45" s="32">
        <v>6</v>
      </c>
      <c r="K45" s="32">
        <v>0.30299999999999999</v>
      </c>
      <c r="L45" s="90"/>
      <c r="M45" s="1" t="s">
        <v>229</v>
      </c>
      <c r="N45" s="32">
        <v>6</v>
      </c>
      <c r="O45" s="32">
        <v>3.4603090000000001</v>
      </c>
      <c r="P45" s="32">
        <v>7</v>
      </c>
      <c r="Q45" s="32">
        <v>0.33</v>
      </c>
    </row>
    <row r="46" spans="1:17" x14ac:dyDescent="0.2">
      <c r="A46" s="1" t="s">
        <v>90</v>
      </c>
      <c r="B46" s="32">
        <v>2</v>
      </c>
      <c r="C46" s="32">
        <v>2.6798679999999999</v>
      </c>
      <c r="D46" s="32">
        <v>2</v>
      </c>
      <c r="E46" s="32">
        <v>0.47599999999999998</v>
      </c>
      <c r="F46" s="89"/>
      <c r="G46" s="1" t="s">
        <v>158</v>
      </c>
      <c r="H46" s="32">
        <v>2</v>
      </c>
      <c r="I46" s="32">
        <v>2.8192620000000002</v>
      </c>
      <c r="J46" s="32">
        <v>2</v>
      </c>
      <c r="K46" s="32">
        <v>0.495</v>
      </c>
      <c r="L46" s="90"/>
      <c r="M46" s="1" t="s">
        <v>230</v>
      </c>
      <c r="N46" s="32">
        <v>3</v>
      </c>
      <c r="O46" s="32">
        <v>3.6350539999999998</v>
      </c>
      <c r="P46" s="32">
        <v>3</v>
      </c>
      <c r="Q46" s="32">
        <v>0.68600000000000005</v>
      </c>
    </row>
    <row r="47" spans="1:17" x14ac:dyDescent="0.2">
      <c r="A47" s="1" t="s">
        <v>91</v>
      </c>
      <c r="B47" s="32">
        <v>3</v>
      </c>
      <c r="C47" s="32">
        <v>8.2842859999999998</v>
      </c>
      <c r="D47" s="32">
        <v>3</v>
      </c>
      <c r="E47" s="32">
        <v>1.052</v>
      </c>
      <c r="F47" s="89"/>
      <c r="G47" s="1" t="s">
        <v>159</v>
      </c>
      <c r="H47" s="32">
        <v>3</v>
      </c>
      <c r="I47" s="32">
        <v>5.8464660000000004</v>
      </c>
      <c r="J47" s="32">
        <v>3</v>
      </c>
      <c r="K47" s="32">
        <v>0.97599999999999998</v>
      </c>
      <c r="L47" s="90"/>
      <c r="M47" s="1" t="s">
        <v>231</v>
      </c>
      <c r="N47" s="32">
        <v>2</v>
      </c>
      <c r="O47" s="32">
        <v>6.7729670000000004</v>
      </c>
      <c r="P47" s="32">
        <v>2</v>
      </c>
      <c r="Q47" s="32">
        <v>1.097</v>
      </c>
    </row>
    <row r="48" spans="1:17" x14ac:dyDescent="0.2">
      <c r="A48" s="1" t="s">
        <v>92</v>
      </c>
      <c r="B48" s="32">
        <v>1</v>
      </c>
      <c r="C48" s="32">
        <v>8.8024120000000003</v>
      </c>
      <c r="D48" s="32">
        <v>1</v>
      </c>
      <c r="E48" s="32">
        <v>1.502</v>
      </c>
      <c r="F48" s="89"/>
      <c r="G48" s="1" t="s">
        <v>160</v>
      </c>
      <c r="H48" s="32">
        <v>3</v>
      </c>
      <c r="I48" s="32">
        <v>13.618195999999999</v>
      </c>
      <c r="J48" s="32">
        <v>2</v>
      </c>
      <c r="K48" s="32">
        <v>1.73</v>
      </c>
      <c r="L48" s="90"/>
      <c r="M48" s="1" t="s">
        <v>232</v>
      </c>
      <c r="N48" s="32">
        <v>1</v>
      </c>
      <c r="O48" s="32">
        <v>8.3743269999999992</v>
      </c>
      <c r="P48" s="32">
        <v>1</v>
      </c>
      <c r="Q48" s="32">
        <v>1.2010000000000001</v>
      </c>
    </row>
    <row r="49" spans="1:17" x14ac:dyDescent="0.2">
      <c r="A49" s="1" t="s">
        <v>93</v>
      </c>
      <c r="B49" s="32">
        <v>2</v>
      </c>
      <c r="C49" s="32">
        <v>12.50032</v>
      </c>
      <c r="D49" s="32">
        <v>2</v>
      </c>
      <c r="E49" s="32">
        <v>2.1459999999999999</v>
      </c>
      <c r="F49" s="89"/>
      <c r="G49" s="1" t="s">
        <v>161</v>
      </c>
      <c r="H49" s="32">
        <v>1</v>
      </c>
      <c r="I49" s="32">
        <v>10.905236</v>
      </c>
      <c r="J49" s="32">
        <v>1</v>
      </c>
      <c r="K49" s="32">
        <v>1.837</v>
      </c>
      <c r="L49" s="90"/>
      <c r="M49" s="1" t="s">
        <v>233</v>
      </c>
      <c r="N49" s="32">
        <v>2</v>
      </c>
      <c r="O49" s="32">
        <v>15.563757000000001</v>
      </c>
      <c r="P49" s="32">
        <v>2</v>
      </c>
      <c r="Q49" s="32">
        <v>2.0299999999999998</v>
      </c>
    </row>
    <row r="50" spans="1:17" x14ac:dyDescent="0.2">
      <c r="A50" s="1" t="s">
        <v>94</v>
      </c>
      <c r="B50" s="32">
        <v>2</v>
      </c>
      <c r="C50" s="32">
        <v>20.497648999999999</v>
      </c>
      <c r="D50" s="32">
        <v>2</v>
      </c>
      <c r="E50" s="32">
        <v>3.1669999999999998</v>
      </c>
      <c r="F50" s="89"/>
      <c r="G50" s="1" t="s">
        <v>162</v>
      </c>
      <c r="H50" s="32">
        <v>3</v>
      </c>
      <c r="I50" s="32">
        <v>25.370864000000001</v>
      </c>
      <c r="J50" s="32">
        <v>3</v>
      </c>
      <c r="K50" s="32">
        <v>3.1389999999999998</v>
      </c>
      <c r="L50" s="90"/>
      <c r="M50" s="1" t="s">
        <v>234</v>
      </c>
      <c r="N50" s="32">
        <v>1</v>
      </c>
      <c r="O50" s="32">
        <v>19.796341999999999</v>
      </c>
      <c r="P50" s="32">
        <v>1</v>
      </c>
      <c r="Q50" s="32">
        <v>2.6480000000000001</v>
      </c>
    </row>
    <row r="51" spans="1:17" x14ac:dyDescent="0.2">
      <c r="A51" s="1" t="s">
        <v>95</v>
      </c>
      <c r="B51" s="32">
        <v>2</v>
      </c>
      <c r="C51" s="32">
        <v>0.45790500000000001</v>
      </c>
      <c r="D51" s="32">
        <v>3</v>
      </c>
      <c r="E51" s="32">
        <v>0.09</v>
      </c>
      <c r="F51" s="89"/>
      <c r="G51" s="1" t="s">
        <v>163</v>
      </c>
      <c r="H51" s="32">
        <v>3</v>
      </c>
      <c r="I51" s="32">
        <v>42.445960999999997</v>
      </c>
      <c r="J51" s="32">
        <v>2</v>
      </c>
      <c r="K51" s="32">
        <v>4.4530000000000003</v>
      </c>
      <c r="L51" s="90"/>
      <c r="M51" s="1" t="s">
        <v>235</v>
      </c>
      <c r="N51" s="32">
        <v>1</v>
      </c>
      <c r="O51" s="32">
        <v>24.313697000000001</v>
      </c>
      <c r="P51" s="32">
        <v>1</v>
      </c>
      <c r="Q51" s="32">
        <v>2.9609999999999999</v>
      </c>
    </row>
    <row r="52" spans="1:17" x14ac:dyDescent="0.2">
      <c r="A52" s="1" t="s">
        <v>96</v>
      </c>
      <c r="B52" s="32">
        <v>4</v>
      </c>
      <c r="C52" s="32">
        <v>1.3129729999999999</v>
      </c>
      <c r="D52" s="32">
        <v>4</v>
      </c>
      <c r="E52" s="32">
        <v>0.185</v>
      </c>
      <c r="F52" s="89"/>
      <c r="G52" s="1" t="s">
        <v>164</v>
      </c>
      <c r="H52" s="32">
        <v>1</v>
      </c>
      <c r="I52" s="32">
        <v>42.905562000000003</v>
      </c>
      <c r="J52" s="32">
        <v>1</v>
      </c>
      <c r="K52" s="32">
        <v>4.7430000000000003</v>
      </c>
      <c r="L52" s="90"/>
      <c r="M52" s="1" t="s">
        <v>19</v>
      </c>
      <c r="N52" s="32">
        <v>7</v>
      </c>
      <c r="O52" s="32">
        <v>0.42191000000000001</v>
      </c>
      <c r="P52" s="32">
        <v>7</v>
      </c>
      <c r="Q52" s="32">
        <v>0.06</v>
      </c>
    </row>
    <row r="53" spans="1:17" x14ac:dyDescent="0.2">
      <c r="A53" s="1" t="s">
        <v>21</v>
      </c>
      <c r="B53" s="32">
        <v>1</v>
      </c>
      <c r="C53" s="32">
        <v>1.681289</v>
      </c>
      <c r="D53" s="32">
        <v>1</v>
      </c>
      <c r="E53" s="32">
        <v>0.28199999999999997</v>
      </c>
      <c r="F53" s="89"/>
      <c r="G53" s="1" t="s">
        <v>20</v>
      </c>
      <c r="H53" s="32">
        <v>1</v>
      </c>
      <c r="I53" s="32">
        <v>0.497257</v>
      </c>
      <c r="J53" s="32">
        <v>2</v>
      </c>
      <c r="K53" s="32">
        <v>8.3000000000000004E-2</v>
      </c>
      <c r="L53" s="90"/>
      <c r="M53" s="1" t="s">
        <v>236</v>
      </c>
      <c r="N53" s="32">
        <v>2</v>
      </c>
      <c r="O53" s="32">
        <v>0.79372500000000001</v>
      </c>
      <c r="P53" s="32">
        <v>2</v>
      </c>
      <c r="Q53" s="32">
        <v>0.121</v>
      </c>
    </row>
    <row r="54" spans="1:17" x14ac:dyDescent="0.2">
      <c r="A54" s="1" t="s">
        <v>97</v>
      </c>
      <c r="B54" s="32">
        <v>100</v>
      </c>
      <c r="C54" s="32">
        <v>1.168E-3</v>
      </c>
      <c r="D54" s="32">
        <v>100</v>
      </c>
      <c r="E54" s="32">
        <v>0.309</v>
      </c>
      <c r="F54" s="89"/>
      <c r="G54" s="1" t="s">
        <v>165</v>
      </c>
      <c r="H54" s="32">
        <v>4</v>
      </c>
      <c r="I54" s="32">
        <v>0.97056299999999995</v>
      </c>
      <c r="J54" s="32">
        <v>5</v>
      </c>
      <c r="K54" s="32">
        <v>0.185</v>
      </c>
      <c r="L54" s="90"/>
      <c r="M54" s="1" t="s">
        <v>237</v>
      </c>
      <c r="N54" s="32">
        <v>2</v>
      </c>
      <c r="O54" s="32">
        <v>1.1823650000000001</v>
      </c>
      <c r="P54" s="32">
        <v>3</v>
      </c>
      <c r="Q54" s="32">
        <v>0.217</v>
      </c>
    </row>
    <row r="55" spans="1:17" x14ac:dyDescent="0.2">
      <c r="A55" s="1" t="s">
        <v>98</v>
      </c>
      <c r="B55" s="32">
        <v>140</v>
      </c>
      <c r="C55" s="32">
        <v>1.3699999999999999E-3</v>
      </c>
      <c r="D55" s="32">
        <v>140</v>
      </c>
      <c r="E55" s="32">
        <v>0.27600000000000002</v>
      </c>
      <c r="F55" s="89"/>
      <c r="G55" s="1" t="s">
        <v>166</v>
      </c>
      <c r="H55" s="32">
        <v>1</v>
      </c>
      <c r="I55" s="32">
        <v>1.414317</v>
      </c>
      <c r="J55" s="32">
        <v>1</v>
      </c>
      <c r="K55" s="32">
        <v>0.27200000000000002</v>
      </c>
      <c r="L55" s="90"/>
      <c r="M55" s="1" t="s">
        <v>238</v>
      </c>
      <c r="N55" s="32">
        <v>2</v>
      </c>
      <c r="O55" s="32">
        <v>1.7565390000000001</v>
      </c>
      <c r="P55" s="32">
        <v>2</v>
      </c>
      <c r="Q55" s="32">
        <v>0.32</v>
      </c>
    </row>
    <row r="56" spans="1:17" x14ac:dyDescent="0.2">
      <c r="A56" s="1" t="s">
        <v>99</v>
      </c>
      <c r="B56" s="32">
        <v>172</v>
      </c>
      <c r="C56" s="32">
        <v>17.525738</v>
      </c>
      <c r="D56" s="32">
        <v>173</v>
      </c>
      <c r="E56" s="32">
        <v>1.2629999999999999</v>
      </c>
      <c r="F56" s="89"/>
      <c r="G56" s="1" t="s">
        <v>167</v>
      </c>
      <c r="H56" s="32">
        <v>80</v>
      </c>
      <c r="I56" s="32">
        <v>9.1600000000000004E-4</v>
      </c>
      <c r="J56" s="32">
        <v>80</v>
      </c>
      <c r="K56" s="32">
        <v>0.23</v>
      </c>
      <c r="L56" s="90"/>
      <c r="M56" s="1" t="s">
        <v>239</v>
      </c>
      <c r="N56" s="32">
        <v>140</v>
      </c>
      <c r="O56" s="32">
        <v>1.059E-3</v>
      </c>
      <c r="P56" s="32">
        <v>140</v>
      </c>
      <c r="Q56" s="32">
        <v>0.26500000000000001</v>
      </c>
    </row>
    <row r="57" spans="1:17" x14ac:dyDescent="0.2">
      <c r="A57" s="1" t="s">
        <v>100</v>
      </c>
      <c r="B57" s="32">
        <v>190</v>
      </c>
      <c r="C57" s="32">
        <v>16.305206999999999</v>
      </c>
      <c r="D57" s="32">
        <v>192</v>
      </c>
      <c r="E57" s="32">
        <v>1.2509999999999999</v>
      </c>
      <c r="F57" s="89"/>
      <c r="G57" s="1" t="s">
        <v>168</v>
      </c>
      <c r="H57" s="32">
        <v>112</v>
      </c>
      <c r="I57" s="32">
        <v>1.408E-3</v>
      </c>
      <c r="J57" s="32">
        <v>112</v>
      </c>
      <c r="K57" s="32">
        <v>0.28699999999999998</v>
      </c>
      <c r="L57" s="90"/>
      <c r="M57" s="1" t="s">
        <v>240</v>
      </c>
      <c r="N57" s="32">
        <v>180</v>
      </c>
      <c r="O57" s="32">
        <v>1.469E-3</v>
      </c>
      <c r="P57" s="32">
        <v>180</v>
      </c>
      <c r="Q57" s="32">
        <v>0.30499999999999999</v>
      </c>
    </row>
    <row r="58" spans="1:17" x14ac:dyDescent="0.2">
      <c r="A58" s="1" t="s">
        <v>101</v>
      </c>
      <c r="B58" s="32">
        <v>38</v>
      </c>
      <c r="C58" s="32">
        <v>36.576405000000001</v>
      </c>
      <c r="D58" s="32">
        <v>38</v>
      </c>
      <c r="E58" s="32">
        <v>2.0009999999999999</v>
      </c>
      <c r="F58" s="89"/>
      <c r="G58" s="1" t="s">
        <v>169</v>
      </c>
      <c r="H58" s="32">
        <v>144</v>
      </c>
      <c r="I58" s="32">
        <v>2.3289999999999999E-3</v>
      </c>
      <c r="J58" s="32">
        <v>144</v>
      </c>
      <c r="K58" s="32">
        <v>0.58499999999999996</v>
      </c>
      <c r="L58" s="90"/>
      <c r="M58" s="1" t="s">
        <v>241</v>
      </c>
      <c r="N58" s="32">
        <v>196</v>
      </c>
      <c r="O58" s="32">
        <v>7.9493299999999998</v>
      </c>
      <c r="P58" s="32">
        <v>197</v>
      </c>
      <c r="Q58" s="32">
        <v>0.69199999999999995</v>
      </c>
    </row>
    <row r="59" spans="1:17" x14ac:dyDescent="0.2">
      <c r="A59" s="1" t="s">
        <v>22</v>
      </c>
      <c r="B59" s="32">
        <v>31</v>
      </c>
      <c r="C59" s="32">
        <v>69.275014999999996</v>
      </c>
      <c r="D59" s="32">
        <v>31</v>
      </c>
      <c r="E59" s="32">
        <v>2.9580000000000002</v>
      </c>
      <c r="F59" s="89"/>
      <c r="G59" s="1" t="s">
        <v>170</v>
      </c>
      <c r="H59" s="32">
        <v>145</v>
      </c>
      <c r="I59" s="32">
        <v>33.269863000000001</v>
      </c>
      <c r="J59" s="32">
        <v>151</v>
      </c>
      <c r="K59" s="32">
        <v>1.8879999999999999</v>
      </c>
      <c r="L59" s="90"/>
      <c r="M59" s="1" t="s">
        <v>242</v>
      </c>
      <c r="N59" s="32">
        <v>231</v>
      </c>
      <c r="O59" s="32">
        <v>8.3779710000000005</v>
      </c>
      <c r="P59" s="32">
        <v>233</v>
      </c>
      <c r="Q59" s="32">
        <v>0.81899999999999995</v>
      </c>
    </row>
    <row r="60" spans="1:17" x14ac:dyDescent="0.2">
      <c r="A60" s="1" t="s">
        <v>23</v>
      </c>
      <c r="B60" s="32">
        <v>21</v>
      </c>
      <c r="C60" s="32">
        <v>80.454682000000005</v>
      </c>
      <c r="D60" s="32">
        <v>22</v>
      </c>
      <c r="E60" s="32">
        <v>3.6629999999999998</v>
      </c>
      <c r="F60" s="89"/>
      <c r="G60" s="1" t="s">
        <v>171</v>
      </c>
      <c r="H60" s="32">
        <v>192</v>
      </c>
      <c r="I60" s="32">
        <v>3.875E-3</v>
      </c>
      <c r="J60" s="32">
        <v>192</v>
      </c>
      <c r="K60" s="32">
        <v>0.9</v>
      </c>
      <c r="L60" s="90"/>
      <c r="M60" s="1" t="s">
        <v>0</v>
      </c>
      <c r="N60" s="32">
        <v>40</v>
      </c>
      <c r="O60" s="32">
        <v>31.469073999999999</v>
      </c>
      <c r="P60" s="32">
        <v>42</v>
      </c>
      <c r="Q60" s="32">
        <v>1.944</v>
      </c>
    </row>
    <row r="61" spans="1:17" x14ac:dyDescent="0.2">
      <c r="A61" s="1" t="s">
        <v>102</v>
      </c>
      <c r="B61" s="32">
        <v>40</v>
      </c>
      <c r="C61" s="32">
        <v>2.24E-4</v>
      </c>
      <c r="D61" s="32">
        <v>40</v>
      </c>
      <c r="E61" s="32">
        <v>0.04</v>
      </c>
      <c r="F61" s="89"/>
      <c r="G61" s="1" t="s">
        <v>172</v>
      </c>
      <c r="H61" s="32">
        <v>26</v>
      </c>
      <c r="I61" s="32">
        <v>26.750309999999999</v>
      </c>
      <c r="J61" s="32">
        <v>55</v>
      </c>
      <c r="K61" s="32">
        <v>1.661</v>
      </c>
      <c r="L61" s="90"/>
      <c r="M61" s="1" t="s">
        <v>243</v>
      </c>
      <c r="N61" s="32">
        <v>82</v>
      </c>
      <c r="O61" s="32">
        <v>9.8884559999999997</v>
      </c>
      <c r="P61" s="32">
        <v>82</v>
      </c>
      <c r="Q61" s="32">
        <v>1.123</v>
      </c>
    </row>
    <row r="62" spans="1:17" x14ac:dyDescent="0.2">
      <c r="A62" s="1" t="s">
        <v>103</v>
      </c>
      <c r="B62" s="32">
        <v>60</v>
      </c>
      <c r="C62" s="32">
        <v>3.3599999999999998E-4</v>
      </c>
      <c r="D62" s="32">
        <v>60</v>
      </c>
      <c r="E62" s="32">
        <v>4.2000000000000003E-2</v>
      </c>
      <c r="F62" s="89"/>
      <c r="G62" s="1" t="s">
        <v>173</v>
      </c>
      <c r="H62" s="32">
        <v>28</v>
      </c>
      <c r="I62" s="32">
        <v>63.402543000000001</v>
      </c>
      <c r="J62" s="32">
        <v>28</v>
      </c>
      <c r="K62" s="32">
        <v>3.0110000000000001</v>
      </c>
      <c r="L62" s="90"/>
      <c r="M62" s="1" t="s">
        <v>244</v>
      </c>
      <c r="N62" s="32">
        <v>40</v>
      </c>
      <c r="O62" s="32">
        <v>2.6699999999999998E-4</v>
      </c>
      <c r="P62" s="32">
        <v>40</v>
      </c>
      <c r="Q62" s="32">
        <v>0.03</v>
      </c>
    </row>
    <row r="63" spans="1:17" x14ac:dyDescent="0.2">
      <c r="A63" s="1" t="s">
        <v>104</v>
      </c>
      <c r="B63" s="32">
        <v>80</v>
      </c>
      <c r="C63" s="32">
        <v>1.4430000000000001E-3</v>
      </c>
      <c r="D63" s="32">
        <v>80</v>
      </c>
      <c r="E63" s="32">
        <v>0.20899999999999999</v>
      </c>
      <c r="F63" s="89"/>
      <c r="G63" s="1" t="s">
        <v>174</v>
      </c>
      <c r="H63" s="32">
        <v>32</v>
      </c>
      <c r="I63" s="32">
        <v>2.3000000000000001E-4</v>
      </c>
      <c r="J63" s="32">
        <v>32</v>
      </c>
      <c r="K63" s="32">
        <v>4.2000000000000003E-2</v>
      </c>
      <c r="L63" s="90"/>
      <c r="M63" s="1" t="s">
        <v>245</v>
      </c>
      <c r="N63" s="32">
        <v>60</v>
      </c>
      <c r="O63" s="32">
        <v>3.8200000000000002E-4</v>
      </c>
      <c r="P63" s="32">
        <v>60</v>
      </c>
      <c r="Q63" s="32">
        <v>5.2999999999999999E-2</v>
      </c>
    </row>
    <row r="64" spans="1:17" x14ac:dyDescent="0.2">
      <c r="A64" s="1" t="s">
        <v>105</v>
      </c>
      <c r="B64" s="32">
        <v>84</v>
      </c>
      <c r="C64" s="32">
        <v>9.0280729999999991</v>
      </c>
      <c r="D64" s="32">
        <v>86</v>
      </c>
      <c r="E64" s="32">
        <v>0.68400000000000005</v>
      </c>
      <c r="F64" s="89"/>
      <c r="G64" s="1" t="s">
        <v>175</v>
      </c>
      <c r="H64" s="32">
        <v>48</v>
      </c>
      <c r="I64" s="32">
        <v>6.1499999999999999E-4</v>
      </c>
      <c r="J64" s="32">
        <v>48</v>
      </c>
      <c r="K64" s="32">
        <v>0.06</v>
      </c>
      <c r="L64" s="90"/>
      <c r="M64" s="1" t="s">
        <v>246</v>
      </c>
      <c r="N64" s="32">
        <v>80</v>
      </c>
      <c r="O64" s="32">
        <v>4.7699999999999999E-4</v>
      </c>
      <c r="P64" s="32">
        <v>80</v>
      </c>
      <c r="Q64" s="32">
        <v>9.1999999999999998E-2</v>
      </c>
    </row>
    <row r="65" spans="1:17" x14ac:dyDescent="0.2">
      <c r="A65" s="1" t="s">
        <v>106</v>
      </c>
      <c r="B65" s="32">
        <v>127</v>
      </c>
      <c r="C65" s="32">
        <v>18.297948999999999</v>
      </c>
      <c r="D65" s="32">
        <v>128</v>
      </c>
      <c r="E65" s="32">
        <v>1.22</v>
      </c>
      <c r="F65" s="89"/>
      <c r="G65" s="1" t="s">
        <v>176</v>
      </c>
      <c r="H65" s="32">
        <v>64</v>
      </c>
      <c r="I65" s="32">
        <v>7.2400000000000003E-4</v>
      </c>
      <c r="J65" s="32">
        <v>64</v>
      </c>
      <c r="K65" s="32">
        <v>0.19</v>
      </c>
      <c r="L65" s="90"/>
      <c r="M65" s="1" t="s">
        <v>247</v>
      </c>
      <c r="N65" s="32">
        <v>100</v>
      </c>
      <c r="O65" s="32">
        <v>1.3339999999999999E-3</v>
      </c>
      <c r="P65" s="32">
        <v>100</v>
      </c>
      <c r="Q65" s="32">
        <v>0.18099999999999999</v>
      </c>
    </row>
    <row r="66" spans="1:17" x14ac:dyDescent="0.2">
      <c r="A66" s="1" t="s">
        <v>107</v>
      </c>
      <c r="B66" s="32">
        <v>126</v>
      </c>
      <c r="C66" s="32">
        <v>53.584716999999998</v>
      </c>
      <c r="D66" s="32">
        <v>126</v>
      </c>
      <c r="E66" s="32">
        <v>1.6910000000000001</v>
      </c>
      <c r="F66" s="89"/>
      <c r="G66" s="1" t="s">
        <v>177</v>
      </c>
      <c r="H66" s="32">
        <v>76</v>
      </c>
      <c r="I66" s="32">
        <v>9.6450800000000001</v>
      </c>
      <c r="J66" s="32">
        <v>77</v>
      </c>
      <c r="K66" s="32">
        <v>0.52700000000000002</v>
      </c>
      <c r="L66" s="90"/>
      <c r="M66" s="1" t="s">
        <v>248</v>
      </c>
      <c r="N66" s="32">
        <v>114</v>
      </c>
      <c r="O66" s="32">
        <v>15.778746</v>
      </c>
      <c r="P66" s="32">
        <v>115</v>
      </c>
      <c r="Q66" s="32">
        <v>0.69599999999999995</v>
      </c>
    </row>
    <row r="67" spans="1:17" x14ac:dyDescent="0.2">
      <c r="A67" s="1" t="s">
        <v>108</v>
      </c>
      <c r="B67" s="32">
        <v>139</v>
      </c>
      <c r="C67" s="32">
        <v>96.096412000000001</v>
      </c>
      <c r="D67" s="32">
        <v>142</v>
      </c>
      <c r="E67" s="32">
        <v>2.5870000000000002</v>
      </c>
      <c r="F67" s="89"/>
      <c r="G67" s="1" t="s">
        <v>178</v>
      </c>
      <c r="H67" s="32">
        <v>101</v>
      </c>
      <c r="I67" s="32">
        <v>25.835653000000001</v>
      </c>
      <c r="J67" s="32">
        <v>103</v>
      </c>
      <c r="K67" s="32">
        <v>1.0640000000000001</v>
      </c>
      <c r="L67" s="90"/>
      <c r="M67" s="1" t="s">
        <v>249</v>
      </c>
      <c r="N67" s="32">
        <v>149</v>
      </c>
      <c r="O67" s="32">
        <v>29.431345</v>
      </c>
      <c r="P67" s="32">
        <v>149</v>
      </c>
      <c r="Q67" s="32">
        <v>1.1499999999999999</v>
      </c>
    </row>
    <row r="68" spans="1:17" x14ac:dyDescent="0.2">
      <c r="A68" s="1" t="s">
        <v>24</v>
      </c>
      <c r="B68" s="32">
        <v>11</v>
      </c>
      <c r="C68" s="32">
        <v>58.212026000000002</v>
      </c>
      <c r="D68" s="32">
        <v>11</v>
      </c>
      <c r="E68" s="32">
        <v>2.95</v>
      </c>
      <c r="F68" s="89"/>
      <c r="G68" s="1" t="s">
        <v>179</v>
      </c>
      <c r="H68" s="32">
        <v>114</v>
      </c>
      <c r="I68" s="32">
        <v>44.151156999999998</v>
      </c>
      <c r="J68" s="32">
        <v>120</v>
      </c>
      <c r="K68" s="32">
        <v>2.0019999999999998</v>
      </c>
      <c r="L68" s="90"/>
      <c r="M68" s="1" t="s">
        <v>250</v>
      </c>
      <c r="N68" s="32">
        <v>143</v>
      </c>
      <c r="O68" s="32">
        <v>51.191814999999998</v>
      </c>
      <c r="P68" s="32">
        <v>144</v>
      </c>
      <c r="Q68" s="32">
        <v>1.609</v>
      </c>
    </row>
    <row r="69" spans="1:17" x14ac:dyDescent="0.2">
      <c r="A69" s="1" t="s">
        <v>109</v>
      </c>
      <c r="B69" s="32">
        <v>9</v>
      </c>
      <c r="C69" s="32">
        <v>97.913897000000006</v>
      </c>
      <c r="D69" s="32">
        <v>10</v>
      </c>
      <c r="E69" s="32">
        <v>4.3499999999999996</v>
      </c>
      <c r="F69" s="89"/>
      <c r="G69" s="1" t="s">
        <v>180</v>
      </c>
      <c r="H69" s="32">
        <v>106</v>
      </c>
      <c r="I69" s="32">
        <v>98.170394000000002</v>
      </c>
      <c r="J69" s="32">
        <v>109</v>
      </c>
      <c r="K69" s="32">
        <v>3.3109999999999999</v>
      </c>
      <c r="L69" s="90"/>
      <c r="M69" s="1" t="s">
        <v>251</v>
      </c>
      <c r="N69" s="32">
        <v>148</v>
      </c>
      <c r="O69" s="32">
        <v>89.813293999999999</v>
      </c>
      <c r="P69" s="32">
        <v>148</v>
      </c>
      <c r="Q69" s="32">
        <v>2.21</v>
      </c>
    </row>
    <row r="70" spans="1:17" x14ac:dyDescent="0.2">
      <c r="A70" s="1" t="s">
        <v>110</v>
      </c>
      <c r="B70" s="32">
        <v>7</v>
      </c>
      <c r="C70" s="32">
        <v>98.217986999999994</v>
      </c>
      <c r="D70" s="32">
        <v>8</v>
      </c>
      <c r="E70" s="32">
        <v>5.3490000000000002</v>
      </c>
      <c r="F70" s="89"/>
      <c r="G70" s="1" t="s">
        <v>181</v>
      </c>
      <c r="H70" s="32">
        <v>149</v>
      </c>
      <c r="I70" s="32">
        <v>113.297708</v>
      </c>
      <c r="J70" s="32">
        <v>154</v>
      </c>
      <c r="K70" s="32">
        <v>4.0389999999999997</v>
      </c>
      <c r="L70" s="90"/>
      <c r="M70" s="1" t="s">
        <v>252</v>
      </c>
      <c r="N70" s="32">
        <v>9</v>
      </c>
      <c r="O70" s="32">
        <v>45.906612000000003</v>
      </c>
      <c r="P70" s="32">
        <v>10</v>
      </c>
      <c r="Q70" s="32">
        <v>2.786</v>
      </c>
    </row>
    <row r="71" spans="1:17" x14ac:dyDescent="0.2">
      <c r="A71" s="1" t="s">
        <v>111</v>
      </c>
      <c r="B71" s="32">
        <v>39</v>
      </c>
      <c r="C71" s="32">
        <v>0.67512099999999997</v>
      </c>
      <c r="D71" s="32">
        <v>39</v>
      </c>
      <c r="E71" s="32">
        <v>7.2999999999999995E-2</v>
      </c>
      <c r="F71" s="89"/>
      <c r="G71" s="1" t="s">
        <v>182</v>
      </c>
      <c r="H71" s="32">
        <v>13</v>
      </c>
      <c r="I71" s="32">
        <v>102.65160899999999</v>
      </c>
      <c r="J71" s="32">
        <v>13</v>
      </c>
      <c r="K71" s="32">
        <v>3.6930000000000001</v>
      </c>
      <c r="L71" s="90"/>
      <c r="M71" s="1" t="s">
        <v>253</v>
      </c>
      <c r="N71" s="32">
        <v>9</v>
      </c>
      <c r="O71" s="32">
        <v>58.877929999999999</v>
      </c>
      <c r="P71" s="32">
        <v>9</v>
      </c>
      <c r="Q71" s="32">
        <v>3.2589999999999999</v>
      </c>
    </row>
    <row r="72" spans="1:17" x14ac:dyDescent="0.2">
      <c r="A72" s="1" t="s">
        <v>112</v>
      </c>
      <c r="B72" s="32">
        <v>60</v>
      </c>
      <c r="C72" s="32">
        <v>6.6500000000000001E-4</v>
      </c>
      <c r="D72" s="32">
        <v>60</v>
      </c>
      <c r="E72" s="32">
        <v>0.13800000000000001</v>
      </c>
      <c r="F72" s="89"/>
      <c r="G72" s="1" t="s">
        <v>25</v>
      </c>
      <c r="H72" s="32">
        <v>9</v>
      </c>
      <c r="I72" s="32">
        <v>88.403212999999994</v>
      </c>
      <c r="J72" s="32">
        <v>9</v>
      </c>
      <c r="K72" s="32">
        <v>4.742</v>
      </c>
      <c r="L72" s="90"/>
      <c r="M72" s="1" t="s">
        <v>254</v>
      </c>
      <c r="N72" s="32">
        <v>40</v>
      </c>
      <c r="O72" s="32">
        <v>1.94E-4</v>
      </c>
      <c r="P72" s="32">
        <v>40</v>
      </c>
      <c r="Q72" s="32">
        <v>4.2999999999999997E-2</v>
      </c>
    </row>
    <row r="73" spans="1:17" x14ac:dyDescent="0.2">
      <c r="A73" s="1" t="s">
        <v>113</v>
      </c>
      <c r="B73" s="32">
        <v>72</v>
      </c>
      <c r="C73" s="32">
        <v>5.351953</v>
      </c>
      <c r="D73" s="32">
        <v>74</v>
      </c>
      <c r="E73" s="32">
        <v>0.38600000000000001</v>
      </c>
      <c r="F73" s="89"/>
      <c r="G73" s="1" t="s">
        <v>183</v>
      </c>
      <c r="H73" s="32">
        <v>32</v>
      </c>
      <c r="I73" s="32">
        <v>3.4499999999999998E-4</v>
      </c>
      <c r="J73" s="32">
        <v>32</v>
      </c>
      <c r="K73" s="32">
        <v>7.4999999999999997E-2</v>
      </c>
      <c r="L73" s="90"/>
      <c r="M73" s="1" t="s">
        <v>255</v>
      </c>
      <c r="N73" s="32">
        <v>60</v>
      </c>
      <c r="O73" s="32">
        <v>5.7600000000000001E-4</v>
      </c>
      <c r="P73" s="32">
        <v>60</v>
      </c>
      <c r="Q73" s="32">
        <v>0.1</v>
      </c>
    </row>
    <row r="74" spans="1:17" x14ac:dyDescent="0.2">
      <c r="A74" s="1" t="s">
        <v>114</v>
      </c>
      <c r="B74" s="32">
        <v>57</v>
      </c>
      <c r="C74" s="32">
        <v>13.528865</v>
      </c>
      <c r="D74" s="32">
        <v>57</v>
      </c>
      <c r="E74" s="32">
        <v>0.52300000000000002</v>
      </c>
      <c r="F74" s="89"/>
      <c r="G74" s="1" t="s">
        <v>184</v>
      </c>
      <c r="H74" s="32">
        <v>48</v>
      </c>
      <c r="I74" s="32">
        <v>6.3199999999999997E-4</v>
      </c>
      <c r="J74" s="32">
        <v>48</v>
      </c>
      <c r="K74" s="32">
        <v>0.14899999999999999</v>
      </c>
      <c r="L74" s="90"/>
      <c r="M74" s="1" t="s">
        <v>1</v>
      </c>
      <c r="N74" s="32">
        <v>78</v>
      </c>
      <c r="O74" s="32">
        <v>3.2301150000000001</v>
      </c>
      <c r="P74" s="32">
        <v>78</v>
      </c>
      <c r="Q74" s="32">
        <v>0.20499999999999999</v>
      </c>
    </row>
    <row r="75" spans="1:17" x14ac:dyDescent="0.2">
      <c r="A75" s="1" t="s">
        <v>115</v>
      </c>
      <c r="B75" s="32">
        <v>91</v>
      </c>
      <c r="C75" s="32">
        <v>37.149151000000003</v>
      </c>
      <c r="D75" s="32">
        <v>92</v>
      </c>
      <c r="E75" s="32">
        <v>1.2769999999999999</v>
      </c>
      <c r="F75" s="89"/>
      <c r="G75" s="1" t="s">
        <v>185</v>
      </c>
      <c r="H75" s="32">
        <v>62</v>
      </c>
      <c r="I75" s="32">
        <v>6.2391740000000002</v>
      </c>
      <c r="J75" s="32">
        <v>62</v>
      </c>
      <c r="K75" s="32">
        <v>0.33200000000000002</v>
      </c>
      <c r="L75" s="90"/>
      <c r="M75" s="1" t="s">
        <v>256</v>
      </c>
      <c r="N75" s="32">
        <v>93</v>
      </c>
      <c r="O75" s="32">
        <v>5.3890320000000003</v>
      </c>
      <c r="P75" s="32">
        <v>94</v>
      </c>
      <c r="Q75" s="32">
        <v>0.374</v>
      </c>
    </row>
    <row r="76" spans="1:17" x14ac:dyDescent="0.2">
      <c r="A76" s="1" t="s">
        <v>116</v>
      </c>
      <c r="B76" s="32">
        <v>58</v>
      </c>
      <c r="C76" s="32">
        <v>93.034345999999999</v>
      </c>
      <c r="D76" s="32">
        <v>58</v>
      </c>
      <c r="E76" s="32">
        <v>1.9810000000000001</v>
      </c>
      <c r="F76" s="89"/>
      <c r="G76" s="1" t="s">
        <v>186</v>
      </c>
      <c r="H76" s="32">
        <v>55</v>
      </c>
      <c r="I76" s="32">
        <v>14.808441999999999</v>
      </c>
      <c r="J76" s="32">
        <v>57</v>
      </c>
      <c r="K76" s="32">
        <v>0.66200000000000003</v>
      </c>
      <c r="L76" s="90"/>
      <c r="M76" s="1" t="s">
        <v>257</v>
      </c>
      <c r="N76" s="32">
        <v>80</v>
      </c>
      <c r="O76" s="32">
        <v>16.975840000000002</v>
      </c>
      <c r="P76" s="32">
        <v>80</v>
      </c>
      <c r="Q76" s="32">
        <v>0.70699999999999996</v>
      </c>
    </row>
    <row r="77" spans="1:17" x14ac:dyDescent="0.2">
      <c r="A77" s="1" t="s">
        <v>27</v>
      </c>
      <c r="B77" s="32">
        <v>81</v>
      </c>
      <c r="C77" s="32">
        <v>94.934965000000005</v>
      </c>
      <c r="D77" s="32">
        <v>81</v>
      </c>
      <c r="E77" s="32">
        <v>2.339</v>
      </c>
      <c r="F77" s="89"/>
      <c r="G77" s="1" t="s">
        <v>187</v>
      </c>
      <c r="H77" s="32">
        <v>66</v>
      </c>
      <c r="I77" s="32">
        <v>25.760805000000001</v>
      </c>
      <c r="J77" s="32">
        <v>68</v>
      </c>
      <c r="K77" s="32">
        <v>1.29</v>
      </c>
      <c r="L77" s="90"/>
      <c r="M77" s="1" t="s">
        <v>258</v>
      </c>
      <c r="N77" s="32">
        <v>101</v>
      </c>
      <c r="O77" s="32">
        <v>42.292318000000002</v>
      </c>
      <c r="P77" s="32">
        <v>102</v>
      </c>
      <c r="Q77" s="32">
        <v>1.3260000000000001</v>
      </c>
    </row>
    <row r="78" spans="1:17" x14ac:dyDescent="0.2">
      <c r="A78" s="1" t="s">
        <v>117</v>
      </c>
      <c r="B78" s="32">
        <v>4</v>
      </c>
      <c r="C78" s="32">
        <v>20.895144999999999</v>
      </c>
      <c r="D78" s="32">
        <v>4</v>
      </c>
      <c r="E78" s="32">
        <v>3.2490000000000001</v>
      </c>
      <c r="F78" s="89"/>
      <c r="G78" s="1" t="s">
        <v>26</v>
      </c>
      <c r="H78" s="32">
        <v>72</v>
      </c>
      <c r="I78" s="32">
        <v>81.487215000000006</v>
      </c>
      <c r="J78" s="32">
        <v>74</v>
      </c>
      <c r="K78" s="32">
        <v>2.165</v>
      </c>
      <c r="L78" s="90"/>
      <c r="M78" s="1" t="s">
        <v>259</v>
      </c>
      <c r="N78" s="32">
        <v>89</v>
      </c>
      <c r="O78" s="32">
        <v>59.016840000000002</v>
      </c>
      <c r="P78" s="32">
        <v>90</v>
      </c>
      <c r="Q78" s="32">
        <v>1.6930000000000001</v>
      </c>
    </row>
    <row r="79" spans="1:17" x14ac:dyDescent="0.2">
      <c r="A79" s="1" t="s">
        <v>118</v>
      </c>
      <c r="B79" s="32">
        <v>2</v>
      </c>
      <c r="C79" s="32">
        <v>29.410882999999998</v>
      </c>
      <c r="D79" s="32">
        <v>3</v>
      </c>
      <c r="E79" s="32">
        <v>4.63</v>
      </c>
      <c r="F79" s="89"/>
      <c r="G79" s="1" t="s">
        <v>188</v>
      </c>
      <c r="H79" s="32">
        <v>58</v>
      </c>
      <c r="I79" s="32">
        <v>98.606803999999997</v>
      </c>
      <c r="J79" s="32">
        <v>59</v>
      </c>
      <c r="K79" s="32">
        <v>2.7130000000000001</v>
      </c>
      <c r="L79" s="90"/>
      <c r="M79" s="1" t="s">
        <v>2</v>
      </c>
      <c r="N79" s="32">
        <v>108</v>
      </c>
      <c r="O79" s="32">
        <v>98.888420999999994</v>
      </c>
      <c r="P79" s="32">
        <v>108</v>
      </c>
      <c r="Q79" s="32">
        <v>2.54</v>
      </c>
    </row>
    <row r="80" spans="1:17" x14ac:dyDescent="0.2">
      <c r="A80" s="1" t="s">
        <v>119</v>
      </c>
      <c r="B80" s="32">
        <v>2</v>
      </c>
      <c r="C80" s="32">
        <v>33.563282000000001</v>
      </c>
      <c r="D80" s="32">
        <v>2</v>
      </c>
      <c r="E80" s="32">
        <v>5.0119999999999996</v>
      </c>
      <c r="F80" s="89"/>
      <c r="G80" s="1" t="s">
        <v>28</v>
      </c>
      <c r="H80" s="32">
        <v>93</v>
      </c>
      <c r="I80" s="32">
        <v>160.95637500000001</v>
      </c>
      <c r="J80" s="32">
        <v>96</v>
      </c>
      <c r="K80" s="32">
        <v>4.0049999999999999</v>
      </c>
      <c r="L80" s="90"/>
      <c r="M80" s="1" t="s">
        <v>3</v>
      </c>
      <c r="N80" s="32">
        <v>3</v>
      </c>
      <c r="O80" s="32">
        <v>21.902470000000001</v>
      </c>
      <c r="P80" s="32">
        <v>3</v>
      </c>
      <c r="Q80" s="32">
        <v>2.88</v>
      </c>
    </row>
    <row r="81" spans="1:17" x14ac:dyDescent="0.2">
      <c r="A81" s="1" t="s">
        <v>120</v>
      </c>
      <c r="B81" s="32">
        <v>32</v>
      </c>
      <c r="C81" s="32">
        <v>1.219155</v>
      </c>
      <c r="D81" s="32">
        <v>32</v>
      </c>
      <c r="E81" s="32">
        <v>9.2999999999999999E-2</v>
      </c>
      <c r="F81" s="89"/>
      <c r="G81" s="1" t="s">
        <v>189</v>
      </c>
      <c r="H81" s="32">
        <v>5</v>
      </c>
      <c r="I81" s="32">
        <v>40.379309999999997</v>
      </c>
      <c r="J81" s="32">
        <v>5</v>
      </c>
      <c r="K81" s="32">
        <v>4.5350000000000001</v>
      </c>
      <c r="L81" s="90"/>
      <c r="M81" s="1" t="s">
        <v>260</v>
      </c>
      <c r="N81" s="32">
        <v>2</v>
      </c>
      <c r="O81" s="32">
        <v>22.561288000000001</v>
      </c>
      <c r="P81" s="32">
        <v>2</v>
      </c>
      <c r="Q81" s="32">
        <v>3.4420000000000002</v>
      </c>
    </row>
    <row r="82" spans="1:17" x14ac:dyDescent="0.2">
      <c r="A82" s="1" t="s">
        <v>121</v>
      </c>
      <c r="B82" s="32">
        <v>51</v>
      </c>
      <c r="C82" s="32">
        <v>2.1131229999999999</v>
      </c>
      <c r="D82" s="32">
        <v>53</v>
      </c>
      <c r="E82" s="32">
        <v>0.221</v>
      </c>
      <c r="F82" s="89"/>
      <c r="G82" s="1" t="s">
        <v>190</v>
      </c>
      <c r="H82" s="32">
        <v>3</v>
      </c>
      <c r="I82" s="32">
        <v>48.951416000000002</v>
      </c>
      <c r="J82" s="32">
        <v>3</v>
      </c>
      <c r="K82" s="32">
        <v>5.0830000000000002</v>
      </c>
      <c r="L82" s="90"/>
      <c r="M82" s="1" t="s">
        <v>261</v>
      </c>
      <c r="N82" s="32">
        <v>39</v>
      </c>
      <c r="O82" s="32">
        <v>0.54939899999999997</v>
      </c>
      <c r="P82" s="32">
        <v>39</v>
      </c>
      <c r="Q82" s="32">
        <v>5.5E-2</v>
      </c>
    </row>
    <row r="83" spans="1:17" x14ac:dyDescent="0.2">
      <c r="A83" s="1" t="s">
        <v>122</v>
      </c>
      <c r="B83" s="32">
        <v>50</v>
      </c>
      <c r="C83" s="32">
        <v>5.9133170000000002</v>
      </c>
      <c r="D83" s="32">
        <v>50</v>
      </c>
      <c r="E83" s="32">
        <v>0.34300000000000003</v>
      </c>
      <c r="F83" s="89"/>
      <c r="G83" s="1" t="s">
        <v>191</v>
      </c>
      <c r="H83" s="32">
        <v>25</v>
      </c>
      <c r="I83" s="32">
        <v>0.865097</v>
      </c>
      <c r="J83" s="32">
        <v>25</v>
      </c>
      <c r="K83" s="32">
        <v>8.4000000000000005E-2</v>
      </c>
      <c r="L83" s="90"/>
      <c r="M83" s="1" t="s">
        <v>262</v>
      </c>
      <c r="N83" s="32">
        <v>48</v>
      </c>
      <c r="O83" s="32">
        <v>1.7823329999999999</v>
      </c>
      <c r="P83" s="32">
        <v>48</v>
      </c>
      <c r="Q83" s="32">
        <v>0.11799999999999999</v>
      </c>
    </row>
    <row r="84" spans="1:17" x14ac:dyDescent="0.2">
      <c r="F84" s="89"/>
      <c r="G84" s="1" t="s">
        <v>192</v>
      </c>
      <c r="H84" s="32">
        <v>40</v>
      </c>
      <c r="I84" s="32">
        <v>2.3932129999999998</v>
      </c>
      <c r="J84" s="32">
        <v>40</v>
      </c>
      <c r="K84" s="32">
        <v>0.19400000000000001</v>
      </c>
      <c r="L84" s="90"/>
      <c r="M84" s="1" t="s">
        <v>263</v>
      </c>
      <c r="N84" s="32">
        <v>60</v>
      </c>
      <c r="O84" s="32">
        <v>3.92936</v>
      </c>
      <c r="P84" s="32">
        <v>60</v>
      </c>
      <c r="Q84" s="32">
        <v>0.218</v>
      </c>
    </row>
    <row r="85" spans="1:17" x14ac:dyDescent="0.2">
      <c r="F85" s="89"/>
      <c r="G85" s="1" t="s">
        <v>193</v>
      </c>
      <c r="H85" s="32">
        <v>40</v>
      </c>
      <c r="I85" s="32">
        <v>7.7723560000000003</v>
      </c>
      <c r="J85" s="32">
        <v>40</v>
      </c>
      <c r="K85" s="32">
        <v>0.31</v>
      </c>
      <c r="L85" s="90"/>
      <c r="M85" s="1" t="s">
        <v>264</v>
      </c>
      <c r="N85" s="32">
        <v>72</v>
      </c>
      <c r="O85" s="32">
        <v>7.7332169999999998</v>
      </c>
      <c r="P85" s="32">
        <v>72</v>
      </c>
      <c r="Q85" s="32">
        <v>0.34399999999999997</v>
      </c>
    </row>
    <row r="86" spans="1:17" x14ac:dyDescent="0.2">
      <c r="F86" s="89"/>
      <c r="L86" s="90"/>
      <c r="M86" s="91"/>
    </row>
    <row r="87" spans="1:17" x14ac:dyDescent="0.2">
      <c r="F87" s="89"/>
      <c r="L87" s="90"/>
      <c r="M87" s="91"/>
    </row>
    <row r="88" spans="1:17" x14ac:dyDescent="0.2">
      <c r="F88" s="89"/>
      <c r="L88" s="90"/>
      <c r="M88" s="91"/>
    </row>
    <row r="89" spans="1:17" x14ac:dyDescent="0.2">
      <c r="F89" s="89"/>
      <c r="L89" s="90"/>
      <c r="M89" s="91"/>
    </row>
    <row r="90" spans="1:17" x14ac:dyDescent="0.2">
      <c r="F90" s="89"/>
      <c r="L90" s="90"/>
      <c r="M90" s="91"/>
    </row>
    <row r="91" spans="1:17" x14ac:dyDescent="0.2">
      <c r="F91" s="89"/>
      <c r="L91" s="90"/>
      <c r="M91" s="91"/>
    </row>
    <row r="92" spans="1:17" x14ac:dyDescent="0.2">
      <c r="F92" s="89"/>
      <c r="L92" s="90"/>
      <c r="M92" s="91"/>
    </row>
    <row r="93" spans="1:17" x14ac:dyDescent="0.2">
      <c r="F93" s="89"/>
      <c r="L93" s="90"/>
      <c r="M93" s="91"/>
    </row>
    <row r="94" spans="1:17" x14ac:dyDescent="0.2">
      <c r="F94" s="89"/>
      <c r="L94" s="90"/>
      <c r="M94" s="91"/>
    </row>
    <row r="95" spans="1:17" x14ac:dyDescent="0.2">
      <c r="F95" s="89"/>
      <c r="L95" s="90"/>
      <c r="M95" s="91"/>
    </row>
    <row r="96" spans="1:17" x14ac:dyDescent="0.2">
      <c r="F96" s="89"/>
      <c r="L96" s="90"/>
      <c r="M96" s="91"/>
    </row>
    <row r="97" spans="6:13" x14ac:dyDescent="0.2">
      <c r="F97" s="89"/>
      <c r="L97" s="90"/>
      <c r="M97" s="91"/>
    </row>
    <row r="98" spans="6:13" x14ac:dyDescent="0.2">
      <c r="F98" s="89"/>
      <c r="L98" s="90"/>
      <c r="M98" s="91"/>
    </row>
    <row r="99" spans="6:13" x14ac:dyDescent="0.2">
      <c r="F99" s="89"/>
      <c r="L99" s="90"/>
      <c r="M99" s="91"/>
    </row>
    <row r="100" spans="6:13" x14ac:dyDescent="0.2">
      <c r="F100" s="89"/>
      <c r="L100" s="90"/>
      <c r="M100" s="91"/>
    </row>
    <row r="101" spans="6:13" x14ac:dyDescent="0.2">
      <c r="F101" s="89"/>
      <c r="L101" s="90"/>
      <c r="M101" s="91"/>
    </row>
    <row r="102" spans="6:13" x14ac:dyDescent="0.2">
      <c r="F102" s="89"/>
      <c r="L102" s="90"/>
      <c r="M102" s="91"/>
    </row>
    <row r="103" spans="6:13" x14ac:dyDescent="0.2">
      <c r="F103" s="89"/>
      <c r="L103" s="90"/>
      <c r="M103" s="91"/>
    </row>
    <row r="104" spans="6:13" x14ac:dyDescent="0.2">
      <c r="F104" s="89"/>
      <c r="L104" s="90"/>
      <c r="M104" s="91"/>
    </row>
    <row r="105" spans="6:13" x14ac:dyDescent="0.2">
      <c r="F105" s="89"/>
      <c r="L105" s="90"/>
      <c r="M105" s="91"/>
    </row>
    <row r="106" spans="6:13" x14ac:dyDescent="0.2">
      <c r="F106" s="89"/>
      <c r="L106" s="90"/>
      <c r="M106" s="91"/>
    </row>
    <row r="107" spans="6:13" x14ac:dyDescent="0.2">
      <c r="F107" s="89"/>
      <c r="L107" s="90"/>
      <c r="M107" s="91"/>
    </row>
    <row r="108" spans="6:13" x14ac:dyDescent="0.2">
      <c r="F108" s="89"/>
      <c r="L108" s="90"/>
      <c r="M108" s="91"/>
    </row>
    <row r="109" spans="6:13" x14ac:dyDescent="0.2">
      <c r="F109" s="89"/>
      <c r="L109" s="90"/>
      <c r="M109" s="91"/>
    </row>
    <row r="110" spans="6:13" x14ac:dyDescent="0.2">
      <c r="F110" s="89"/>
      <c r="L110" s="90"/>
      <c r="M110" s="91"/>
    </row>
    <row r="111" spans="6:13" x14ac:dyDescent="0.2">
      <c r="F111" s="89"/>
      <c r="L111" s="90"/>
      <c r="M111" s="91"/>
    </row>
    <row r="112" spans="6:13" x14ac:dyDescent="0.2">
      <c r="F112" s="89"/>
      <c r="L112" s="90"/>
      <c r="M112" s="91"/>
    </row>
    <row r="113" spans="6:13" x14ac:dyDescent="0.2">
      <c r="F113" s="89"/>
      <c r="L113" s="90"/>
      <c r="M113" s="91"/>
    </row>
    <row r="114" spans="6:13" x14ac:dyDescent="0.2">
      <c r="F114" s="89"/>
      <c r="L114" s="90"/>
      <c r="M114" s="91"/>
    </row>
    <row r="115" spans="6:13" x14ac:dyDescent="0.2">
      <c r="F115" s="89"/>
      <c r="L115" s="90"/>
      <c r="M115" s="91"/>
    </row>
    <row r="116" spans="6:13" x14ac:dyDescent="0.2">
      <c r="F116" s="89"/>
      <c r="L116" s="90"/>
      <c r="M116" s="91"/>
    </row>
    <row r="117" spans="6:13" x14ac:dyDescent="0.2">
      <c r="F117" s="89"/>
      <c r="L117" s="90"/>
      <c r="M117" s="91"/>
    </row>
    <row r="118" spans="6:13" x14ac:dyDescent="0.2">
      <c r="F118" s="89"/>
      <c r="L118" s="90"/>
      <c r="M118" s="91"/>
    </row>
    <row r="119" spans="6:13" x14ac:dyDescent="0.2">
      <c r="F119" s="89"/>
      <c r="L119" s="90"/>
      <c r="M119" s="91"/>
    </row>
    <row r="120" spans="6:13" x14ac:dyDescent="0.2">
      <c r="F120" s="89"/>
      <c r="L120" s="90"/>
      <c r="M120" s="91"/>
    </row>
    <row r="121" spans="6:13" x14ac:dyDescent="0.2">
      <c r="F121" s="89"/>
      <c r="L121" s="90"/>
      <c r="M121" s="91"/>
    </row>
    <row r="122" spans="6:13" x14ac:dyDescent="0.2">
      <c r="F122" s="89"/>
      <c r="L122" s="90"/>
      <c r="M122" s="91"/>
    </row>
    <row r="123" spans="6:13" x14ac:dyDescent="0.2">
      <c r="F123" s="89"/>
      <c r="L123" s="90"/>
      <c r="M123" s="91"/>
    </row>
    <row r="124" spans="6:13" x14ac:dyDescent="0.2">
      <c r="F124" s="89"/>
      <c r="L124" s="90"/>
      <c r="M124" s="91"/>
    </row>
    <row r="125" spans="6:13" x14ac:dyDescent="0.2">
      <c r="F125" s="89"/>
      <c r="L125" s="90"/>
      <c r="M125" s="91"/>
    </row>
    <row r="126" spans="6:13" x14ac:dyDescent="0.2">
      <c r="F126" s="89"/>
      <c r="L126" s="90"/>
      <c r="M126" s="91"/>
    </row>
    <row r="127" spans="6:13" x14ac:dyDescent="0.2">
      <c r="F127" s="89"/>
      <c r="L127" s="90"/>
      <c r="M127" s="91"/>
    </row>
    <row r="128" spans="6:13" x14ac:dyDescent="0.2">
      <c r="F128" s="89"/>
      <c r="L128" s="90"/>
      <c r="M128" s="91"/>
    </row>
    <row r="129" spans="6:13" x14ac:dyDescent="0.2">
      <c r="F129" s="89"/>
      <c r="L129" s="90"/>
      <c r="M129" s="91"/>
    </row>
    <row r="130" spans="6:13" x14ac:dyDescent="0.2">
      <c r="F130" s="89"/>
      <c r="L130" s="90"/>
      <c r="M130" s="91"/>
    </row>
    <row r="131" spans="6:13" x14ac:dyDescent="0.2">
      <c r="F131" s="89"/>
      <c r="L131" s="90"/>
      <c r="M131" s="91"/>
    </row>
    <row r="132" spans="6:13" x14ac:dyDescent="0.2">
      <c r="F132" s="89"/>
      <c r="L132" s="90"/>
      <c r="M132" s="91"/>
    </row>
    <row r="133" spans="6:13" x14ac:dyDescent="0.2">
      <c r="F133" s="89"/>
      <c r="L133" s="90"/>
      <c r="M133" s="91"/>
    </row>
    <row r="134" spans="6:13" x14ac:dyDescent="0.2">
      <c r="F134" s="89"/>
      <c r="L134" s="90"/>
      <c r="M134" s="91"/>
    </row>
    <row r="135" spans="6:13" x14ac:dyDescent="0.2">
      <c r="F135" s="89"/>
      <c r="L135" s="90"/>
      <c r="M135" s="91"/>
    </row>
    <row r="136" spans="6:13" x14ac:dyDescent="0.2">
      <c r="F136" s="89"/>
      <c r="L136" s="90"/>
      <c r="M136" s="91"/>
    </row>
    <row r="137" spans="6:13" x14ac:dyDescent="0.2">
      <c r="F137" s="89"/>
      <c r="L137" s="90"/>
      <c r="M137" s="91"/>
    </row>
    <row r="138" spans="6:13" x14ac:dyDescent="0.2">
      <c r="F138" s="89"/>
      <c r="L138" s="90"/>
      <c r="M138" s="91"/>
    </row>
    <row r="139" spans="6:13" x14ac:dyDescent="0.2">
      <c r="F139" s="89"/>
      <c r="L139" s="90"/>
      <c r="M139" s="91"/>
    </row>
    <row r="140" spans="6:13" x14ac:dyDescent="0.2">
      <c r="F140" s="89"/>
      <c r="L140" s="90"/>
      <c r="M140" s="91"/>
    </row>
    <row r="141" spans="6:13" x14ac:dyDescent="0.2">
      <c r="F141" s="89"/>
      <c r="L141" s="90"/>
      <c r="M141" s="91"/>
    </row>
    <row r="142" spans="6:13" x14ac:dyDescent="0.2">
      <c r="F142" s="89"/>
      <c r="L142" s="90"/>
      <c r="M142" s="91"/>
    </row>
    <row r="143" spans="6:13" x14ac:dyDescent="0.2">
      <c r="F143" s="89"/>
      <c r="L143" s="90"/>
      <c r="M143" s="91"/>
    </row>
    <row r="144" spans="6:13" x14ac:dyDescent="0.2">
      <c r="F144" s="89"/>
      <c r="L144" s="90"/>
      <c r="M144" s="91"/>
    </row>
    <row r="145" spans="6:13" x14ac:dyDescent="0.2">
      <c r="F145" s="89"/>
      <c r="L145" s="90"/>
      <c r="M145" s="91"/>
    </row>
    <row r="146" spans="6:13" x14ac:dyDescent="0.2">
      <c r="F146" s="89"/>
      <c r="L146" s="90"/>
      <c r="M146" s="91"/>
    </row>
    <row r="147" spans="6:13" x14ac:dyDescent="0.2">
      <c r="F147" s="89"/>
      <c r="L147" s="90"/>
      <c r="M147" s="91"/>
    </row>
    <row r="148" spans="6:13" x14ac:dyDescent="0.2">
      <c r="F148" s="89"/>
      <c r="L148" s="90"/>
      <c r="M148" s="91"/>
    </row>
    <row r="149" spans="6:13" x14ac:dyDescent="0.2">
      <c r="F149" s="89"/>
      <c r="L149" s="90"/>
      <c r="M149" s="91"/>
    </row>
    <row r="150" spans="6:13" x14ac:dyDescent="0.2">
      <c r="F150" s="89"/>
      <c r="L150" s="90"/>
      <c r="M150" s="91"/>
    </row>
    <row r="151" spans="6:13" x14ac:dyDescent="0.2">
      <c r="F151" s="89"/>
      <c r="L151" s="90"/>
      <c r="M151" s="91"/>
    </row>
    <row r="152" spans="6:13" x14ac:dyDescent="0.2">
      <c r="F152" s="89"/>
      <c r="L152" s="90"/>
      <c r="M152" s="91"/>
    </row>
    <row r="153" spans="6:13" x14ac:dyDescent="0.2">
      <c r="F153" s="89"/>
      <c r="L153" s="90"/>
      <c r="M153" s="91"/>
    </row>
    <row r="154" spans="6:13" x14ac:dyDescent="0.2">
      <c r="F154" s="89"/>
      <c r="L154" s="90"/>
      <c r="M154" s="91"/>
    </row>
    <row r="155" spans="6:13" x14ac:dyDescent="0.2">
      <c r="F155" s="89"/>
      <c r="L155" s="90"/>
      <c r="M155" s="91"/>
    </row>
    <row r="156" spans="6:13" x14ac:dyDescent="0.2">
      <c r="F156" s="89"/>
      <c r="L156" s="90"/>
      <c r="M156" s="91"/>
    </row>
    <row r="157" spans="6:13" x14ac:dyDescent="0.2">
      <c r="F157" s="89"/>
      <c r="L157" s="90"/>
      <c r="M157" s="91"/>
    </row>
    <row r="158" spans="6:13" x14ac:dyDescent="0.2">
      <c r="F158" s="89"/>
      <c r="L158" s="90"/>
      <c r="M158" s="91"/>
    </row>
    <row r="159" spans="6:13" x14ac:dyDescent="0.2">
      <c r="F159" s="89"/>
      <c r="L159" s="90"/>
      <c r="M159" s="91"/>
    </row>
    <row r="160" spans="6:13" x14ac:dyDescent="0.2">
      <c r="F160" s="89"/>
      <c r="L160" s="90"/>
      <c r="M160" s="91"/>
    </row>
    <row r="161" spans="6:13" x14ac:dyDescent="0.2">
      <c r="F161" s="89"/>
      <c r="L161" s="90"/>
      <c r="M161" s="91"/>
    </row>
    <row r="162" spans="6:13" x14ac:dyDescent="0.2">
      <c r="F162" s="89"/>
      <c r="L162" s="90"/>
      <c r="M162" s="91"/>
    </row>
    <row r="163" spans="6:13" x14ac:dyDescent="0.2">
      <c r="F163" s="89"/>
      <c r="L163" s="90"/>
      <c r="M163" s="91"/>
    </row>
    <row r="164" spans="6:13" x14ac:dyDescent="0.2">
      <c r="F164" s="89"/>
      <c r="L164" s="90"/>
      <c r="M164" s="91"/>
    </row>
    <row r="165" spans="6:13" x14ac:dyDescent="0.2">
      <c r="F165" s="89"/>
      <c r="L165" s="90"/>
      <c r="M165" s="91"/>
    </row>
    <row r="166" spans="6:13" x14ac:dyDescent="0.2">
      <c r="F166" s="89"/>
      <c r="L166" s="90"/>
      <c r="M166" s="91"/>
    </row>
    <row r="167" spans="6:13" x14ac:dyDescent="0.2">
      <c r="F167" s="89"/>
      <c r="L167" s="90"/>
      <c r="M167" s="91"/>
    </row>
    <row r="168" spans="6:13" x14ac:dyDescent="0.2">
      <c r="F168" s="89"/>
      <c r="L168" s="90"/>
      <c r="M168" s="91"/>
    </row>
    <row r="169" spans="6:13" x14ac:dyDescent="0.2">
      <c r="F169" s="89"/>
      <c r="L169" s="90"/>
      <c r="M169" s="91"/>
    </row>
    <row r="170" spans="6:13" x14ac:dyDescent="0.2">
      <c r="F170" s="89"/>
      <c r="L170" s="90"/>
      <c r="M170" s="91"/>
    </row>
    <row r="171" spans="6:13" x14ac:dyDescent="0.2">
      <c r="F171" s="89"/>
      <c r="L171" s="90"/>
      <c r="M171" s="91"/>
    </row>
    <row r="172" spans="6:13" x14ac:dyDescent="0.2">
      <c r="F172" s="89"/>
      <c r="L172" s="90"/>
      <c r="M172" s="91"/>
    </row>
    <row r="173" spans="6:13" x14ac:dyDescent="0.2">
      <c r="F173" s="89"/>
      <c r="L173" s="90"/>
      <c r="M173" s="91"/>
    </row>
    <row r="174" spans="6:13" x14ac:dyDescent="0.2">
      <c r="F174" s="89"/>
      <c r="L174" s="90"/>
      <c r="M174" s="91"/>
    </row>
    <row r="175" spans="6:13" x14ac:dyDescent="0.2">
      <c r="F175" s="89"/>
      <c r="L175" s="90"/>
      <c r="M175" s="91"/>
    </row>
    <row r="176" spans="6:13" x14ac:dyDescent="0.2">
      <c r="F176" s="89"/>
      <c r="L176" s="90"/>
      <c r="M176" s="91"/>
    </row>
    <row r="177" spans="6:13" x14ac:dyDescent="0.2">
      <c r="F177" s="89"/>
      <c r="L177" s="90"/>
      <c r="M177" s="91"/>
    </row>
    <row r="178" spans="6:13" x14ac:dyDescent="0.2">
      <c r="F178" s="89"/>
      <c r="L178" s="90"/>
      <c r="M178" s="91"/>
    </row>
    <row r="179" spans="6:13" x14ac:dyDescent="0.2">
      <c r="F179" s="89"/>
      <c r="L179" s="90"/>
      <c r="M179" s="91"/>
    </row>
    <row r="180" spans="6:13" x14ac:dyDescent="0.2">
      <c r="F180" s="89"/>
      <c r="L180" s="90"/>
      <c r="M180" s="91"/>
    </row>
    <row r="181" spans="6:13" x14ac:dyDescent="0.2">
      <c r="F181" s="89"/>
      <c r="L181" s="90"/>
      <c r="M181" s="91"/>
    </row>
    <row r="182" spans="6:13" x14ac:dyDescent="0.2">
      <c r="F182" s="89"/>
      <c r="L182" s="90"/>
      <c r="M182" s="91"/>
    </row>
    <row r="183" spans="6:13" x14ac:dyDescent="0.2">
      <c r="F183" s="89"/>
      <c r="L183" s="90"/>
      <c r="M183" s="91"/>
    </row>
    <row r="184" spans="6:13" x14ac:dyDescent="0.2">
      <c r="F184" s="89"/>
      <c r="L184" s="90"/>
      <c r="M184" s="91"/>
    </row>
    <row r="185" spans="6:13" x14ac:dyDescent="0.2">
      <c r="F185" s="89"/>
      <c r="L185" s="90"/>
      <c r="M185" s="91"/>
    </row>
    <row r="186" spans="6:13" x14ac:dyDescent="0.2">
      <c r="F186" s="89"/>
      <c r="L186" s="90"/>
      <c r="M186" s="91"/>
    </row>
    <row r="187" spans="6:13" x14ac:dyDescent="0.2">
      <c r="F187" s="89"/>
      <c r="L187" s="90"/>
      <c r="M187" s="91"/>
    </row>
    <row r="188" spans="6:13" x14ac:dyDescent="0.2">
      <c r="F188" s="89"/>
      <c r="L188" s="90"/>
      <c r="M188" s="91"/>
    </row>
    <row r="189" spans="6:13" x14ac:dyDescent="0.2">
      <c r="F189" s="89"/>
      <c r="L189" s="90"/>
      <c r="M189" s="91"/>
    </row>
    <row r="190" spans="6:13" x14ac:dyDescent="0.2">
      <c r="F190" s="89"/>
      <c r="L190" s="90"/>
      <c r="M190" s="91"/>
    </row>
    <row r="191" spans="6:13" x14ac:dyDescent="0.2">
      <c r="F191" s="89"/>
      <c r="L191" s="90"/>
      <c r="M191" s="91"/>
    </row>
    <row r="192" spans="6:13" x14ac:dyDescent="0.2">
      <c r="F192" s="89"/>
      <c r="L192" s="90"/>
      <c r="M192" s="91"/>
    </row>
    <row r="193" spans="6:13" x14ac:dyDescent="0.2">
      <c r="F193" s="89"/>
      <c r="L193" s="90"/>
      <c r="M193" s="91"/>
    </row>
    <row r="194" spans="6:13" x14ac:dyDescent="0.2">
      <c r="F194" s="89"/>
      <c r="L194" s="90"/>
      <c r="M194" s="91"/>
    </row>
    <row r="195" spans="6:13" x14ac:dyDescent="0.2">
      <c r="F195" s="89"/>
      <c r="L195" s="90"/>
      <c r="M195" s="91"/>
    </row>
    <row r="196" spans="6:13" x14ac:dyDescent="0.2">
      <c r="F196" s="89"/>
      <c r="L196" s="90"/>
      <c r="M196" s="91"/>
    </row>
    <row r="197" spans="6:13" x14ac:dyDescent="0.2">
      <c r="F197" s="89"/>
      <c r="L197" s="90"/>
      <c r="M197" s="91"/>
    </row>
    <row r="198" spans="6:13" x14ac:dyDescent="0.2">
      <c r="F198" s="89"/>
      <c r="L198" s="90"/>
      <c r="M198" s="91"/>
    </row>
    <row r="199" spans="6:13" x14ac:dyDescent="0.2">
      <c r="F199" s="89"/>
      <c r="L199" s="90"/>
      <c r="M199" s="91"/>
    </row>
    <row r="200" spans="6:13" x14ac:dyDescent="0.2">
      <c r="F200" s="89"/>
      <c r="L200" s="90"/>
      <c r="M200" s="91"/>
    </row>
    <row r="201" spans="6:13" x14ac:dyDescent="0.2">
      <c r="F201" s="89"/>
      <c r="L201" s="90"/>
      <c r="M201" s="91"/>
    </row>
    <row r="202" spans="6:13" x14ac:dyDescent="0.2">
      <c r="F202" s="89"/>
      <c r="L202" s="90"/>
      <c r="M202" s="91"/>
    </row>
    <row r="203" spans="6:13" x14ac:dyDescent="0.2">
      <c r="F203" s="89"/>
      <c r="L203" s="90"/>
      <c r="M203" s="91"/>
    </row>
    <row r="204" spans="6:13" x14ac:dyDescent="0.2">
      <c r="F204" s="89"/>
      <c r="L204" s="90"/>
      <c r="M204" s="91"/>
    </row>
    <row r="205" spans="6:13" x14ac:dyDescent="0.2">
      <c r="F205" s="89"/>
      <c r="L205" s="90"/>
      <c r="M205" s="91"/>
    </row>
    <row r="206" spans="6:13" x14ac:dyDescent="0.2">
      <c r="F206" s="89"/>
      <c r="L206" s="90"/>
      <c r="M206" s="91"/>
    </row>
    <row r="207" spans="6:13" x14ac:dyDescent="0.2">
      <c r="F207" s="89"/>
      <c r="L207" s="90"/>
      <c r="M207" s="91"/>
    </row>
    <row r="208" spans="6:13" x14ac:dyDescent="0.2">
      <c r="F208" s="89"/>
      <c r="L208" s="90"/>
      <c r="M208" s="91"/>
    </row>
    <row r="209" spans="6:13" x14ac:dyDescent="0.2">
      <c r="F209" s="89"/>
      <c r="L209" s="90"/>
      <c r="M209" s="91"/>
    </row>
    <row r="210" spans="6:13" x14ac:dyDescent="0.2">
      <c r="F210" s="89"/>
      <c r="L210" s="90"/>
      <c r="M210" s="91"/>
    </row>
    <row r="211" spans="6:13" x14ac:dyDescent="0.2">
      <c r="F211" s="89"/>
      <c r="L211" s="90"/>
      <c r="M211" s="91"/>
    </row>
    <row r="212" spans="6:13" x14ac:dyDescent="0.2">
      <c r="F212" s="89"/>
      <c r="L212" s="90"/>
      <c r="M212" s="91"/>
    </row>
    <row r="213" spans="6:13" x14ac:dyDescent="0.2">
      <c r="F213" s="89"/>
      <c r="L213" s="90"/>
      <c r="M213" s="91"/>
    </row>
    <row r="214" spans="6:13" x14ac:dyDescent="0.2">
      <c r="F214" s="89"/>
      <c r="L214" s="90"/>
      <c r="M214" s="91"/>
    </row>
    <row r="215" spans="6:13" x14ac:dyDescent="0.2">
      <c r="F215" s="89"/>
      <c r="L215" s="90"/>
      <c r="M215" s="91"/>
    </row>
    <row r="216" spans="6:13" x14ac:dyDescent="0.2">
      <c r="F216" s="89"/>
      <c r="L216" s="90"/>
      <c r="M216" s="91"/>
    </row>
    <row r="217" spans="6:13" x14ac:dyDescent="0.2">
      <c r="F217" s="89"/>
      <c r="L217" s="90"/>
      <c r="M217" s="91"/>
    </row>
    <row r="218" spans="6:13" x14ac:dyDescent="0.2">
      <c r="F218" s="89"/>
      <c r="L218" s="90"/>
      <c r="M218" s="91"/>
    </row>
    <row r="219" spans="6:13" x14ac:dyDescent="0.2">
      <c r="F219" s="89"/>
      <c r="L219" s="90"/>
      <c r="M219" s="91"/>
    </row>
    <row r="220" spans="6:13" x14ac:dyDescent="0.2">
      <c r="F220" s="89"/>
      <c r="L220" s="90"/>
      <c r="M220" s="91"/>
    </row>
    <row r="221" spans="6:13" x14ac:dyDescent="0.2">
      <c r="F221" s="89"/>
      <c r="L221" s="90"/>
      <c r="M221" s="91"/>
    </row>
    <row r="222" spans="6:13" x14ac:dyDescent="0.2">
      <c r="F222" s="89"/>
      <c r="L222" s="90"/>
      <c r="M222" s="91"/>
    </row>
    <row r="223" spans="6:13" x14ac:dyDescent="0.2">
      <c r="F223" s="89"/>
      <c r="L223" s="90"/>
      <c r="M223" s="91"/>
    </row>
    <row r="224" spans="6:13" x14ac:dyDescent="0.2">
      <c r="F224" s="89"/>
      <c r="L224" s="90"/>
      <c r="M224" s="91"/>
    </row>
    <row r="225" spans="6:13" x14ac:dyDescent="0.2">
      <c r="F225" s="89"/>
      <c r="L225" s="90"/>
      <c r="M225" s="91"/>
    </row>
    <row r="226" spans="6:13" x14ac:dyDescent="0.2">
      <c r="F226" s="89"/>
      <c r="L226" s="90"/>
      <c r="M226" s="91"/>
    </row>
    <row r="227" spans="6:13" x14ac:dyDescent="0.2">
      <c r="F227" s="89"/>
      <c r="L227" s="90"/>
      <c r="M227" s="91"/>
    </row>
    <row r="228" spans="6:13" x14ac:dyDescent="0.2">
      <c r="F228" s="89"/>
      <c r="L228" s="90"/>
      <c r="M228" s="91"/>
    </row>
    <row r="229" spans="6:13" x14ac:dyDescent="0.2">
      <c r="F229" s="89"/>
      <c r="L229" s="90"/>
      <c r="M229" s="91"/>
    </row>
    <row r="230" spans="6:13" x14ac:dyDescent="0.2">
      <c r="F230" s="89"/>
      <c r="L230" s="90"/>
      <c r="M230" s="91"/>
    </row>
    <row r="231" spans="6:13" x14ac:dyDescent="0.2">
      <c r="F231" s="89"/>
      <c r="L231" s="90"/>
      <c r="M231" s="91"/>
    </row>
    <row r="232" spans="6:13" x14ac:dyDescent="0.2">
      <c r="F232" s="89"/>
      <c r="L232" s="90"/>
      <c r="M232" s="91"/>
    </row>
    <row r="233" spans="6:13" x14ac:dyDescent="0.2">
      <c r="F233" s="89"/>
      <c r="L233" s="90"/>
      <c r="M233" s="91"/>
    </row>
    <row r="234" spans="6:13" x14ac:dyDescent="0.2">
      <c r="F234" s="89"/>
      <c r="L234" s="90"/>
      <c r="M234" s="91"/>
    </row>
    <row r="235" spans="6:13" x14ac:dyDescent="0.2">
      <c r="F235" s="89"/>
      <c r="L235" s="90"/>
      <c r="M235" s="91"/>
    </row>
    <row r="236" spans="6:13" x14ac:dyDescent="0.2">
      <c r="F236" s="89"/>
      <c r="L236" s="90"/>
      <c r="M236" s="91"/>
    </row>
    <row r="237" spans="6:13" x14ac:dyDescent="0.2">
      <c r="F237" s="89"/>
      <c r="L237" s="90"/>
      <c r="M237" s="91"/>
    </row>
    <row r="238" spans="6:13" x14ac:dyDescent="0.2">
      <c r="F238" s="89"/>
      <c r="L238" s="90"/>
      <c r="M238" s="91"/>
    </row>
    <row r="239" spans="6:13" x14ac:dyDescent="0.2">
      <c r="F239" s="89"/>
      <c r="L239" s="90"/>
      <c r="M239" s="91"/>
    </row>
    <row r="240" spans="6:13" x14ac:dyDescent="0.2">
      <c r="F240" s="89"/>
      <c r="L240" s="90"/>
      <c r="M240" s="91"/>
    </row>
    <row r="241" spans="6:13" x14ac:dyDescent="0.2">
      <c r="F241" s="89"/>
      <c r="L241" s="90"/>
      <c r="M241" s="91"/>
    </row>
    <row r="242" spans="6:13" x14ac:dyDescent="0.2">
      <c r="F242" s="89"/>
      <c r="L242" s="90"/>
      <c r="M242" s="91"/>
    </row>
    <row r="243" spans="6:13" x14ac:dyDescent="0.2">
      <c r="F243" s="89"/>
      <c r="L243" s="90"/>
      <c r="M243" s="91"/>
    </row>
  </sheetData>
  <mergeCells count="9">
    <mergeCell ref="B3:E3"/>
    <mergeCell ref="H3:K3"/>
    <mergeCell ref="N3:Q3"/>
    <mergeCell ref="B4:C4"/>
    <mergeCell ref="D4:E4"/>
    <mergeCell ref="H4:I4"/>
    <mergeCell ref="J4:K4"/>
    <mergeCell ref="N4:O4"/>
    <mergeCell ref="P4:Q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72766-B734-47A0-8EE2-9A0EA65B4DD6}">
  <dimension ref="A2:Y241"/>
  <sheetViews>
    <sheetView workbookViewId="0">
      <selection activeCell="D244" sqref="D244"/>
    </sheetView>
  </sheetViews>
  <sheetFormatPr baseColWidth="10" defaultRowHeight="12.75" x14ac:dyDescent="0.2"/>
  <cols>
    <col min="1" max="2" width="15.6640625" bestFit="1" customWidth="1"/>
    <col min="3" max="3" width="7" bestFit="1" customWidth="1"/>
    <col min="4" max="5" width="6" bestFit="1" customWidth="1"/>
    <col min="6" max="6" width="4" bestFit="1" customWidth="1"/>
    <col min="7" max="7" width="7" bestFit="1" customWidth="1"/>
    <col min="8" max="8" width="4" bestFit="1" customWidth="1"/>
    <col min="9" max="9" width="7" bestFit="1" customWidth="1"/>
    <col min="10" max="10" width="4" bestFit="1" customWidth="1"/>
    <col min="11" max="11" width="7" bestFit="1" customWidth="1"/>
    <col min="12" max="12" width="4" bestFit="1" customWidth="1"/>
    <col min="13" max="13" width="7" bestFit="1" customWidth="1"/>
    <col min="14" max="14" width="4" bestFit="1" customWidth="1"/>
    <col min="15" max="15" width="7" bestFit="1" customWidth="1"/>
    <col min="16" max="16" width="4" bestFit="1" customWidth="1"/>
    <col min="17" max="17" width="7" bestFit="1" customWidth="1"/>
    <col min="18" max="18" width="4" bestFit="1" customWidth="1"/>
    <col min="19" max="19" width="7" bestFit="1" customWidth="1"/>
    <col min="20" max="20" width="4" bestFit="1" customWidth="1"/>
    <col min="21" max="21" width="7" bestFit="1" customWidth="1"/>
  </cols>
  <sheetData>
    <row r="2" spans="1:25" x14ac:dyDescent="0.2">
      <c r="B2" s="115">
        <v>1</v>
      </c>
      <c r="C2" s="115"/>
      <c r="D2" s="115">
        <v>2</v>
      </c>
      <c r="E2" s="115"/>
      <c r="F2" s="115">
        <v>3</v>
      </c>
      <c r="G2" s="115"/>
      <c r="H2" s="115">
        <v>4</v>
      </c>
      <c r="I2" s="115"/>
      <c r="J2" s="115">
        <v>5</v>
      </c>
      <c r="K2" s="115"/>
      <c r="L2" s="115">
        <v>6</v>
      </c>
      <c r="M2" s="115"/>
      <c r="N2" s="115">
        <v>7</v>
      </c>
      <c r="O2" s="115"/>
      <c r="P2" s="115">
        <v>8</v>
      </c>
      <c r="Q2" s="115"/>
      <c r="R2" s="115">
        <v>9</v>
      </c>
      <c r="S2" s="115"/>
      <c r="T2" s="115">
        <v>10</v>
      </c>
      <c r="U2" s="115"/>
    </row>
    <row r="3" spans="1:25" ht="15" x14ac:dyDescent="0.2">
      <c r="A3" t="s">
        <v>4</v>
      </c>
      <c r="B3" t="s">
        <v>5</v>
      </c>
      <c r="C3" t="s">
        <v>299</v>
      </c>
      <c r="D3" t="s">
        <v>5</v>
      </c>
      <c r="E3" t="s">
        <v>299</v>
      </c>
      <c r="F3" t="s">
        <v>5</v>
      </c>
      <c r="G3" t="s">
        <v>299</v>
      </c>
      <c r="H3" t="s">
        <v>5</v>
      </c>
      <c r="I3" t="s">
        <v>299</v>
      </c>
      <c r="J3" t="s">
        <v>5</v>
      </c>
      <c r="K3" t="s">
        <v>299</v>
      </c>
      <c r="L3" t="s">
        <v>5</v>
      </c>
      <c r="M3" t="s">
        <v>299</v>
      </c>
      <c r="N3" t="s">
        <v>5</v>
      </c>
      <c r="O3" t="s">
        <v>299</v>
      </c>
      <c r="P3" t="s">
        <v>5</v>
      </c>
      <c r="Q3" t="s">
        <v>299</v>
      </c>
      <c r="R3" t="s">
        <v>5</v>
      </c>
      <c r="S3" t="s">
        <v>299</v>
      </c>
      <c r="T3" t="s">
        <v>5</v>
      </c>
      <c r="U3" t="s">
        <v>299</v>
      </c>
      <c r="W3" t="s">
        <v>5</v>
      </c>
      <c r="X3" t="s">
        <v>299</v>
      </c>
      <c r="Y3" s="105" t="s">
        <v>313</v>
      </c>
    </row>
    <row r="4" spans="1:25" ht="15" x14ac:dyDescent="0.25">
      <c r="A4" t="s">
        <v>54</v>
      </c>
      <c r="B4">
        <v>7</v>
      </c>
      <c r="C4">
        <v>0.38100000000000001</v>
      </c>
      <c r="D4">
        <v>7</v>
      </c>
      <c r="E4">
        <v>0.20200000000000001</v>
      </c>
      <c r="F4">
        <v>7</v>
      </c>
      <c r="G4">
        <v>0.29599999999999999</v>
      </c>
      <c r="H4">
        <v>7</v>
      </c>
      <c r="I4">
        <v>0.29799999999999999</v>
      </c>
      <c r="J4">
        <v>7</v>
      </c>
      <c r="K4">
        <v>0.29599999999999999</v>
      </c>
      <c r="L4">
        <v>7</v>
      </c>
      <c r="M4">
        <v>0.29799999999999999</v>
      </c>
      <c r="N4">
        <v>7</v>
      </c>
      <c r="O4">
        <v>0.29599999999999999</v>
      </c>
      <c r="P4">
        <v>7</v>
      </c>
      <c r="Q4">
        <v>0.29599999999999999</v>
      </c>
      <c r="R4">
        <v>7</v>
      </c>
      <c r="S4">
        <v>0.29399999999999998</v>
      </c>
      <c r="T4">
        <v>7</v>
      </c>
      <c r="U4">
        <v>0.29799999999999999</v>
      </c>
      <c r="W4">
        <f t="shared" ref="W4:W67" si="0">AVERAGE(B4,D4,F4,H4,J4,L4,N4,P4,R4,T4)</f>
        <v>7</v>
      </c>
      <c r="X4">
        <f t="shared" ref="X4:X67" si="1">AVERAGE(C4,E4,G4,I4,K4,M4,O4,Q4,S4,U4)</f>
        <v>0.29549999999999998</v>
      </c>
      <c r="Y4" s="104">
        <f t="shared" ref="Y4:Y67" si="2">MAX(T4,R4,P4,N4,L4,J4,H4,F4,D4,B4)</f>
        <v>7</v>
      </c>
    </row>
    <row r="5" spans="1:25" ht="15" x14ac:dyDescent="0.25">
      <c r="A5" t="s">
        <v>123</v>
      </c>
      <c r="B5">
        <v>3</v>
      </c>
      <c r="C5">
        <v>0.38</v>
      </c>
      <c r="D5">
        <v>4</v>
      </c>
      <c r="E5">
        <v>0.33100000000000002</v>
      </c>
      <c r="F5">
        <v>3</v>
      </c>
      <c r="G5">
        <v>0.501</v>
      </c>
      <c r="H5">
        <v>4</v>
      </c>
      <c r="I5">
        <v>0.502</v>
      </c>
      <c r="J5">
        <v>4</v>
      </c>
      <c r="K5">
        <v>0.504</v>
      </c>
      <c r="L5">
        <v>3</v>
      </c>
      <c r="M5">
        <v>0.505</v>
      </c>
      <c r="N5">
        <v>3</v>
      </c>
      <c r="O5">
        <v>0.505</v>
      </c>
      <c r="P5">
        <v>3</v>
      </c>
      <c r="Q5">
        <v>0.504</v>
      </c>
      <c r="R5">
        <v>3</v>
      </c>
      <c r="S5">
        <v>0.503</v>
      </c>
      <c r="T5">
        <v>3</v>
      </c>
      <c r="U5">
        <v>0.505</v>
      </c>
      <c r="W5">
        <f t="shared" si="0"/>
        <v>3.3</v>
      </c>
      <c r="X5">
        <f t="shared" si="1"/>
        <v>0.47399999999999992</v>
      </c>
      <c r="Y5" s="104">
        <f t="shared" si="2"/>
        <v>4</v>
      </c>
    </row>
    <row r="6" spans="1:25" ht="15" x14ac:dyDescent="0.25">
      <c r="A6" t="s">
        <v>194</v>
      </c>
      <c r="B6">
        <v>5</v>
      </c>
      <c r="C6">
        <v>0.38500000000000001</v>
      </c>
      <c r="D6">
        <v>5</v>
      </c>
      <c r="E6">
        <v>0.56000000000000005</v>
      </c>
      <c r="F6">
        <v>5</v>
      </c>
      <c r="G6">
        <v>0.55600000000000005</v>
      </c>
      <c r="H6">
        <v>5</v>
      </c>
      <c r="I6">
        <v>0.55300000000000005</v>
      </c>
      <c r="J6">
        <v>5</v>
      </c>
      <c r="K6">
        <v>0.55800000000000005</v>
      </c>
      <c r="L6">
        <v>5</v>
      </c>
      <c r="M6">
        <v>0.55700000000000005</v>
      </c>
      <c r="N6">
        <v>5</v>
      </c>
      <c r="O6">
        <v>0.55300000000000005</v>
      </c>
      <c r="P6">
        <v>5</v>
      </c>
      <c r="Q6">
        <v>0.55600000000000005</v>
      </c>
      <c r="R6">
        <v>5</v>
      </c>
      <c r="S6">
        <v>0.55900000000000005</v>
      </c>
      <c r="T6">
        <v>5</v>
      </c>
      <c r="U6">
        <v>0.55500000000000005</v>
      </c>
      <c r="W6">
        <f t="shared" si="0"/>
        <v>5</v>
      </c>
      <c r="X6">
        <f t="shared" si="1"/>
        <v>0.53920000000000001</v>
      </c>
      <c r="Y6" s="104">
        <f t="shared" si="2"/>
        <v>5</v>
      </c>
    </row>
    <row r="7" spans="1:25" ht="15" x14ac:dyDescent="0.25">
      <c r="A7" t="s">
        <v>6</v>
      </c>
      <c r="B7">
        <v>5</v>
      </c>
      <c r="C7">
        <v>0.46200000000000002</v>
      </c>
      <c r="D7">
        <v>6</v>
      </c>
      <c r="E7">
        <v>0.42299999999999999</v>
      </c>
      <c r="F7">
        <v>5</v>
      </c>
      <c r="G7">
        <v>0.64400000000000002</v>
      </c>
      <c r="H7">
        <v>5</v>
      </c>
      <c r="I7">
        <v>0.64100000000000001</v>
      </c>
      <c r="J7">
        <v>5</v>
      </c>
      <c r="K7">
        <v>0.64</v>
      </c>
      <c r="L7">
        <v>5</v>
      </c>
      <c r="M7">
        <v>0.64200000000000002</v>
      </c>
      <c r="N7">
        <v>5</v>
      </c>
      <c r="O7">
        <v>0.64500000000000002</v>
      </c>
      <c r="P7">
        <v>6</v>
      </c>
      <c r="Q7">
        <v>0.64300000000000002</v>
      </c>
      <c r="R7">
        <v>5</v>
      </c>
      <c r="S7">
        <v>0.64300000000000002</v>
      </c>
      <c r="T7">
        <v>5</v>
      </c>
      <c r="U7">
        <v>0.64200000000000002</v>
      </c>
      <c r="W7">
        <f t="shared" si="0"/>
        <v>5.2</v>
      </c>
      <c r="X7">
        <f t="shared" si="1"/>
        <v>0.60249999999999992</v>
      </c>
      <c r="Y7" s="104">
        <f t="shared" si="2"/>
        <v>6</v>
      </c>
    </row>
    <row r="8" spans="1:25" ht="15" x14ac:dyDescent="0.25">
      <c r="A8" t="s">
        <v>55</v>
      </c>
      <c r="B8">
        <v>4</v>
      </c>
      <c r="C8">
        <v>1.0069999999999999</v>
      </c>
      <c r="D8">
        <v>4</v>
      </c>
      <c r="E8">
        <v>0.61399999999999999</v>
      </c>
      <c r="F8">
        <v>4</v>
      </c>
      <c r="G8">
        <v>0.93400000000000005</v>
      </c>
      <c r="H8">
        <v>4</v>
      </c>
      <c r="I8">
        <v>0.93</v>
      </c>
      <c r="J8">
        <v>4</v>
      </c>
      <c r="K8">
        <v>0.93200000000000005</v>
      </c>
      <c r="L8">
        <v>4</v>
      </c>
      <c r="M8">
        <v>0.93600000000000005</v>
      </c>
      <c r="N8">
        <v>4</v>
      </c>
      <c r="O8">
        <v>0.93</v>
      </c>
      <c r="P8">
        <v>4</v>
      </c>
      <c r="Q8">
        <v>0.93200000000000005</v>
      </c>
      <c r="R8">
        <v>4</v>
      </c>
      <c r="S8">
        <v>0.93</v>
      </c>
      <c r="T8">
        <v>4</v>
      </c>
      <c r="U8">
        <v>0.93100000000000005</v>
      </c>
      <c r="W8">
        <f t="shared" si="0"/>
        <v>4</v>
      </c>
      <c r="X8">
        <f t="shared" si="1"/>
        <v>0.90760000000000007</v>
      </c>
      <c r="Y8" s="104">
        <f t="shared" si="2"/>
        <v>4</v>
      </c>
    </row>
    <row r="9" spans="1:25" ht="15" x14ac:dyDescent="0.25">
      <c r="A9" t="s">
        <v>195</v>
      </c>
      <c r="B9">
        <v>6</v>
      </c>
      <c r="C9">
        <v>0.47899999999999998</v>
      </c>
      <c r="D9">
        <v>7</v>
      </c>
      <c r="E9">
        <v>0.69099999999999995</v>
      </c>
      <c r="F9">
        <v>6</v>
      </c>
      <c r="G9">
        <v>0.68600000000000005</v>
      </c>
      <c r="H9">
        <v>6</v>
      </c>
      <c r="I9">
        <v>0.69</v>
      </c>
      <c r="J9">
        <v>6</v>
      </c>
      <c r="K9">
        <v>0.69</v>
      </c>
      <c r="L9">
        <v>6</v>
      </c>
      <c r="M9">
        <v>0.68</v>
      </c>
      <c r="N9">
        <v>7</v>
      </c>
      <c r="O9">
        <v>0.68700000000000006</v>
      </c>
      <c r="P9">
        <v>6</v>
      </c>
      <c r="Q9">
        <v>0.69199999999999995</v>
      </c>
      <c r="R9">
        <v>6</v>
      </c>
      <c r="S9">
        <v>0.68400000000000005</v>
      </c>
      <c r="T9">
        <v>6</v>
      </c>
      <c r="U9">
        <v>0.68600000000000005</v>
      </c>
      <c r="W9">
        <f t="shared" si="0"/>
        <v>6.2</v>
      </c>
      <c r="X9">
        <f t="shared" si="1"/>
        <v>0.66649999999999998</v>
      </c>
      <c r="Y9" s="104">
        <f t="shared" si="2"/>
        <v>7</v>
      </c>
    </row>
    <row r="10" spans="1:25" ht="15" x14ac:dyDescent="0.25">
      <c r="A10" t="s">
        <v>196</v>
      </c>
      <c r="B10">
        <v>4</v>
      </c>
      <c r="C10">
        <v>0.91900000000000004</v>
      </c>
      <c r="D10">
        <v>4</v>
      </c>
      <c r="E10">
        <v>1.349</v>
      </c>
      <c r="F10">
        <v>4</v>
      </c>
      <c r="G10">
        <v>1.3560000000000001</v>
      </c>
      <c r="H10">
        <v>4</v>
      </c>
      <c r="I10">
        <v>1.3480000000000001</v>
      </c>
      <c r="J10">
        <v>4</v>
      </c>
      <c r="K10">
        <v>1.353</v>
      </c>
      <c r="L10">
        <v>3</v>
      </c>
      <c r="M10">
        <v>1.3520000000000001</v>
      </c>
      <c r="N10">
        <v>4</v>
      </c>
      <c r="O10">
        <v>1.347</v>
      </c>
      <c r="P10">
        <v>4</v>
      </c>
      <c r="Q10">
        <v>1.35</v>
      </c>
      <c r="R10">
        <v>3</v>
      </c>
      <c r="S10">
        <v>1.3480000000000001</v>
      </c>
      <c r="T10">
        <v>4</v>
      </c>
      <c r="U10">
        <v>1.341</v>
      </c>
      <c r="W10">
        <f t="shared" si="0"/>
        <v>3.8</v>
      </c>
      <c r="X10">
        <f t="shared" si="1"/>
        <v>1.3062999999999998</v>
      </c>
      <c r="Y10" s="104">
        <f t="shared" si="2"/>
        <v>4</v>
      </c>
    </row>
    <row r="11" spans="1:25" ht="15" x14ac:dyDescent="0.25">
      <c r="A11" t="s">
        <v>124</v>
      </c>
      <c r="B11">
        <v>4</v>
      </c>
      <c r="C11">
        <v>0.92900000000000005</v>
      </c>
      <c r="D11">
        <v>5</v>
      </c>
      <c r="E11">
        <v>0.80900000000000005</v>
      </c>
      <c r="F11">
        <v>4</v>
      </c>
      <c r="G11">
        <v>1.2410000000000001</v>
      </c>
      <c r="H11">
        <v>5</v>
      </c>
      <c r="I11">
        <v>1.236</v>
      </c>
      <c r="J11">
        <v>4</v>
      </c>
      <c r="K11">
        <v>1.238</v>
      </c>
      <c r="L11">
        <v>5</v>
      </c>
      <c r="M11">
        <v>1.236</v>
      </c>
      <c r="N11">
        <v>4</v>
      </c>
      <c r="O11">
        <v>1.2370000000000001</v>
      </c>
      <c r="P11">
        <v>5</v>
      </c>
      <c r="Q11">
        <v>1.2410000000000001</v>
      </c>
      <c r="R11">
        <v>5</v>
      </c>
      <c r="S11">
        <v>1.2430000000000001</v>
      </c>
      <c r="T11">
        <v>4</v>
      </c>
      <c r="U11">
        <v>1.2470000000000001</v>
      </c>
      <c r="W11">
        <f t="shared" si="0"/>
        <v>4.5</v>
      </c>
      <c r="X11">
        <f t="shared" si="1"/>
        <v>1.1657</v>
      </c>
      <c r="Y11" s="104">
        <f t="shared" si="2"/>
        <v>5</v>
      </c>
    </row>
    <row r="12" spans="1:25" ht="15" x14ac:dyDescent="0.25">
      <c r="A12" t="s">
        <v>56</v>
      </c>
      <c r="B12">
        <v>3</v>
      </c>
      <c r="C12">
        <v>1.2869999999999999</v>
      </c>
      <c r="D12">
        <v>3</v>
      </c>
      <c r="E12">
        <v>1.214</v>
      </c>
      <c r="F12">
        <v>3</v>
      </c>
      <c r="G12">
        <v>1.8280000000000001</v>
      </c>
      <c r="H12">
        <v>3</v>
      </c>
      <c r="I12">
        <v>1.8280000000000001</v>
      </c>
      <c r="J12">
        <v>3</v>
      </c>
      <c r="K12">
        <v>1.8380000000000001</v>
      </c>
      <c r="L12">
        <v>3</v>
      </c>
      <c r="M12">
        <v>1.857</v>
      </c>
      <c r="N12">
        <v>3</v>
      </c>
      <c r="O12">
        <v>1.8280000000000001</v>
      </c>
      <c r="P12">
        <v>3</v>
      </c>
      <c r="Q12">
        <v>1.8340000000000001</v>
      </c>
      <c r="R12">
        <v>3</v>
      </c>
      <c r="S12">
        <v>1.8240000000000001</v>
      </c>
      <c r="T12">
        <v>3</v>
      </c>
      <c r="U12">
        <v>1.829</v>
      </c>
      <c r="W12">
        <f t="shared" si="0"/>
        <v>3</v>
      </c>
      <c r="X12">
        <f t="shared" si="1"/>
        <v>1.7166999999999999</v>
      </c>
      <c r="Y12" s="104">
        <f t="shared" si="2"/>
        <v>3</v>
      </c>
    </row>
    <row r="13" spans="1:25" ht="15" x14ac:dyDescent="0.25">
      <c r="A13" t="s">
        <v>197</v>
      </c>
      <c r="B13">
        <v>4</v>
      </c>
      <c r="C13">
        <v>1.0860000000000001</v>
      </c>
      <c r="D13">
        <v>4</v>
      </c>
      <c r="E13">
        <v>1.55</v>
      </c>
      <c r="F13">
        <v>5</v>
      </c>
      <c r="G13">
        <v>1.5529999999999999</v>
      </c>
      <c r="H13">
        <v>5</v>
      </c>
      <c r="I13">
        <v>1.5529999999999999</v>
      </c>
      <c r="J13">
        <v>4</v>
      </c>
      <c r="K13">
        <v>1.546</v>
      </c>
      <c r="L13">
        <v>4</v>
      </c>
      <c r="M13">
        <v>1.542</v>
      </c>
      <c r="N13">
        <v>4</v>
      </c>
      <c r="O13">
        <v>1.5469999999999999</v>
      </c>
      <c r="P13">
        <v>5</v>
      </c>
      <c r="Q13">
        <v>1.5509999999999999</v>
      </c>
      <c r="R13">
        <v>5</v>
      </c>
      <c r="S13">
        <v>1.548</v>
      </c>
      <c r="T13">
        <v>4</v>
      </c>
      <c r="U13">
        <v>1.548</v>
      </c>
      <c r="W13">
        <f t="shared" si="0"/>
        <v>4.4000000000000004</v>
      </c>
      <c r="X13">
        <f t="shared" si="1"/>
        <v>1.5024000000000002</v>
      </c>
      <c r="Y13" s="104">
        <f t="shared" si="2"/>
        <v>5</v>
      </c>
    </row>
    <row r="14" spans="1:25" ht="15" x14ac:dyDescent="0.25">
      <c r="A14" t="s">
        <v>125</v>
      </c>
      <c r="B14">
        <v>2</v>
      </c>
      <c r="C14">
        <v>1.9850000000000001</v>
      </c>
      <c r="D14">
        <v>2</v>
      </c>
      <c r="E14">
        <v>1.91</v>
      </c>
      <c r="F14">
        <v>2</v>
      </c>
      <c r="G14">
        <v>2.899</v>
      </c>
      <c r="H14">
        <v>2</v>
      </c>
      <c r="I14">
        <v>2.8860000000000001</v>
      </c>
      <c r="J14">
        <v>2</v>
      </c>
      <c r="K14">
        <v>2.8889999999999998</v>
      </c>
      <c r="L14">
        <v>2</v>
      </c>
      <c r="M14">
        <v>2.8929999999999998</v>
      </c>
      <c r="N14">
        <v>2</v>
      </c>
      <c r="O14">
        <v>2.895</v>
      </c>
      <c r="P14">
        <v>2</v>
      </c>
      <c r="Q14">
        <v>2.8849999999999998</v>
      </c>
      <c r="R14">
        <v>2</v>
      </c>
      <c r="S14">
        <v>2.899</v>
      </c>
      <c r="T14">
        <v>2</v>
      </c>
      <c r="U14">
        <v>2.8889999999999998</v>
      </c>
      <c r="W14">
        <f t="shared" si="0"/>
        <v>2</v>
      </c>
      <c r="X14">
        <f t="shared" si="1"/>
        <v>2.7029999999999998</v>
      </c>
      <c r="Y14" s="104">
        <f t="shared" si="2"/>
        <v>2</v>
      </c>
    </row>
    <row r="15" spans="1:25" ht="15" x14ac:dyDescent="0.25">
      <c r="A15" t="s">
        <v>57</v>
      </c>
      <c r="B15">
        <v>4</v>
      </c>
      <c r="C15">
        <v>1.345</v>
      </c>
      <c r="D15">
        <v>4</v>
      </c>
      <c r="E15">
        <v>1.228</v>
      </c>
      <c r="F15">
        <v>4</v>
      </c>
      <c r="G15">
        <v>1.8640000000000001</v>
      </c>
      <c r="H15">
        <v>4</v>
      </c>
      <c r="I15">
        <v>1.8540000000000001</v>
      </c>
      <c r="J15">
        <v>4</v>
      </c>
      <c r="K15">
        <v>1.865</v>
      </c>
      <c r="L15">
        <v>4</v>
      </c>
      <c r="M15">
        <v>1.905</v>
      </c>
      <c r="N15">
        <v>4</v>
      </c>
      <c r="O15">
        <v>1.8660000000000001</v>
      </c>
      <c r="P15">
        <v>4</v>
      </c>
      <c r="Q15">
        <v>1.867</v>
      </c>
      <c r="R15">
        <v>4</v>
      </c>
      <c r="S15">
        <v>1.8759999999999999</v>
      </c>
      <c r="T15">
        <v>4</v>
      </c>
      <c r="U15">
        <v>1.873</v>
      </c>
      <c r="W15">
        <f t="shared" si="0"/>
        <v>4</v>
      </c>
      <c r="X15">
        <f t="shared" si="1"/>
        <v>1.7543</v>
      </c>
      <c r="Y15" s="104">
        <f t="shared" si="2"/>
        <v>4</v>
      </c>
    </row>
    <row r="16" spans="1:25" ht="15" x14ac:dyDescent="0.25">
      <c r="A16" t="s">
        <v>198</v>
      </c>
      <c r="B16">
        <v>3</v>
      </c>
      <c r="C16">
        <v>2.117</v>
      </c>
      <c r="D16">
        <v>3</v>
      </c>
      <c r="E16">
        <v>3.1539999999999999</v>
      </c>
      <c r="F16">
        <v>3</v>
      </c>
      <c r="G16">
        <v>3.1309999999999998</v>
      </c>
      <c r="H16">
        <v>3</v>
      </c>
      <c r="I16">
        <v>3.1560000000000001</v>
      </c>
      <c r="J16">
        <v>3</v>
      </c>
      <c r="K16">
        <v>3.1440000000000001</v>
      </c>
      <c r="L16">
        <v>3</v>
      </c>
      <c r="M16">
        <v>3.145</v>
      </c>
      <c r="N16">
        <v>3</v>
      </c>
      <c r="O16">
        <v>3.113</v>
      </c>
      <c r="P16">
        <v>3</v>
      </c>
      <c r="Q16">
        <v>3.13</v>
      </c>
      <c r="R16">
        <v>3</v>
      </c>
      <c r="S16">
        <v>3.1379999999999999</v>
      </c>
      <c r="T16">
        <v>3</v>
      </c>
      <c r="U16">
        <v>3.1339999999999999</v>
      </c>
      <c r="W16">
        <f t="shared" si="0"/>
        <v>3</v>
      </c>
      <c r="X16">
        <f t="shared" si="1"/>
        <v>3.0362</v>
      </c>
      <c r="Y16" s="104">
        <f t="shared" si="2"/>
        <v>3</v>
      </c>
    </row>
    <row r="17" spans="1:25" ht="15" x14ac:dyDescent="0.25">
      <c r="A17" t="s">
        <v>126</v>
      </c>
      <c r="B17">
        <v>4</v>
      </c>
      <c r="C17">
        <v>1.3220000000000001</v>
      </c>
      <c r="D17">
        <v>5</v>
      </c>
      <c r="E17">
        <v>1.302</v>
      </c>
      <c r="F17">
        <v>5</v>
      </c>
      <c r="G17">
        <v>1.9770000000000001</v>
      </c>
      <c r="H17">
        <v>5</v>
      </c>
      <c r="I17">
        <v>1.984</v>
      </c>
      <c r="J17">
        <v>5</v>
      </c>
      <c r="K17">
        <v>1.966</v>
      </c>
      <c r="L17">
        <v>5</v>
      </c>
      <c r="M17">
        <v>1.98</v>
      </c>
      <c r="N17">
        <v>4</v>
      </c>
      <c r="O17">
        <v>1.974</v>
      </c>
      <c r="P17">
        <v>5</v>
      </c>
      <c r="Q17">
        <v>1.9830000000000001</v>
      </c>
      <c r="R17">
        <v>5</v>
      </c>
      <c r="S17">
        <v>1.9790000000000001</v>
      </c>
      <c r="T17">
        <v>5</v>
      </c>
      <c r="U17">
        <v>1.9770000000000001</v>
      </c>
      <c r="W17">
        <f t="shared" si="0"/>
        <v>4.8</v>
      </c>
      <c r="X17">
        <f t="shared" si="1"/>
        <v>1.8444000000000003</v>
      </c>
      <c r="Y17" s="104">
        <f t="shared" si="2"/>
        <v>5</v>
      </c>
    </row>
    <row r="18" spans="1:25" ht="15" x14ac:dyDescent="0.25">
      <c r="A18" t="s">
        <v>58</v>
      </c>
      <c r="B18">
        <v>2</v>
      </c>
      <c r="C18">
        <v>2.9580000000000002</v>
      </c>
      <c r="D18">
        <v>2</v>
      </c>
      <c r="E18">
        <v>2.831</v>
      </c>
      <c r="F18">
        <v>2</v>
      </c>
      <c r="G18">
        <v>4.3499999999999996</v>
      </c>
      <c r="H18">
        <v>2</v>
      </c>
      <c r="I18">
        <v>4.3769999999999998</v>
      </c>
      <c r="J18">
        <v>2</v>
      </c>
      <c r="K18">
        <v>4.3810000000000002</v>
      </c>
      <c r="L18">
        <v>2</v>
      </c>
      <c r="M18">
        <v>4.3730000000000002</v>
      </c>
      <c r="N18">
        <v>2</v>
      </c>
      <c r="O18">
        <v>4.3819999999999997</v>
      </c>
      <c r="P18">
        <v>2</v>
      </c>
      <c r="Q18">
        <v>4.4009999999999998</v>
      </c>
      <c r="R18">
        <v>2</v>
      </c>
      <c r="S18">
        <v>4.3769999999999998</v>
      </c>
      <c r="T18">
        <v>2</v>
      </c>
      <c r="U18">
        <v>4.4169999999999998</v>
      </c>
      <c r="W18">
        <f t="shared" si="0"/>
        <v>2</v>
      </c>
      <c r="X18">
        <f t="shared" si="1"/>
        <v>4.0846999999999998</v>
      </c>
      <c r="Y18" s="104">
        <f t="shared" si="2"/>
        <v>2</v>
      </c>
    </row>
    <row r="19" spans="1:25" ht="15" x14ac:dyDescent="0.25">
      <c r="A19" t="s">
        <v>199</v>
      </c>
      <c r="B19">
        <v>5</v>
      </c>
      <c r="C19">
        <v>1.3680000000000001</v>
      </c>
      <c r="D19">
        <v>5</v>
      </c>
      <c r="E19">
        <v>2.0489999999999999</v>
      </c>
      <c r="F19">
        <v>5</v>
      </c>
      <c r="G19">
        <v>2.0369999999999999</v>
      </c>
      <c r="H19">
        <v>5</v>
      </c>
      <c r="I19">
        <v>2.0499999999999998</v>
      </c>
      <c r="J19">
        <v>5</v>
      </c>
      <c r="K19">
        <v>2.052</v>
      </c>
      <c r="L19">
        <v>5</v>
      </c>
      <c r="M19">
        <v>2.044</v>
      </c>
      <c r="N19">
        <v>5</v>
      </c>
      <c r="O19">
        <v>2.0409999999999999</v>
      </c>
      <c r="P19">
        <v>5</v>
      </c>
      <c r="Q19">
        <v>2.0350000000000001</v>
      </c>
      <c r="R19">
        <v>5</v>
      </c>
      <c r="S19">
        <v>2.0430000000000001</v>
      </c>
      <c r="T19">
        <v>5</v>
      </c>
      <c r="U19">
        <v>2.0470000000000002</v>
      </c>
      <c r="W19">
        <f t="shared" si="0"/>
        <v>5</v>
      </c>
      <c r="X19">
        <f t="shared" si="1"/>
        <v>1.9766000000000001</v>
      </c>
      <c r="Y19" s="104">
        <f t="shared" si="2"/>
        <v>5</v>
      </c>
    </row>
    <row r="20" spans="1:25" ht="15" x14ac:dyDescent="0.25">
      <c r="A20" t="s">
        <v>127</v>
      </c>
      <c r="B20">
        <v>4</v>
      </c>
      <c r="C20">
        <v>2.12</v>
      </c>
      <c r="D20">
        <v>4</v>
      </c>
      <c r="E20">
        <v>2.0760000000000001</v>
      </c>
      <c r="F20">
        <v>4</v>
      </c>
      <c r="G20">
        <v>3.1469999999999998</v>
      </c>
      <c r="H20">
        <v>4</v>
      </c>
      <c r="I20">
        <v>3.161</v>
      </c>
      <c r="J20">
        <v>4</v>
      </c>
      <c r="K20">
        <v>3.1520000000000001</v>
      </c>
      <c r="L20">
        <v>4</v>
      </c>
      <c r="M20">
        <v>3.1539999999999999</v>
      </c>
      <c r="N20">
        <v>4</v>
      </c>
      <c r="O20">
        <v>3.161</v>
      </c>
      <c r="P20">
        <v>4</v>
      </c>
      <c r="Q20">
        <v>3.1440000000000001</v>
      </c>
      <c r="R20">
        <v>4</v>
      </c>
      <c r="S20">
        <v>3.16</v>
      </c>
      <c r="T20">
        <v>4</v>
      </c>
      <c r="U20">
        <v>3.1459999999999999</v>
      </c>
      <c r="W20">
        <f t="shared" si="0"/>
        <v>4</v>
      </c>
      <c r="X20">
        <f t="shared" si="1"/>
        <v>2.9421000000000004</v>
      </c>
      <c r="Y20" s="104">
        <f t="shared" si="2"/>
        <v>4</v>
      </c>
    </row>
    <row r="21" spans="1:25" ht="15" x14ac:dyDescent="0.25">
      <c r="A21" t="s">
        <v>59</v>
      </c>
      <c r="B21">
        <v>5</v>
      </c>
      <c r="C21">
        <v>1.853</v>
      </c>
      <c r="D21">
        <v>5</v>
      </c>
      <c r="E21">
        <v>1.8220000000000001</v>
      </c>
      <c r="F21">
        <v>5</v>
      </c>
      <c r="G21">
        <v>2.7669999999999999</v>
      </c>
      <c r="H21">
        <v>5</v>
      </c>
      <c r="I21">
        <v>2.76</v>
      </c>
      <c r="J21">
        <v>5</v>
      </c>
      <c r="K21">
        <v>2.7570000000000001</v>
      </c>
      <c r="L21">
        <v>5</v>
      </c>
      <c r="M21">
        <v>2.76</v>
      </c>
      <c r="N21">
        <v>5</v>
      </c>
      <c r="O21">
        <v>2.7719999999999998</v>
      </c>
      <c r="P21">
        <v>5</v>
      </c>
      <c r="Q21">
        <v>2.766</v>
      </c>
      <c r="R21">
        <v>5</v>
      </c>
      <c r="S21">
        <v>2.7679999999999998</v>
      </c>
      <c r="T21">
        <v>5</v>
      </c>
      <c r="U21">
        <v>2.7629999999999999</v>
      </c>
      <c r="W21">
        <f t="shared" si="0"/>
        <v>5</v>
      </c>
      <c r="X21">
        <f t="shared" si="1"/>
        <v>2.5787999999999998</v>
      </c>
      <c r="Y21" s="104">
        <f t="shared" si="2"/>
        <v>5</v>
      </c>
    </row>
    <row r="22" spans="1:25" ht="15" x14ac:dyDescent="0.25">
      <c r="A22" t="s">
        <v>128</v>
      </c>
      <c r="B22">
        <v>3</v>
      </c>
      <c r="C22">
        <v>4.5460000000000003</v>
      </c>
      <c r="D22">
        <v>3</v>
      </c>
      <c r="E22">
        <v>4.0119999999999996</v>
      </c>
      <c r="F22">
        <v>3</v>
      </c>
      <c r="G22">
        <v>6.1139999999999999</v>
      </c>
      <c r="H22">
        <v>3</v>
      </c>
      <c r="I22">
        <v>6.1130000000000004</v>
      </c>
      <c r="J22">
        <v>3</v>
      </c>
      <c r="K22">
        <v>6.1109999999999998</v>
      </c>
      <c r="L22">
        <v>3</v>
      </c>
      <c r="M22">
        <v>6.1079999999999997</v>
      </c>
      <c r="N22">
        <v>3</v>
      </c>
      <c r="O22">
        <v>6.109</v>
      </c>
      <c r="P22">
        <v>3</v>
      </c>
      <c r="Q22">
        <v>6.1820000000000004</v>
      </c>
      <c r="R22">
        <v>3</v>
      </c>
      <c r="S22">
        <v>6.109</v>
      </c>
      <c r="T22">
        <v>3</v>
      </c>
      <c r="U22">
        <v>6.1319999999999997</v>
      </c>
      <c r="W22">
        <f t="shared" si="0"/>
        <v>3</v>
      </c>
      <c r="X22">
        <f t="shared" si="1"/>
        <v>5.7536000000000005</v>
      </c>
      <c r="Y22" s="104">
        <f t="shared" si="2"/>
        <v>3</v>
      </c>
    </row>
    <row r="23" spans="1:25" ht="15" x14ac:dyDescent="0.25">
      <c r="A23" t="s">
        <v>7</v>
      </c>
      <c r="B23">
        <v>3</v>
      </c>
      <c r="C23">
        <v>3.5019999999999998</v>
      </c>
      <c r="D23">
        <v>3</v>
      </c>
      <c r="E23">
        <v>3.468</v>
      </c>
      <c r="F23">
        <v>3</v>
      </c>
      <c r="G23">
        <v>5.2770000000000001</v>
      </c>
      <c r="H23">
        <v>3</v>
      </c>
      <c r="I23">
        <v>5.2370000000000001</v>
      </c>
      <c r="J23">
        <v>3</v>
      </c>
      <c r="K23">
        <v>5.2510000000000003</v>
      </c>
      <c r="L23">
        <v>3</v>
      </c>
      <c r="M23">
        <v>5.2350000000000003</v>
      </c>
      <c r="N23">
        <v>3</v>
      </c>
      <c r="O23">
        <v>5.2329999999999997</v>
      </c>
      <c r="P23">
        <v>3</v>
      </c>
      <c r="Q23">
        <v>5.2439999999999998</v>
      </c>
      <c r="R23">
        <v>3</v>
      </c>
      <c r="S23">
        <v>5.2110000000000003</v>
      </c>
      <c r="T23">
        <v>3</v>
      </c>
      <c r="U23">
        <v>5.2329999999999997</v>
      </c>
      <c r="W23">
        <f t="shared" si="0"/>
        <v>3</v>
      </c>
      <c r="X23">
        <f t="shared" si="1"/>
        <v>4.8891</v>
      </c>
      <c r="Y23" s="104">
        <f t="shared" si="2"/>
        <v>3</v>
      </c>
    </row>
    <row r="24" spans="1:25" ht="15" x14ac:dyDescent="0.25">
      <c r="A24" t="s">
        <v>200</v>
      </c>
      <c r="B24">
        <v>3</v>
      </c>
      <c r="C24">
        <v>4.5999999999999999E-2</v>
      </c>
      <c r="D24">
        <v>3</v>
      </c>
      <c r="E24">
        <v>7.0999999999999994E-2</v>
      </c>
      <c r="F24">
        <v>3</v>
      </c>
      <c r="G24">
        <v>7.0999999999999994E-2</v>
      </c>
      <c r="H24">
        <v>3</v>
      </c>
      <c r="I24">
        <v>7.0000000000000007E-2</v>
      </c>
      <c r="J24">
        <v>3</v>
      </c>
      <c r="K24">
        <v>7.0000000000000007E-2</v>
      </c>
      <c r="L24">
        <v>3</v>
      </c>
      <c r="M24">
        <v>6.9000000000000006E-2</v>
      </c>
      <c r="N24">
        <v>3</v>
      </c>
      <c r="O24">
        <v>7.0999999999999994E-2</v>
      </c>
      <c r="P24">
        <v>3</v>
      </c>
      <c r="Q24">
        <v>7.0999999999999994E-2</v>
      </c>
      <c r="R24">
        <v>3</v>
      </c>
      <c r="S24">
        <v>7.0999999999999994E-2</v>
      </c>
      <c r="T24">
        <v>3</v>
      </c>
      <c r="U24">
        <v>7.0000000000000007E-2</v>
      </c>
      <c r="W24">
        <f t="shared" si="0"/>
        <v>3</v>
      </c>
      <c r="X24">
        <f t="shared" si="1"/>
        <v>6.7999999999999991E-2</v>
      </c>
      <c r="Y24" s="104">
        <f t="shared" si="2"/>
        <v>3</v>
      </c>
    </row>
    <row r="25" spans="1:25" ht="15" x14ac:dyDescent="0.25">
      <c r="A25" t="s">
        <v>8</v>
      </c>
      <c r="B25">
        <v>3</v>
      </c>
      <c r="C25">
        <v>6.7000000000000004E-2</v>
      </c>
      <c r="D25">
        <v>3</v>
      </c>
      <c r="E25">
        <v>6.5000000000000002E-2</v>
      </c>
      <c r="F25">
        <v>3</v>
      </c>
      <c r="G25">
        <v>9.8000000000000004E-2</v>
      </c>
      <c r="H25">
        <v>3</v>
      </c>
      <c r="I25">
        <v>0.1</v>
      </c>
      <c r="J25">
        <v>3</v>
      </c>
      <c r="K25">
        <v>0.1</v>
      </c>
      <c r="L25">
        <v>3</v>
      </c>
      <c r="M25">
        <v>9.8000000000000004E-2</v>
      </c>
      <c r="N25">
        <v>3</v>
      </c>
      <c r="O25">
        <v>9.7000000000000003E-2</v>
      </c>
      <c r="P25">
        <v>3</v>
      </c>
      <c r="Q25">
        <v>9.9000000000000005E-2</v>
      </c>
      <c r="R25">
        <v>3</v>
      </c>
      <c r="S25">
        <v>9.7000000000000003E-2</v>
      </c>
      <c r="T25">
        <v>3</v>
      </c>
      <c r="U25">
        <v>9.9000000000000005E-2</v>
      </c>
      <c r="W25">
        <f t="shared" si="0"/>
        <v>3</v>
      </c>
      <c r="X25">
        <f t="shared" si="1"/>
        <v>9.1999999999999998E-2</v>
      </c>
      <c r="Y25" s="104">
        <f t="shared" si="2"/>
        <v>3</v>
      </c>
    </row>
    <row r="26" spans="1:25" ht="15" x14ac:dyDescent="0.25">
      <c r="A26" t="s">
        <v>60</v>
      </c>
      <c r="B26">
        <v>4</v>
      </c>
      <c r="C26">
        <v>0.06</v>
      </c>
      <c r="D26">
        <v>4</v>
      </c>
      <c r="E26">
        <v>6.0999999999999999E-2</v>
      </c>
      <c r="F26">
        <v>4</v>
      </c>
      <c r="G26">
        <v>9.0999999999999998E-2</v>
      </c>
      <c r="H26">
        <v>4</v>
      </c>
      <c r="I26">
        <v>9.1999999999999998E-2</v>
      </c>
      <c r="J26">
        <v>4</v>
      </c>
      <c r="K26">
        <v>9.0999999999999998E-2</v>
      </c>
      <c r="L26">
        <v>4</v>
      </c>
      <c r="M26">
        <v>9.0999999999999998E-2</v>
      </c>
      <c r="N26">
        <v>4</v>
      </c>
      <c r="O26">
        <v>0.09</v>
      </c>
      <c r="P26">
        <v>4</v>
      </c>
      <c r="Q26">
        <v>0.09</v>
      </c>
      <c r="R26">
        <v>4</v>
      </c>
      <c r="S26">
        <v>9.0999999999999998E-2</v>
      </c>
      <c r="T26">
        <v>4</v>
      </c>
      <c r="U26">
        <v>9.0999999999999998E-2</v>
      </c>
      <c r="W26">
        <f t="shared" si="0"/>
        <v>4</v>
      </c>
      <c r="X26">
        <f t="shared" si="1"/>
        <v>8.4799999999999986E-2</v>
      </c>
      <c r="Y26" s="104">
        <f t="shared" si="2"/>
        <v>4</v>
      </c>
    </row>
    <row r="27" spans="1:25" ht="15" x14ac:dyDescent="0.25">
      <c r="A27" t="s">
        <v>9</v>
      </c>
      <c r="B27">
        <v>6</v>
      </c>
      <c r="C27">
        <v>8.2000000000000003E-2</v>
      </c>
      <c r="D27">
        <v>6</v>
      </c>
      <c r="E27">
        <v>0.121</v>
      </c>
      <c r="F27">
        <v>6</v>
      </c>
      <c r="G27">
        <v>0.121</v>
      </c>
      <c r="H27">
        <v>6</v>
      </c>
      <c r="I27">
        <v>0.121</v>
      </c>
      <c r="J27">
        <v>6</v>
      </c>
      <c r="K27">
        <v>0.124</v>
      </c>
      <c r="L27">
        <v>6</v>
      </c>
      <c r="M27">
        <v>0.122</v>
      </c>
      <c r="N27">
        <v>6</v>
      </c>
      <c r="O27">
        <v>0.122</v>
      </c>
      <c r="P27">
        <v>6</v>
      </c>
      <c r="Q27">
        <v>0.123</v>
      </c>
      <c r="R27">
        <v>6</v>
      </c>
      <c r="S27">
        <v>0.124</v>
      </c>
      <c r="T27">
        <v>6</v>
      </c>
      <c r="U27">
        <v>0.122</v>
      </c>
      <c r="W27">
        <f t="shared" si="0"/>
        <v>6</v>
      </c>
      <c r="X27">
        <f t="shared" si="1"/>
        <v>0.1182</v>
      </c>
      <c r="Y27" s="104">
        <f t="shared" si="2"/>
        <v>6</v>
      </c>
    </row>
    <row r="28" spans="1:25" ht="15" x14ac:dyDescent="0.25">
      <c r="A28" t="s">
        <v>129</v>
      </c>
      <c r="B28">
        <v>5</v>
      </c>
      <c r="C28">
        <v>9.5000000000000001E-2</v>
      </c>
      <c r="D28">
        <v>5</v>
      </c>
      <c r="E28">
        <v>9.0999999999999998E-2</v>
      </c>
      <c r="F28">
        <v>5</v>
      </c>
      <c r="G28">
        <v>0.13900000000000001</v>
      </c>
      <c r="H28">
        <v>5</v>
      </c>
      <c r="I28">
        <v>0.13900000000000001</v>
      </c>
      <c r="J28">
        <v>5</v>
      </c>
      <c r="K28">
        <v>0.13900000000000001</v>
      </c>
      <c r="L28">
        <v>5</v>
      </c>
      <c r="M28">
        <v>0.13900000000000001</v>
      </c>
      <c r="N28">
        <v>5</v>
      </c>
      <c r="O28">
        <v>0.13900000000000001</v>
      </c>
      <c r="P28">
        <v>5</v>
      </c>
      <c r="Q28">
        <v>0.14000000000000001</v>
      </c>
      <c r="R28">
        <v>5</v>
      </c>
      <c r="S28">
        <v>0.13800000000000001</v>
      </c>
      <c r="T28">
        <v>5</v>
      </c>
      <c r="U28">
        <v>0.13800000000000001</v>
      </c>
      <c r="W28">
        <f t="shared" si="0"/>
        <v>5</v>
      </c>
      <c r="X28">
        <f t="shared" si="1"/>
        <v>0.12969999999999998</v>
      </c>
      <c r="Y28" s="104">
        <f t="shared" si="2"/>
        <v>5</v>
      </c>
    </row>
    <row r="29" spans="1:25" ht="15" x14ac:dyDescent="0.25">
      <c r="A29" t="s">
        <v>61</v>
      </c>
      <c r="B29">
        <v>5</v>
      </c>
      <c r="C29">
        <v>0.10100000000000001</v>
      </c>
      <c r="D29">
        <v>5</v>
      </c>
      <c r="E29">
        <v>0.1</v>
      </c>
      <c r="F29">
        <v>5</v>
      </c>
      <c r="G29">
        <v>0.158</v>
      </c>
      <c r="H29">
        <v>5</v>
      </c>
      <c r="I29">
        <v>0.153</v>
      </c>
      <c r="J29">
        <v>5</v>
      </c>
      <c r="K29">
        <v>0.153</v>
      </c>
      <c r="L29">
        <v>5</v>
      </c>
      <c r="M29">
        <v>0.154</v>
      </c>
      <c r="N29">
        <v>5</v>
      </c>
      <c r="O29">
        <v>0.153</v>
      </c>
      <c r="P29">
        <v>5</v>
      </c>
      <c r="Q29">
        <v>0.154</v>
      </c>
      <c r="R29">
        <v>5</v>
      </c>
      <c r="S29">
        <v>0.155</v>
      </c>
      <c r="T29">
        <v>5</v>
      </c>
      <c r="U29">
        <v>0.155</v>
      </c>
      <c r="W29">
        <f t="shared" si="0"/>
        <v>5</v>
      </c>
      <c r="X29">
        <f t="shared" si="1"/>
        <v>0.14360000000000001</v>
      </c>
      <c r="Y29" s="104">
        <f t="shared" si="2"/>
        <v>5</v>
      </c>
    </row>
    <row r="30" spans="1:25" ht="15" x14ac:dyDescent="0.25">
      <c r="A30" t="s">
        <v>201</v>
      </c>
      <c r="B30">
        <v>4</v>
      </c>
      <c r="C30">
        <v>0.14000000000000001</v>
      </c>
      <c r="D30">
        <v>4</v>
      </c>
      <c r="E30">
        <v>0.21199999999999999</v>
      </c>
      <c r="F30">
        <v>4</v>
      </c>
      <c r="G30">
        <v>0.21299999999999999</v>
      </c>
      <c r="H30">
        <v>4</v>
      </c>
      <c r="I30">
        <v>0.21199999999999999</v>
      </c>
      <c r="J30">
        <v>4</v>
      </c>
      <c r="K30">
        <v>0.21199999999999999</v>
      </c>
      <c r="L30">
        <v>4</v>
      </c>
      <c r="M30">
        <v>0.21199999999999999</v>
      </c>
      <c r="N30">
        <v>4</v>
      </c>
      <c r="O30">
        <v>0.21199999999999999</v>
      </c>
      <c r="P30">
        <v>4</v>
      </c>
      <c r="Q30">
        <v>0.21199999999999999</v>
      </c>
      <c r="R30">
        <v>4</v>
      </c>
      <c r="S30">
        <v>0.21299999999999999</v>
      </c>
      <c r="T30">
        <v>4</v>
      </c>
      <c r="U30">
        <v>0.21099999999999999</v>
      </c>
      <c r="W30">
        <f t="shared" si="0"/>
        <v>4</v>
      </c>
      <c r="X30">
        <f t="shared" si="1"/>
        <v>0.2049</v>
      </c>
      <c r="Y30" s="104">
        <f t="shared" si="2"/>
        <v>4</v>
      </c>
    </row>
    <row r="31" spans="1:25" ht="15" x14ac:dyDescent="0.25">
      <c r="A31" t="s">
        <v>202</v>
      </c>
      <c r="B31">
        <v>4</v>
      </c>
      <c r="C31">
        <v>0.28199999999999997</v>
      </c>
      <c r="D31">
        <v>4</v>
      </c>
      <c r="E31">
        <v>0.39100000000000001</v>
      </c>
      <c r="F31">
        <v>4</v>
      </c>
      <c r="G31">
        <v>0.39300000000000002</v>
      </c>
      <c r="H31">
        <v>4</v>
      </c>
      <c r="I31">
        <v>0.39200000000000002</v>
      </c>
      <c r="J31">
        <v>4</v>
      </c>
      <c r="K31">
        <v>0.38900000000000001</v>
      </c>
      <c r="L31">
        <v>3</v>
      </c>
      <c r="M31">
        <v>0.39</v>
      </c>
      <c r="N31">
        <v>3</v>
      </c>
      <c r="O31">
        <v>0.38900000000000001</v>
      </c>
      <c r="P31">
        <v>4</v>
      </c>
      <c r="Q31">
        <v>0.38800000000000001</v>
      </c>
      <c r="R31">
        <v>3</v>
      </c>
      <c r="S31">
        <v>0.38900000000000001</v>
      </c>
      <c r="T31">
        <v>3</v>
      </c>
      <c r="U31">
        <v>0.39</v>
      </c>
      <c r="W31">
        <f t="shared" si="0"/>
        <v>3.6</v>
      </c>
      <c r="X31">
        <f t="shared" si="1"/>
        <v>0.37930000000000008</v>
      </c>
      <c r="Y31" s="104">
        <f t="shared" si="2"/>
        <v>4</v>
      </c>
    </row>
    <row r="32" spans="1:25" ht="15" x14ac:dyDescent="0.25">
      <c r="A32" t="s">
        <v>130</v>
      </c>
      <c r="B32">
        <v>3</v>
      </c>
      <c r="C32">
        <v>0.311</v>
      </c>
      <c r="D32">
        <v>3</v>
      </c>
      <c r="E32">
        <v>0.27900000000000003</v>
      </c>
      <c r="F32">
        <v>3</v>
      </c>
      <c r="G32">
        <v>0.42399999999999999</v>
      </c>
      <c r="H32">
        <v>3</v>
      </c>
      <c r="I32">
        <v>0.42099999999999999</v>
      </c>
      <c r="J32">
        <v>3</v>
      </c>
      <c r="K32">
        <v>0.42199999999999999</v>
      </c>
      <c r="L32">
        <v>3</v>
      </c>
      <c r="M32">
        <v>0.42499999999999999</v>
      </c>
      <c r="N32">
        <v>3</v>
      </c>
      <c r="O32">
        <v>0.42199999999999999</v>
      </c>
      <c r="P32">
        <v>3</v>
      </c>
      <c r="Q32">
        <v>0.42299999999999999</v>
      </c>
      <c r="R32">
        <v>3</v>
      </c>
      <c r="S32">
        <v>0.42299999999999999</v>
      </c>
      <c r="T32">
        <v>3</v>
      </c>
      <c r="U32">
        <v>0.42399999999999999</v>
      </c>
      <c r="W32">
        <f t="shared" si="0"/>
        <v>3</v>
      </c>
      <c r="X32">
        <f t="shared" si="1"/>
        <v>0.39740000000000003</v>
      </c>
      <c r="Y32" s="104">
        <f t="shared" si="2"/>
        <v>3</v>
      </c>
    </row>
    <row r="33" spans="1:25" ht="15" x14ac:dyDescent="0.25">
      <c r="A33" t="s">
        <v>62</v>
      </c>
      <c r="B33">
        <v>4</v>
      </c>
      <c r="C33">
        <v>0.23100000000000001</v>
      </c>
      <c r="D33">
        <v>4</v>
      </c>
      <c r="E33">
        <v>0.223</v>
      </c>
      <c r="F33">
        <v>4</v>
      </c>
      <c r="G33">
        <v>0.33900000000000002</v>
      </c>
      <c r="H33">
        <v>4</v>
      </c>
      <c r="I33">
        <v>0.34100000000000003</v>
      </c>
      <c r="J33">
        <v>4</v>
      </c>
      <c r="K33">
        <v>0.34</v>
      </c>
      <c r="L33">
        <v>4</v>
      </c>
      <c r="M33">
        <v>0.33900000000000002</v>
      </c>
      <c r="N33">
        <v>4</v>
      </c>
      <c r="O33">
        <v>0.34</v>
      </c>
      <c r="P33">
        <v>4</v>
      </c>
      <c r="Q33">
        <v>0.33900000000000002</v>
      </c>
      <c r="R33">
        <v>4</v>
      </c>
      <c r="S33">
        <v>0.33900000000000002</v>
      </c>
      <c r="T33">
        <v>4</v>
      </c>
      <c r="U33">
        <v>0.33800000000000002</v>
      </c>
      <c r="W33">
        <f t="shared" si="0"/>
        <v>4</v>
      </c>
      <c r="X33">
        <f t="shared" si="1"/>
        <v>0.31690000000000002</v>
      </c>
      <c r="Y33" s="104">
        <f t="shared" si="2"/>
        <v>4</v>
      </c>
    </row>
    <row r="34" spans="1:25" ht="15" x14ac:dyDescent="0.25">
      <c r="A34" t="s">
        <v>63</v>
      </c>
      <c r="B34">
        <v>1</v>
      </c>
      <c r="C34">
        <v>0.45900000000000002</v>
      </c>
      <c r="D34">
        <v>1</v>
      </c>
      <c r="E34">
        <v>0.45500000000000002</v>
      </c>
      <c r="F34">
        <v>1</v>
      </c>
      <c r="G34">
        <v>0.68600000000000005</v>
      </c>
      <c r="H34">
        <v>1</v>
      </c>
      <c r="I34">
        <v>0.69</v>
      </c>
      <c r="J34">
        <v>1</v>
      </c>
      <c r="K34">
        <v>0.68500000000000005</v>
      </c>
      <c r="L34">
        <v>1</v>
      </c>
      <c r="M34">
        <v>0.67800000000000005</v>
      </c>
      <c r="N34">
        <v>1</v>
      </c>
      <c r="O34">
        <v>0.68700000000000006</v>
      </c>
      <c r="P34">
        <v>1</v>
      </c>
      <c r="Q34">
        <v>0.68600000000000005</v>
      </c>
      <c r="R34">
        <v>1</v>
      </c>
      <c r="S34">
        <v>0.68500000000000005</v>
      </c>
      <c r="T34">
        <v>1</v>
      </c>
      <c r="U34">
        <v>0.69699999999999995</v>
      </c>
      <c r="W34">
        <f t="shared" si="0"/>
        <v>1</v>
      </c>
      <c r="X34">
        <f t="shared" si="1"/>
        <v>0.64080000000000004</v>
      </c>
      <c r="Y34" s="104">
        <f t="shared" si="2"/>
        <v>1</v>
      </c>
    </row>
    <row r="35" spans="1:25" ht="15" x14ac:dyDescent="0.25">
      <c r="A35" t="s">
        <v>131</v>
      </c>
      <c r="B35">
        <v>1</v>
      </c>
      <c r="C35">
        <v>0.61899999999999999</v>
      </c>
      <c r="D35">
        <v>1</v>
      </c>
      <c r="E35">
        <v>0.51900000000000002</v>
      </c>
      <c r="F35">
        <v>1</v>
      </c>
      <c r="G35">
        <v>0.79600000000000004</v>
      </c>
      <c r="H35">
        <v>1</v>
      </c>
      <c r="I35">
        <v>0.79800000000000004</v>
      </c>
      <c r="J35">
        <v>1</v>
      </c>
      <c r="K35">
        <v>0.79900000000000004</v>
      </c>
      <c r="L35">
        <v>1</v>
      </c>
      <c r="M35">
        <v>0.78600000000000003</v>
      </c>
      <c r="N35">
        <v>1</v>
      </c>
      <c r="O35">
        <v>0.79700000000000004</v>
      </c>
      <c r="P35">
        <v>1</v>
      </c>
      <c r="Q35">
        <v>0.80400000000000005</v>
      </c>
      <c r="R35">
        <v>1</v>
      </c>
      <c r="S35">
        <v>0.79600000000000004</v>
      </c>
      <c r="T35">
        <v>1</v>
      </c>
      <c r="U35">
        <v>0.80100000000000005</v>
      </c>
      <c r="W35">
        <f t="shared" si="0"/>
        <v>1</v>
      </c>
      <c r="X35">
        <f t="shared" si="1"/>
        <v>0.75150000000000006</v>
      </c>
      <c r="Y35" s="104">
        <f t="shared" si="2"/>
        <v>1</v>
      </c>
    </row>
    <row r="36" spans="1:25" ht="15" x14ac:dyDescent="0.25">
      <c r="A36" t="s">
        <v>203</v>
      </c>
      <c r="B36">
        <v>1</v>
      </c>
      <c r="C36">
        <v>0.73599999999999999</v>
      </c>
      <c r="D36">
        <v>1</v>
      </c>
      <c r="E36">
        <v>1.0920000000000001</v>
      </c>
      <c r="F36">
        <v>1</v>
      </c>
      <c r="G36">
        <v>1.0820000000000001</v>
      </c>
      <c r="H36">
        <v>1</v>
      </c>
      <c r="I36">
        <v>1.0880000000000001</v>
      </c>
      <c r="J36">
        <v>1</v>
      </c>
      <c r="K36">
        <v>1.087</v>
      </c>
      <c r="L36">
        <v>1</v>
      </c>
      <c r="M36">
        <v>1.085</v>
      </c>
      <c r="N36">
        <v>1</v>
      </c>
      <c r="O36">
        <v>1.081</v>
      </c>
      <c r="P36">
        <v>1</v>
      </c>
      <c r="Q36">
        <v>1.0740000000000001</v>
      </c>
      <c r="R36">
        <v>1</v>
      </c>
      <c r="S36">
        <v>1.0960000000000001</v>
      </c>
      <c r="T36">
        <v>1</v>
      </c>
      <c r="U36">
        <v>1.08</v>
      </c>
      <c r="W36">
        <f t="shared" si="0"/>
        <v>1</v>
      </c>
      <c r="X36">
        <f t="shared" si="1"/>
        <v>1.0501</v>
      </c>
      <c r="Y36" s="104">
        <f t="shared" si="2"/>
        <v>1</v>
      </c>
    </row>
    <row r="37" spans="1:25" ht="15" x14ac:dyDescent="0.25">
      <c r="A37" t="s">
        <v>132</v>
      </c>
      <c r="B37">
        <v>1</v>
      </c>
      <c r="C37">
        <v>1.2390000000000001</v>
      </c>
      <c r="D37">
        <v>1</v>
      </c>
      <c r="E37">
        <v>1.081</v>
      </c>
      <c r="F37">
        <v>1</v>
      </c>
      <c r="G37">
        <v>1.635</v>
      </c>
      <c r="H37">
        <v>1</v>
      </c>
      <c r="I37">
        <v>1.637</v>
      </c>
      <c r="J37">
        <v>1</v>
      </c>
      <c r="K37">
        <v>1.639</v>
      </c>
      <c r="L37">
        <v>1</v>
      </c>
      <c r="M37">
        <v>1.629</v>
      </c>
      <c r="N37">
        <v>1</v>
      </c>
      <c r="O37">
        <v>1.6319999999999999</v>
      </c>
      <c r="P37">
        <v>1</v>
      </c>
      <c r="Q37">
        <v>1.633</v>
      </c>
      <c r="R37">
        <v>1</v>
      </c>
      <c r="S37">
        <v>1.633</v>
      </c>
      <c r="T37">
        <v>1</v>
      </c>
      <c r="U37">
        <v>1.625</v>
      </c>
      <c r="W37">
        <f t="shared" si="0"/>
        <v>1</v>
      </c>
      <c r="X37">
        <f t="shared" si="1"/>
        <v>1.5383</v>
      </c>
      <c r="Y37" s="104">
        <f t="shared" si="2"/>
        <v>1</v>
      </c>
    </row>
    <row r="38" spans="1:25" ht="15" x14ac:dyDescent="0.25">
      <c r="A38" t="s">
        <v>64</v>
      </c>
      <c r="B38">
        <v>1</v>
      </c>
      <c r="C38">
        <v>1.123</v>
      </c>
      <c r="D38">
        <v>1</v>
      </c>
      <c r="E38">
        <v>1.105</v>
      </c>
      <c r="F38">
        <v>1</v>
      </c>
      <c r="G38">
        <v>1.6439999999999999</v>
      </c>
      <c r="H38">
        <v>1</v>
      </c>
      <c r="I38">
        <v>1.651</v>
      </c>
      <c r="J38">
        <v>1</v>
      </c>
      <c r="K38">
        <v>1.655</v>
      </c>
      <c r="L38">
        <v>1</v>
      </c>
      <c r="M38">
        <v>1.65</v>
      </c>
      <c r="N38">
        <v>1</v>
      </c>
      <c r="O38">
        <v>1.6559999999999999</v>
      </c>
      <c r="P38">
        <v>1</v>
      </c>
      <c r="Q38">
        <v>1.665</v>
      </c>
      <c r="R38">
        <v>1</v>
      </c>
      <c r="S38">
        <v>1.653</v>
      </c>
      <c r="T38">
        <v>1</v>
      </c>
      <c r="U38">
        <v>1.6559999999999999</v>
      </c>
      <c r="W38">
        <f t="shared" si="0"/>
        <v>1</v>
      </c>
      <c r="X38">
        <f t="shared" si="1"/>
        <v>1.5458000000000003</v>
      </c>
      <c r="Y38" s="104">
        <f t="shared" si="2"/>
        <v>1</v>
      </c>
    </row>
    <row r="39" spans="1:25" ht="15" x14ac:dyDescent="0.25">
      <c r="A39" t="s">
        <v>10</v>
      </c>
      <c r="B39">
        <v>1</v>
      </c>
      <c r="C39">
        <v>1.3140000000000001</v>
      </c>
      <c r="D39">
        <v>1</v>
      </c>
      <c r="E39">
        <v>1.8109999999999999</v>
      </c>
      <c r="F39">
        <v>1</v>
      </c>
      <c r="G39">
        <v>1.8129999999999999</v>
      </c>
      <c r="H39">
        <v>1</v>
      </c>
      <c r="I39">
        <v>1.81</v>
      </c>
      <c r="J39">
        <v>1</v>
      </c>
      <c r="K39">
        <v>1.8160000000000001</v>
      </c>
      <c r="L39">
        <v>1</v>
      </c>
      <c r="M39">
        <v>1.8260000000000001</v>
      </c>
      <c r="N39">
        <v>1</v>
      </c>
      <c r="O39">
        <v>1.802</v>
      </c>
      <c r="P39">
        <v>1</v>
      </c>
      <c r="Q39">
        <v>1.833</v>
      </c>
      <c r="R39">
        <v>1</v>
      </c>
      <c r="S39">
        <v>1.8160000000000001</v>
      </c>
      <c r="T39">
        <v>1</v>
      </c>
      <c r="U39">
        <v>1.8160000000000001</v>
      </c>
      <c r="W39">
        <f t="shared" si="0"/>
        <v>1</v>
      </c>
      <c r="X39">
        <f t="shared" si="1"/>
        <v>1.7657</v>
      </c>
      <c r="Y39" s="104">
        <f t="shared" si="2"/>
        <v>1</v>
      </c>
    </row>
    <row r="40" spans="1:25" ht="15" x14ac:dyDescent="0.25">
      <c r="A40" t="s">
        <v>204</v>
      </c>
      <c r="B40">
        <v>1</v>
      </c>
      <c r="C40">
        <v>1.135</v>
      </c>
      <c r="D40">
        <v>1</v>
      </c>
      <c r="E40">
        <v>1.722</v>
      </c>
      <c r="F40">
        <v>1</v>
      </c>
      <c r="G40">
        <v>1.714</v>
      </c>
      <c r="H40">
        <v>1</v>
      </c>
      <c r="I40">
        <v>1.71</v>
      </c>
      <c r="J40">
        <v>1</v>
      </c>
      <c r="K40">
        <v>1.7</v>
      </c>
      <c r="L40">
        <v>1</v>
      </c>
      <c r="M40">
        <v>1.7150000000000001</v>
      </c>
      <c r="N40">
        <v>1</v>
      </c>
      <c r="O40">
        <v>1.7370000000000001</v>
      </c>
      <c r="P40">
        <v>1</v>
      </c>
      <c r="Q40">
        <v>1.7190000000000001</v>
      </c>
      <c r="R40">
        <v>1</v>
      </c>
      <c r="S40">
        <v>1.7190000000000001</v>
      </c>
      <c r="T40">
        <v>1</v>
      </c>
      <c r="U40">
        <v>1.7250000000000001</v>
      </c>
      <c r="W40">
        <f t="shared" si="0"/>
        <v>1</v>
      </c>
      <c r="X40">
        <f t="shared" si="1"/>
        <v>1.6596</v>
      </c>
      <c r="Y40" s="104">
        <f t="shared" si="2"/>
        <v>1</v>
      </c>
    </row>
    <row r="41" spans="1:25" ht="15" x14ac:dyDescent="0.25">
      <c r="A41" t="s">
        <v>133</v>
      </c>
      <c r="B41">
        <v>1</v>
      </c>
      <c r="C41">
        <v>2.1469999999999998</v>
      </c>
      <c r="D41">
        <v>1</v>
      </c>
      <c r="E41">
        <v>1.927</v>
      </c>
      <c r="F41">
        <v>1</v>
      </c>
      <c r="G41">
        <v>2.76</v>
      </c>
      <c r="H41">
        <v>1</v>
      </c>
      <c r="I41">
        <v>2.774</v>
      </c>
      <c r="J41">
        <v>1</v>
      </c>
      <c r="K41">
        <v>2.762</v>
      </c>
      <c r="L41">
        <v>1</v>
      </c>
      <c r="M41">
        <v>2.786</v>
      </c>
      <c r="N41">
        <v>1</v>
      </c>
      <c r="O41">
        <v>2.778</v>
      </c>
      <c r="P41">
        <v>1</v>
      </c>
      <c r="Q41">
        <v>2.762</v>
      </c>
      <c r="R41">
        <v>1</v>
      </c>
      <c r="S41">
        <v>2.7610000000000001</v>
      </c>
      <c r="T41">
        <v>1</v>
      </c>
      <c r="U41">
        <v>2.7890000000000001</v>
      </c>
      <c r="W41">
        <f t="shared" si="0"/>
        <v>1</v>
      </c>
      <c r="X41">
        <f t="shared" si="1"/>
        <v>2.6246</v>
      </c>
      <c r="Y41" s="104">
        <f t="shared" si="2"/>
        <v>1</v>
      </c>
    </row>
    <row r="42" spans="1:25" ht="15" x14ac:dyDescent="0.25">
      <c r="A42" t="s">
        <v>11</v>
      </c>
      <c r="B42">
        <v>1</v>
      </c>
      <c r="C42">
        <v>1.5569999999999999</v>
      </c>
      <c r="D42">
        <v>1</v>
      </c>
      <c r="E42">
        <v>1.5860000000000001</v>
      </c>
      <c r="F42">
        <v>1</v>
      </c>
      <c r="G42">
        <v>2.34</v>
      </c>
      <c r="H42">
        <v>1</v>
      </c>
      <c r="I42">
        <v>2.3149999999999999</v>
      </c>
      <c r="J42">
        <v>1</v>
      </c>
      <c r="K42">
        <v>2.3460000000000001</v>
      </c>
      <c r="L42">
        <v>1</v>
      </c>
      <c r="M42">
        <v>2.3220000000000001</v>
      </c>
      <c r="N42">
        <v>1</v>
      </c>
      <c r="O42">
        <v>2.3069999999999999</v>
      </c>
      <c r="P42">
        <v>1</v>
      </c>
      <c r="Q42">
        <v>2.3359999999999999</v>
      </c>
      <c r="R42">
        <v>1</v>
      </c>
      <c r="S42">
        <v>2.379</v>
      </c>
      <c r="T42">
        <v>1</v>
      </c>
      <c r="U42">
        <v>2.351</v>
      </c>
      <c r="W42">
        <f t="shared" si="0"/>
        <v>1</v>
      </c>
      <c r="X42">
        <f t="shared" si="1"/>
        <v>2.1839000000000004</v>
      </c>
      <c r="Y42" s="104">
        <f t="shared" si="2"/>
        <v>1</v>
      </c>
    </row>
    <row r="43" spans="1:25" ht="15" x14ac:dyDescent="0.25">
      <c r="A43" t="s">
        <v>205</v>
      </c>
      <c r="B43">
        <v>1</v>
      </c>
      <c r="C43">
        <v>1.556</v>
      </c>
      <c r="D43">
        <v>1</v>
      </c>
      <c r="E43">
        <v>2.3679999999999999</v>
      </c>
      <c r="F43">
        <v>1</v>
      </c>
      <c r="G43">
        <v>2.3540000000000001</v>
      </c>
      <c r="H43">
        <v>1</v>
      </c>
      <c r="I43">
        <v>2.3479999999999999</v>
      </c>
      <c r="J43">
        <v>1</v>
      </c>
      <c r="K43">
        <v>2.355</v>
      </c>
      <c r="L43">
        <v>1</v>
      </c>
      <c r="M43">
        <v>2.3490000000000002</v>
      </c>
      <c r="N43">
        <v>1</v>
      </c>
      <c r="O43">
        <v>2.3519999999999999</v>
      </c>
      <c r="P43">
        <v>1</v>
      </c>
      <c r="Q43">
        <v>2.3439999999999999</v>
      </c>
      <c r="R43">
        <v>1</v>
      </c>
      <c r="S43">
        <v>2.36</v>
      </c>
      <c r="T43">
        <v>1</v>
      </c>
      <c r="U43">
        <v>2.3460000000000001</v>
      </c>
      <c r="W43">
        <f t="shared" si="0"/>
        <v>1</v>
      </c>
      <c r="X43">
        <f t="shared" si="1"/>
        <v>2.2732000000000001</v>
      </c>
      <c r="Y43" s="104">
        <f t="shared" si="2"/>
        <v>1</v>
      </c>
    </row>
    <row r="44" spans="1:25" ht="15" x14ac:dyDescent="0.25">
      <c r="A44" t="s">
        <v>134</v>
      </c>
      <c r="B44">
        <v>1</v>
      </c>
      <c r="C44">
        <v>1.8460000000000001</v>
      </c>
      <c r="D44">
        <v>1</v>
      </c>
      <c r="E44">
        <v>1.7010000000000001</v>
      </c>
      <c r="F44">
        <v>1</v>
      </c>
      <c r="G44">
        <v>2.5019999999999998</v>
      </c>
      <c r="H44">
        <v>1</v>
      </c>
      <c r="I44">
        <v>2.5230000000000001</v>
      </c>
      <c r="J44">
        <v>1</v>
      </c>
      <c r="K44">
        <v>2.5019999999999998</v>
      </c>
      <c r="L44">
        <v>1</v>
      </c>
      <c r="M44">
        <v>2.4950000000000001</v>
      </c>
      <c r="N44">
        <v>1</v>
      </c>
      <c r="O44">
        <v>2.5139999999999998</v>
      </c>
      <c r="P44">
        <v>1</v>
      </c>
      <c r="Q44">
        <v>2.5169999999999999</v>
      </c>
      <c r="R44">
        <v>1</v>
      </c>
      <c r="S44">
        <v>2.5049999999999999</v>
      </c>
      <c r="T44">
        <v>1</v>
      </c>
      <c r="U44">
        <v>2.528</v>
      </c>
      <c r="W44">
        <f t="shared" si="0"/>
        <v>1</v>
      </c>
      <c r="X44">
        <f t="shared" si="1"/>
        <v>2.3632999999999997</v>
      </c>
      <c r="Y44" s="104">
        <f t="shared" si="2"/>
        <v>1</v>
      </c>
    </row>
    <row r="45" spans="1:25" ht="15" x14ac:dyDescent="0.25">
      <c r="A45" t="s">
        <v>65</v>
      </c>
      <c r="B45">
        <v>1</v>
      </c>
      <c r="C45">
        <v>2.294</v>
      </c>
      <c r="D45">
        <v>1</v>
      </c>
      <c r="E45">
        <v>2.3029999999999999</v>
      </c>
      <c r="F45">
        <v>1</v>
      </c>
      <c r="G45">
        <v>3.4849999999999999</v>
      </c>
      <c r="H45">
        <v>1</v>
      </c>
      <c r="I45">
        <v>3.4790000000000001</v>
      </c>
      <c r="J45">
        <v>1</v>
      </c>
      <c r="K45">
        <v>3.4529999999999998</v>
      </c>
      <c r="L45">
        <v>1</v>
      </c>
      <c r="M45">
        <v>3.476</v>
      </c>
      <c r="N45">
        <v>1</v>
      </c>
      <c r="O45">
        <v>3.4649999999999999</v>
      </c>
      <c r="P45">
        <v>1</v>
      </c>
      <c r="Q45">
        <v>3.4689999999999999</v>
      </c>
      <c r="R45">
        <v>1</v>
      </c>
      <c r="S45">
        <v>3.504</v>
      </c>
      <c r="T45">
        <v>1</v>
      </c>
      <c r="U45">
        <v>3.5579999999999998</v>
      </c>
      <c r="W45">
        <f t="shared" si="0"/>
        <v>1</v>
      </c>
      <c r="X45">
        <f t="shared" si="1"/>
        <v>3.2486000000000006</v>
      </c>
      <c r="Y45" s="104">
        <f t="shared" si="2"/>
        <v>1</v>
      </c>
    </row>
    <row r="46" spans="1:25" ht="15" x14ac:dyDescent="0.25">
      <c r="A46" t="s">
        <v>206</v>
      </c>
      <c r="B46">
        <v>1</v>
      </c>
      <c r="C46">
        <v>2.4489999999999998</v>
      </c>
      <c r="D46">
        <v>1</v>
      </c>
      <c r="E46">
        <v>3.6240000000000001</v>
      </c>
      <c r="F46">
        <v>1</v>
      </c>
      <c r="G46">
        <v>3.6110000000000002</v>
      </c>
      <c r="H46">
        <v>1</v>
      </c>
      <c r="I46">
        <v>3.6640000000000001</v>
      </c>
      <c r="J46">
        <v>1</v>
      </c>
      <c r="K46">
        <v>3.67</v>
      </c>
      <c r="L46">
        <v>1</v>
      </c>
      <c r="M46">
        <v>3.6640000000000001</v>
      </c>
      <c r="N46">
        <v>1</v>
      </c>
      <c r="O46">
        <v>3.6339999999999999</v>
      </c>
      <c r="P46">
        <v>1</v>
      </c>
      <c r="Q46">
        <v>3.6429999999999998</v>
      </c>
      <c r="R46">
        <v>1</v>
      </c>
      <c r="S46">
        <v>3.6749999999999998</v>
      </c>
      <c r="T46">
        <v>1</v>
      </c>
      <c r="U46">
        <v>3.645</v>
      </c>
      <c r="W46">
        <f t="shared" si="0"/>
        <v>1</v>
      </c>
      <c r="X46">
        <f t="shared" si="1"/>
        <v>3.5279000000000003</v>
      </c>
      <c r="Y46" s="104">
        <f t="shared" si="2"/>
        <v>1</v>
      </c>
    </row>
    <row r="47" spans="1:25" ht="15" x14ac:dyDescent="0.25">
      <c r="A47" t="s">
        <v>135</v>
      </c>
      <c r="B47">
        <v>1</v>
      </c>
      <c r="C47">
        <v>3.726</v>
      </c>
      <c r="D47">
        <v>1</v>
      </c>
      <c r="E47">
        <v>3.492</v>
      </c>
      <c r="F47">
        <v>1</v>
      </c>
      <c r="G47">
        <v>4.976</v>
      </c>
      <c r="H47">
        <v>1</v>
      </c>
      <c r="I47">
        <v>4.9749999999999996</v>
      </c>
      <c r="J47">
        <v>1</v>
      </c>
      <c r="K47">
        <v>4.9669999999999996</v>
      </c>
      <c r="L47">
        <v>1</v>
      </c>
      <c r="M47">
        <v>4.9790000000000001</v>
      </c>
      <c r="N47">
        <v>1</v>
      </c>
      <c r="O47">
        <v>4.9779999999999998</v>
      </c>
      <c r="P47">
        <v>1</v>
      </c>
      <c r="Q47">
        <v>4.9740000000000002</v>
      </c>
      <c r="R47">
        <v>1</v>
      </c>
      <c r="S47">
        <v>5.0979999999999999</v>
      </c>
      <c r="T47">
        <v>1</v>
      </c>
      <c r="U47">
        <v>4.976</v>
      </c>
      <c r="W47">
        <f t="shared" si="0"/>
        <v>1</v>
      </c>
      <c r="X47">
        <f t="shared" si="1"/>
        <v>4.7140999999999993</v>
      </c>
      <c r="Y47" s="104">
        <f t="shared" si="2"/>
        <v>1</v>
      </c>
    </row>
    <row r="48" spans="1:25" ht="15" x14ac:dyDescent="0.25">
      <c r="A48" t="s">
        <v>66</v>
      </c>
      <c r="B48">
        <v>1</v>
      </c>
      <c r="C48">
        <v>3.327</v>
      </c>
      <c r="D48">
        <v>1</v>
      </c>
      <c r="E48">
        <v>3.335</v>
      </c>
      <c r="F48">
        <v>1</v>
      </c>
      <c r="G48">
        <v>4.9989999999999997</v>
      </c>
      <c r="H48">
        <v>1</v>
      </c>
      <c r="I48">
        <v>5.09</v>
      </c>
      <c r="J48">
        <v>1</v>
      </c>
      <c r="K48">
        <v>4.952</v>
      </c>
      <c r="L48">
        <v>1</v>
      </c>
      <c r="M48">
        <v>4.984</v>
      </c>
      <c r="N48">
        <v>1</v>
      </c>
      <c r="O48">
        <v>4.9870000000000001</v>
      </c>
      <c r="P48">
        <v>1</v>
      </c>
      <c r="Q48">
        <v>5.0110000000000001</v>
      </c>
      <c r="R48">
        <v>1</v>
      </c>
      <c r="S48">
        <v>5.008</v>
      </c>
      <c r="T48">
        <v>1</v>
      </c>
      <c r="U48">
        <v>4.9340000000000002</v>
      </c>
      <c r="W48">
        <f t="shared" si="0"/>
        <v>1</v>
      </c>
      <c r="X48">
        <f t="shared" si="1"/>
        <v>4.6627000000000001</v>
      </c>
      <c r="Y48" s="104">
        <f t="shared" si="2"/>
        <v>1</v>
      </c>
    </row>
    <row r="49" spans="1:25" ht="15" x14ac:dyDescent="0.25">
      <c r="A49" t="s">
        <v>207</v>
      </c>
      <c r="B49">
        <v>1</v>
      </c>
      <c r="C49">
        <v>2.8250000000000002</v>
      </c>
      <c r="D49">
        <v>1</v>
      </c>
      <c r="E49">
        <v>4.0140000000000002</v>
      </c>
      <c r="F49">
        <v>1</v>
      </c>
      <c r="G49">
        <v>3.9860000000000002</v>
      </c>
      <c r="H49">
        <v>1</v>
      </c>
      <c r="I49">
        <v>4.008</v>
      </c>
      <c r="J49">
        <v>1</v>
      </c>
      <c r="K49">
        <v>4.09</v>
      </c>
      <c r="L49">
        <v>1</v>
      </c>
      <c r="M49">
        <v>3.988</v>
      </c>
      <c r="N49">
        <v>1</v>
      </c>
      <c r="O49">
        <v>3.9980000000000002</v>
      </c>
      <c r="P49">
        <v>1</v>
      </c>
      <c r="Q49">
        <v>4.01</v>
      </c>
      <c r="R49">
        <v>1</v>
      </c>
      <c r="S49">
        <v>4.0350000000000001</v>
      </c>
      <c r="T49">
        <v>1</v>
      </c>
      <c r="U49">
        <v>4.0419999999999998</v>
      </c>
      <c r="W49">
        <f t="shared" si="0"/>
        <v>1</v>
      </c>
      <c r="X49">
        <f t="shared" si="1"/>
        <v>3.8996000000000008</v>
      </c>
      <c r="Y49" s="104">
        <f t="shared" si="2"/>
        <v>1</v>
      </c>
    </row>
    <row r="50" spans="1:25" ht="15" x14ac:dyDescent="0.25">
      <c r="A50" t="s">
        <v>12</v>
      </c>
      <c r="B50">
        <v>1</v>
      </c>
      <c r="C50">
        <v>4.9290000000000003</v>
      </c>
      <c r="D50">
        <v>1</v>
      </c>
      <c r="E50">
        <v>4.9950000000000001</v>
      </c>
      <c r="F50">
        <v>1</v>
      </c>
      <c r="G50">
        <v>7.0460000000000003</v>
      </c>
      <c r="H50">
        <v>1</v>
      </c>
      <c r="I50">
        <v>7.0540000000000003</v>
      </c>
      <c r="J50">
        <v>1</v>
      </c>
      <c r="K50">
        <v>7.0309999999999997</v>
      </c>
      <c r="L50">
        <v>1</v>
      </c>
      <c r="M50">
        <v>7.0519999999999996</v>
      </c>
      <c r="N50">
        <v>1</v>
      </c>
      <c r="O50">
        <v>7.0830000000000002</v>
      </c>
      <c r="P50">
        <v>1</v>
      </c>
      <c r="Q50">
        <v>7.0469999999999997</v>
      </c>
      <c r="R50">
        <v>1</v>
      </c>
      <c r="S50">
        <v>7.1</v>
      </c>
      <c r="T50">
        <v>1</v>
      </c>
      <c r="U50">
        <v>7.0830000000000002</v>
      </c>
      <c r="W50">
        <f t="shared" si="0"/>
        <v>1</v>
      </c>
      <c r="X50">
        <f t="shared" si="1"/>
        <v>6.6420000000000003</v>
      </c>
      <c r="Y50" s="104">
        <f t="shared" si="2"/>
        <v>1</v>
      </c>
    </row>
    <row r="51" spans="1:25" ht="15" x14ac:dyDescent="0.25">
      <c r="A51" t="s">
        <v>67</v>
      </c>
      <c r="B51">
        <v>1</v>
      </c>
      <c r="C51">
        <v>4.1639999999999997</v>
      </c>
      <c r="D51">
        <v>1</v>
      </c>
      <c r="E51">
        <v>4.1639999999999997</v>
      </c>
      <c r="F51">
        <v>1</v>
      </c>
      <c r="G51">
        <v>6.2320000000000002</v>
      </c>
      <c r="H51">
        <v>1</v>
      </c>
      <c r="I51">
        <v>6.2430000000000003</v>
      </c>
      <c r="J51">
        <v>1</v>
      </c>
      <c r="K51">
        <v>6.2759999999999998</v>
      </c>
      <c r="L51">
        <v>1</v>
      </c>
      <c r="M51">
        <v>6.1369999999999996</v>
      </c>
      <c r="N51">
        <v>1</v>
      </c>
      <c r="O51">
        <v>6.15</v>
      </c>
      <c r="P51">
        <v>1</v>
      </c>
      <c r="Q51">
        <v>6.16</v>
      </c>
      <c r="R51">
        <v>1</v>
      </c>
      <c r="S51">
        <v>6.2080000000000002</v>
      </c>
      <c r="T51">
        <v>1</v>
      </c>
      <c r="U51">
        <v>6.14</v>
      </c>
      <c r="W51">
        <f t="shared" si="0"/>
        <v>1</v>
      </c>
      <c r="X51">
        <f t="shared" si="1"/>
        <v>5.7873999999999999</v>
      </c>
      <c r="Y51" s="104">
        <f t="shared" si="2"/>
        <v>1</v>
      </c>
    </row>
    <row r="52" spans="1:25" ht="15" x14ac:dyDescent="0.25">
      <c r="A52" t="s">
        <v>136</v>
      </c>
      <c r="B52">
        <v>1</v>
      </c>
      <c r="C52">
        <v>4.7590000000000003</v>
      </c>
      <c r="D52">
        <v>1</v>
      </c>
      <c r="E52">
        <v>5.2930000000000001</v>
      </c>
      <c r="F52">
        <v>1</v>
      </c>
      <c r="G52">
        <v>7.0259999999999998</v>
      </c>
      <c r="H52">
        <v>1</v>
      </c>
      <c r="I52">
        <v>6.8890000000000002</v>
      </c>
      <c r="J52">
        <v>1</v>
      </c>
      <c r="K52">
        <v>7.0720000000000001</v>
      </c>
      <c r="L52">
        <v>1</v>
      </c>
      <c r="M52">
        <v>6.9880000000000004</v>
      </c>
      <c r="N52">
        <v>1</v>
      </c>
      <c r="O52">
        <v>6.9160000000000004</v>
      </c>
      <c r="P52">
        <v>1</v>
      </c>
      <c r="Q52">
        <v>7.056</v>
      </c>
      <c r="R52">
        <v>1</v>
      </c>
      <c r="S52">
        <v>6.9989999999999997</v>
      </c>
      <c r="T52">
        <v>1</v>
      </c>
      <c r="U52">
        <v>7.0270000000000001</v>
      </c>
      <c r="W52">
        <f t="shared" si="0"/>
        <v>1</v>
      </c>
      <c r="X52">
        <f t="shared" si="1"/>
        <v>6.6024999999999991</v>
      </c>
      <c r="Y52" s="104">
        <f t="shared" si="2"/>
        <v>1</v>
      </c>
    </row>
    <row r="53" spans="1:25" ht="15" x14ac:dyDescent="0.25">
      <c r="A53" t="s">
        <v>68</v>
      </c>
      <c r="B53">
        <v>1</v>
      </c>
      <c r="C53">
        <v>3.923</v>
      </c>
      <c r="D53">
        <v>1</v>
      </c>
      <c r="E53">
        <v>3.9630000000000001</v>
      </c>
      <c r="F53">
        <v>1</v>
      </c>
      <c r="G53">
        <v>5.8979999999999997</v>
      </c>
      <c r="H53">
        <v>1</v>
      </c>
      <c r="I53">
        <v>5.9130000000000003</v>
      </c>
      <c r="J53">
        <v>1</v>
      </c>
      <c r="K53">
        <v>5.8940000000000001</v>
      </c>
      <c r="L53">
        <v>1</v>
      </c>
      <c r="M53">
        <v>5.8630000000000004</v>
      </c>
      <c r="N53">
        <v>1</v>
      </c>
      <c r="O53">
        <v>5.9039999999999999</v>
      </c>
      <c r="P53">
        <v>1</v>
      </c>
      <c r="Q53">
        <v>5.9450000000000003</v>
      </c>
      <c r="R53">
        <v>1</v>
      </c>
      <c r="S53">
        <v>5.9240000000000004</v>
      </c>
      <c r="T53">
        <v>1</v>
      </c>
      <c r="U53">
        <v>5.9089999999999998</v>
      </c>
      <c r="W53">
        <f t="shared" si="0"/>
        <v>1</v>
      </c>
      <c r="X53">
        <f t="shared" si="1"/>
        <v>5.5136000000000003</v>
      </c>
      <c r="Y53" s="104">
        <f t="shared" si="2"/>
        <v>1</v>
      </c>
    </row>
    <row r="54" spans="1:25" ht="15" x14ac:dyDescent="0.25">
      <c r="A54" t="s">
        <v>208</v>
      </c>
      <c r="B54">
        <v>2</v>
      </c>
      <c r="C54">
        <v>6.0999999999999999E-2</v>
      </c>
      <c r="D54">
        <v>2</v>
      </c>
      <c r="E54">
        <v>0.09</v>
      </c>
      <c r="F54">
        <v>2</v>
      </c>
      <c r="G54">
        <v>8.8999999999999996E-2</v>
      </c>
      <c r="H54">
        <v>2</v>
      </c>
      <c r="I54">
        <v>8.8999999999999996E-2</v>
      </c>
      <c r="J54">
        <v>2</v>
      </c>
      <c r="K54">
        <v>8.7999999999999995E-2</v>
      </c>
      <c r="L54">
        <v>2</v>
      </c>
      <c r="M54">
        <v>8.8999999999999996E-2</v>
      </c>
      <c r="N54">
        <v>2</v>
      </c>
      <c r="O54">
        <v>8.7999999999999995E-2</v>
      </c>
      <c r="P54">
        <v>2</v>
      </c>
      <c r="Q54">
        <v>8.8999999999999996E-2</v>
      </c>
      <c r="R54">
        <v>2</v>
      </c>
      <c r="S54">
        <v>9.0999999999999998E-2</v>
      </c>
      <c r="T54">
        <v>2</v>
      </c>
      <c r="U54">
        <v>8.8999999999999996E-2</v>
      </c>
      <c r="W54">
        <f t="shared" si="0"/>
        <v>2</v>
      </c>
      <c r="X54">
        <f t="shared" si="1"/>
        <v>8.6299999999999974E-2</v>
      </c>
      <c r="Y54" s="104">
        <f t="shared" si="2"/>
        <v>2</v>
      </c>
    </row>
    <row r="55" spans="1:25" ht="15" x14ac:dyDescent="0.25">
      <c r="A55" t="s">
        <v>137</v>
      </c>
      <c r="B55">
        <v>1</v>
      </c>
      <c r="C55">
        <v>9.5000000000000001E-2</v>
      </c>
      <c r="D55">
        <v>1</v>
      </c>
      <c r="E55">
        <v>0.1</v>
      </c>
      <c r="F55">
        <v>1</v>
      </c>
      <c r="G55">
        <v>0.128</v>
      </c>
      <c r="H55">
        <v>1</v>
      </c>
      <c r="I55">
        <v>0.13100000000000001</v>
      </c>
      <c r="J55">
        <v>1</v>
      </c>
      <c r="K55">
        <v>0.128</v>
      </c>
      <c r="L55">
        <v>1</v>
      </c>
      <c r="M55">
        <v>0.13</v>
      </c>
      <c r="N55">
        <v>1</v>
      </c>
      <c r="O55">
        <v>0.13</v>
      </c>
      <c r="P55">
        <v>1</v>
      </c>
      <c r="Q55">
        <v>0.13200000000000001</v>
      </c>
      <c r="R55">
        <v>1</v>
      </c>
      <c r="S55">
        <v>0.128</v>
      </c>
      <c r="T55">
        <v>1</v>
      </c>
      <c r="U55">
        <v>0.13100000000000001</v>
      </c>
      <c r="W55">
        <f t="shared" si="0"/>
        <v>1</v>
      </c>
      <c r="X55">
        <f t="shared" si="1"/>
        <v>0.12330000000000001</v>
      </c>
      <c r="Y55" s="104">
        <f t="shared" si="2"/>
        <v>1</v>
      </c>
    </row>
    <row r="56" spans="1:25" ht="15" x14ac:dyDescent="0.25">
      <c r="A56" t="s">
        <v>69</v>
      </c>
      <c r="B56">
        <v>1</v>
      </c>
      <c r="C56">
        <v>8.5000000000000006E-2</v>
      </c>
      <c r="D56">
        <v>1</v>
      </c>
      <c r="E56">
        <v>0.08</v>
      </c>
      <c r="F56">
        <v>1</v>
      </c>
      <c r="G56">
        <v>0.124</v>
      </c>
      <c r="H56">
        <v>1</v>
      </c>
      <c r="I56">
        <v>0.123</v>
      </c>
      <c r="J56">
        <v>1</v>
      </c>
      <c r="K56">
        <v>0.125</v>
      </c>
      <c r="L56">
        <v>1</v>
      </c>
      <c r="M56">
        <v>0.122</v>
      </c>
      <c r="N56">
        <v>1</v>
      </c>
      <c r="O56">
        <v>0.123</v>
      </c>
      <c r="P56">
        <v>1</v>
      </c>
      <c r="Q56">
        <v>0.122</v>
      </c>
      <c r="R56">
        <v>1</v>
      </c>
      <c r="S56">
        <v>0.124</v>
      </c>
      <c r="T56">
        <v>1</v>
      </c>
      <c r="U56">
        <v>0.122</v>
      </c>
      <c r="W56">
        <f t="shared" si="0"/>
        <v>1</v>
      </c>
      <c r="X56">
        <f t="shared" si="1"/>
        <v>0.11499999999999999</v>
      </c>
      <c r="Y56" s="104">
        <f t="shared" si="2"/>
        <v>1</v>
      </c>
    </row>
    <row r="57" spans="1:25" ht="15" x14ac:dyDescent="0.25">
      <c r="A57" t="s">
        <v>209</v>
      </c>
      <c r="B57">
        <v>1</v>
      </c>
      <c r="C57">
        <v>0.13600000000000001</v>
      </c>
      <c r="D57">
        <v>1</v>
      </c>
      <c r="E57">
        <v>0.19600000000000001</v>
      </c>
      <c r="F57">
        <v>1</v>
      </c>
      <c r="G57">
        <v>0.19400000000000001</v>
      </c>
      <c r="H57">
        <v>1</v>
      </c>
      <c r="I57">
        <v>0.19600000000000001</v>
      </c>
      <c r="J57">
        <v>1</v>
      </c>
      <c r="K57">
        <v>0.19600000000000001</v>
      </c>
      <c r="L57">
        <v>1</v>
      </c>
      <c r="M57">
        <v>0.192</v>
      </c>
      <c r="N57">
        <v>1</v>
      </c>
      <c r="O57">
        <v>0.19400000000000001</v>
      </c>
      <c r="P57">
        <v>1</v>
      </c>
      <c r="Q57">
        <v>0.19400000000000001</v>
      </c>
      <c r="R57">
        <v>1</v>
      </c>
      <c r="S57">
        <v>0.19600000000000001</v>
      </c>
      <c r="T57">
        <v>1</v>
      </c>
      <c r="U57">
        <v>0.19500000000000001</v>
      </c>
      <c r="W57">
        <f t="shared" si="0"/>
        <v>1</v>
      </c>
      <c r="X57">
        <f t="shared" si="1"/>
        <v>0.18889999999999998</v>
      </c>
      <c r="Y57" s="104">
        <f t="shared" si="2"/>
        <v>1</v>
      </c>
    </row>
    <row r="58" spans="1:25" ht="15" x14ac:dyDescent="0.25">
      <c r="A58" t="s">
        <v>138</v>
      </c>
      <c r="B58">
        <v>1</v>
      </c>
      <c r="C58">
        <v>0.20799999999999999</v>
      </c>
      <c r="D58">
        <v>1</v>
      </c>
      <c r="E58">
        <v>0.219</v>
      </c>
      <c r="F58">
        <v>1</v>
      </c>
      <c r="G58">
        <v>0.29199999999999998</v>
      </c>
      <c r="H58">
        <v>1</v>
      </c>
      <c r="I58">
        <v>0.29399999999999998</v>
      </c>
      <c r="J58">
        <v>1</v>
      </c>
      <c r="K58">
        <v>0.29499999999999998</v>
      </c>
      <c r="L58">
        <v>1</v>
      </c>
      <c r="M58">
        <v>0.29299999999999998</v>
      </c>
      <c r="N58">
        <v>1</v>
      </c>
      <c r="O58">
        <v>0.29199999999999998</v>
      </c>
      <c r="P58">
        <v>1</v>
      </c>
      <c r="Q58">
        <v>0.29399999999999998</v>
      </c>
      <c r="R58">
        <v>1</v>
      </c>
      <c r="S58">
        <v>0.29299999999999998</v>
      </c>
      <c r="T58">
        <v>1</v>
      </c>
      <c r="U58">
        <v>0.29299999999999998</v>
      </c>
      <c r="W58">
        <f t="shared" si="0"/>
        <v>1</v>
      </c>
      <c r="X58">
        <f t="shared" si="1"/>
        <v>0.27729999999999999</v>
      </c>
      <c r="Y58" s="104">
        <f t="shared" si="2"/>
        <v>1</v>
      </c>
    </row>
    <row r="59" spans="1:25" ht="15" x14ac:dyDescent="0.25">
      <c r="A59" t="s">
        <v>70</v>
      </c>
      <c r="B59">
        <v>2</v>
      </c>
      <c r="C59">
        <v>0.192</v>
      </c>
      <c r="D59">
        <v>2</v>
      </c>
      <c r="E59">
        <v>0.189</v>
      </c>
      <c r="F59">
        <v>2</v>
      </c>
      <c r="G59">
        <v>0.28899999999999998</v>
      </c>
      <c r="H59">
        <v>2</v>
      </c>
      <c r="I59">
        <v>0.28699999999999998</v>
      </c>
      <c r="J59">
        <v>2</v>
      </c>
      <c r="K59">
        <v>0.28399999999999997</v>
      </c>
      <c r="L59">
        <v>2</v>
      </c>
      <c r="M59">
        <v>0.28699999999999998</v>
      </c>
      <c r="N59">
        <v>2</v>
      </c>
      <c r="O59">
        <v>0.28799999999999998</v>
      </c>
      <c r="P59">
        <v>2</v>
      </c>
      <c r="Q59">
        <v>0.28699999999999998</v>
      </c>
      <c r="R59">
        <v>2</v>
      </c>
      <c r="S59">
        <v>0.28699999999999998</v>
      </c>
      <c r="T59">
        <v>2</v>
      </c>
      <c r="U59">
        <v>0.28599999999999998</v>
      </c>
      <c r="W59">
        <f t="shared" si="0"/>
        <v>2</v>
      </c>
      <c r="X59">
        <f t="shared" si="1"/>
        <v>0.26759999999999995</v>
      </c>
      <c r="Y59" s="104">
        <f t="shared" si="2"/>
        <v>2</v>
      </c>
    </row>
    <row r="60" spans="1:25" ht="15" x14ac:dyDescent="0.25">
      <c r="A60" t="s">
        <v>210</v>
      </c>
      <c r="B60">
        <v>2</v>
      </c>
      <c r="C60">
        <v>0.23200000000000001</v>
      </c>
      <c r="D60">
        <v>2</v>
      </c>
      <c r="E60">
        <v>0.33200000000000002</v>
      </c>
      <c r="F60">
        <v>2</v>
      </c>
      <c r="G60">
        <v>0.34100000000000003</v>
      </c>
      <c r="H60">
        <v>2</v>
      </c>
      <c r="I60">
        <v>0.33</v>
      </c>
      <c r="J60">
        <v>2</v>
      </c>
      <c r="K60">
        <v>0.32900000000000001</v>
      </c>
      <c r="L60">
        <v>2</v>
      </c>
      <c r="M60">
        <v>0.33</v>
      </c>
      <c r="N60">
        <v>2</v>
      </c>
      <c r="O60">
        <v>0.32900000000000001</v>
      </c>
      <c r="P60">
        <v>2</v>
      </c>
      <c r="Q60">
        <v>0.33100000000000002</v>
      </c>
      <c r="R60">
        <v>2</v>
      </c>
      <c r="S60">
        <v>0.32900000000000001</v>
      </c>
      <c r="T60">
        <v>2</v>
      </c>
      <c r="U60">
        <v>0.33300000000000002</v>
      </c>
      <c r="W60">
        <f t="shared" si="0"/>
        <v>2</v>
      </c>
      <c r="X60">
        <f t="shared" si="1"/>
        <v>0.32160000000000005</v>
      </c>
      <c r="Y60" s="104">
        <f t="shared" si="2"/>
        <v>2</v>
      </c>
    </row>
    <row r="61" spans="1:25" ht="15" x14ac:dyDescent="0.25">
      <c r="A61" t="s">
        <v>211</v>
      </c>
      <c r="B61">
        <v>1</v>
      </c>
      <c r="C61">
        <v>0.32800000000000001</v>
      </c>
      <c r="D61">
        <v>1</v>
      </c>
      <c r="E61">
        <v>0.48699999999999999</v>
      </c>
      <c r="F61">
        <v>1</v>
      </c>
      <c r="G61">
        <v>0.48299999999999998</v>
      </c>
      <c r="H61">
        <v>1</v>
      </c>
      <c r="I61">
        <v>0.48099999999999998</v>
      </c>
      <c r="J61">
        <v>1</v>
      </c>
      <c r="K61">
        <v>0.48299999999999998</v>
      </c>
      <c r="L61">
        <v>1</v>
      </c>
      <c r="M61">
        <v>0.48599999999999999</v>
      </c>
      <c r="N61">
        <v>1</v>
      </c>
      <c r="O61">
        <v>0.48699999999999999</v>
      </c>
      <c r="P61">
        <v>1</v>
      </c>
      <c r="Q61">
        <v>0.48399999999999999</v>
      </c>
      <c r="R61">
        <v>1</v>
      </c>
      <c r="S61">
        <v>0.48699999999999999</v>
      </c>
      <c r="T61">
        <v>1</v>
      </c>
      <c r="U61">
        <v>0.49</v>
      </c>
      <c r="W61">
        <f t="shared" si="0"/>
        <v>1</v>
      </c>
      <c r="X61">
        <f t="shared" si="1"/>
        <v>0.46960000000000007</v>
      </c>
      <c r="Y61" s="104">
        <f t="shared" si="2"/>
        <v>1</v>
      </c>
    </row>
    <row r="62" spans="1:25" ht="15" x14ac:dyDescent="0.25">
      <c r="A62" t="s">
        <v>139</v>
      </c>
      <c r="B62">
        <v>1</v>
      </c>
      <c r="C62">
        <v>0.308</v>
      </c>
      <c r="D62">
        <v>1</v>
      </c>
      <c r="E62">
        <v>0.32800000000000001</v>
      </c>
      <c r="F62">
        <v>1</v>
      </c>
      <c r="G62">
        <v>0.434</v>
      </c>
      <c r="H62">
        <v>1</v>
      </c>
      <c r="I62">
        <v>0.433</v>
      </c>
      <c r="J62">
        <v>1</v>
      </c>
      <c r="K62">
        <v>0.432</v>
      </c>
      <c r="L62">
        <v>1</v>
      </c>
      <c r="M62">
        <v>0.43099999999999999</v>
      </c>
      <c r="N62">
        <v>1</v>
      </c>
      <c r="O62">
        <v>0.433</v>
      </c>
      <c r="P62">
        <v>1</v>
      </c>
      <c r="Q62">
        <v>0.439</v>
      </c>
      <c r="R62">
        <v>1</v>
      </c>
      <c r="S62">
        <v>0.437</v>
      </c>
      <c r="T62">
        <v>1</v>
      </c>
      <c r="U62">
        <v>0.435</v>
      </c>
      <c r="W62">
        <f t="shared" si="0"/>
        <v>1</v>
      </c>
      <c r="X62">
        <f t="shared" si="1"/>
        <v>0.41099999999999992</v>
      </c>
      <c r="Y62" s="104">
        <f t="shared" si="2"/>
        <v>1</v>
      </c>
    </row>
    <row r="63" spans="1:25" ht="15" x14ac:dyDescent="0.25">
      <c r="A63" t="s">
        <v>71</v>
      </c>
      <c r="B63">
        <v>1</v>
      </c>
      <c r="C63">
        <v>0.30199999999999999</v>
      </c>
      <c r="D63">
        <v>1</v>
      </c>
      <c r="E63">
        <v>0.29899999999999999</v>
      </c>
      <c r="F63">
        <v>1</v>
      </c>
      <c r="G63">
        <v>0.44800000000000001</v>
      </c>
      <c r="H63">
        <v>1</v>
      </c>
      <c r="I63">
        <v>0.44800000000000001</v>
      </c>
      <c r="J63">
        <v>1</v>
      </c>
      <c r="K63">
        <v>0.45</v>
      </c>
      <c r="L63">
        <v>1</v>
      </c>
      <c r="M63">
        <v>0.44700000000000001</v>
      </c>
      <c r="N63">
        <v>1</v>
      </c>
      <c r="O63">
        <v>0.45300000000000001</v>
      </c>
      <c r="P63">
        <v>1</v>
      </c>
      <c r="Q63">
        <v>0.44800000000000001</v>
      </c>
      <c r="R63">
        <v>1</v>
      </c>
      <c r="S63">
        <v>0.44800000000000001</v>
      </c>
      <c r="T63">
        <v>1</v>
      </c>
      <c r="U63">
        <v>0.45200000000000001</v>
      </c>
      <c r="W63">
        <f t="shared" si="0"/>
        <v>1</v>
      </c>
      <c r="X63">
        <f t="shared" si="1"/>
        <v>0.41949999999999993</v>
      </c>
      <c r="Y63" s="104">
        <f t="shared" si="2"/>
        <v>1</v>
      </c>
    </row>
    <row r="64" spans="1:25" ht="15" x14ac:dyDescent="0.25">
      <c r="A64" t="s">
        <v>72</v>
      </c>
      <c r="B64">
        <v>41</v>
      </c>
      <c r="C64">
        <v>0.17899999999999999</v>
      </c>
      <c r="D64">
        <v>41</v>
      </c>
      <c r="E64">
        <v>0.18099999999999999</v>
      </c>
      <c r="F64">
        <v>41</v>
      </c>
      <c r="G64">
        <v>0.26600000000000001</v>
      </c>
      <c r="H64">
        <v>41</v>
      </c>
      <c r="I64">
        <v>0.26800000000000002</v>
      </c>
      <c r="J64">
        <v>41</v>
      </c>
      <c r="K64">
        <v>0.26600000000000001</v>
      </c>
      <c r="L64">
        <v>41</v>
      </c>
      <c r="M64">
        <v>0.26800000000000002</v>
      </c>
      <c r="N64">
        <v>41</v>
      </c>
      <c r="O64">
        <v>0.26700000000000002</v>
      </c>
      <c r="P64">
        <v>41</v>
      </c>
      <c r="Q64">
        <v>0.27200000000000002</v>
      </c>
      <c r="R64">
        <v>41</v>
      </c>
      <c r="S64">
        <v>0.26700000000000002</v>
      </c>
      <c r="T64">
        <v>41</v>
      </c>
      <c r="U64">
        <v>0.26600000000000001</v>
      </c>
      <c r="W64">
        <f t="shared" si="0"/>
        <v>41</v>
      </c>
      <c r="X64">
        <f t="shared" si="1"/>
        <v>0.25000000000000006</v>
      </c>
      <c r="Y64" s="104">
        <f t="shared" si="2"/>
        <v>41</v>
      </c>
    </row>
    <row r="65" spans="1:25" ht="15" x14ac:dyDescent="0.25">
      <c r="A65" t="s">
        <v>140</v>
      </c>
      <c r="B65">
        <v>22</v>
      </c>
      <c r="C65">
        <v>0.4</v>
      </c>
      <c r="D65">
        <v>22</v>
      </c>
      <c r="E65">
        <v>0.41799999999999998</v>
      </c>
      <c r="F65">
        <v>22</v>
      </c>
      <c r="G65">
        <v>0.54700000000000004</v>
      </c>
      <c r="H65">
        <v>22</v>
      </c>
      <c r="I65">
        <v>0.54200000000000004</v>
      </c>
      <c r="J65">
        <v>22</v>
      </c>
      <c r="K65">
        <v>0.54</v>
      </c>
      <c r="L65">
        <v>22</v>
      </c>
      <c r="M65">
        <v>0.54100000000000004</v>
      </c>
      <c r="N65">
        <v>22</v>
      </c>
      <c r="O65">
        <v>0.53800000000000003</v>
      </c>
      <c r="P65">
        <v>22</v>
      </c>
      <c r="Q65">
        <v>0.54300000000000004</v>
      </c>
      <c r="R65">
        <v>22</v>
      </c>
      <c r="S65">
        <v>0.54100000000000004</v>
      </c>
      <c r="T65">
        <v>22</v>
      </c>
      <c r="U65">
        <v>0.55000000000000004</v>
      </c>
      <c r="W65">
        <f t="shared" si="0"/>
        <v>22</v>
      </c>
      <c r="X65">
        <f t="shared" si="1"/>
        <v>0.51600000000000001</v>
      </c>
      <c r="Y65" s="104">
        <f t="shared" si="2"/>
        <v>22</v>
      </c>
    </row>
    <row r="66" spans="1:25" ht="15" x14ac:dyDescent="0.25">
      <c r="A66" t="s">
        <v>212</v>
      </c>
      <c r="B66">
        <v>38</v>
      </c>
      <c r="C66">
        <v>0.45100000000000001</v>
      </c>
      <c r="D66">
        <v>38</v>
      </c>
      <c r="E66">
        <v>0.59099999999999997</v>
      </c>
      <c r="F66">
        <v>38</v>
      </c>
      <c r="G66">
        <v>0.59</v>
      </c>
      <c r="H66">
        <v>38</v>
      </c>
      <c r="I66">
        <v>0.57799999999999996</v>
      </c>
      <c r="J66">
        <v>38</v>
      </c>
      <c r="K66">
        <v>0.59399999999999997</v>
      </c>
      <c r="L66">
        <v>38</v>
      </c>
      <c r="M66">
        <v>0.59699999999999998</v>
      </c>
      <c r="N66">
        <v>38</v>
      </c>
      <c r="O66">
        <v>0.59299999999999997</v>
      </c>
      <c r="P66">
        <v>38</v>
      </c>
      <c r="Q66">
        <v>0.59299999999999997</v>
      </c>
      <c r="R66">
        <v>38</v>
      </c>
      <c r="S66">
        <v>0.59099999999999997</v>
      </c>
      <c r="T66">
        <v>38</v>
      </c>
      <c r="U66">
        <v>0.58599999999999997</v>
      </c>
      <c r="W66">
        <f t="shared" si="0"/>
        <v>38</v>
      </c>
      <c r="X66">
        <f t="shared" si="1"/>
        <v>0.57640000000000002</v>
      </c>
      <c r="Y66" s="104">
        <f t="shared" si="2"/>
        <v>38</v>
      </c>
    </row>
    <row r="67" spans="1:25" ht="15" x14ac:dyDescent="0.25">
      <c r="A67" t="s">
        <v>141</v>
      </c>
      <c r="B67">
        <v>33</v>
      </c>
      <c r="C67">
        <v>0.45800000000000002</v>
      </c>
      <c r="D67">
        <v>33</v>
      </c>
      <c r="E67">
        <v>0.49199999999999999</v>
      </c>
      <c r="F67">
        <v>33</v>
      </c>
      <c r="G67">
        <v>0.66800000000000004</v>
      </c>
      <c r="H67">
        <v>33</v>
      </c>
      <c r="I67">
        <v>0.65400000000000003</v>
      </c>
      <c r="J67">
        <v>33</v>
      </c>
      <c r="K67">
        <v>0.65700000000000003</v>
      </c>
      <c r="L67">
        <v>33</v>
      </c>
      <c r="M67">
        <v>0.65100000000000002</v>
      </c>
      <c r="N67">
        <v>33</v>
      </c>
      <c r="O67">
        <v>0.65800000000000003</v>
      </c>
      <c r="P67">
        <v>33</v>
      </c>
      <c r="Q67">
        <v>0.65100000000000002</v>
      </c>
      <c r="R67">
        <v>33</v>
      </c>
      <c r="S67">
        <v>0.65600000000000003</v>
      </c>
      <c r="T67">
        <v>33</v>
      </c>
      <c r="U67">
        <v>0.64800000000000002</v>
      </c>
      <c r="W67">
        <f t="shared" si="0"/>
        <v>33</v>
      </c>
      <c r="X67">
        <f t="shared" si="1"/>
        <v>0.61929999999999996</v>
      </c>
      <c r="Y67" s="104">
        <f t="shared" si="2"/>
        <v>33</v>
      </c>
    </row>
    <row r="68" spans="1:25" ht="15" x14ac:dyDescent="0.25">
      <c r="A68" t="s">
        <v>73</v>
      </c>
      <c r="B68">
        <v>29</v>
      </c>
      <c r="C68">
        <v>0.67</v>
      </c>
      <c r="D68">
        <v>29</v>
      </c>
      <c r="E68">
        <v>0.70599999999999996</v>
      </c>
      <c r="F68">
        <v>29</v>
      </c>
      <c r="G68">
        <v>1.018</v>
      </c>
      <c r="H68">
        <v>29</v>
      </c>
      <c r="I68">
        <v>1.02</v>
      </c>
      <c r="J68">
        <v>28</v>
      </c>
      <c r="K68">
        <v>1.0149999999999999</v>
      </c>
      <c r="L68">
        <v>29</v>
      </c>
      <c r="M68">
        <v>1.028</v>
      </c>
      <c r="N68">
        <v>29</v>
      </c>
      <c r="O68">
        <v>1.0229999999999999</v>
      </c>
      <c r="P68">
        <v>29</v>
      </c>
      <c r="Q68">
        <v>1.0149999999999999</v>
      </c>
      <c r="R68">
        <v>29</v>
      </c>
      <c r="S68">
        <v>1.014</v>
      </c>
      <c r="T68">
        <v>29</v>
      </c>
      <c r="U68">
        <v>1.0189999999999999</v>
      </c>
      <c r="W68">
        <f t="shared" ref="W68:W131" si="3">AVERAGE(B68,D68,F68,H68,J68,L68,N68,P68,R68,T68)</f>
        <v>28.9</v>
      </c>
      <c r="X68">
        <f t="shared" ref="X68:X131" si="4">AVERAGE(C68,E68,G68,I68,K68,M68,O68,Q68,S68,U68)</f>
        <v>0.95280000000000009</v>
      </c>
      <c r="Y68" s="104">
        <f t="shared" ref="Y68:Y131" si="5">MAX(T68,R68,P68,N68,L68,J68,H68,F68,D68,B68)</f>
        <v>29</v>
      </c>
    </row>
    <row r="69" spans="1:25" ht="15" x14ac:dyDescent="0.25">
      <c r="A69" t="s">
        <v>213</v>
      </c>
      <c r="B69">
        <v>46</v>
      </c>
      <c r="C69">
        <v>0.496</v>
      </c>
      <c r="D69">
        <v>46</v>
      </c>
      <c r="E69">
        <v>0.67</v>
      </c>
      <c r="F69">
        <v>46</v>
      </c>
      <c r="G69">
        <v>0.66600000000000004</v>
      </c>
      <c r="H69">
        <v>46</v>
      </c>
      <c r="I69">
        <v>0.67500000000000004</v>
      </c>
      <c r="J69">
        <v>46</v>
      </c>
      <c r="K69">
        <v>0.67200000000000004</v>
      </c>
      <c r="L69">
        <v>46</v>
      </c>
      <c r="M69">
        <v>0.67500000000000004</v>
      </c>
      <c r="N69">
        <v>46</v>
      </c>
      <c r="O69">
        <v>0.67600000000000005</v>
      </c>
      <c r="P69">
        <v>46</v>
      </c>
      <c r="Q69">
        <v>0.67200000000000004</v>
      </c>
      <c r="R69">
        <v>46</v>
      </c>
      <c r="S69">
        <v>0.67</v>
      </c>
      <c r="T69">
        <v>46</v>
      </c>
      <c r="U69">
        <v>0.67200000000000004</v>
      </c>
      <c r="W69">
        <f t="shared" si="3"/>
        <v>46</v>
      </c>
      <c r="X69">
        <f t="shared" si="4"/>
        <v>0.65439999999999998</v>
      </c>
      <c r="Y69" s="104">
        <f t="shared" si="5"/>
        <v>46</v>
      </c>
    </row>
    <row r="70" spans="1:25" ht="15" x14ac:dyDescent="0.25">
      <c r="A70" t="s">
        <v>214</v>
      </c>
      <c r="B70">
        <v>25</v>
      </c>
      <c r="C70">
        <v>1.0269999999999999</v>
      </c>
      <c r="D70">
        <v>25</v>
      </c>
      <c r="E70">
        <v>1.5129999999999999</v>
      </c>
      <c r="F70">
        <v>25</v>
      </c>
      <c r="G70">
        <v>1.512</v>
      </c>
      <c r="H70">
        <v>25</v>
      </c>
      <c r="I70">
        <v>1.536</v>
      </c>
      <c r="J70">
        <v>25</v>
      </c>
      <c r="K70">
        <v>1.506</v>
      </c>
      <c r="L70">
        <v>25</v>
      </c>
      <c r="M70">
        <v>1.52</v>
      </c>
      <c r="N70">
        <v>25</v>
      </c>
      <c r="O70">
        <v>1.512</v>
      </c>
      <c r="P70">
        <v>25</v>
      </c>
      <c r="Q70">
        <v>1.506</v>
      </c>
      <c r="R70">
        <v>25</v>
      </c>
      <c r="S70">
        <v>1.5089999999999999</v>
      </c>
      <c r="T70">
        <v>25</v>
      </c>
      <c r="U70">
        <v>1.5109999999999999</v>
      </c>
      <c r="W70">
        <f t="shared" si="3"/>
        <v>25</v>
      </c>
      <c r="X70">
        <f t="shared" si="4"/>
        <v>1.4651999999999998</v>
      </c>
      <c r="Y70" s="104">
        <f t="shared" si="5"/>
        <v>25</v>
      </c>
    </row>
    <row r="71" spans="1:25" ht="15" x14ac:dyDescent="0.25">
      <c r="A71" t="s">
        <v>142</v>
      </c>
      <c r="B71">
        <v>31</v>
      </c>
      <c r="C71">
        <v>0.90700000000000003</v>
      </c>
      <c r="D71">
        <v>31</v>
      </c>
      <c r="E71">
        <v>1.032</v>
      </c>
      <c r="F71">
        <v>31</v>
      </c>
      <c r="G71">
        <v>1.371</v>
      </c>
      <c r="H71">
        <v>31</v>
      </c>
      <c r="I71">
        <v>1.3460000000000001</v>
      </c>
      <c r="J71">
        <v>31</v>
      </c>
      <c r="K71">
        <v>1.371</v>
      </c>
      <c r="L71">
        <v>31</v>
      </c>
      <c r="M71">
        <v>1.3640000000000001</v>
      </c>
      <c r="N71">
        <v>31</v>
      </c>
      <c r="O71">
        <v>1.341</v>
      </c>
      <c r="P71">
        <v>31</v>
      </c>
      <c r="Q71">
        <v>1.353</v>
      </c>
      <c r="R71">
        <v>31</v>
      </c>
      <c r="S71">
        <v>1.363</v>
      </c>
      <c r="T71">
        <v>31</v>
      </c>
      <c r="U71">
        <v>1.3660000000000001</v>
      </c>
      <c r="W71">
        <f t="shared" si="3"/>
        <v>31</v>
      </c>
      <c r="X71">
        <f t="shared" si="4"/>
        <v>1.2814000000000001</v>
      </c>
      <c r="Y71" s="104">
        <f t="shared" si="5"/>
        <v>31</v>
      </c>
    </row>
    <row r="72" spans="1:25" ht="15" x14ac:dyDescent="0.25">
      <c r="A72" t="s">
        <v>74</v>
      </c>
      <c r="B72">
        <v>21</v>
      </c>
      <c r="C72">
        <v>1.2629999999999999</v>
      </c>
      <c r="D72">
        <v>22</v>
      </c>
      <c r="E72">
        <v>1.2629999999999999</v>
      </c>
      <c r="F72">
        <v>22</v>
      </c>
      <c r="G72">
        <v>1.895</v>
      </c>
      <c r="H72">
        <v>21</v>
      </c>
      <c r="I72">
        <v>1.929</v>
      </c>
      <c r="J72">
        <v>22</v>
      </c>
      <c r="K72">
        <v>1.9139999999999999</v>
      </c>
      <c r="L72">
        <v>21</v>
      </c>
      <c r="M72">
        <v>1.91</v>
      </c>
      <c r="N72">
        <v>22</v>
      </c>
      <c r="O72">
        <v>1.9159999999999999</v>
      </c>
      <c r="P72">
        <v>22</v>
      </c>
      <c r="Q72">
        <v>1.944</v>
      </c>
      <c r="R72">
        <v>22</v>
      </c>
      <c r="S72">
        <v>1.919</v>
      </c>
      <c r="T72">
        <v>22</v>
      </c>
      <c r="U72">
        <v>1.913</v>
      </c>
      <c r="W72">
        <f t="shared" si="3"/>
        <v>21.7</v>
      </c>
      <c r="X72">
        <f t="shared" si="4"/>
        <v>1.7866</v>
      </c>
      <c r="Y72" s="104">
        <f t="shared" si="5"/>
        <v>22</v>
      </c>
    </row>
    <row r="73" spans="1:25" ht="15" x14ac:dyDescent="0.25">
      <c r="A73" t="s">
        <v>215</v>
      </c>
      <c r="B73">
        <v>34</v>
      </c>
      <c r="C73">
        <v>1.0860000000000001</v>
      </c>
      <c r="D73">
        <v>34</v>
      </c>
      <c r="E73">
        <v>1.665</v>
      </c>
      <c r="F73">
        <v>34</v>
      </c>
      <c r="G73">
        <v>1.6379999999999999</v>
      </c>
      <c r="H73">
        <v>33</v>
      </c>
      <c r="I73">
        <v>1.639</v>
      </c>
      <c r="J73">
        <v>34</v>
      </c>
      <c r="K73">
        <v>1.6180000000000001</v>
      </c>
      <c r="L73">
        <v>34</v>
      </c>
      <c r="M73">
        <v>1.65</v>
      </c>
      <c r="N73">
        <v>34</v>
      </c>
      <c r="O73">
        <v>1.6439999999999999</v>
      </c>
      <c r="P73">
        <v>34</v>
      </c>
      <c r="Q73">
        <v>1.6359999999999999</v>
      </c>
      <c r="R73">
        <v>34</v>
      </c>
      <c r="S73">
        <v>1.6539999999999999</v>
      </c>
      <c r="T73">
        <v>34</v>
      </c>
      <c r="U73">
        <v>1.667</v>
      </c>
      <c r="W73">
        <f t="shared" si="3"/>
        <v>33.9</v>
      </c>
      <c r="X73">
        <f t="shared" si="4"/>
        <v>1.5897000000000001</v>
      </c>
      <c r="Y73" s="104">
        <f t="shared" si="5"/>
        <v>34</v>
      </c>
    </row>
    <row r="74" spans="1:25" ht="15" x14ac:dyDescent="0.25">
      <c r="A74" t="s">
        <v>143</v>
      </c>
      <c r="B74">
        <v>13</v>
      </c>
      <c r="C74">
        <v>1.8779999999999999</v>
      </c>
      <c r="D74">
        <v>13</v>
      </c>
      <c r="E74">
        <v>1.9490000000000001</v>
      </c>
      <c r="F74">
        <v>13</v>
      </c>
      <c r="G74">
        <v>2.7679999999999998</v>
      </c>
      <c r="H74">
        <v>12</v>
      </c>
      <c r="I74">
        <v>2.7839999999999998</v>
      </c>
      <c r="J74">
        <v>13</v>
      </c>
      <c r="K74">
        <v>2.778</v>
      </c>
      <c r="L74">
        <v>13</v>
      </c>
      <c r="M74">
        <v>2.7480000000000002</v>
      </c>
      <c r="N74">
        <v>12</v>
      </c>
      <c r="O74">
        <v>2.7509999999999999</v>
      </c>
      <c r="P74">
        <v>13</v>
      </c>
      <c r="Q74">
        <v>2.7749999999999999</v>
      </c>
      <c r="R74">
        <v>13</v>
      </c>
      <c r="S74">
        <v>2.7770000000000001</v>
      </c>
      <c r="T74">
        <v>12</v>
      </c>
      <c r="U74">
        <v>2.7839999999999998</v>
      </c>
      <c r="W74">
        <f t="shared" si="3"/>
        <v>12.7</v>
      </c>
      <c r="X74">
        <f t="shared" si="4"/>
        <v>2.5992000000000002</v>
      </c>
      <c r="Y74" s="104">
        <f t="shared" si="5"/>
        <v>13</v>
      </c>
    </row>
    <row r="75" spans="1:25" ht="15" x14ac:dyDescent="0.25">
      <c r="A75" t="s">
        <v>75</v>
      </c>
      <c r="B75">
        <v>27</v>
      </c>
      <c r="C75">
        <v>1.38</v>
      </c>
      <c r="D75">
        <v>29</v>
      </c>
      <c r="E75">
        <v>1.367</v>
      </c>
      <c r="F75">
        <v>28</v>
      </c>
      <c r="G75">
        <v>2.08</v>
      </c>
      <c r="H75">
        <v>27</v>
      </c>
      <c r="I75">
        <v>2.093</v>
      </c>
      <c r="J75">
        <v>29</v>
      </c>
      <c r="K75">
        <v>2.0979999999999999</v>
      </c>
      <c r="L75">
        <v>28</v>
      </c>
      <c r="M75">
        <v>2.077</v>
      </c>
      <c r="N75">
        <v>27</v>
      </c>
      <c r="O75">
        <v>2.11</v>
      </c>
      <c r="P75">
        <v>28</v>
      </c>
      <c r="Q75">
        <v>2.1160000000000001</v>
      </c>
      <c r="R75">
        <v>28</v>
      </c>
      <c r="S75">
        <v>2.0790000000000002</v>
      </c>
      <c r="T75">
        <v>27</v>
      </c>
      <c r="U75">
        <v>2.0990000000000002</v>
      </c>
      <c r="W75">
        <f t="shared" si="3"/>
        <v>27.8</v>
      </c>
      <c r="X75">
        <f t="shared" si="4"/>
        <v>1.9499</v>
      </c>
      <c r="Y75" s="104">
        <f t="shared" si="5"/>
        <v>29</v>
      </c>
    </row>
    <row r="76" spans="1:25" ht="15" x14ac:dyDescent="0.25">
      <c r="A76" t="s">
        <v>216</v>
      </c>
      <c r="B76">
        <v>20</v>
      </c>
      <c r="C76">
        <v>2.15</v>
      </c>
      <c r="D76">
        <v>20</v>
      </c>
      <c r="E76">
        <v>3.242</v>
      </c>
      <c r="F76">
        <v>20</v>
      </c>
      <c r="G76">
        <v>3.2519999999999998</v>
      </c>
      <c r="H76">
        <v>20</v>
      </c>
      <c r="I76">
        <v>3.2250000000000001</v>
      </c>
      <c r="J76">
        <v>21</v>
      </c>
      <c r="K76">
        <v>3.24</v>
      </c>
      <c r="L76">
        <v>20</v>
      </c>
      <c r="M76">
        <v>3.2240000000000002</v>
      </c>
      <c r="N76">
        <v>20</v>
      </c>
      <c r="O76">
        <v>3.278</v>
      </c>
      <c r="P76">
        <v>20</v>
      </c>
      <c r="Q76">
        <v>3.2120000000000002</v>
      </c>
      <c r="R76">
        <v>20</v>
      </c>
      <c r="S76">
        <v>3.2210000000000001</v>
      </c>
      <c r="T76">
        <v>20</v>
      </c>
      <c r="U76">
        <v>3.262</v>
      </c>
      <c r="W76">
        <f t="shared" si="3"/>
        <v>20.100000000000001</v>
      </c>
      <c r="X76">
        <f t="shared" si="4"/>
        <v>3.1305999999999998</v>
      </c>
      <c r="Y76" s="104">
        <f t="shared" si="5"/>
        <v>21</v>
      </c>
    </row>
    <row r="77" spans="1:25" ht="15" x14ac:dyDescent="0.25">
      <c r="A77" t="s">
        <v>13</v>
      </c>
      <c r="B77">
        <v>33</v>
      </c>
      <c r="C77">
        <v>1.454</v>
      </c>
      <c r="D77">
        <v>33</v>
      </c>
      <c r="E77">
        <v>1.381</v>
      </c>
      <c r="F77">
        <v>32</v>
      </c>
      <c r="G77">
        <v>2.0920000000000001</v>
      </c>
      <c r="H77">
        <v>33</v>
      </c>
      <c r="I77">
        <v>2.093</v>
      </c>
      <c r="J77">
        <v>33</v>
      </c>
      <c r="K77">
        <v>2.0710000000000002</v>
      </c>
      <c r="L77">
        <v>33</v>
      </c>
      <c r="M77">
        <v>2.0870000000000002</v>
      </c>
      <c r="N77">
        <v>33</v>
      </c>
      <c r="O77">
        <v>2.0960000000000001</v>
      </c>
      <c r="P77">
        <v>32</v>
      </c>
      <c r="Q77">
        <v>2.0710000000000002</v>
      </c>
      <c r="R77">
        <v>33</v>
      </c>
      <c r="S77">
        <v>2.0720000000000001</v>
      </c>
      <c r="T77">
        <v>33</v>
      </c>
      <c r="U77">
        <v>2.169</v>
      </c>
      <c r="W77">
        <f t="shared" si="3"/>
        <v>32.799999999999997</v>
      </c>
      <c r="X77">
        <f t="shared" si="4"/>
        <v>1.9585999999999999</v>
      </c>
      <c r="Y77" s="104">
        <f t="shared" si="5"/>
        <v>33</v>
      </c>
    </row>
    <row r="78" spans="1:25" ht="15" x14ac:dyDescent="0.25">
      <c r="A78" t="s">
        <v>14</v>
      </c>
      <c r="B78">
        <v>12</v>
      </c>
      <c r="C78">
        <v>2.72</v>
      </c>
      <c r="D78">
        <v>12</v>
      </c>
      <c r="E78">
        <v>2.7189999999999999</v>
      </c>
      <c r="F78">
        <v>12</v>
      </c>
      <c r="G78">
        <v>4.1189999999999998</v>
      </c>
      <c r="H78">
        <v>12</v>
      </c>
      <c r="I78">
        <v>4.1230000000000002</v>
      </c>
      <c r="J78">
        <v>12</v>
      </c>
      <c r="K78">
        <v>4.1440000000000001</v>
      </c>
      <c r="L78">
        <v>12</v>
      </c>
      <c r="M78">
        <v>4.1260000000000003</v>
      </c>
      <c r="N78">
        <v>12</v>
      </c>
      <c r="O78">
        <v>4.1280000000000001</v>
      </c>
      <c r="P78">
        <v>12</v>
      </c>
      <c r="Q78">
        <v>4.1539999999999999</v>
      </c>
      <c r="R78">
        <v>11</v>
      </c>
      <c r="S78">
        <v>4.1449999999999996</v>
      </c>
      <c r="T78">
        <v>12</v>
      </c>
      <c r="U78">
        <v>4.1619999999999999</v>
      </c>
      <c r="W78">
        <f t="shared" si="3"/>
        <v>11.9</v>
      </c>
      <c r="X78">
        <f t="shared" si="4"/>
        <v>3.8540000000000001</v>
      </c>
      <c r="Y78" s="104">
        <f t="shared" si="5"/>
        <v>12</v>
      </c>
    </row>
    <row r="79" spans="1:25" ht="15" x14ac:dyDescent="0.25">
      <c r="A79" t="s">
        <v>15</v>
      </c>
      <c r="B79">
        <v>41</v>
      </c>
      <c r="C79">
        <v>1.4319999999999999</v>
      </c>
      <c r="D79">
        <v>43</v>
      </c>
      <c r="E79">
        <v>2.17</v>
      </c>
      <c r="F79">
        <v>41</v>
      </c>
      <c r="G79">
        <v>2.1720000000000002</v>
      </c>
      <c r="H79">
        <v>41</v>
      </c>
      <c r="I79">
        <v>2.2400000000000002</v>
      </c>
      <c r="J79">
        <v>41</v>
      </c>
      <c r="K79">
        <v>2.177</v>
      </c>
      <c r="L79">
        <v>42</v>
      </c>
      <c r="M79">
        <v>2.1360000000000001</v>
      </c>
      <c r="N79">
        <v>41</v>
      </c>
      <c r="O79">
        <v>2.165</v>
      </c>
      <c r="P79">
        <v>41</v>
      </c>
      <c r="Q79">
        <v>2.1920000000000002</v>
      </c>
      <c r="R79">
        <v>42</v>
      </c>
      <c r="S79">
        <v>2.1800000000000002</v>
      </c>
      <c r="T79">
        <v>41</v>
      </c>
      <c r="U79">
        <v>2.1930000000000001</v>
      </c>
      <c r="W79">
        <f t="shared" si="3"/>
        <v>41.4</v>
      </c>
      <c r="X79">
        <f t="shared" si="4"/>
        <v>2.1056999999999997</v>
      </c>
      <c r="Y79" s="104">
        <f t="shared" si="5"/>
        <v>43</v>
      </c>
    </row>
    <row r="80" spans="1:25" ht="15" x14ac:dyDescent="0.25">
      <c r="A80" t="s">
        <v>144</v>
      </c>
      <c r="B80">
        <v>28</v>
      </c>
      <c r="C80">
        <v>2.371</v>
      </c>
      <c r="D80">
        <v>28</v>
      </c>
      <c r="E80">
        <v>2.2519999999999998</v>
      </c>
      <c r="F80">
        <v>28</v>
      </c>
      <c r="G80">
        <v>3.3559999999999999</v>
      </c>
      <c r="H80">
        <v>29</v>
      </c>
      <c r="I80">
        <v>3.3239999999999998</v>
      </c>
      <c r="J80">
        <v>29</v>
      </c>
      <c r="K80">
        <v>3.3610000000000002</v>
      </c>
      <c r="L80">
        <v>29</v>
      </c>
      <c r="M80">
        <v>3.3319999999999999</v>
      </c>
      <c r="N80">
        <v>28</v>
      </c>
      <c r="O80">
        <v>3.3719999999999999</v>
      </c>
      <c r="P80">
        <v>29</v>
      </c>
      <c r="Q80">
        <v>3.3519999999999999</v>
      </c>
      <c r="R80">
        <v>29</v>
      </c>
      <c r="S80">
        <v>3.39</v>
      </c>
      <c r="T80">
        <v>28</v>
      </c>
      <c r="U80">
        <v>3.45</v>
      </c>
      <c r="W80">
        <f t="shared" si="3"/>
        <v>28.5</v>
      </c>
      <c r="X80">
        <f t="shared" si="4"/>
        <v>3.1559999999999997</v>
      </c>
      <c r="Y80" s="104">
        <f t="shared" si="5"/>
        <v>29</v>
      </c>
    </row>
    <row r="81" spans="1:25" ht="15" x14ac:dyDescent="0.25">
      <c r="A81" t="s">
        <v>76</v>
      </c>
      <c r="B81">
        <v>7</v>
      </c>
      <c r="C81">
        <v>1.8009999999999999</v>
      </c>
      <c r="D81">
        <v>7</v>
      </c>
      <c r="E81">
        <v>1.7829999999999999</v>
      </c>
      <c r="F81">
        <v>7</v>
      </c>
      <c r="G81">
        <v>2.7229999999999999</v>
      </c>
      <c r="H81">
        <v>7</v>
      </c>
      <c r="I81">
        <v>2.714</v>
      </c>
      <c r="J81">
        <v>7</v>
      </c>
      <c r="K81">
        <v>2.7109999999999999</v>
      </c>
      <c r="L81">
        <v>7</v>
      </c>
      <c r="M81">
        <v>2.7109999999999999</v>
      </c>
      <c r="N81">
        <v>7</v>
      </c>
      <c r="O81">
        <v>2.7269999999999999</v>
      </c>
      <c r="P81">
        <v>7</v>
      </c>
      <c r="Q81">
        <v>2.718</v>
      </c>
      <c r="R81">
        <v>7</v>
      </c>
      <c r="S81">
        <v>2.738</v>
      </c>
      <c r="T81">
        <v>7</v>
      </c>
      <c r="U81">
        <v>2.7330000000000001</v>
      </c>
      <c r="W81">
        <f t="shared" si="3"/>
        <v>7</v>
      </c>
      <c r="X81">
        <f t="shared" si="4"/>
        <v>2.5358999999999998</v>
      </c>
      <c r="Y81" s="104">
        <f t="shared" si="5"/>
        <v>7</v>
      </c>
    </row>
    <row r="82" spans="1:25" ht="15" x14ac:dyDescent="0.25">
      <c r="A82" t="s">
        <v>145</v>
      </c>
      <c r="B82">
        <v>15</v>
      </c>
      <c r="C82">
        <v>3.7570000000000001</v>
      </c>
      <c r="D82">
        <v>14</v>
      </c>
      <c r="E82">
        <v>7.056</v>
      </c>
      <c r="F82">
        <v>14</v>
      </c>
      <c r="G82">
        <v>5.6059999999999999</v>
      </c>
      <c r="H82">
        <v>14</v>
      </c>
      <c r="I82">
        <v>5.516</v>
      </c>
      <c r="J82">
        <v>14</v>
      </c>
      <c r="K82">
        <v>5.5739999999999998</v>
      </c>
      <c r="L82">
        <v>14</v>
      </c>
      <c r="M82">
        <v>5.5389999999999997</v>
      </c>
      <c r="N82">
        <v>14</v>
      </c>
      <c r="O82">
        <v>5.5350000000000001</v>
      </c>
      <c r="P82">
        <v>14</v>
      </c>
      <c r="Q82">
        <v>5.5330000000000004</v>
      </c>
      <c r="R82">
        <v>14</v>
      </c>
      <c r="S82">
        <v>5.57</v>
      </c>
      <c r="T82">
        <v>14</v>
      </c>
      <c r="U82">
        <v>5.5309999999999997</v>
      </c>
      <c r="W82">
        <f t="shared" si="3"/>
        <v>14.1</v>
      </c>
      <c r="X82">
        <f t="shared" si="4"/>
        <v>5.5217000000000001</v>
      </c>
      <c r="Y82" s="104">
        <f t="shared" si="5"/>
        <v>15</v>
      </c>
    </row>
    <row r="83" spans="1:25" ht="15" x14ac:dyDescent="0.25">
      <c r="A83" t="s">
        <v>77</v>
      </c>
      <c r="B83">
        <v>3</v>
      </c>
      <c r="C83">
        <v>5.1219999999999999</v>
      </c>
      <c r="D83">
        <v>3</v>
      </c>
      <c r="E83">
        <v>5.008</v>
      </c>
      <c r="F83">
        <v>3</v>
      </c>
      <c r="G83">
        <v>7.6310000000000002</v>
      </c>
      <c r="H83">
        <v>3</v>
      </c>
      <c r="I83">
        <v>7.6180000000000003</v>
      </c>
      <c r="J83">
        <v>3</v>
      </c>
      <c r="K83">
        <v>7.6130000000000004</v>
      </c>
      <c r="L83">
        <v>3</v>
      </c>
      <c r="M83">
        <v>7.6020000000000003</v>
      </c>
      <c r="N83">
        <v>3</v>
      </c>
      <c r="O83">
        <v>7.63</v>
      </c>
      <c r="P83">
        <v>3</v>
      </c>
      <c r="Q83">
        <v>7.6180000000000003</v>
      </c>
      <c r="R83">
        <v>3</v>
      </c>
      <c r="S83">
        <v>7.62</v>
      </c>
      <c r="T83">
        <v>3</v>
      </c>
      <c r="U83">
        <v>7.6239999999999997</v>
      </c>
      <c r="W83">
        <f t="shared" si="3"/>
        <v>3</v>
      </c>
      <c r="X83">
        <f t="shared" si="4"/>
        <v>7.1086</v>
      </c>
      <c r="Y83" s="104">
        <f t="shared" si="5"/>
        <v>3</v>
      </c>
    </row>
    <row r="84" spans="1:25" ht="15" x14ac:dyDescent="0.25">
      <c r="A84" t="s">
        <v>217</v>
      </c>
      <c r="B84">
        <v>19</v>
      </c>
      <c r="C84">
        <v>4.3999999999999997E-2</v>
      </c>
      <c r="D84">
        <v>19</v>
      </c>
      <c r="E84">
        <v>6.7000000000000004E-2</v>
      </c>
      <c r="F84">
        <v>19</v>
      </c>
      <c r="G84">
        <v>6.8000000000000005E-2</v>
      </c>
      <c r="H84">
        <v>19</v>
      </c>
      <c r="I84">
        <v>6.7000000000000004E-2</v>
      </c>
      <c r="J84">
        <v>19</v>
      </c>
      <c r="K84">
        <v>6.7000000000000004E-2</v>
      </c>
      <c r="L84">
        <v>19</v>
      </c>
      <c r="M84">
        <v>6.7000000000000004E-2</v>
      </c>
      <c r="N84">
        <v>19</v>
      </c>
      <c r="O84">
        <v>6.8000000000000005E-2</v>
      </c>
      <c r="P84">
        <v>19</v>
      </c>
      <c r="Q84">
        <v>6.8000000000000005E-2</v>
      </c>
      <c r="R84">
        <v>19</v>
      </c>
      <c r="S84">
        <v>6.8000000000000005E-2</v>
      </c>
      <c r="T84">
        <v>19</v>
      </c>
      <c r="U84">
        <v>6.8000000000000005E-2</v>
      </c>
      <c r="W84">
        <f t="shared" si="3"/>
        <v>19</v>
      </c>
      <c r="X84">
        <f t="shared" si="4"/>
        <v>6.5200000000000008E-2</v>
      </c>
      <c r="Y84" s="104">
        <f t="shared" si="5"/>
        <v>19</v>
      </c>
    </row>
    <row r="85" spans="1:25" ht="15" x14ac:dyDescent="0.25">
      <c r="A85" t="s">
        <v>146</v>
      </c>
      <c r="B85">
        <v>17</v>
      </c>
      <c r="C85">
        <v>6.5000000000000002E-2</v>
      </c>
      <c r="D85">
        <v>17</v>
      </c>
      <c r="E85">
        <v>0.105</v>
      </c>
      <c r="F85">
        <v>17</v>
      </c>
      <c r="G85">
        <v>9.9000000000000005E-2</v>
      </c>
      <c r="H85">
        <v>17</v>
      </c>
      <c r="I85">
        <v>9.8000000000000004E-2</v>
      </c>
      <c r="J85">
        <v>17</v>
      </c>
      <c r="K85">
        <v>9.8000000000000004E-2</v>
      </c>
      <c r="L85">
        <v>17</v>
      </c>
      <c r="M85">
        <v>9.7000000000000003E-2</v>
      </c>
      <c r="N85">
        <v>17</v>
      </c>
      <c r="O85">
        <v>0.1</v>
      </c>
      <c r="P85">
        <v>17</v>
      </c>
      <c r="Q85">
        <v>9.9000000000000005E-2</v>
      </c>
      <c r="R85">
        <v>17</v>
      </c>
      <c r="S85">
        <v>9.8000000000000004E-2</v>
      </c>
      <c r="T85">
        <v>17</v>
      </c>
      <c r="U85">
        <v>9.9000000000000005E-2</v>
      </c>
      <c r="W85">
        <f t="shared" si="3"/>
        <v>17</v>
      </c>
      <c r="X85">
        <f t="shared" si="4"/>
        <v>9.5799999999999982E-2</v>
      </c>
      <c r="Y85" s="104">
        <f t="shared" si="5"/>
        <v>17</v>
      </c>
    </row>
    <row r="86" spans="1:25" ht="15" x14ac:dyDescent="0.25">
      <c r="A86" t="s">
        <v>78</v>
      </c>
      <c r="B86">
        <v>21</v>
      </c>
      <c r="C86">
        <v>5.8000000000000003E-2</v>
      </c>
      <c r="D86">
        <v>21</v>
      </c>
      <c r="E86">
        <v>5.6000000000000001E-2</v>
      </c>
      <c r="F86">
        <v>21</v>
      </c>
      <c r="G86">
        <v>8.5999999999999993E-2</v>
      </c>
      <c r="H86">
        <v>21</v>
      </c>
      <c r="I86">
        <v>8.5999999999999993E-2</v>
      </c>
      <c r="J86">
        <v>21</v>
      </c>
      <c r="K86">
        <v>8.5999999999999993E-2</v>
      </c>
      <c r="L86">
        <v>21</v>
      </c>
      <c r="M86">
        <v>8.5999999999999993E-2</v>
      </c>
      <c r="N86">
        <v>21</v>
      </c>
      <c r="O86">
        <v>8.5999999999999993E-2</v>
      </c>
      <c r="P86">
        <v>21</v>
      </c>
      <c r="Q86">
        <v>8.5999999999999993E-2</v>
      </c>
      <c r="R86">
        <v>21</v>
      </c>
      <c r="S86">
        <v>8.5000000000000006E-2</v>
      </c>
      <c r="T86">
        <v>21</v>
      </c>
      <c r="U86">
        <v>8.5000000000000006E-2</v>
      </c>
      <c r="W86">
        <f t="shared" si="3"/>
        <v>21</v>
      </c>
      <c r="X86">
        <f t="shared" si="4"/>
        <v>7.9999999999999988E-2</v>
      </c>
      <c r="Y86" s="104">
        <f t="shared" si="5"/>
        <v>21</v>
      </c>
    </row>
    <row r="87" spans="1:25" ht="15" x14ac:dyDescent="0.25">
      <c r="A87" t="s">
        <v>218</v>
      </c>
      <c r="B87">
        <v>26</v>
      </c>
      <c r="C87">
        <v>7.8E-2</v>
      </c>
      <c r="D87">
        <v>26</v>
      </c>
      <c r="E87">
        <v>0.11899999999999999</v>
      </c>
      <c r="F87">
        <v>26</v>
      </c>
      <c r="G87">
        <v>0.11799999999999999</v>
      </c>
      <c r="H87">
        <v>26</v>
      </c>
      <c r="I87">
        <v>0.11899999999999999</v>
      </c>
      <c r="J87">
        <v>26</v>
      </c>
      <c r="K87">
        <v>0.11799999999999999</v>
      </c>
      <c r="L87">
        <v>26</v>
      </c>
      <c r="M87">
        <v>0.122</v>
      </c>
      <c r="N87">
        <v>26</v>
      </c>
      <c r="O87">
        <v>0.11799999999999999</v>
      </c>
      <c r="P87">
        <v>26</v>
      </c>
      <c r="Q87">
        <v>0.11899999999999999</v>
      </c>
      <c r="R87">
        <v>26</v>
      </c>
      <c r="S87">
        <v>0.11799999999999999</v>
      </c>
      <c r="T87">
        <v>26</v>
      </c>
      <c r="U87">
        <v>0.11899999999999999</v>
      </c>
      <c r="W87">
        <f t="shared" si="3"/>
        <v>26</v>
      </c>
      <c r="X87">
        <f t="shared" si="4"/>
        <v>0.11479999999999999</v>
      </c>
      <c r="Y87" s="104">
        <f t="shared" si="5"/>
        <v>26</v>
      </c>
    </row>
    <row r="88" spans="1:25" ht="15" x14ac:dyDescent="0.25">
      <c r="A88" t="s">
        <v>147</v>
      </c>
      <c r="B88">
        <v>25</v>
      </c>
      <c r="C88">
        <v>9.2999999999999999E-2</v>
      </c>
      <c r="D88">
        <v>25</v>
      </c>
      <c r="E88">
        <v>0.13800000000000001</v>
      </c>
      <c r="F88">
        <v>25</v>
      </c>
      <c r="G88">
        <v>0.13500000000000001</v>
      </c>
      <c r="H88">
        <v>25</v>
      </c>
      <c r="I88">
        <v>0.13500000000000001</v>
      </c>
      <c r="J88">
        <v>25</v>
      </c>
      <c r="K88">
        <v>0.13500000000000001</v>
      </c>
      <c r="L88">
        <v>25</v>
      </c>
      <c r="M88">
        <v>0.153</v>
      </c>
      <c r="N88">
        <v>25</v>
      </c>
      <c r="O88">
        <v>0.13400000000000001</v>
      </c>
      <c r="P88">
        <v>25</v>
      </c>
      <c r="Q88">
        <v>0.13600000000000001</v>
      </c>
      <c r="R88">
        <v>25</v>
      </c>
      <c r="S88">
        <v>0.13500000000000001</v>
      </c>
      <c r="T88">
        <v>25</v>
      </c>
      <c r="U88">
        <v>0.13500000000000001</v>
      </c>
      <c r="W88">
        <f t="shared" si="3"/>
        <v>25</v>
      </c>
      <c r="X88">
        <f t="shared" si="4"/>
        <v>0.13290000000000002</v>
      </c>
      <c r="Y88" s="104">
        <f t="shared" si="5"/>
        <v>25</v>
      </c>
    </row>
    <row r="89" spans="1:25" ht="15" x14ac:dyDescent="0.25">
      <c r="A89" t="s">
        <v>79</v>
      </c>
      <c r="B89">
        <v>29</v>
      </c>
      <c r="C89">
        <v>0.104</v>
      </c>
      <c r="D89">
        <v>29</v>
      </c>
      <c r="E89">
        <v>9.8000000000000004E-2</v>
      </c>
      <c r="F89">
        <v>29</v>
      </c>
      <c r="G89">
        <v>0.14599999999999999</v>
      </c>
      <c r="H89">
        <v>29</v>
      </c>
      <c r="I89">
        <v>0.14799999999999999</v>
      </c>
      <c r="J89">
        <v>29</v>
      </c>
      <c r="K89">
        <v>0.14799999999999999</v>
      </c>
      <c r="L89">
        <v>29</v>
      </c>
      <c r="M89">
        <v>0.14599999999999999</v>
      </c>
      <c r="N89">
        <v>29</v>
      </c>
      <c r="O89">
        <v>0.14799999999999999</v>
      </c>
      <c r="P89">
        <v>29</v>
      </c>
      <c r="Q89">
        <v>0.15</v>
      </c>
      <c r="R89">
        <v>29</v>
      </c>
      <c r="S89">
        <v>0.15</v>
      </c>
      <c r="T89">
        <v>29</v>
      </c>
      <c r="U89">
        <v>0.15</v>
      </c>
      <c r="W89">
        <f t="shared" si="3"/>
        <v>29</v>
      </c>
      <c r="X89">
        <f t="shared" si="4"/>
        <v>0.13879999999999998</v>
      </c>
      <c r="Y89" s="104">
        <f t="shared" si="5"/>
        <v>29</v>
      </c>
    </row>
    <row r="90" spans="1:25" ht="15" x14ac:dyDescent="0.25">
      <c r="A90" t="s">
        <v>219</v>
      </c>
      <c r="B90">
        <v>31</v>
      </c>
      <c r="C90">
        <v>0.13200000000000001</v>
      </c>
      <c r="D90">
        <v>31</v>
      </c>
      <c r="E90">
        <v>0.20399999999999999</v>
      </c>
      <c r="F90">
        <v>31</v>
      </c>
      <c r="G90">
        <v>0.20200000000000001</v>
      </c>
      <c r="H90">
        <v>31</v>
      </c>
      <c r="I90">
        <v>0.20300000000000001</v>
      </c>
      <c r="J90">
        <v>31</v>
      </c>
      <c r="K90">
        <v>0.20100000000000001</v>
      </c>
      <c r="L90">
        <v>31</v>
      </c>
      <c r="M90">
        <v>0.20200000000000001</v>
      </c>
      <c r="N90">
        <v>31</v>
      </c>
      <c r="O90">
        <v>0.20300000000000001</v>
      </c>
      <c r="P90">
        <v>31</v>
      </c>
      <c r="Q90">
        <v>0.214</v>
      </c>
      <c r="R90">
        <v>31</v>
      </c>
      <c r="S90">
        <v>0.20100000000000001</v>
      </c>
      <c r="T90">
        <v>31</v>
      </c>
      <c r="U90">
        <v>0.2</v>
      </c>
      <c r="W90">
        <f t="shared" si="3"/>
        <v>31</v>
      </c>
      <c r="X90">
        <f t="shared" si="4"/>
        <v>0.19620000000000001</v>
      </c>
      <c r="Y90" s="104">
        <f t="shared" si="5"/>
        <v>31</v>
      </c>
    </row>
    <row r="91" spans="1:25" ht="15" x14ac:dyDescent="0.25">
      <c r="A91" t="s">
        <v>220</v>
      </c>
      <c r="B91">
        <v>24</v>
      </c>
      <c r="C91">
        <v>0.27600000000000002</v>
      </c>
      <c r="D91">
        <v>24</v>
      </c>
      <c r="E91">
        <v>0.41599999999999998</v>
      </c>
      <c r="F91">
        <v>24</v>
      </c>
      <c r="G91">
        <v>0.41699999999999998</v>
      </c>
      <c r="H91">
        <v>24</v>
      </c>
      <c r="I91">
        <v>0.41799999999999998</v>
      </c>
      <c r="J91">
        <v>24</v>
      </c>
      <c r="K91">
        <v>0.41899999999999998</v>
      </c>
      <c r="L91">
        <v>24</v>
      </c>
      <c r="M91">
        <v>0.42</v>
      </c>
      <c r="N91">
        <v>24</v>
      </c>
      <c r="O91">
        <v>0.42099999999999999</v>
      </c>
      <c r="P91">
        <v>24</v>
      </c>
      <c r="Q91">
        <v>0.41899999999999998</v>
      </c>
      <c r="R91">
        <v>24</v>
      </c>
      <c r="S91">
        <v>0.41499999999999998</v>
      </c>
      <c r="T91">
        <v>24</v>
      </c>
      <c r="U91">
        <v>0.41599999999999998</v>
      </c>
      <c r="W91">
        <f t="shared" si="3"/>
        <v>24</v>
      </c>
      <c r="X91">
        <f t="shared" si="4"/>
        <v>0.4037</v>
      </c>
      <c r="Y91" s="104">
        <f t="shared" si="5"/>
        <v>24</v>
      </c>
    </row>
    <row r="92" spans="1:25" ht="15" x14ac:dyDescent="0.25">
      <c r="A92" t="s">
        <v>148</v>
      </c>
      <c r="B92">
        <v>15</v>
      </c>
      <c r="C92">
        <v>0.29899999999999999</v>
      </c>
      <c r="D92">
        <v>15</v>
      </c>
      <c r="E92">
        <v>0.45600000000000002</v>
      </c>
      <c r="F92">
        <v>15</v>
      </c>
      <c r="G92">
        <v>0.46</v>
      </c>
      <c r="H92">
        <v>15</v>
      </c>
      <c r="I92">
        <v>0.45500000000000002</v>
      </c>
      <c r="J92">
        <v>15</v>
      </c>
      <c r="K92">
        <v>0.45900000000000002</v>
      </c>
      <c r="L92">
        <v>15</v>
      </c>
      <c r="M92">
        <v>0.45400000000000001</v>
      </c>
      <c r="N92">
        <v>15</v>
      </c>
      <c r="O92">
        <v>0.45900000000000002</v>
      </c>
      <c r="P92">
        <v>15</v>
      </c>
      <c r="Q92">
        <v>0.46100000000000002</v>
      </c>
      <c r="R92">
        <v>15</v>
      </c>
      <c r="S92">
        <v>0.46</v>
      </c>
      <c r="T92">
        <v>15</v>
      </c>
      <c r="U92">
        <v>0.45200000000000001</v>
      </c>
      <c r="W92">
        <f t="shared" si="3"/>
        <v>15</v>
      </c>
      <c r="X92">
        <f t="shared" si="4"/>
        <v>0.4415</v>
      </c>
      <c r="Y92" s="104">
        <f t="shared" si="5"/>
        <v>15</v>
      </c>
    </row>
    <row r="93" spans="1:25" ht="15" x14ac:dyDescent="0.25">
      <c r="A93" t="s">
        <v>80</v>
      </c>
      <c r="B93">
        <v>25</v>
      </c>
      <c r="C93">
        <v>0.26900000000000002</v>
      </c>
      <c r="D93">
        <v>25</v>
      </c>
      <c r="E93">
        <v>0.23699999999999999</v>
      </c>
      <c r="F93">
        <v>25</v>
      </c>
      <c r="G93">
        <v>0.36099999999999999</v>
      </c>
      <c r="H93">
        <v>25</v>
      </c>
      <c r="I93">
        <v>0.36199999999999999</v>
      </c>
      <c r="J93">
        <v>25</v>
      </c>
      <c r="K93">
        <v>0.36</v>
      </c>
      <c r="L93">
        <v>25</v>
      </c>
      <c r="M93">
        <v>0.36099999999999999</v>
      </c>
      <c r="N93">
        <v>25</v>
      </c>
      <c r="O93">
        <v>0.36199999999999999</v>
      </c>
      <c r="P93">
        <v>25</v>
      </c>
      <c r="Q93">
        <v>0.36299999999999999</v>
      </c>
      <c r="R93">
        <v>25</v>
      </c>
      <c r="S93">
        <v>0.36</v>
      </c>
      <c r="T93">
        <v>25</v>
      </c>
      <c r="U93">
        <v>0.35899999999999999</v>
      </c>
      <c r="W93">
        <f t="shared" si="3"/>
        <v>25</v>
      </c>
      <c r="X93">
        <f t="shared" si="4"/>
        <v>0.33939999999999998</v>
      </c>
      <c r="Y93" s="104">
        <f t="shared" si="5"/>
        <v>25</v>
      </c>
    </row>
    <row r="94" spans="1:25" ht="15" x14ac:dyDescent="0.25">
      <c r="A94" t="s">
        <v>81</v>
      </c>
      <c r="B94">
        <v>8</v>
      </c>
      <c r="C94">
        <v>0.69099999999999995</v>
      </c>
      <c r="D94">
        <v>8</v>
      </c>
      <c r="E94">
        <v>0.66100000000000003</v>
      </c>
      <c r="F94">
        <v>8</v>
      </c>
      <c r="G94">
        <v>1.0129999999999999</v>
      </c>
      <c r="H94">
        <v>8</v>
      </c>
      <c r="I94">
        <v>1.0189999999999999</v>
      </c>
      <c r="J94">
        <v>8</v>
      </c>
      <c r="K94">
        <v>1.0189999999999999</v>
      </c>
      <c r="L94">
        <v>8</v>
      </c>
      <c r="M94">
        <v>1.0169999999999999</v>
      </c>
      <c r="N94">
        <v>8</v>
      </c>
      <c r="O94">
        <v>1.01</v>
      </c>
      <c r="P94">
        <v>8</v>
      </c>
      <c r="Q94">
        <v>1.0089999999999999</v>
      </c>
      <c r="R94">
        <v>8</v>
      </c>
      <c r="S94">
        <v>1.0049999999999999</v>
      </c>
      <c r="T94">
        <v>8</v>
      </c>
      <c r="U94">
        <v>1.002</v>
      </c>
      <c r="W94">
        <f t="shared" si="3"/>
        <v>8</v>
      </c>
      <c r="X94">
        <f t="shared" si="4"/>
        <v>0.9446</v>
      </c>
      <c r="Y94" s="104">
        <f t="shared" si="5"/>
        <v>8</v>
      </c>
    </row>
    <row r="95" spans="1:25" ht="15" x14ac:dyDescent="0.25">
      <c r="A95" t="s">
        <v>149</v>
      </c>
      <c r="B95">
        <v>8</v>
      </c>
      <c r="C95">
        <v>0.64300000000000002</v>
      </c>
      <c r="D95">
        <v>8</v>
      </c>
      <c r="E95">
        <v>0.97199999999999998</v>
      </c>
      <c r="F95">
        <v>8</v>
      </c>
      <c r="G95">
        <v>0.95899999999999996</v>
      </c>
      <c r="H95">
        <v>8</v>
      </c>
      <c r="I95">
        <v>0.98199999999999998</v>
      </c>
      <c r="J95">
        <v>8</v>
      </c>
      <c r="K95">
        <v>0.96</v>
      </c>
      <c r="L95">
        <v>8</v>
      </c>
      <c r="M95">
        <v>0.96099999999999997</v>
      </c>
      <c r="N95">
        <v>8</v>
      </c>
      <c r="O95">
        <v>0.95899999999999996</v>
      </c>
      <c r="P95">
        <v>8</v>
      </c>
      <c r="Q95">
        <v>0.96499999999999997</v>
      </c>
      <c r="R95">
        <v>8</v>
      </c>
      <c r="S95">
        <v>0.96099999999999997</v>
      </c>
      <c r="T95">
        <v>8</v>
      </c>
      <c r="U95">
        <v>0.96899999999999997</v>
      </c>
      <c r="W95">
        <f t="shared" si="3"/>
        <v>8</v>
      </c>
      <c r="X95">
        <f t="shared" si="4"/>
        <v>0.93309999999999993</v>
      </c>
      <c r="Y95" s="104">
        <f t="shared" si="5"/>
        <v>8</v>
      </c>
    </row>
    <row r="96" spans="1:25" ht="15" x14ac:dyDescent="0.25">
      <c r="A96" t="s">
        <v>221</v>
      </c>
      <c r="B96">
        <v>9</v>
      </c>
      <c r="C96">
        <v>0.80600000000000005</v>
      </c>
      <c r="D96">
        <v>8</v>
      </c>
      <c r="E96">
        <v>1.2370000000000001</v>
      </c>
      <c r="F96">
        <v>9</v>
      </c>
      <c r="G96">
        <v>1.2250000000000001</v>
      </c>
      <c r="H96">
        <v>9</v>
      </c>
      <c r="I96">
        <v>1.2370000000000001</v>
      </c>
      <c r="J96">
        <v>9</v>
      </c>
      <c r="K96">
        <v>1.2330000000000001</v>
      </c>
      <c r="L96">
        <v>9</v>
      </c>
      <c r="M96">
        <v>1.226</v>
      </c>
      <c r="N96">
        <v>9</v>
      </c>
      <c r="O96">
        <v>1.228</v>
      </c>
      <c r="P96">
        <v>8</v>
      </c>
      <c r="Q96">
        <v>1.2529999999999999</v>
      </c>
      <c r="R96">
        <v>9</v>
      </c>
      <c r="S96">
        <v>1.2330000000000001</v>
      </c>
      <c r="T96">
        <v>8</v>
      </c>
      <c r="U96">
        <v>1.232</v>
      </c>
      <c r="W96">
        <f t="shared" si="3"/>
        <v>8.6999999999999993</v>
      </c>
      <c r="X96">
        <f t="shared" si="4"/>
        <v>1.1910000000000003</v>
      </c>
      <c r="Y96" s="104">
        <f t="shared" si="5"/>
        <v>9</v>
      </c>
    </row>
    <row r="97" spans="1:25" ht="15" x14ac:dyDescent="0.25">
      <c r="A97" t="s">
        <v>150</v>
      </c>
      <c r="B97">
        <v>8</v>
      </c>
      <c r="C97">
        <v>1.1080000000000001</v>
      </c>
      <c r="D97">
        <v>8</v>
      </c>
      <c r="E97">
        <v>1.675</v>
      </c>
      <c r="F97">
        <v>8</v>
      </c>
      <c r="G97">
        <v>1.669</v>
      </c>
      <c r="H97">
        <v>9</v>
      </c>
      <c r="I97">
        <v>1.7470000000000001</v>
      </c>
      <c r="J97">
        <v>9</v>
      </c>
      <c r="K97">
        <v>1.67</v>
      </c>
      <c r="L97">
        <v>8</v>
      </c>
      <c r="M97">
        <v>1.6679999999999999</v>
      </c>
      <c r="N97">
        <v>8</v>
      </c>
      <c r="O97">
        <v>1.6739999999999999</v>
      </c>
      <c r="P97">
        <v>8</v>
      </c>
      <c r="Q97">
        <v>1.665</v>
      </c>
      <c r="R97">
        <v>9</v>
      </c>
      <c r="S97">
        <v>1.6679999999999999</v>
      </c>
      <c r="T97">
        <v>8</v>
      </c>
      <c r="U97">
        <v>1.6659999999999999</v>
      </c>
      <c r="W97">
        <f t="shared" si="3"/>
        <v>8.3000000000000007</v>
      </c>
      <c r="X97">
        <f t="shared" si="4"/>
        <v>1.6209999999999998</v>
      </c>
      <c r="Y97" s="104">
        <f t="shared" si="5"/>
        <v>9</v>
      </c>
    </row>
    <row r="98" spans="1:25" ht="15" x14ac:dyDescent="0.25">
      <c r="A98" t="s">
        <v>82</v>
      </c>
      <c r="B98">
        <v>9</v>
      </c>
      <c r="C98">
        <v>1.1910000000000001</v>
      </c>
      <c r="D98">
        <v>9</v>
      </c>
      <c r="E98">
        <v>1.1539999999999999</v>
      </c>
      <c r="F98">
        <v>9</v>
      </c>
      <c r="G98">
        <v>1.758</v>
      </c>
      <c r="H98">
        <v>10</v>
      </c>
      <c r="I98">
        <v>1.774</v>
      </c>
      <c r="J98">
        <v>9</v>
      </c>
      <c r="K98">
        <v>1.768</v>
      </c>
      <c r="L98">
        <v>9</v>
      </c>
      <c r="M98">
        <v>1.7450000000000001</v>
      </c>
      <c r="N98">
        <v>9</v>
      </c>
      <c r="O98">
        <v>1.754</v>
      </c>
      <c r="P98">
        <v>9</v>
      </c>
      <c r="Q98">
        <v>1.7669999999999999</v>
      </c>
      <c r="R98">
        <v>9</v>
      </c>
      <c r="S98">
        <v>1.762</v>
      </c>
      <c r="T98">
        <v>10</v>
      </c>
      <c r="U98">
        <v>1.7490000000000001</v>
      </c>
      <c r="W98">
        <f t="shared" si="3"/>
        <v>9.1999999999999993</v>
      </c>
      <c r="X98">
        <f t="shared" si="4"/>
        <v>1.6422000000000001</v>
      </c>
      <c r="Y98" s="104">
        <f t="shared" si="5"/>
        <v>10</v>
      </c>
    </row>
    <row r="99" spans="1:25" ht="15" x14ac:dyDescent="0.25">
      <c r="A99" t="s">
        <v>222</v>
      </c>
      <c r="B99">
        <v>8</v>
      </c>
      <c r="C99">
        <v>1.3280000000000001</v>
      </c>
      <c r="D99">
        <v>8</v>
      </c>
      <c r="E99">
        <v>1.974</v>
      </c>
      <c r="F99">
        <v>8</v>
      </c>
      <c r="G99">
        <v>1.9610000000000001</v>
      </c>
      <c r="H99">
        <v>8</v>
      </c>
      <c r="I99">
        <v>1.9790000000000001</v>
      </c>
      <c r="J99">
        <v>8</v>
      </c>
      <c r="K99">
        <v>1.9570000000000001</v>
      </c>
      <c r="L99">
        <v>8</v>
      </c>
      <c r="M99">
        <v>1.9670000000000001</v>
      </c>
      <c r="N99">
        <v>8</v>
      </c>
      <c r="O99">
        <v>1.9610000000000001</v>
      </c>
      <c r="P99">
        <v>8</v>
      </c>
      <c r="Q99">
        <v>1.9650000000000001</v>
      </c>
      <c r="R99">
        <v>8</v>
      </c>
      <c r="S99">
        <v>1.964</v>
      </c>
      <c r="T99">
        <v>8</v>
      </c>
      <c r="U99">
        <v>1.9730000000000001</v>
      </c>
      <c r="W99">
        <f t="shared" si="3"/>
        <v>8</v>
      </c>
      <c r="X99">
        <f t="shared" si="4"/>
        <v>1.9029</v>
      </c>
      <c r="Y99" s="104">
        <f t="shared" si="5"/>
        <v>8</v>
      </c>
    </row>
    <row r="100" spans="1:25" ht="15" x14ac:dyDescent="0.25">
      <c r="A100" t="s">
        <v>223</v>
      </c>
      <c r="B100">
        <v>5</v>
      </c>
      <c r="C100">
        <v>1.8620000000000001</v>
      </c>
      <c r="D100">
        <v>5</v>
      </c>
      <c r="E100">
        <v>2.7530000000000001</v>
      </c>
      <c r="F100">
        <v>5</v>
      </c>
      <c r="G100">
        <v>2.7490000000000001</v>
      </c>
      <c r="H100">
        <v>5</v>
      </c>
      <c r="I100">
        <v>2.75</v>
      </c>
      <c r="J100">
        <v>5</v>
      </c>
      <c r="K100">
        <v>2.7450000000000001</v>
      </c>
      <c r="L100">
        <v>5</v>
      </c>
      <c r="M100">
        <v>2.7669999999999999</v>
      </c>
      <c r="N100">
        <v>5</v>
      </c>
      <c r="O100">
        <v>2.7440000000000002</v>
      </c>
      <c r="P100">
        <v>5</v>
      </c>
      <c r="Q100">
        <v>2.7669999999999999</v>
      </c>
      <c r="R100">
        <v>5</v>
      </c>
      <c r="S100">
        <v>2.7639999999999998</v>
      </c>
      <c r="T100">
        <v>5</v>
      </c>
      <c r="U100">
        <v>2.7639999999999998</v>
      </c>
      <c r="W100">
        <f t="shared" si="3"/>
        <v>5</v>
      </c>
      <c r="X100">
        <f t="shared" si="4"/>
        <v>2.6665000000000001</v>
      </c>
      <c r="Y100" s="104">
        <f t="shared" si="5"/>
        <v>5</v>
      </c>
    </row>
    <row r="101" spans="1:25" ht="15" x14ac:dyDescent="0.25">
      <c r="A101" t="s">
        <v>151</v>
      </c>
      <c r="B101">
        <v>7</v>
      </c>
      <c r="C101">
        <v>1.96</v>
      </c>
      <c r="D101">
        <v>8</v>
      </c>
      <c r="E101">
        <v>2.9910000000000001</v>
      </c>
      <c r="F101">
        <v>7</v>
      </c>
      <c r="G101">
        <v>2.984</v>
      </c>
      <c r="H101">
        <v>8</v>
      </c>
      <c r="I101">
        <v>3.0350000000000001</v>
      </c>
      <c r="J101">
        <v>7</v>
      </c>
      <c r="K101">
        <v>2.9649999999999999</v>
      </c>
      <c r="L101">
        <v>8</v>
      </c>
      <c r="M101">
        <v>2.9860000000000002</v>
      </c>
      <c r="N101">
        <v>8</v>
      </c>
      <c r="O101">
        <v>2.97</v>
      </c>
      <c r="P101">
        <v>7</v>
      </c>
      <c r="Q101">
        <v>2.972</v>
      </c>
      <c r="R101">
        <v>8</v>
      </c>
      <c r="S101">
        <v>2.9729999999999999</v>
      </c>
      <c r="T101">
        <v>8</v>
      </c>
      <c r="U101">
        <v>2.976</v>
      </c>
      <c r="W101">
        <f t="shared" si="3"/>
        <v>7.6</v>
      </c>
      <c r="X101">
        <f t="shared" si="4"/>
        <v>2.8811999999999998</v>
      </c>
      <c r="Y101" s="104">
        <f t="shared" si="5"/>
        <v>8</v>
      </c>
    </row>
    <row r="102" spans="1:25" ht="15" x14ac:dyDescent="0.25">
      <c r="A102" t="s">
        <v>83</v>
      </c>
      <c r="B102">
        <v>5</v>
      </c>
      <c r="C102">
        <v>2.4529999999999998</v>
      </c>
      <c r="D102">
        <v>5</v>
      </c>
      <c r="E102">
        <v>2.2469999999999999</v>
      </c>
      <c r="F102">
        <v>5</v>
      </c>
      <c r="G102">
        <v>3.3559999999999999</v>
      </c>
      <c r="H102">
        <v>5</v>
      </c>
      <c r="I102">
        <v>3.355</v>
      </c>
      <c r="J102">
        <v>5</v>
      </c>
      <c r="K102">
        <v>3.3849999999999998</v>
      </c>
      <c r="L102">
        <v>5</v>
      </c>
      <c r="M102">
        <v>3.3610000000000002</v>
      </c>
      <c r="N102">
        <v>5</v>
      </c>
      <c r="O102">
        <v>3.36</v>
      </c>
      <c r="P102">
        <v>5</v>
      </c>
      <c r="Q102">
        <v>3.3639999999999999</v>
      </c>
      <c r="R102">
        <v>5</v>
      </c>
      <c r="S102">
        <v>3.383</v>
      </c>
      <c r="T102">
        <v>5</v>
      </c>
      <c r="U102">
        <v>3.3730000000000002</v>
      </c>
      <c r="W102">
        <f t="shared" si="3"/>
        <v>5</v>
      </c>
      <c r="X102">
        <f t="shared" si="4"/>
        <v>3.1637</v>
      </c>
      <c r="Y102" s="104">
        <f t="shared" si="5"/>
        <v>5</v>
      </c>
    </row>
    <row r="103" spans="1:25" ht="15" x14ac:dyDescent="0.25">
      <c r="A103" t="s">
        <v>16</v>
      </c>
      <c r="B103">
        <v>5</v>
      </c>
      <c r="C103">
        <v>2.6859999999999999</v>
      </c>
      <c r="D103">
        <v>5</v>
      </c>
      <c r="E103">
        <v>4.0670000000000002</v>
      </c>
      <c r="F103">
        <v>5</v>
      </c>
      <c r="G103">
        <v>4.07</v>
      </c>
      <c r="H103">
        <v>5</v>
      </c>
      <c r="I103">
        <v>4.0670000000000002</v>
      </c>
      <c r="J103">
        <v>5</v>
      </c>
      <c r="K103">
        <v>4.0709999999999997</v>
      </c>
      <c r="L103">
        <v>5</v>
      </c>
      <c r="M103">
        <v>4.0549999999999997</v>
      </c>
      <c r="N103">
        <v>5</v>
      </c>
      <c r="O103">
        <v>4.0650000000000004</v>
      </c>
      <c r="P103">
        <v>5</v>
      </c>
      <c r="Q103">
        <v>4.0709999999999997</v>
      </c>
      <c r="R103">
        <v>5</v>
      </c>
      <c r="S103">
        <v>4.0890000000000004</v>
      </c>
      <c r="T103">
        <v>5</v>
      </c>
      <c r="U103">
        <v>4.0670000000000002</v>
      </c>
      <c r="W103">
        <f t="shared" si="3"/>
        <v>5</v>
      </c>
      <c r="X103">
        <f t="shared" si="4"/>
        <v>3.9308000000000001</v>
      </c>
      <c r="Y103" s="104">
        <f t="shared" si="5"/>
        <v>5</v>
      </c>
    </row>
    <row r="104" spans="1:25" ht="15" x14ac:dyDescent="0.25">
      <c r="A104" t="s">
        <v>152</v>
      </c>
      <c r="B104">
        <v>4</v>
      </c>
      <c r="C104">
        <v>2.8279999999999998</v>
      </c>
      <c r="D104">
        <v>4</v>
      </c>
      <c r="E104">
        <v>4.1849999999999996</v>
      </c>
      <c r="F104">
        <v>5</v>
      </c>
      <c r="G104">
        <v>4.1779999999999999</v>
      </c>
      <c r="H104">
        <v>5</v>
      </c>
      <c r="I104">
        <v>4.2309999999999999</v>
      </c>
      <c r="J104">
        <v>5</v>
      </c>
      <c r="K104">
        <v>4.1820000000000004</v>
      </c>
      <c r="L104">
        <v>5</v>
      </c>
      <c r="M104">
        <v>4.181</v>
      </c>
      <c r="N104">
        <v>5</v>
      </c>
      <c r="O104">
        <v>4.18</v>
      </c>
      <c r="P104">
        <v>4</v>
      </c>
      <c r="Q104">
        <v>4.1740000000000004</v>
      </c>
      <c r="R104">
        <v>4</v>
      </c>
      <c r="S104">
        <v>4.1719999999999997</v>
      </c>
      <c r="T104">
        <v>5</v>
      </c>
      <c r="U104">
        <v>4.1520000000000001</v>
      </c>
      <c r="W104">
        <f t="shared" si="3"/>
        <v>4.5999999999999996</v>
      </c>
      <c r="X104">
        <f t="shared" si="4"/>
        <v>4.0463000000000005</v>
      </c>
      <c r="Y104" s="104">
        <f t="shared" si="5"/>
        <v>5</v>
      </c>
    </row>
    <row r="105" spans="1:25" ht="15" x14ac:dyDescent="0.25">
      <c r="A105" t="s">
        <v>17</v>
      </c>
      <c r="B105">
        <v>6</v>
      </c>
      <c r="C105">
        <v>2.9790000000000001</v>
      </c>
      <c r="D105">
        <v>6</v>
      </c>
      <c r="E105">
        <v>2.66</v>
      </c>
      <c r="F105">
        <v>6</v>
      </c>
      <c r="G105">
        <v>4.0460000000000003</v>
      </c>
      <c r="H105">
        <v>6</v>
      </c>
      <c r="I105">
        <v>4.0620000000000003</v>
      </c>
      <c r="J105">
        <v>6</v>
      </c>
      <c r="K105">
        <v>4.05</v>
      </c>
      <c r="L105">
        <v>6</v>
      </c>
      <c r="M105">
        <v>4.0570000000000004</v>
      </c>
      <c r="N105">
        <v>6</v>
      </c>
      <c r="O105">
        <v>4.03</v>
      </c>
      <c r="P105">
        <v>6</v>
      </c>
      <c r="Q105">
        <v>4.056</v>
      </c>
      <c r="R105">
        <v>6</v>
      </c>
      <c r="S105">
        <v>4.07</v>
      </c>
      <c r="T105">
        <v>6</v>
      </c>
      <c r="U105">
        <v>4.0410000000000004</v>
      </c>
      <c r="W105">
        <f t="shared" si="3"/>
        <v>6</v>
      </c>
      <c r="X105">
        <f t="shared" si="4"/>
        <v>3.8051000000000004</v>
      </c>
      <c r="Y105" s="104">
        <f t="shared" si="5"/>
        <v>6</v>
      </c>
    </row>
    <row r="106" spans="1:25" ht="15" x14ac:dyDescent="0.25">
      <c r="A106" t="s">
        <v>224</v>
      </c>
      <c r="B106">
        <v>5</v>
      </c>
      <c r="C106">
        <v>4.04</v>
      </c>
      <c r="D106">
        <v>5</v>
      </c>
      <c r="E106">
        <v>5.6639999999999997</v>
      </c>
      <c r="F106">
        <v>5</v>
      </c>
      <c r="G106">
        <v>5.6769999999999996</v>
      </c>
      <c r="H106">
        <v>5</v>
      </c>
      <c r="I106">
        <v>5.6680000000000001</v>
      </c>
      <c r="J106">
        <v>5</v>
      </c>
      <c r="K106">
        <v>5.6539999999999999</v>
      </c>
      <c r="L106">
        <v>5</v>
      </c>
      <c r="M106">
        <v>5.6639999999999997</v>
      </c>
      <c r="N106">
        <v>5</v>
      </c>
      <c r="O106">
        <v>5.6580000000000004</v>
      </c>
      <c r="P106">
        <v>5</v>
      </c>
      <c r="Q106">
        <v>5.6909999999999998</v>
      </c>
      <c r="R106">
        <v>5</v>
      </c>
      <c r="S106">
        <v>5.71</v>
      </c>
      <c r="T106">
        <v>5</v>
      </c>
      <c r="U106">
        <v>5.6970000000000001</v>
      </c>
      <c r="W106">
        <f t="shared" si="3"/>
        <v>5</v>
      </c>
      <c r="X106">
        <f t="shared" si="4"/>
        <v>5.5123000000000006</v>
      </c>
      <c r="Y106" s="104">
        <f t="shared" si="5"/>
        <v>5</v>
      </c>
    </row>
    <row r="107" spans="1:25" ht="15" x14ac:dyDescent="0.25">
      <c r="A107" t="s">
        <v>153</v>
      </c>
      <c r="B107">
        <v>8</v>
      </c>
      <c r="C107">
        <v>3.5720000000000001</v>
      </c>
      <c r="D107">
        <v>8</v>
      </c>
      <c r="E107">
        <v>5.1630000000000003</v>
      </c>
      <c r="F107">
        <v>7</v>
      </c>
      <c r="G107">
        <v>5.1340000000000003</v>
      </c>
      <c r="H107">
        <v>8</v>
      </c>
      <c r="I107">
        <v>5.2549999999999999</v>
      </c>
      <c r="J107">
        <v>8</v>
      </c>
      <c r="K107">
        <v>5.1440000000000001</v>
      </c>
      <c r="L107">
        <v>8</v>
      </c>
      <c r="M107">
        <v>5.1429999999999998</v>
      </c>
      <c r="N107">
        <v>8</v>
      </c>
      <c r="O107">
        <v>5.1449999999999996</v>
      </c>
      <c r="P107">
        <v>8</v>
      </c>
      <c r="Q107">
        <v>5.125</v>
      </c>
      <c r="R107">
        <v>8</v>
      </c>
      <c r="S107">
        <v>5.1440000000000001</v>
      </c>
      <c r="T107">
        <v>8</v>
      </c>
      <c r="U107">
        <v>5.1239999999999997</v>
      </c>
      <c r="W107">
        <f t="shared" si="3"/>
        <v>7.9</v>
      </c>
      <c r="X107">
        <f t="shared" si="4"/>
        <v>4.9948999999999995</v>
      </c>
      <c r="Y107" s="104">
        <f t="shared" si="5"/>
        <v>8</v>
      </c>
    </row>
    <row r="108" spans="1:25" ht="15" x14ac:dyDescent="0.25">
      <c r="A108" t="s">
        <v>84</v>
      </c>
      <c r="B108">
        <v>6</v>
      </c>
      <c r="C108">
        <v>4.3369999999999997</v>
      </c>
      <c r="D108">
        <v>6</v>
      </c>
      <c r="E108">
        <v>4.032</v>
      </c>
      <c r="F108">
        <v>6</v>
      </c>
      <c r="G108">
        <v>6.032</v>
      </c>
      <c r="H108">
        <v>6</v>
      </c>
      <c r="I108">
        <v>6.0350000000000001</v>
      </c>
      <c r="J108">
        <v>6</v>
      </c>
      <c r="K108">
        <v>6.03</v>
      </c>
      <c r="L108">
        <v>6</v>
      </c>
      <c r="M108">
        <v>6.0129999999999999</v>
      </c>
      <c r="N108">
        <v>6</v>
      </c>
      <c r="O108">
        <v>6.008</v>
      </c>
      <c r="P108">
        <v>6</v>
      </c>
      <c r="Q108">
        <v>6.0270000000000001</v>
      </c>
      <c r="R108">
        <v>7</v>
      </c>
      <c r="S108">
        <v>6.0149999999999997</v>
      </c>
      <c r="T108">
        <v>6</v>
      </c>
      <c r="U108">
        <v>6.0250000000000004</v>
      </c>
      <c r="W108">
        <f t="shared" si="3"/>
        <v>6.1</v>
      </c>
      <c r="X108">
        <f t="shared" si="4"/>
        <v>5.6554000000000002</v>
      </c>
      <c r="Y108" s="104">
        <f t="shared" si="5"/>
        <v>7</v>
      </c>
    </row>
    <row r="109" spans="1:25" ht="15" x14ac:dyDescent="0.25">
      <c r="A109" t="s">
        <v>225</v>
      </c>
      <c r="B109">
        <v>5</v>
      </c>
      <c r="C109">
        <v>4.516</v>
      </c>
      <c r="D109">
        <v>5</v>
      </c>
      <c r="E109">
        <v>6.6379999999999999</v>
      </c>
      <c r="F109">
        <v>5</v>
      </c>
      <c r="G109">
        <v>6.657</v>
      </c>
      <c r="H109">
        <v>5</v>
      </c>
      <c r="I109">
        <v>6.6390000000000002</v>
      </c>
      <c r="J109">
        <v>5</v>
      </c>
      <c r="K109">
        <v>6.6210000000000004</v>
      </c>
      <c r="L109">
        <v>5</v>
      </c>
      <c r="M109">
        <v>6.641</v>
      </c>
      <c r="N109">
        <v>5</v>
      </c>
      <c r="O109">
        <v>6.6470000000000002</v>
      </c>
      <c r="P109">
        <v>5</v>
      </c>
      <c r="Q109">
        <v>6.64</v>
      </c>
      <c r="R109">
        <v>5</v>
      </c>
      <c r="S109">
        <v>6.6550000000000002</v>
      </c>
      <c r="T109">
        <v>5</v>
      </c>
      <c r="U109">
        <v>6.62</v>
      </c>
      <c r="W109">
        <f t="shared" si="3"/>
        <v>5</v>
      </c>
      <c r="X109">
        <f t="shared" si="4"/>
        <v>6.4274000000000004</v>
      </c>
      <c r="Y109" s="104">
        <f t="shared" si="5"/>
        <v>5</v>
      </c>
    </row>
    <row r="110" spans="1:25" ht="15" x14ac:dyDescent="0.25">
      <c r="A110" t="s">
        <v>154</v>
      </c>
      <c r="B110">
        <v>7</v>
      </c>
      <c r="C110">
        <v>5.008</v>
      </c>
      <c r="D110">
        <v>7</v>
      </c>
      <c r="E110">
        <v>7.6150000000000002</v>
      </c>
      <c r="F110">
        <v>7</v>
      </c>
      <c r="G110">
        <v>7.6</v>
      </c>
      <c r="H110">
        <v>7</v>
      </c>
      <c r="I110">
        <v>7.5819999999999999</v>
      </c>
      <c r="J110">
        <v>7</v>
      </c>
      <c r="K110">
        <v>7.5910000000000002</v>
      </c>
      <c r="L110">
        <v>7</v>
      </c>
      <c r="M110">
        <v>7.5919999999999996</v>
      </c>
      <c r="N110">
        <v>7</v>
      </c>
      <c r="O110">
        <v>7.5869999999999997</v>
      </c>
      <c r="P110">
        <v>8</v>
      </c>
      <c r="Q110">
        <v>7.5970000000000004</v>
      </c>
      <c r="R110">
        <v>7</v>
      </c>
      <c r="S110">
        <v>7.5919999999999996</v>
      </c>
      <c r="T110">
        <v>7</v>
      </c>
      <c r="U110">
        <v>7.6139999999999999</v>
      </c>
      <c r="W110">
        <f t="shared" si="3"/>
        <v>7.1</v>
      </c>
      <c r="X110">
        <f t="shared" si="4"/>
        <v>7.3378000000000014</v>
      </c>
      <c r="Y110" s="104">
        <f t="shared" si="5"/>
        <v>8</v>
      </c>
    </row>
    <row r="111" spans="1:25" ht="15" x14ac:dyDescent="0.25">
      <c r="A111" t="s">
        <v>85</v>
      </c>
      <c r="B111">
        <v>1</v>
      </c>
      <c r="C111">
        <v>5.7560000000000002</v>
      </c>
      <c r="D111">
        <v>1</v>
      </c>
      <c r="E111">
        <v>5.4</v>
      </c>
      <c r="F111">
        <v>1</v>
      </c>
      <c r="G111">
        <v>8.1110000000000007</v>
      </c>
      <c r="H111">
        <v>1</v>
      </c>
      <c r="I111">
        <v>8.0969999999999995</v>
      </c>
      <c r="J111">
        <v>1</v>
      </c>
      <c r="K111">
        <v>8.0850000000000009</v>
      </c>
      <c r="L111">
        <v>1</v>
      </c>
      <c r="M111">
        <v>8.1219999999999999</v>
      </c>
      <c r="N111">
        <v>1</v>
      </c>
      <c r="O111">
        <v>8.1449999999999996</v>
      </c>
      <c r="P111">
        <v>1</v>
      </c>
      <c r="Q111">
        <v>8.1140000000000008</v>
      </c>
      <c r="R111">
        <v>1</v>
      </c>
      <c r="S111">
        <v>8.1229999999999993</v>
      </c>
      <c r="T111">
        <v>1</v>
      </c>
      <c r="U111">
        <v>8.1259999999999994</v>
      </c>
      <c r="W111">
        <f t="shared" si="3"/>
        <v>1</v>
      </c>
      <c r="X111">
        <f t="shared" si="4"/>
        <v>7.6079000000000025</v>
      </c>
      <c r="Y111" s="104">
        <f t="shared" si="5"/>
        <v>1</v>
      </c>
    </row>
    <row r="112" spans="1:25" ht="15" x14ac:dyDescent="0.25">
      <c r="A112" t="s">
        <v>155</v>
      </c>
      <c r="B112">
        <v>5</v>
      </c>
      <c r="C112">
        <v>6.4740000000000002</v>
      </c>
      <c r="D112">
        <v>5</v>
      </c>
      <c r="E112">
        <v>9.8520000000000003</v>
      </c>
      <c r="F112">
        <v>5</v>
      </c>
      <c r="G112">
        <v>9.8059999999999992</v>
      </c>
      <c r="H112">
        <v>5</v>
      </c>
      <c r="I112">
        <v>9.8089999999999993</v>
      </c>
      <c r="J112">
        <v>5</v>
      </c>
      <c r="K112">
        <v>9.8209999999999997</v>
      </c>
      <c r="L112">
        <v>5</v>
      </c>
      <c r="M112">
        <v>9.77</v>
      </c>
      <c r="N112">
        <v>5</v>
      </c>
      <c r="O112">
        <v>9.7789999999999999</v>
      </c>
      <c r="P112">
        <v>5</v>
      </c>
      <c r="Q112">
        <v>9.8290000000000006</v>
      </c>
      <c r="R112">
        <v>5</v>
      </c>
      <c r="S112">
        <v>9.7829999999999995</v>
      </c>
      <c r="T112">
        <v>5</v>
      </c>
      <c r="U112">
        <v>9.8369999999999997</v>
      </c>
      <c r="W112">
        <f t="shared" si="3"/>
        <v>5</v>
      </c>
      <c r="X112">
        <f t="shared" si="4"/>
        <v>9.4759999999999991</v>
      </c>
      <c r="Y112" s="104">
        <f t="shared" si="5"/>
        <v>5</v>
      </c>
    </row>
    <row r="113" spans="1:25" ht="15" x14ac:dyDescent="0.25">
      <c r="A113" t="s">
        <v>86</v>
      </c>
      <c r="B113">
        <v>1</v>
      </c>
      <c r="C113">
        <v>6.2610000000000001</v>
      </c>
      <c r="D113">
        <v>1</v>
      </c>
      <c r="E113">
        <v>6.0819999999999999</v>
      </c>
      <c r="F113">
        <v>1</v>
      </c>
      <c r="G113">
        <v>8.8689999999999998</v>
      </c>
      <c r="H113">
        <v>1</v>
      </c>
      <c r="I113">
        <v>8.9049999999999994</v>
      </c>
      <c r="J113">
        <v>1</v>
      </c>
      <c r="K113">
        <v>8.8569999999999993</v>
      </c>
      <c r="L113">
        <v>1</v>
      </c>
      <c r="M113">
        <v>8.9049999999999994</v>
      </c>
      <c r="N113">
        <v>1</v>
      </c>
      <c r="O113">
        <v>8.9640000000000004</v>
      </c>
      <c r="P113">
        <v>1</v>
      </c>
      <c r="Q113">
        <v>8.91</v>
      </c>
      <c r="R113">
        <v>1</v>
      </c>
      <c r="S113">
        <v>8.8960000000000008</v>
      </c>
      <c r="T113">
        <v>1</v>
      </c>
      <c r="U113">
        <v>9.1150000000000002</v>
      </c>
      <c r="W113">
        <f t="shared" si="3"/>
        <v>1</v>
      </c>
      <c r="X113">
        <f t="shared" si="4"/>
        <v>8.3764000000000003</v>
      </c>
      <c r="Y113" s="104">
        <f t="shared" si="5"/>
        <v>1</v>
      </c>
    </row>
    <row r="114" spans="1:25" ht="15" x14ac:dyDescent="0.25">
      <c r="A114" t="s">
        <v>226</v>
      </c>
      <c r="B114">
        <v>14</v>
      </c>
      <c r="C114">
        <v>6.4000000000000001E-2</v>
      </c>
      <c r="D114">
        <v>14</v>
      </c>
      <c r="E114">
        <v>9.7000000000000003E-2</v>
      </c>
      <c r="F114">
        <v>14</v>
      </c>
      <c r="G114">
        <v>9.8000000000000004E-2</v>
      </c>
      <c r="H114">
        <v>14</v>
      </c>
      <c r="I114">
        <v>9.8000000000000004E-2</v>
      </c>
      <c r="J114">
        <v>14</v>
      </c>
      <c r="K114">
        <v>9.7000000000000003E-2</v>
      </c>
      <c r="L114">
        <v>14</v>
      </c>
      <c r="M114">
        <v>9.6000000000000002E-2</v>
      </c>
      <c r="N114">
        <v>14</v>
      </c>
      <c r="O114">
        <v>9.8000000000000004E-2</v>
      </c>
      <c r="P114">
        <v>14</v>
      </c>
      <c r="Q114">
        <v>9.7000000000000003E-2</v>
      </c>
      <c r="R114">
        <v>14</v>
      </c>
      <c r="S114">
        <v>9.8000000000000004E-2</v>
      </c>
      <c r="T114">
        <v>14</v>
      </c>
      <c r="U114">
        <v>9.6000000000000002E-2</v>
      </c>
      <c r="W114">
        <f t="shared" si="3"/>
        <v>14</v>
      </c>
      <c r="X114">
        <f t="shared" si="4"/>
        <v>9.3899999999999983E-2</v>
      </c>
      <c r="Y114" s="104">
        <f t="shared" si="5"/>
        <v>14</v>
      </c>
    </row>
    <row r="115" spans="1:25" ht="15" x14ac:dyDescent="0.25">
      <c r="A115" t="s">
        <v>156</v>
      </c>
      <c r="B115">
        <v>7</v>
      </c>
      <c r="C115">
        <v>0.112</v>
      </c>
      <c r="D115">
        <v>7</v>
      </c>
      <c r="E115">
        <v>0.17100000000000001</v>
      </c>
      <c r="F115">
        <v>7</v>
      </c>
      <c r="G115">
        <v>0.17199999999999999</v>
      </c>
      <c r="H115">
        <v>7</v>
      </c>
      <c r="I115">
        <v>0.17100000000000001</v>
      </c>
      <c r="J115">
        <v>7</v>
      </c>
      <c r="K115">
        <v>0.17</v>
      </c>
      <c r="L115">
        <v>7</v>
      </c>
      <c r="M115">
        <v>0.17199999999999999</v>
      </c>
      <c r="N115">
        <v>7</v>
      </c>
      <c r="O115">
        <v>0.17100000000000001</v>
      </c>
      <c r="P115">
        <v>7</v>
      </c>
      <c r="Q115">
        <v>0.17</v>
      </c>
      <c r="R115">
        <v>7</v>
      </c>
      <c r="S115">
        <v>0.17199999999999999</v>
      </c>
      <c r="T115">
        <v>7</v>
      </c>
      <c r="U115">
        <v>0.17</v>
      </c>
      <c r="W115">
        <f t="shared" si="3"/>
        <v>7</v>
      </c>
      <c r="X115">
        <f t="shared" si="4"/>
        <v>0.16509999999999997</v>
      </c>
      <c r="Y115" s="104">
        <f t="shared" si="5"/>
        <v>7</v>
      </c>
    </row>
    <row r="116" spans="1:25" ht="15" x14ac:dyDescent="0.25">
      <c r="A116" t="s">
        <v>87</v>
      </c>
      <c r="B116">
        <v>10</v>
      </c>
      <c r="C116">
        <v>0.112</v>
      </c>
      <c r="D116">
        <v>10</v>
      </c>
      <c r="E116">
        <v>0.11600000000000001</v>
      </c>
      <c r="F116">
        <v>10</v>
      </c>
      <c r="G116">
        <v>0.16900000000000001</v>
      </c>
      <c r="H116">
        <v>10</v>
      </c>
      <c r="I116">
        <v>0.16700000000000001</v>
      </c>
      <c r="J116">
        <v>10</v>
      </c>
      <c r="K116">
        <v>0.16700000000000001</v>
      </c>
      <c r="L116">
        <v>10</v>
      </c>
      <c r="M116">
        <v>0.16900000000000001</v>
      </c>
      <c r="N116">
        <v>10</v>
      </c>
      <c r="O116">
        <v>0.16800000000000001</v>
      </c>
      <c r="P116">
        <v>10</v>
      </c>
      <c r="Q116">
        <v>0.16700000000000001</v>
      </c>
      <c r="R116">
        <v>10</v>
      </c>
      <c r="S116">
        <v>0.16900000000000001</v>
      </c>
      <c r="T116">
        <v>10</v>
      </c>
      <c r="U116">
        <v>0.17</v>
      </c>
      <c r="W116">
        <f t="shared" si="3"/>
        <v>10</v>
      </c>
      <c r="X116">
        <f t="shared" si="4"/>
        <v>0.15740000000000001</v>
      </c>
      <c r="Y116" s="104">
        <f t="shared" si="5"/>
        <v>10</v>
      </c>
    </row>
    <row r="117" spans="1:25" ht="15" x14ac:dyDescent="0.25">
      <c r="A117" t="s">
        <v>227</v>
      </c>
      <c r="B117">
        <v>13</v>
      </c>
      <c r="C117">
        <v>0.159</v>
      </c>
      <c r="D117">
        <v>13</v>
      </c>
      <c r="E117">
        <v>0.24399999999999999</v>
      </c>
      <c r="F117">
        <v>13</v>
      </c>
      <c r="G117">
        <v>0.246</v>
      </c>
      <c r="H117">
        <v>13</v>
      </c>
      <c r="I117">
        <v>0.24299999999999999</v>
      </c>
      <c r="J117">
        <v>13</v>
      </c>
      <c r="K117">
        <v>0.24399999999999999</v>
      </c>
      <c r="L117">
        <v>13</v>
      </c>
      <c r="M117">
        <v>0.24399999999999999</v>
      </c>
      <c r="N117">
        <v>13</v>
      </c>
      <c r="O117">
        <v>0.24399999999999999</v>
      </c>
      <c r="P117">
        <v>13</v>
      </c>
      <c r="Q117">
        <v>0.247</v>
      </c>
      <c r="R117">
        <v>13</v>
      </c>
      <c r="S117">
        <v>0.247</v>
      </c>
      <c r="T117">
        <v>13</v>
      </c>
      <c r="U117">
        <v>0.23899999999999999</v>
      </c>
      <c r="W117">
        <f t="shared" si="3"/>
        <v>13</v>
      </c>
      <c r="X117">
        <f t="shared" si="4"/>
        <v>0.23569999999999997</v>
      </c>
      <c r="Y117" s="104">
        <f t="shared" si="5"/>
        <v>13</v>
      </c>
    </row>
    <row r="118" spans="1:25" ht="15" x14ac:dyDescent="0.25">
      <c r="A118" t="s">
        <v>157</v>
      </c>
      <c r="B118">
        <v>11</v>
      </c>
      <c r="C118">
        <v>0.22900000000000001</v>
      </c>
      <c r="D118">
        <v>11</v>
      </c>
      <c r="E118">
        <v>0.34799999999999998</v>
      </c>
      <c r="F118">
        <v>11</v>
      </c>
      <c r="G118">
        <v>0.34899999999999998</v>
      </c>
      <c r="H118">
        <v>11</v>
      </c>
      <c r="I118">
        <v>0.35099999999999998</v>
      </c>
      <c r="J118">
        <v>11</v>
      </c>
      <c r="K118">
        <v>0.34699999999999998</v>
      </c>
      <c r="L118">
        <v>11</v>
      </c>
      <c r="M118">
        <v>0.34899999999999998</v>
      </c>
      <c r="N118">
        <v>11</v>
      </c>
      <c r="O118">
        <v>0.35099999999999998</v>
      </c>
      <c r="P118">
        <v>11</v>
      </c>
      <c r="Q118">
        <v>0.35</v>
      </c>
      <c r="R118">
        <v>11</v>
      </c>
      <c r="S118">
        <v>0.35099999999999998</v>
      </c>
      <c r="T118">
        <v>11</v>
      </c>
      <c r="U118">
        <v>0.35</v>
      </c>
      <c r="W118">
        <f t="shared" si="3"/>
        <v>11</v>
      </c>
      <c r="X118">
        <f t="shared" si="4"/>
        <v>0.33750000000000002</v>
      </c>
      <c r="Y118" s="104">
        <f t="shared" si="5"/>
        <v>11</v>
      </c>
    </row>
    <row r="119" spans="1:25" ht="15" x14ac:dyDescent="0.25">
      <c r="A119" t="s">
        <v>88</v>
      </c>
      <c r="B119">
        <v>13</v>
      </c>
      <c r="C119">
        <v>0.224</v>
      </c>
      <c r="D119">
        <v>13</v>
      </c>
      <c r="E119">
        <v>0.25600000000000001</v>
      </c>
      <c r="F119">
        <v>13</v>
      </c>
      <c r="G119">
        <v>0.33200000000000002</v>
      </c>
      <c r="H119">
        <v>13</v>
      </c>
      <c r="I119">
        <v>0.34100000000000003</v>
      </c>
      <c r="J119">
        <v>13</v>
      </c>
      <c r="K119">
        <v>0.33300000000000002</v>
      </c>
      <c r="L119">
        <v>13</v>
      </c>
      <c r="M119">
        <v>0.33</v>
      </c>
      <c r="N119">
        <v>13</v>
      </c>
      <c r="O119">
        <v>0.33600000000000002</v>
      </c>
      <c r="P119">
        <v>13</v>
      </c>
      <c r="Q119">
        <v>0.33200000000000002</v>
      </c>
      <c r="R119">
        <v>13</v>
      </c>
      <c r="S119">
        <v>0.33300000000000002</v>
      </c>
      <c r="T119">
        <v>13</v>
      </c>
      <c r="U119">
        <v>0.33400000000000002</v>
      </c>
      <c r="W119">
        <f t="shared" si="3"/>
        <v>13</v>
      </c>
      <c r="X119">
        <f t="shared" si="4"/>
        <v>0.31510000000000005</v>
      </c>
      <c r="Y119" s="104">
        <f t="shared" si="5"/>
        <v>13</v>
      </c>
    </row>
    <row r="120" spans="1:25" ht="15" x14ac:dyDescent="0.25">
      <c r="A120" t="s">
        <v>228</v>
      </c>
      <c r="B120">
        <v>9</v>
      </c>
      <c r="C120">
        <v>0.28899999999999998</v>
      </c>
      <c r="D120">
        <v>9</v>
      </c>
      <c r="E120">
        <v>0.436</v>
      </c>
      <c r="F120">
        <v>9</v>
      </c>
      <c r="G120">
        <v>0.438</v>
      </c>
      <c r="H120">
        <v>9</v>
      </c>
      <c r="I120">
        <v>0.438</v>
      </c>
      <c r="J120">
        <v>9</v>
      </c>
      <c r="K120">
        <v>0.433</v>
      </c>
      <c r="L120">
        <v>9</v>
      </c>
      <c r="M120">
        <v>0.432</v>
      </c>
      <c r="N120">
        <v>9</v>
      </c>
      <c r="O120">
        <v>0.436</v>
      </c>
      <c r="P120">
        <v>9</v>
      </c>
      <c r="Q120">
        <v>0.435</v>
      </c>
      <c r="R120">
        <v>9</v>
      </c>
      <c r="S120">
        <v>0.436</v>
      </c>
      <c r="T120">
        <v>9</v>
      </c>
      <c r="U120">
        <v>0.436</v>
      </c>
      <c r="W120">
        <f t="shared" si="3"/>
        <v>9</v>
      </c>
      <c r="X120">
        <f t="shared" si="4"/>
        <v>0.42089999999999994</v>
      </c>
      <c r="Y120" s="104">
        <f t="shared" si="5"/>
        <v>9</v>
      </c>
    </row>
    <row r="121" spans="1:25" ht="15" x14ac:dyDescent="0.25">
      <c r="A121" t="s">
        <v>229</v>
      </c>
      <c r="B121">
        <v>7</v>
      </c>
      <c r="C121">
        <v>0.42</v>
      </c>
      <c r="D121">
        <v>7</v>
      </c>
      <c r="E121">
        <v>0.64</v>
      </c>
      <c r="F121">
        <v>7</v>
      </c>
      <c r="G121">
        <v>0.63600000000000001</v>
      </c>
      <c r="H121">
        <v>7</v>
      </c>
      <c r="I121">
        <v>0.64100000000000001</v>
      </c>
      <c r="J121">
        <v>7</v>
      </c>
      <c r="K121">
        <v>0.64</v>
      </c>
      <c r="L121">
        <v>7</v>
      </c>
      <c r="M121">
        <v>0.63900000000000001</v>
      </c>
      <c r="N121">
        <v>7</v>
      </c>
      <c r="O121">
        <v>0.63800000000000001</v>
      </c>
      <c r="P121">
        <v>7</v>
      </c>
      <c r="Q121">
        <v>0.64500000000000002</v>
      </c>
      <c r="R121">
        <v>7</v>
      </c>
      <c r="S121">
        <v>0.64800000000000002</v>
      </c>
      <c r="T121">
        <v>7</v>
      </c>
      <c r="U121">
        <v>0.64100000000000001</v>
      </c>
      <c r="W121">
        <f t="shared" si="3"/>
        <v>7</v>
      </c>
      <c r="X121">
        <f t="shared" si="4"/>
        <v>0.61880000000000002</v>
      </c>
      <c r="Y121" s="104">
        <f t="shared" si="5"/>
        <v>7</v>
      </c>
    </row>
    <row r="122" spans="1:25" ht="15" x14ac:dyDescent="0.25">
      <c r="A122" t="s">
        <v>18</v>
      </c>
      <c r="B122">
        <v>6</v>
      </c>
      <c r="C122">
        <v>0.40799999999999997</v>
      </c>
      <c r="D122">
        <v>6</v>
      </c>
      <c r="E122">
        <v>0.61899999999999999</v>
      </c>
      <c r="F122">
        <v>6</v>
      </c>
      <c r="G122">
        <v>0.61899999999999999</v>
      </c>
      <c r="H122">
        <v>6</v>
      </c>
      <c r="I122">
        <v>0.62</v>
      </c>
      <c r="J122">
        <v>5</v>
      </c>
      <c r="K122">
        <v>0.62</v>
      </c>
      <c r="L122">
        <v>6</v>
      </c>
      <c r="M122">
        <v>0.62</v>
      </c>
      <c r="N122">
        <v>6</v>
      </c>
      <c r="O122">
        <v>0.61799999999999999</v>
      </c>
      <c r="P122">
        <v>5</v>
      </c>
      <c r="Q122">
        <v>0.62</v>
      </c>
      <c r="R122">
        <v>6</v>
      </c>
      <c r="S122">
        <v>0.622</v>
      </c>
      <c r="T122">
        <v>6</v>
      </c>
      <c r="U122">
        <v>0.621</v>
      </c>
      <c r="W122">
        <f t="shared" si="3"/>
        <v>5.8</v>
      </c>
      <c r="X122">
        <f t="shared" si="4"/>
        <v>0.59870000000000001</v>
      </c>
      <c r="Y122" s="104">
        <f t="shared" si="5"/>
        <v>6</v>
      </c>
    </row>
    <row r="123" spans="1:25" ht="15" x14ac:dyDescent="0.25">
      <c r="A123" t="s">
        <v>89</v>
      </c>
      <c r="B123">
        <v>5</v>
      </c>
      <c r="C123">
        <v>0.436</v>
      </c>
      <c r="D123">
        <v>6</v>
      </c>
      <c r="E123">
        <v>0.46600000000000003</v>
      </c>
      <c r="F123">
        <v>5</v>
      </c>
      <c r="G123">
        <v>0.66900000000000004</v>
      </c>
      <c r="H123">
        <v>5</v>
      </c>
      <c r="I123">
        <v>0.66600000000000004</v>
      </c>
      <c r="J123">
        <v>5</v>
      </c>
      <c r="K123">
        <v>0.66200000000000003</v>
      </c>
      <c r="L123">
        <v>6</v>
      </c>
      <c r="M123">
        <v>0.66100000000000003</v>
      </c>
      <c r="N123">
        <v>5</v>
      </c>
      <c r="O123">
        <v>0.66200000000000003</v>
      </c>
      <c r="P123">
        <v>5</v>
      </c>
      <c r="Q123">
        <v>0.66300000000000003</v>
      </c>
      <c r="R123">
        <v>5</v>
      </c>
      <c r="S123">
        <v>0.65800000000000003</v>
      </c>
      <c r="T123">
        <v>5</v>
      </c>
      <c r="U123">
        <v>0.66400000000000003</v>
      </c>
      <c r="W123">
        <f t="shared" si="3"/>
        <v>5.2</v>
      </c>
      <c r="X123">
        <f t="shared" si="4"/>
        <v>0.62070000000000003</v>
      </c>
      <c r="Y123" s="104">
        <f t="shared" si="5"/>
        <v>6</v>
      </c>
    </row>
    <row r="124" spans="1:25" ht="15" x14ac:dyDescent="0.25">
      <c r="A124" t="s">
        <v>90</v>
      </c>
      <c r="B124">
        <v>2</v>
      </c>
      <c r="C124">
        <v>0.63300000000000001</v>
      </c>
      <c r="D124">
        <v>2</v>
      </c>
      <c r="E124">
        <v>0.67100000000000004</v>
      </c>
      <c r="F124">
        <v>2</v>
      </c>
      <c r="G124">
        <v>0.92700000000000005</v>
      </c>
      <c r="H124">
        <v>2</v>
      </c>
      <c r="I124">
        <v>0.91500000000000004</v>
      </c>
      <c r="J124">
        <v>2</v>
      </c>
      <c r="K124">
        <v>0.91800000000000004</v>
      </c>
      <c r="L124">
        <v>2</v>
      </c>
      <c r="M124">
        <v>0.91900000000000004</v>
      </c>
      <c r="N124">
        <v>2</v>
      </c>
      <c r="O124">
        <v>0.92300000000000004</v>
      </c>
      <c r="P124">
        <v>2</v>
      </c>
      <c r="Q124">
        <v>0.93600000000000005</v>
      </c>
      <c r="R124">
        <v>2</v>
      </c>
      <c r="S124">
        <v>0.92800000000000005</v>
      </c>
      <c r="T124">
        <v>2</v>
      </c>
      <c r="U124">
        <v>0.92200000000000004</v>
      </c>
      <c r="W124">
        <f t="shared" si="3"/>
        <v>2</v>
      </c>
      <c r="X124">
        <f t="shared" si="4"/>
        <v>0.86919999999999997</v>
      </c>
      <c r="Y124" s="104">
        <f t="shared" si="5"/>
        <v>2</v>
      </c>
    </row>
    <row r="125" spans="1:25" ht="15" x14ac:dyDescent="0.25">
      <c r="A125" t="s">
        <v>158</v>
      </c>
      <c r="B125">
        <v>2</v>
      </c>
      <c r="C125">
        <v>0.65</v>
      </c>
      <c r="D125">
        <v>2</v>
      </c>
      <c r="E125">
        <v>0.97899999999999998</v>
      </c>
      <c r="F125">
        <v>2</v>
      </c>
      <c r="G125">
        <v>0.98499999999999999</v>
      </c>
      <c r="H125">
        <v>2</v>
      </c>
      <c r="I125">
        <v>0.98599999999999999</v>
      </c>
      <c r="J125">
        <v>2</v>
      </c>
      <c r="K125">
        <v>0.98099999999999998</v>
      </c>
      <c r="L125">
        <v>2</v>
      </c>
      <c r="M125">
        <v>0.98399999999999999</v>
      </c>
      <c r="N125">
        <v>2</v>
      </c>
      <c r="O125">
        <v>0.98299999999999998</v>
      </c>
      <c r="P125">
        <v>2</v>
      </c>
      <c r="Q125">
        <v>0.98599999999999999</v>
      </c>
      <c r="R125">
        <v>2</v>
      </c>
      <c r="S125">
        <v>0.98199999999999998</v>
      </c>
      <c r="T125">
        <v>2</v>
      </c>
      <c r="U125">
        <v>0.98</v>
      </c>
      <c r="W125">
        <f t="shared" si="3"/>
        <v>2</v>
      </c>
      <c r="X125">
        <f t="shared" si="4"/>
        <v>0.94959999999999989</v>
      </c>
      <c r="Y125" s="104">
        <f t="shared" si="5"/>
        <v>2</v>
      </c>
    </row>
    <row r="126" spans="1:25" ht="15" x14ac:dyDescent="0.25">
      <c r="A126" t="s">
        <v>230</v>
      </c>
      <c r="B126">
        <v>2</v>
      </c>
      <c r="C126">
        <v>0.86399999999999999</v>
      </c>
      <c r="D126">
        <v>2</v>
      </c>
      <c r="E126">
        <v>1.3580000000000001</v>
      </c>
      <c r="F126">
        <v>2</v>
      </c>
      <c r="G126">
        <v>1.3140000000000001</v>
      </c>
      <c r="H126">
        <v>3</v>
      </c>
      <c r="I126">
        <v>1.3109999999999999</v>
      </c>
      <c r="J126">
        <v>2</v>
      </c>
      <c r="K126">
        <v>1.3160000000000001</v>
      </c>
      <c r="L126">
        <v>3</v>
      </c>
      <c r="M126">
        <v>1.3140000000000001</v>
      </c>
      <c r="N126">
        <v>3</v>
      </c>
      <c r="O126">
        <v>1.3080000000000001</v>
      </c>
      <c r="P126">
        <v>3</v>
      </c>
      <c r="Q126">
        <v>1.3120000000000001</v>
      </c>
      <c r="R126">
        <v>3</v>
      </c>
      <c r="S126">
        <v>1.3149999999999999</v>
      </c>
      <c r="T126">
        <v>3</v>
      </c>
      <c r="U126">
        <v>1.3129999999999999</v>
      </c>
      <c r="W126">
        <f t="shared" si="3"/>
        <v>2.6</v>
      </c>
      <c r="X126">
        <f t="shared" si="4"/>
        <v>1.2725</v>
      </c>
      <c r="Y126" s="104">
        <f t="shared" si="5"/>
        <v>3</v>
      </c>
    </row>
    <row r="127" spans="1:25" ht="15" x14ac:dyDescent="0.25">
      <c r="A127" t="s">
        <v>159</v>
      </c>
      <c r="B127">
        <v>3</v>
      </c>
      <c r="C127">
        <v>1.3180000000000001</v>
      </c>
      <c r="D127">
        <v>3</v>
      </c>
      <c r="E127">
        <v>2.0110000000000001</v>
      </c>
      <c r="F127">
        <v>3</v>
      </c>
      <c r="G127">
        <v>1.9970000000000001</v>
      </c>
      <c r="H127">
        <v>3</v>
      </c>
      <c r="I127">
        <v>2.0049999999999999</v>
      </c>
      <c r="J127">
        <v>3</v>
      </c>
      <c r="K127">
        <v>2.0009999999999999</v>
      </c>
      <c r="L127">
        <v>3</v>
      </c>
      <c r="M127">
        <v>2.0019999999999998</v>
      </c>
      <c r="N127">
        <v>3</v>
      </c>
      <c r="O127">
        <v>2.0030000000000001</v>
      </c>
      <c r="P127">
        <v>3</v>
      </c>
      <c r="Q127">
        <v>2.0049999999999999</v>
      </c>
      <c r="R127">
        <v>3</v>
      </c>
      <c r="S127">
        <v>1.9990000000000001</v>
      </c>
      <c r="T127">
        <v>3</v>
      </c>
      <c r="U127">
        <v>2</v>
      </c>
      <c r="W127">
        <f t="shared" si="3"/>
        <v>3</v>
      </c>
      <c r="X127">
        <f t="shared" si="4"/>
        <v>1.9340999999999997</v>
      </c>
      <c r="Y127" s="104">
        <f t="shared" si="5"/>
        <v>3</v>
      </c>
    </row>
    <row r="128" spans="1:25" ht="15" x14ac:dyDescent="0.25">
      <c r="A128" t="s">
        <v>91</v>
      </c>
      <c r="B128">
        <v>3</v>
      </c>
      <c r="C128">
        <v>1.39</v>
      </c>
      <c r="D128">
        <v>4</v>
      </c>
      <c r="E128">
        <v>1.52</v>
      </c>
      <c r="F128">
        <v>3</v>
      </c>
      <c r="G128">
        <v>2.0920000000000001</v>
      </c>
      <c r="H128">
        <v>3</v>
      </c>
      <c r="I128">
        <v>2.081</v>
      </c>
      <c r="J128">
        <v>3</v>
      </c>
      <c r="K128">
        <v>2.0840000000000001</v>
      </c>
      <c r="L128">
        <v>3</v>
      </c>
      <c r="M128">
        <v>2.0830000000000002</v>
      </c>
      <c r="N128">
        <v>3</v>
      </c>
      <c r="O128">
        <v>2.109</v>
      </c>
      <c r="P128">
        <v>3</v>
      </c>
      <c r="Q128">
        <v>2.09</v>
      </c>
      <c r="R128">
        <v>3</v>
      </c>
      <c r="S128">
        <v>2.0819999999999999</v>
      </c>
      <c r="T128">
        <v>3</v>
      </c>
      <c r="U128">
        <v>2.089</v>
      </c>
      <c r="W128">
        <f t="shared" si="3"/>
        <v>3.1</v>
      </c>
      <c r="X128">
        <f t="shared" si="4"/>
        <v>1.9619999999999997</v>
      </c>
      <c r="Y128" s="104">
        <f t="shared" si="5"/>
        <v>4</v>
      </c>
    </row>
    <row r="129" spans="1:25" ht="15" x14ac:dyDescent="0.25">
      <c r="A129" t="s">
        <v>231</v>
      </c>
      <c r="B129">
        <v>2</v>
      </c>
      <c r="C129">
        <v>1.462</v>
      </c>
      <c r="D129">
        <v>2</v>
      </c>
      <c r="E129">
        <v>2.21</v>
      </c>
      <c r="F129">
        <v>2</v>
      </c>
      <c r="G129">
        <v>2.2120000000000002</v>
      </c>
      <c r="H129">
        <v>2</v>
      </c>
      <c r="I129">
        <v>2.2109999999999999</v>
      </c>
      <c r="J129">
        <v>2</v>
      </c>
      <c r="K129">
        <v>2.2120000000000002</v>
      </c>
      <c r="L129">
        <v>2</v>
      </c>
      <c r="M129">
        <v>2.2040000000000002</v>
      </c>
      <c r="N129">
        <v>2</v>
      </c>
      <c r="O129">
        <v>2.2040000000000002</v>
      </c>
      <c r="P129">
        <v>2</v>
      </c>
      <c r="Q129">
        <v>2.2200000000000002</v>
      </c>
      <c r="R129">
        <v>2</v>
      </c>
      <c r="S129">
        <v>2.2130000000000001</v>
      </c>
      <c r="T129">
        <v>2</v>
      </c>
      <c r="U129">
        <v>2.2090000000000001</v>
      </c>
      <c r="W129">
        <f t="shared" si="3"/>
        <v>2</v>
      </c>
      <c r="X129">
        <f t="shared" si="4"/>
        <v>2.1357000000000004</v>
      </c>
      <c r="Y129" s="104">
        <f t="shared" si="5"/>
        <v>2</v>
      </c>
    </row>
    <row r="130" spans="1:25" ht="15" x14ac:dyDescent="0.25">
      <c r="A130" t="s">
        <v>232</v>
      </c>
      <c r="B130">
        <v>1</v>
      </c>
      <c r="C130">
        <v>1.492</v>
      </c>
      <c r="D130">
        <v>1</v>
      </c>
      <c r="E130">
        <v>2.2970000000000002</v>
      </c>
      <c r="F130">
        <v>1</v>
      </c>
      <c r="G130">
        <v>2.2799999999999998</v>
      </c>
      <c r="H130">
        <v>1</v>
      </c>
      <c r="I130">
        <v>2.266</v>
      </c>
      <c r="J130">
        <v>1</v>
      </c>
      <c r="K130">
        <v>2.2709999999999999</v>
      </c>
      <c r="L130">
        <v>1</v>
      </c>
      <c r="M130">
        <v>2.2850000000000001</v>
      </c>
      <c r="N130">
        <v>1</v>
      </c>
      <c r="O130">
        <v>2.2890000000000001</v>
      </c>
      <c r="P130">
        <v>1</v>
      </c>
      <c r="Q130">
        <v>2.2799999999999998</v>
      </c>
      <c r="R130">
        <v>1</v>
      </c>
      <c r="S130">
        <v>2.298</v>
      </c>
      <c r="T130">
        <v>1</v>
      </c>
      <c r="U130">
        <v>2.2949999999999999</v>
      </c>
      <c r="W130">
        <f t="shared" si="3"/>
        <v>1</v>
      </c>
      <c r="X130">
        <f t="shared" si="4"/>
        <v>2.2053000000000003</v>
      </c>
      <c r="Y130" s="104">
        <f t="shared" si="5"/>
        <v>1</v>
      </c>
    </row>
    <row r="131" spans="1:25" ht="15" x14ac:dyDescent="0.25">
      <c r="A131" t="s">
        <v>160</v>
      </c>
      <c r="B131">
        <v>2</v>
      </c>
      <c r="C131">
        <v>2.2749999999999999</v>
      </c>
      <c r="D131">
        <v>2</v>
      </c>
      <c r="E131">
        <v>3.4689999999999999</v>
      </c>
      <c r="F131">
        <v>2</v>
      </c>
      <c r="G131">
        <v>3.44</v>
      </c>
      <c r="H131">
        <v>3</v>
      </c>
      <c r="I131">
        <v>3.4460000000000002</v>
      </c>
      <c r="J131">
        <v>3</v>
      </c>
      <c r="K131">
        <v>3.4550000000000001</v>
      </c>
      <c r="L131">
        <v>2</v>
      </c>
      <c r="M131">
        <v>3.4470000000000001</v>
      </c>
      <c r="N131">
        <v>2</v>
      </c>
      <c r="O131">
        <v>3.585</v>
      </c>
      <c r="P131">
        <v>3</v>
      </c>
      <c r="Q131">
        <v>3.4390000000000001</v>
      </c>
      <c r="R131">
        <v>2</v>
      </c>
      <c r="S131">
        <v>3.4510000000000001</v>
      </c>
      <c r="T131">
        <v>2</v>
      </c>
      <c r="U131">
        <v>3.4430000000000001</v>
      </c>
      <c r="W131">
        <f t="shared" si="3"/>
        <v>2.2999999999999998</v>
      </c>
      <c r="X131">
        <f t="shared" si="4"/>
        <v>3.3450000000000002</v>
      </c>
      <c r="Y131" s="104">
        <f t="shared" si="5"/>
        <v>3</v>
      </c>
    </row>
    <row r="132" spans="1:25" ht="15" x14ac:dyDescent="0.25">
      <c r="A132" t="s">
        <v>92</v>
      </c>
      <c r="B132">
        <v>1</v>
      </c>
      <c r="C132">
        <v>1.7829999999999999</v>
      </c>
      <c r="D132">
        <v>1</v>
      </c>
      <c r="E132">
        <v>1.89</v>
      </c>
      <c r="F132">
        <v>1</v>
      </c>
      <c r="G132">
        <v>2.6909999999999998</v>
      </c>
      <c r="H132">
        <v>1</v>
      </c>
      <c r="I132">
        <v>2.67</v>
      </c>
      <c r="J132">
        <v>1</v>
      </c>
      <c r="K132">
        <v>2.6829999999999998</v>
      </c>
      <c r="L132">
        <v>1</v>
      </c>
      <c r="M132">
        <v>2.6840000000000002</v>
      </c>
      <c r="N132">
        <v>1</v>
      </c>
      <c r="O132">
        <v>2.6819999999999999</v>
      </c>
      <c r="P132">
        <v>1</v>
      </c>
      <c r="Q132">
        <v>2.6930000000000001</v>
      </c>
      <c r="R132">
        <v>1</v>
      </c>
      <c r="S132">
        <v>2.665</v>
      </c>
      <c r="T132">
        <v>1</v>
      </c>
      <c r="U132">
        <v>2.6829999999999998</v>
      </c>
      <c r="W132">
        <f t="shared" ref="W132:W195" si="6">AVERAGE(B132,D132,F132,H132,J132,L132,N132,P132,R132,T132)</f>
        <v>1</v>
      </c>
      <c r="X132">
        <f t="shared" ref="X132:X195" si="7">AVERAGE(C132,E132,G132,I132,K132,M132,O132,Q132,S132,U132)</f>
        <v>2.5124</v>
      </c>
      <c r="Y132" s="104">
        <f t="shared" ref="Y132:Y195" si="8">MAX(T132,R132,P132,N132,L132,J132,H132,F132,D132,B132)</f>
        <v>1</v>
      </c>
    </row>
    <row r="133" spans="1:25" ht="15" x14ac:dyDescent="0.25">
      <c r="A133" t="s">
        <v>233</v>
      </c>
      <c r="B133">
        <v>2</v>
      </c>
      <c r="C133">
        <v>2.6909999999999998</v>
      </c>
      <c r="D133">
        <v>2</v>
      </c>
      <c r="E133">
        <v>4.0780000000000003</v>
      </c>
      <c r="F133">
        <v>2</v>
      </c>
      <c r="G133">
        <v>4.0910000000000002</v>
      </c>
      <c r="H133">
        <v>2</v>
      </c>
      <c r="I133">
        <v>4.0979999999999999</v>
      </c>
      <c r="J133">
        <v>2</v>
      </c>
      <c r="K133">
        <v>4.0839999999999996</v>
      </c>
      <c r="L133">
        <v>3</v>
      </c>
      <c r="M133">
        <v>4.1070000000000002</v>
      </c>
      <c r="N133">
        <v>2</v>
      </c>
      <c r="O133">
        <v>4.0880000000000001</v>
      </c>
      <c r="P133">
        <v>2</v>
      </c>
      <c r="Q133">
        <v>4.09</v>
      </c>
      <c r="R133">
        <v>2</v>
      </c>
      <c r="S133">
        <v>4.1079999999999997</v>
      </c>
      <c r="T133">
        <v>3</v>
      </c>
      <c r="U133">
        <v>4.0830000000000002</v>
      </c>
      <c r="W133">
        <f t="shared" si="6"/>
        <v>2.2000000000000002</v>
      </c>
      <c r="X133">
        <f t="shared" si="7"/>
        <v>3.9517999999999995</v>
      </c>
      <c r="Y133" s="104">
        <f t="shared" si="8"/>
        <v>3</v>
      </c>
    </row>
    <row r="134" spans="1:25" ht="15" x14ac:dyDescent="0.25">
      <c r="A134" t="s">
        <v>161</v>
      </c>
      <c r="B134">
        <v>1</v>
      </c>
      <c r="C134">
        <v>2.21</v>
      </c>
      <c r="D134">
        <v>1</v>
      </c>
      <c r="E134">
        <v>3.355</v>
      </c>
      <c r="F134">
        <v>1</v>
      </c>
      <c r="G134">
        <v>3.3319999999999999</v>
      </c>
      <c r="H134">
        <v>1</v>
      </c>
      <c r="I134">
        <v>3.339</v>
      </c>
      <c r="J134">
        <v>1</v>
      </c>
      <c r="K134">
        <v>3.3260000000000001</v>
      </c>
      <c r="L134">
        <v>1</v>
      </c>
      <c r="M134">
        <v>3.33</v>
      </c>
      <c r="N134">
        <v>1</v>
      </c>
      <c r="O134">
        <v>3.3340000000000001</v>
      </c>
      <c r="P134">
        <v>1</v>
      </c>
      <c r="Q134">
        <v>3.33</v>
      </c>
      <c r="R134">
        <v>1</v>
      </c>
      <c r="S134">
        <v>3.3359999999999999</v>
      </c>
      <c r="T134">
        <v>1</v>
      </c>
      <c r="U134">
        <v>3.3380000000000001</v>
      </c>
      <c r="W134">
        <f t="shared" si="6"/>
        <v>1</v>
      </c>
      <c r="X134">
        <f t="shared" si="7"/>
        <v>3.2229999999999999</v>
      </c>
      <c r="Y134" s="104">
        <f t="shared" si="8"/>
        <v>1</v>
      </c>
    </row>
    <row r="135" spans="1:25" ht="15" x14ac:dyDescent="0.25">
      <c r="A135" t="s">
        <v>93</v>
      </c>
      <c r="B135">
        <v>2</v>
      </c>
      <c r="C135">
        <v>2.7610000000000001</v>
      </c>
      <c r="D135">
        <v>2</v>
      </c>
      <c r="E135">
        <v>3.1379999999999999</v>
      </c>
      <c r="F135">
        <v>2</v>
      </c>
      <c r="G135">
        <v>4.194</v>
      </c>
      <c r="H135">
        <v>2</v>
      </c>
      <c r="I135">
        <v>4.1879999999999997</v>
      </c>
      <c r="J135">
        <v>2</v>
      </c>
      <c r="K135">
        <v>4.2030000000000003</v>
      </c>
      <c r="L135">
        <v>2</v>
      </c>
      <c r="M135">
        <v>4.1970000000000001</v>
      </c>
      <c r="N135">
        <v>2</v>
      </c>
      <c r="O135">
        <v>4.1970000000000001</v>
      </c>
      <c r="P135">
        <v>2</v>
      </c>
      <c r="Q135">
        <v>4.1790000000000003</v>
      </c>
      <c r="R135">
        <v>2</v>
      </c>
      <c r="S135">
        <v>4.1920000000000002</v>
      </c>
      <c r="T135">
        <v>2</v>
      </c>
      <c r="U135">
        <v>4.173</v>
      </c>
      <c r="W135">
        <f t="shared" si="6"/>
        <v>2</v>
      </c>
      <c r="X135">
        <f t="shared" si="7"/>
        <v>3.9421999999999997</v>
      </c>
      <c r="Y135" s="104">
        <f t="shared" si="8"/>
        <v>2</v>
      </c>
    </row>
    <row r="136" spans="1:25" ht="15" x14ac:dyDescent="0.25">
      <c r="A136" t="s">
        <v>234</v>
      </c>
      <c r="B136">
        <v>1</v>
      </c>
      <c r="C136">
        <v>3.3580000000000001</v>
      </c>
      <c r="D136">
        <v>1</v>
      </c>
      <c r="E136">
        <v>5.0860000000000003</v>
      </c>
      <c r="F136">
        <v>1</v>
      </c>
      <c r="G136">
        <v>5.1369999999999996</v>
      </c>
      <c r="H136">
        <v>1</v>
      </c>
      <c r="I136">
        <v>5.0730000000000004</v>
      </c>
      <c r="J136">
        <v>1</v>
      </c>
      <c r="K136">
        <v>5.1029999999999998</v>
      </c>
      <c r="L136">
        <v>1</v>
      </c>
      <c r="M136">
        <v>5.0949999999999998</v>
      </c>
      <c r="N136">
        <v>1</v>
      </c>
      <c r="O136">
        <v>5.0979999999999999</v>
      </c>
      <c r="P136">
        <v>1</v>
      </c>
      <c r="Q136">
        <v>5.077</v>
      </c>
      <c r="R136">
        <v>1</v>
      </c>
      <c r="S136">
        <v>5.0979999999999999</v>
      </c>
      <c r="T136">
        <v>1</v>
      </c>
      <c r="U136">
        <v>5.0960000000000001</v>
      </c>
      <c r="W136">
        <f t="shared" si="6"/>
        <v>1</v>
      </c>
      <c r="X136">
        <f t="shared" si="7"/>
        <v>4.9220999999999986</v>
      </c>
      <c r="Y136" s="104">
        <f t="shared" si="8"/>
        <v>1</v>
      </c>
    </row>
    <row r="137" spans="1:25" ht="15" x14ac:dyDescent="0.25">
      <c r="A137" t="s">
        <v>162</v>
      </c>
      <c r="B137">
        <v>3</v>
      </c>
      <c r="C137">
        <v>4.1520000000000001</v>
      </c>
      <c r="D137">
        <v>3</v>
      </c>
      <c r="E137">
        <v>6.3</v>
      </c>
      <c r="F137">
        <v>3</v>
      </c>
      <c r="G137">
        <v>6.2539999999999996</v>
      </c>
      <c r="H137">
        <v>3</v>
      </c>
      <c r="I137">
        <v>6.2629999999999999</v>
      </c>
      <c r="J137">
        <v>3</v>
      </c>
      <c r="K137">
        <v>6.2939999999999996</v>
      </c>
      <c r="L137">
        <v>3</v>
      </c>
      <c r="M137">
        <v>6.3019999999999996</v>
      </c>
      <c r="N137">
        <v>3</v>
      </c>
      <c r="O137">
        <v>6.258</v>
      </c>
      <c r="P137">
        <v>3</v>
      </c>
      <c r="Q137">
        <v>6.3040000000000003</v>
      </c>
      <c r="R137">
        <v>3</v>
      </c>
      <c r="S137">
        <v>6.2830000000000004</v>
      </c>
      <c r="T137">
        <v>3</v>
      </c>
      <c r="U137">
        <v>6.2830000000000004</v>
      </c>
      <c r="W137">
        <f t="shared" si="6"/>
        <v>3</v>
      </c>
      <c r="X137">
        <f t="shared" si="7"/>
        <v>6.0693000000000001</v>
      </c>
      <c r="Y137" s="104">
        <f t="shared" si="8"/>
        <v>3</v>
      </c>
    </row>
    <row r="138" spans="1:25" ht="15" x14ac:dyDescent="0.25">
      <c r="A138" t="s">
        <v>94</v>
      </c>
      <c r="B138">
        <v>2</v>
      </c>
      <c r="C138">
        <v>4.0910000000000002</v>
      </c>
      <c r="D138">
        <v>2</v>
      </c>
      <c r="E138">
        <v>4.5819999999999999</v>
      </c>
      <c r="F138">
        <v>2</v>
      </c>
      <c r="G138">
        <v>6.181</v>
      </c>
      <c r="H138">
        <v>2</v>
      </c>
      <c r="I138">
        <v>6.1689999999999996</v>
      </c>
      <c r="J138">
        <v>2</v>
      </c>
      <c r="K138">
        <v>6.1779999999999999</v>
      </c>
      <c r="L138">
        <v>2</v>
      </c>
      <c r="M138">
        <v>6.19</v>
      </c>
      <c r="N138">
        <v>2</v>
      </c>
      <c r="O138">
        <v>6.1710000000000003</v>
      </c>
      <c r="P138">
        <v>2</v>
      </c>
      <c r="Q138">
        <v>6.1849999999999996</v>
      </c>
      <c r="R138">
        <v>2</v>
      </c>
      <c r="S138">
        <v>6.1630000000000003</v>
      </c>
      <c r="T138">
        <v>2</v>
      </c>
      <c r="U138">
        <v>6.1820000000000004</v>
      </c>
      <c r="W138">
        <f t="shared" si="6"/>
        <v>2</v>
      </c>
      <c r="X138">
        <f t="shared" si="7"/>
        <v>5.8091999999999997</v>
      </c>
      <c r="Y138" s="104">
        <f t="shared" si="8"/>
        <v>2</v>
      </c>
    </row>
    <row r="139" spans="1:25" ht="15" x14ac:dyDescent="0.25">
      <c r="A139" t="s">
        <v>235</v>
      </c>
      <c r="B139">
        <v>1</v>
      </c>
      <c r="C139">
        <v>3.7490000000000001</v>
      </c>
      <c r="D139">
        <v>1</v>
      </c>
      <c r="E139">
        <v>5.6269999999999998</v>
      </c>
      <c r="F139">
        <v>1</v>
      </c>
      <c r="G139">
        <v>5.6390000000000002</v>
      </c>
      <c r="H139">
        <v>1</v>
      </c>
      <c r="I139">
        <v>5.6319999999999997</v>
      </c>
      <c r="J139">
        <v>1</v>
      </c>
      <c r="K139">
        <v>5.6150000000000002</v>
      </c>
      <c r="L139">
        <v>1</v>
      </c>
      <c r="M139">
        <v>5.6340000000000003</v>
      </c>
      <c r="N139">
        <v>1</v>
      </c>
      <c r="O139">
        <v>5.6719999999999997</v>
      </c>
      <c r="P139">
        <v>1</v>
      </c>
      <c r="Q139">
        <v>5.6020000000000003</v>
      </c>
      <c r="R139">
        <v>1</v>
      </c>
      <c r="S139">
        <v>5.6429999999999998</v>
      </c>
      <c r="T139">
        <v>1</v>
      </c>
      <c r="U139">
        <v>5.6440000000000001</v>
      </c>
      <c r="W139">
        <f t="shared" si="6"/>
        <v>1</v>
      </c>
      <c r="X139">
        <f t="shared" si="7"/>
        <v>5.4457000000000004</v>
      </c>
      <c r="Y139" s="104">
        <f t="shared" si="8"/>
        <v>1</v>
      </c>
    </row>
    <row r="140" spans="1:25" ht="15" x14ac:dyDescent="0.25">
      <c r="A140" t="s">
        <v>163</v>
      </c>
      <c r="B140">
        <v>3</v>
      </c>
      <c r="C140">
        <v>5.8819999999999997</v>
      </c>
      <c r="D140">
        <v>3</v>
      </c>
      <c r="E140">
        <v>8.9359999999999999</v>
      </c>
      <c r="F140">
        <v>3</v>
      </c>
      <c r="G140">
        <v>8.9209999999999994</v>
      </c>
      <c r="H140">
        <v>3</v>
      </c>
      <c r="I140">
        <v>8.9580000000000002</v>
      </c>
      <c r="J140">
        <v>3</v>
      </c>
      <c r="K140">
        <v>8.9169999999999998</v>
      </c>
      <c r="L140">
        <v>3</v>
      </c>
      <c r="M140">
        <v>8.9350000000000005</v>
      </c>
      <c r="N140">
        <v>3</v>
      </c>
      <c r="O140">
        <v>8.9320000000000004</v>
      </c>
      <c r="P140">
        <v>3</v>
      </c>
      <c r="Q140">
        <v>8.9640000000000004</v>
      </c>
      <c r="R140">
        <v>3</v>
      </c>
      <c r="S140">
        <v>8.9090000000000007</v>
      </c>
      <c r="T140">
        <v>3</v>
      </c>
      <c r="U140">
        <v>8.9309999999999992</v>
      </c>
      <c r="W140">
        <f t="shared" si="6"/>
        <v>3</v>
      </c>
      <c r="X140">
        <f t="shared" si="7"/>
        <v>8.6285000000000007</v>
      </c>
      <c r="Y140" s="104">
        <f t="shared" si="8"/>
        <v>3</v>
      </c>
    </row>
    <row r="141" spans="1:25" ht="15" x14ac:dyDescent="0.25">
      <c r="A141" t="s">
        <v>164</v>
      </c>
      <c r="B141">
        <v>1</v>
      </c>
      <c r="C141">
        <v>6.1059999999999999</v>
      </c>
      <c r="D141">
        <v>1</v>
      </c>
      <c r="E141">
        <v>9.2829999999999995</v>
      </c>
      <c r="F141">
        <v>1</v>
      </c>
      <c r="G141">
        <v>9.2550000000000008</v>
      </c>
      <c r="H141">
        <v>1</v>
      </c>
      <c r="I141">
        <v>9.2789999999999999</v>
      </c>
      <c r="J141">
        <v>1</v>
      </c>
      <c r="K141">
        <v>9.2260000000000009</v>
      </c>
      <c r="L141">
        <v>1</v>
      </c>
      <c r="M141">
        <v>9.2720000000000002</v>
      </c>
      <c r="N141">
        <v>1</v>
      </c>
      <c r="O141">
        <v>9.2189999999999994</v>
      </c>
      <c r="P141">
        <v>1</v>
      </c>
      <c r="Q141">
        <v>9.2859999999999996</v>
      </c>
      <c r="R141">
        <v>1</v>
      </c>
      <c r="S141">
        <v>9.2880000000000003</v>
      </c>
      <c r="T141">
        <v>1</v>
      </c>
      <c r="U141">
        <v>9.2880000000000003</v>
      </c>
      <c r="W141">
        <f t="shared" si="6"/>
        <v>1</v>
      </c>
      <c r="X141">
        <f t="shared" si="7"/>
        <v>8.9501999999999988</v>
      </c>
      <c r="Y141" s="104">
        <f t="shared" si="8"/>
        <v>1</v>
      </c>
    </row>
    <row r="142" spans="1:25" ht="15" x14ac:dyDescent="0.25">
      <c r="A142" t="s">
        <v>19</v>
      </c>
      <c r="B142">
        <v>7</v>
      </c>
      <c r="C142">
        <v>8.5000000000000006E-2</v>
      </c>
      <c r="D142">
        <v>7</v>
      </c>
      <c r="E142">
        <v>0.121</v>
      </c>
      <c r="F142">
        <v>7</v>
      </c>
      <c r="G142">
        <v>0.121</v>
      </c>
      <c r="H142">
        <v>7</v>
      </c>
      <c r="I142">
        <v>0.121</v>
      </c>
      <c r="J142">
        <v>7</v>
      </c>
      <c r="K142">
        <v>0.121</v>
      </c>
      <c r="L142">
        <v>7</v>
      </c>
      <c r="M142">
        <v>0.12</v>
      </c>
      <c r="N142">
        <v>7</v>
      </c>
      <c r="O142">
        <v>0.122</v>
      </c>
      <c r="P142">
        <v>7</v>
      </c>
      <c r="Q142">
        <v>0.14099999999999999</v>
      </c>
      <c r="R142">
        <v>7</v>
      </c>
      <c r="S142">
        <v>0.122</v>
      </c>
      <c r="T142">
        <v>7</v>
      </c>
      <c r="U142">
        <v>0.122</v>
      </c>
      <c r="W142">
        <f t="shared" si="6"/>
        <v>7</v>
      </c>
      <c r="X142">
        <f t="shared" si="7"/>
        <v>0.11959999999999997</v>
      </c>
      <c r="Y142" s="104">
        <f t="shared" si="8"/>
        <v>7</v>
      </c>
    </row>
    <row r="143" spans="1:25" ht="15" x14ac:dyDescent="0.25">
      <c r="A143" t="s">
        <v>20</v>
      </c>
      <c r="B143">
        <v>2</v>
      </c>
      <c r="C143">
        <v>0.104</v>
      </c>
      <c r="D143">
        <v>2</v>
      </c>
      <c r="E143">
        <v>0.158</v>
      </c>
      <c r="F143">
        <v>2</v>
      </c>
      <c r="G143">
        <v>0.156</v>
      </c>
      <c r="H143">
        <v>2</v>
      </c>
      <c r="I143">
        <v>0.16</v>
      </c>
      <c r="J143">
        <v>2</v>
      </c>
      <c r="K143">
        <v>0.158</v>
      </c>
      <c r="L143">
        <v>2</v>
      </c>
      <c r="M143">
        <v>0.16500000000000001</v>
      </c>
      <c r="N143">
        <v>2</v>
      </c>
      <c r="O143">
        <v>0.159</v>
      </c>
      <c r="P143">
        <v>2</v>
      </c>
      <c r="Q143">
        <v>0.158</v>
      </c>
      <c r="R143">
        <v>2</v>
      </c>
      <c r="S143">
        <v>0.159</v>
      </c>
      <c r="T143">
        <v>2</v>
      </c>
      <c r="U143">
        <v>0.158</v>
      </c>
      <c r="W143">
        <f t="shared" si="6"/>
        <v>2</v>
      </c>
      <c r="X143">
        <f t="shared" si="7"/>
        <v>0.1535</v>
      </c>
      <c r="Y143" s="104">
        <f t="shared" si="8"/>
        <v>2</v>
      </c>
    </row>
    <row r="144" spans="1:25" ht="15" x14ac:dyDescent="0.25">
      <c r="A144" t="s">
        <v>95</v>
      </c>
      <c r="B144">
        <v>3</v>
      </c>
      <c r="C144">
        <v>0.111</v>
      </c>
      <c r="D144">
        <v>3</v>
      </c>
      <c r="E144">
        <v>0.13400000000000001</v>
      </c>
      <c r="F144">
        <v>3</v>
      </c>
      <c r="G144">
        <v>0.17199999999999999</v>
      </c>
      <c r="H144">
        <v>3</v>
      </c>
      <c r="I144">
        <v>0.17100000000000001</v>
      </c>
      <c r="J144">
        <v>3</v>
      </c>
      <c r="K144">
        <v>0.17100000000000001</v>
      </c>
      <c r="L144">
        <v>3</v>
      </c>
      <c r="M144">
        <v>0.17100000000000001</v>
      </c>
      <c r="N144">
        <v>3</v>
      </c>
      <c r="O144">
        <v>0.16900000000000001</v>
      </c>
      <c r="P144">
        <v>3</v>
      </c>
      <c r="Q144">
        <v>0.17299999999999999</v>
      </c>
      <c r="R144">
        <v>3</v>
      </c>
      <c r="S144">
        <v>0.17100000000000001</v>
      </c>
      <c r="T144">
        <v>3</v>
      </c>
      <c r="U144">
        <v>0.16800000000000001</v>
      </c>
      <c r="W144">
        <f t="shared" si="6"/>
        <v>3</v>
      </c>
      <c r="X144">
        <f t="shared" si="7"/>
        <v>0.16109999999999999</v>
      </c>
      <c r="Y144" s="104">
        <f t="shared" si="8"/>
        <v>3</v>
      </c>
    </row>
    <row r="145" spans="1:25" ht="15" x14ac:dyDescent="0.25">
      <c r="A145" t="s">
        <v>236</v>
      </c>
      <c r="B145">
        <v>2</v>
      </c>
      <c r="C145">
        <v>0.16200000000000001</v>
      </c>
      <c r="D145">
        <v>2</v>
      </c>
      <c r="E145">
        <v>0.23</v>
      </c>
      <c r="F145">
        <v>2</v>
      </c>
      <c r="G145">
        <v>0.22900000000000001</v>
      </c>
      <c r="H145">
        <v>2</v>
      </c>
      <c r="I145">
        <v>0.22800000000000001</v>
      </c>
      <c r="J145">
        <v>2</v>
      </c>
      <c r="K145">
        <v>0.22700000000000001</v>
      </c>
      <c r="L145">
        <v>2</v>
      </c>
      <c r="M145">
        <v>0.22900000000000001</v>
      </c>
      <c r="N145">
        <v>2</v>
      </c>
      <c r="O145">
        <v>0.22800000000000001</v>
      </c>
      <c r="P145">
        <v>2</v>
      </c>
      <c r="Q145">
        <v>0.23799999999999999</v>
      </c>
      <c r="R145">
        <v>2</v>
      </c>
      <c r="S145">
        <v>0.22900000000000001</v>
      </c>
      <c r="T145">
        <v>2</v>
      </c>
      <c r="U145">
        <v>0.22700000000000001</v>
      </c>
      <c r="W145">
        <f t="shared" si="6"/>
        <v>2</v>
      </c>
      <c r="X145">
        <f t="shared" si="7"/>
        <v>0.22269999999999998</v>
      </c>
      <c r="Y145" s="104">
        <f t="shared" si="8"/>
        <v>2</v>
      </c>
    </row>
    <row r="146" spans="1:25" ht="15" x14ac:dyDescent="0.25">
      <c r="A146" t="s">
        <v>165</v>
      </c>
      <c r="B146">
        <v>5</v>
      </c>
      <c r="C146">
        <v>0.246</v>
      </c>
      <c r="D146">
        <v>5</v>
      </c>
      <c r="E146">
        <v>0.372</v>
      </c>
      <c r="F146">
        <v>5</v>
      </c>
      <c r="G146">
        <v>0.373</v>
      </c>
      <c r="H146">
        <v>5</v>
      </c>
      <c r="I146">
        <v>0.372</v>
      </c>
      <c r="J146">
        <v>5</v>
      </c>
      <c r="K146">
        <v>0.375</v>
      </c>
      <c r="L146">
        <v>5</v>
      </c>
      <c r="M146">
        <v>0.371</v>
      </c>
      <c r="N146">
        <v>5</v>
      </c>
      <c r="O146">
        <v>0.375</v>
      </c>
      <c r="P146">
        <v>5</v>
      </c>
      <c r="Q146">
        <v>0.378</v>
      </c>
      <c r="R146">
        <v>5</v>
      </c>
      <c r="S146">
        <v>0.37</v>
      </c>
      <c r="T146">
        <v>5</v>
      </c>
      <c r="U146">
        <v>0.374</v>
      </c>
      <c r="W146">
        <f t="shared" si="6"/>
        <v>5</v>
      </c>
      <c r="X146">
        <f t="shared" si="7"/>
        <v>0.36060000000000003</v>
      </c>
      <c r="Y146" s="104">
        <f t="shared" si="8"/>
        <v>5</v>
      </c>
    </row>
    <row r="147" spans="1:25" ht="15" x14ac:dyDescent="0.25">
      <c r="A147" t="s">
        <v>96</v>
      </c>
      <c r="B147">
        <v>4</v>
      </c>
      <c r="C147">
        <v>0.251</v>
      </c>
      <c r="D147">
        <v>4</v>
      </c>
      <c r="E147">
        <v>0.27700000000000002</v>
      </c>
      <c r="F147">
        <v>4</v>
      </c>
      <c r="G147">
        <v>0.375</v>
      </c>
      <c r="H147">
        <v>4</v>
      </c>
      <c r="I147">
        <v>0.373</v>
      </c>
      <c r="J147">
        <v>4</v>
      </c>
      <c r="K147">
        <v>0.379</v>
      </c>
      <c r="L147">
        <v>4</v>
      </c>
      <c r="M147">
        <v>0.374</v>
      </c>
      <c r="N147">
        <v>4</v>
      </c>
      <c r="O147">
        <v>0.376</v>
      </c>
      <c r="P147">
        <v>4</v>
      </c>
      <c r="Q147">
        <v>0.376</v>
      </c>
      <c r="R147">
        <v>4</v>
      </c>
      <c r="S147">
        <v>0.375</v>
      </c>
      <c r="T147">
        <v>4</v>
      </c>
      <c r="U147">
        <v>0.375</v>
      </c>
      <c r="W147">
        <f t="shared" si="6"/>
        <v>4</v>
      </c>
      <c r="X147">
        <f t="shared" si="7"/>
        <v>0.35309999999999997</v>
      </c>
      <c r="Y147" s="104">
        <f t="shared" si="8"/>
        <v>4</v>
      </c>
    </row>
    <row r="148" spans="1:25" ht="15" x14ac:dyDescent="0.25">
      <c r="A148" t="s">
        <v>237</v>
      </c>
      <c r="B148">
        <v>3</v>
      </c>
      <c r="C148">
        <v>0.28899999999999998</v>
      </c>
      <c r="D148">
        <v>3</v>
      </c>
      <c r="E148">
        <v>0.41799999999999998</v>
      </c>
      <c r="F148">
        <v>3</v>
      </c>
      <c r="G148">
        <v>0.42099999999999999</v>
      </c>
      <c r="H148">
        <v>3</v>
      </c>
      <c r="I148">
        <v>0.41799999999999998</v>
      </c>
      <c r="J148">
        <v>3</v>
      </c>
      <c r="K148">
        <v>0.41799999999999998</v>
      </c>
      <c r="L148">
        <v>3</v>
      </c>
      <c r="M148">
        <v>0.42</v>
      </c>
      <c r="N148">
        <v>3</v>
      </c>
      <c r="O148">
        <v>0.42</v>
      </c>
      <c r="P148">
        <v>3</v>
      </c>
      <c r="Q148">
        <v>0.42199999999999999</v>
      </c>
      <c r="R148">
        <v>3</v>
      </c>
      <c r="S148">
        <v>0.42099999999999999</v>
      </c>
      <c r="T148">
        <v>3</v>
      </c>
      <c r="U148">
        <v>0.41799999999999998</v>
      </c>
      <c r="W148">
        <f t="shared" si="6"/>
        <v>3</v>
      </c>
      <c r="X148">
        <f t="shared" si="7"/>
        <v>0.40649999999999997</v>
      </c>
      <c r="Y148" s="104">
        <f t="shared" si="8"/>
        <v>3</v>
      </c>
    </row>
    <row r="149" spans="1:25" ht="15" x14ac:dyDescent="0.25">
      <c r="A149" t="s">
        <v>238</v>
      </c>
      <c r="B149">
        <v>2</v>
      </c>
      <c r="C149">
        <v>0.45400000000000001</v>
      </c>
      <c r="D149">
        <v>2</v>
      </c>
      <c r="E149">
        <v>0.62</v>
      </c>
      <c r="F149">
        <v>2</v>
      </c>
      <c r="G149">
        <v>0.628</v>
      </c>
      <c r="H149">
        <v>2</v>
      </c>
      <c r="I149">
        <v>0.61799999999999999</v>
      </c>
      <c r="J149">
        <v>2</v>
      </c>
      <c r="K149">
        <v>0.61399999999999999</v>
      </c>
      <c r="L149">
        <v>2</v>
      </c>
      <c r="M149">
        <v>0.61399999999999999</v>
      </c>
      <c r="N149">
        <v>2</v>
      </c>
      <c r="O149">
        <v>0.61399999999999999</v>
      </c>
      <c r="P149">
        <v>2</v>
      </c>
      <c r="Q149">
        <v>0.61599999999999999</v>
      </c>
      <c r="R149">
        <v>2</v>
      </c>
      <c r="S149">
        <v>0.61699999999999999</v>
      </c>
      <c r="T149">
        <v>2</v>
      </c>
      <c r="U149">
        <v>0.61699999999999999</v>
      </c>
      <c r="W149">
        <f t="shared" si="6"/>
        <v>2</v>
      </c>
      <c r="X149">
        <f t="shared" si="7"/>
        <v>0.60119999999999996</v>
      </c>
      <c r="Y149" s="104">
        <f t="shared" si="8"/>
        <v>2</v>
      </c>
    </row>
    <row r="150" spans="1:25" ht="15" x14ac:dyDescent="0.25">
      <c r="A150" t="s">
        <v>166</v>
      </c>
      <c r="B150">
        <v>1</v>
      </c>
      <c r="C150">
        <v>0.34300000000000003</v>
      </c>
      <c r="D150">
        <v>1</v>
      </c>
      <c r="E150">
        <v>0.52700000000000002</v>
      </c>
      <c r="F150">
        <v>1</v>
      </c>
      <c r="G150">
        <v>0.52300000000000002</v>
      </c>
      <c r="H150">
        <v>1</v>
      </c>
      <c r="I150">
        <v>0.52200000000000002</v>
      </c>
      <c r="J150">
        <v>1</v>
      </c>
      <c r="K150">
        <v>0.52400000000000002</v>
      </c>
      <c r="L150">
        <v>1</v>
      </c>
      <c r="M150">
        <v>0.52</v>
      </c>
      <c r="N150">
        <v>1</v>
      </c>
      <c r="O150">
        <v>0.52</v>
      </c>
      <c r="P150">
        <v>1</v>
      </c>
      <c r="Q150">
        <v>0.53100000000000003</v>
      </c>
      <c r="R150">
        <v>1</v>
      </c>
      <c r="S150">
        <v>0.52100000000000002</v>
      </c>
      <c r="T150">
        <v>1</v>
      </c>
      <c r="U150">
        <v>0.52200000000000002</v>
      </c>
      <c r="W150">
        <f t="shared" si="6"/>
        <v>1</v>
      </c>
      <c r="X150">
        <f t="shared" si="7"/>
        <v>0.50529999999999997</v>
      </c>
      <c r="Y150" s="104">
        <f t="shared" si="8"/>
        <v>1</v>
      </c>
    </row>
    <row r="151" spans="1:25" ht="15" x14ac:dyDescent="0.25">
      <c r="A151" t="s">
        <v>21</v>
      </c>
      <c r="B151">
        <v>1</v>
      </c>
      <c r="C151">
        <v>0.34799999999999998</v>
      </c>
      <c r="D151">
        <v>1</v>
      </c>
      <c r="E151">
        <v>0.374</v>
      </c>
      <c r="F151">
        <v>1</v>
      </c>
      <c r="G151">
        <v>0.53500000000000003</v>
      </c>
      <c r="H151">
        <v>1</v>
      </c>
      <c r="I151">
        <v>0.53400000000000003</v>
      </c>
      <c r="J151">
        <v>1</v>
      </c>
      <c r="K151">
        <v>0.53400000000000003</v>
      </c>
      <c r="L151">
        <v>1</v>
      </c>
      <c r="M151">
        <v>0.53800000000000003</v>
      </c>
      <c r="N151">
        <v>1</v>
      </c>
      <c r="O151">
        <v>0.53500000000000003</v>
      </c>
      <c r="P151">
        <v>1</v>
      </c>
      <c r="Q151">
        <v>0.53200000000000003</v>
      </c>
      <c r="R151">
        <v>1</v>
      </c>
      <c r="S151">
        <v>0.53400000000000003</v>
      </c>
      <c r="T151">
        <v>1</v>
      </c>
      <c r="U151">
        <v>0.52800000000000002</v>
      </c>
      <c r="W151">
        <f t="shared" si="6"/>
        <v>1</v>
      </c>
      <c r="X151">
        <f t="shared" si="7"/>
        <v>0.49920000000000009</v>
      </c>
      <c r="Y151" s="104">
        <f t="shared" si="8"/>
        <v>1</v>
      </c>
    </row>
    <row r="152" spans="1:25" ht="15" x14ac:dyDescent="0.25">
      <c r="A152" t="s">
        <v>97</v>
      </c>
      <c r="B152">
        <v>100</v>
      </c>
      <c r="C152">
        <v>0.41299999999999998</v>
      </c>
      <c r="D152">
        <v>100</v>
      </c>
      <c r="E152">
        <v>0.434</v>
      </c>
      <c r="F152">
        <v>100</v>
      </c>
      <c r="G152">
        <v>0.628</v>
      </c>
      <c r="H152">
        <v>100</v>
      </c>
      <c r="I152">
        <v>0.629</v>
      </c>
      <c r="J152">
        <v>100</v>
      </c>
      <c r="K152">
        <v>0.629</v>
      </c>
      <c r="L152">
        <v>100</v>
      </c>
      <c r="M152">
        <v>0.629</v>
      </c>
      <c r="N152">
        <v>100</v>
      </c>
      <c r="O152">
        <v>0.63400000000000001</v>
      </c>
      <c r="P152">
        <v>100</v>
      </c>
      <c r="Q152">
        <v>0.63</v>
      </c>
      <c r="R152">
        <v>100</v>
      </c>
      <c r="S152">
        <v>0.63100000000000001</v>
      </c>
      <c r="T152">
        <v>100</v>
      </c>
      <c r="U152">
        <v>0.628</v>
      </c>
      <c r="W152">
        <f t="shared" si="6"/>
        <v>100</v>
      </c>
      <c r="X152">
        <f t="shared" si="7"/>
        <v>0.58850000000000002</v>
      </c>
      <c r="Y152" s="104">
        <f t="shared" si="8"/>
        <v>100</v>
      </c>
    </row>
    <row r="153" spans="1:25" ht="15" x14ac:dyDescent="0.25">
      <c r="A153" t="s">
        <v>167</v>
      </c>
      <c r="B153">
        <v>80</v>
      </c>
      <c r="C153">
        <v>0.31900000000000001</v>
      </c>
      <c r="D153">
        <v>80</v>
      </c>
      <c r="E153">
        <v>0.47799999999999998</v>
      </c>
      <c r="F153">
        <v>80</v>
      </c>
      <c r="G153">
        <v>0.47499999999999998</v>
      </c>
      <c r="H153">
        <v>80</v>
      </c>
      <c r="I153">
        <v>0.47499999999999998</v>
      </c>
      <c r="J153">
        <v>80</v>
      </c>
      <c r="K153">
        <v>0.47799999999999998</v>
      </c>
      <c r="L153">
        <v>80</v>
      </c>
      <c r="M153">
        <v>0.47799999999999998</v>
      </c>
      <c r="N153">
        <v>80</v>
      </c>
      <c r="O153">
        <v>0.48399999999999999</v>
      </c>
      <c r="P153">
        <v>80</v>
      </c>
      <c r="Q153">
        <v>0.48</v>
      </c>
      <c r="R153">
        <v>80</v>
      </c>
      <c r="S153">
        <v>0.47699999999999998</v>
      </c>
      <c r="T153">
        <v>80</v>
      </c>
      <c r="U153">
        <v>0.47699999999999998</v>
      </c>
      <c r="W153">
        <f t="shared" si="6"/>
        <v>80</v>
      </c>
      <c r="X153">
        <f t="shared" si="7"/>
        <v>0.46209999999999996</v>
      </c>
      <c r="Y153" s="104">
        <f t="shared" si="8"/>
        <v>80</v>
      </c>
    </row>
    <row r="154" spans="1:25" ht="15" x14ac:dyDescent="0.25">
      <c r="A154" t="s">
        <v>239</v>
      </c>
      <c r="B154">
        <v>140</v>
      </c>
      <c r="C154">
        <v>0.39600000000000002</v>
      </c>
      <c r="D154">
        <v>140</v>
      </c>
      <c r="E154">
        <v>0.52900000000000003</v>
      </c>
      <c r="F154">
        <v>140</v>
      </c>
      <c r="G154">
        <v>0.53100000000000003</v>
      </c>
      <c r="H154">
        <v>140</v>
      </c>
      <c r="I154">
        <v>0.52800000000000002</v>
      </c>
      <c r="J154">
        <v>140</v>
      </c>
      <c r="K154">
        <v>0.53</v>
      </c>
      <c r="L154">
        <v>140</v>
      </c>
      <c r="M154">
        <v>0.52800000000000002</v>
      </c>
      <c r="N154">
        <v>140</v>
      </c>
      <c r="O154">
        <v>0.53300000000000003</v>
      </c>
      <c r="P154">
        <v>140</v>
      </c>
      <c r="Q154">
        <v>0.52900000000000003</v>
      </c>
      <c r="R154">
        <v>140</v>
      </c>
      <c r="S154">
        <v>0.52800000000000002</v>
      </c>
      <c r="T154">
        <v>140</v>
      </c>
      <c r="U154">
        <v>0.52800000000000002</v>
      </c>
      <c r="W154">
        <f t="shared" si="6"/>
        <v>140</v>
      </c>
      <c r="X154">
        <f t="shared" si="7"/>
        <v>0.51600000000000001</v>
      </c>
      <c r="Y154" s="104">
        <f t="shared" si="8"/>
        <v>140</v>
      </c>
    </row>
    <row r="155" spans="1:25" ht="15" x14ac:dyDescent="0.25">
      <c r="A155" t="s">
        <v>168</v>
      </c>
      <c r="B155">
        <v>112</v>
      </c>
      <c r="C155">
        <v>0.39</v>
      </c>
      <c r="D155">
        <v>112</v>
      </c>
      <c r="E155">
        <v>0.59399999999999997</v>
      </c>
      <c r="F155">
        <v>112</v>
      </c>
      <c r="G155">
        <v>0.59299999999999997</v>
      </c>
      <c r="H155">
        <v>112</v>
      </c>
      <c r="I155">
        <v>0.59299999999999997</v>
      </c>
      <c r="J155">
        <v>112</v>
      </c>
      <c r="K155">
        <v>0.59199999999999997</v>
      </c>
      <c r="L155">
        <v>112</v>
      </c>
      <c r="M155">
        <v>0.59299999999999997</v>
      </c>
      <c r="N155">
        <v>112</v>
      </c>
      <c r="O155">
        <v>0.59399999999999997</v>
      </c>
      <c r="P155">
        <v>112</v>
      </c>
      <c r="Q155">
        <v>0.59499999999999997</v>
      </c>
      <c r="R155">
        <v>112</v>
      </c>
      <c r="S155">
        <v>0.59099999999999997</v>
      </c>
      <c r="T155">
        <v>112</v>
      </c>
      <c r="U155">
        <v>0.59099999999999997</v>
      </c>
      <c r="W155">
        <f t="shared" si="6"/>
        <v>112</v>
      </c>
      <c r="X155">
        <f t="shared" si="7"/>
        <v>0.5726</v>
      </c>
      <c r="Y155" s="104">
        <f t="shared" si="8"/>
        <v>112</v>
      </c>
    </row>
    <row r="156" spans="1:25" ht="15" x14ac:dyDescent="0.25">
      <c r="A156" t="s">
        <v>98</v>
      </c>
      <c r="B156">
        <v>140</v>
      </c>
      <c r="C156">
        <v>0.36599999999999999</v>
      </c>
      <c r="D156">
        <v>140</v>
      </c>
      <c r="E156">
        <v>0.378</v>
      </c>
      <c r="F156">
        <v>140</v>
      </c>
      <c r="G156">
        <v>0.55800000000000005</v>
      </c>
      <c r="H156">
        <v>140</v>
      </c>
      <c r="I156">
        <v>0.56200000000000006</v>
      </c>
      <c r="J156">
        <v>140</v>
      </c>
      <c r="K156">
        <v>0.55400000000000005</v>
      </c>
      <c r="L156">
        <v>140</v>
      </c>
      <c r="M156">
        <v>0.55700000000000005</v>
      </c>
      <c r="N156">
        <v>140</v>
      </c>
      <c r="O156">
        <v>0.55800000000000005</v>
      </c>
      <c r="P156">
        <v>140</v>
      </c>
      <c r="Q156">
        <v>0.55600000000000005</v>
      </c>
      <c r="R156">
        <v>140</v>
      </c>
      <c r="S156">
        <v>0.55700000000000005</v>
      </c>
      <c r="T156">
        <v>140</v>
      </c>
      <c r="U156">
        <v>0.56000000000000005</v>
      </c>
      <c r="W156">
        <f t="shared" si="6"/>
        <v>140</v>
      </c>
      <c r="X156">
        <f t="shared" si="7"/>
        <v>0.52060000000000017</v>
      </c>
      <c r="Y156" s="104">
        <f t="shared" si="8"/>
        <v>140</v>
      </c>
    </row>
    <row r="157" spans="1:25" ht="15" x14ac:dyDescent="0.25">
      <c r="A157" t="s">
        <v>240</v>
      </c>
      <c r="B157">
        <v>180</v>
      </c>
      <c r="C157">
        <v>0.46800000000000003</v>
      </c>
      <c r="D157">
        <v>180</v>
      </c>
      <c r="E157">
        <v>0.61699999999999999</v>
      </c>
      <c r="F157">
        <v>180</v>
      </c>
      <c r="G157">
        <v>0.61899999999999999</v>
      </c>
      <c r="H157">
        <v>180</v>
      </c>
      <c r="I157">
        <v>0.61899999999999999</v>
      </c>
      <c r="J157">
        <v>180</v>
      </c>
      <c r="K157">
        <v>0.61599999999999999</v>
      </c>
      <c r="L157">
        <v>180</v>
      </c>
      <c r="M157">
        <v>0.61899999999999999</v>
      </c>
      <c r="N157">
        <v>180</v>
      </c>
      <c r="O157">
        <v>0.61799999999999999</v>
      </c>
      <c r="P157">
        <v>180</v>
      </c>
      <c r="Q157">
        <v>0.629</v>
      </c>
      <c r="R157">
        <v>180</v>
      </c>
      <c r="S157">
        <v>0.61899999999999999</v>
      </c>
      <c r="T157">
        <v>180</v>
      </c>
      <c r="U157">
        <v>0.61499999999999999</v>
      </c>
      <c r="W157">
        <f t="shared" si="6"/>
        <v>180</v>
      </c>
      <c r="X157">
        <f t="shared" si="7"/>
        <v>0.60389999999999999</v>
      </c>
      <c r="Y157" s="104">
        <f t="shared" si="8"/>
        <v>180</v>
      </c>
    </row>
    <row r="158" spans="1:25" ht="15" x14ac:dyDescent="0.25">
      <c r="A158" t="s">
        <v>241</v>
      </c>
      <c r="B158">
        <v>197</v>
      </c>
      <c r="C158">
        <v>1.0069999999999999</v>
      </c>
      <c r="D158">
        <v>197</v>
      </c>
      <c r="E158">
        <v>1.3979999999999999</v>
      </c>
      <c r="F158">
        <v>197</v>
      </c>
      <c r="G158">
        <v>1.4</v>
      </c>
      <c r="H158">
        <v>197</v>
      </c>
      <c r="I158">
        <v>1.387</v>
      </c>
      <c r="J158">
        <v>197</v>
      </c>
      <c r="K158">
        <v>1.4139999999999999</v>
      </c>
      <c r="L158">
        <v>197</v>
      </c>
      <c r="M158">
        <v>1.4</v>
      </c>
      <c r="N158">
        <v>197</v>
      </c>
      <c r="O158">
        <v>1.3979999999999999</v>
      </c>
      <c r="P158">
        <v>197</v>
      </c>
      <c r="Q158">
        <v>1.3879999999999999</v>
      </c>
      <c r="R158">
        <v>197</v>
      </c>
      <c r="S158">
        <v>1.3859999999999999</v>
      </c>
      <c r="T158">
        <v>197</v>
      </c>
      <c r="U158">
        <v>1.413</v>
      </c>
      <c r="W158">
        <f t="shared" si="6"/>
        <v>197</v>
      </c>
      <c r="X158">
        <f t="shared" si="7"/>
        <v>1.3591</v>
      </c>
      <c r="Y158" s="104">
        <f t="shared" si="8"/>
        <v>197</v>
      </c>
    </row>
    <row r="159" spans="1:25" ht="15" x14ac:dyDescent="0.25">
      <c r="A159" t="s">
        <v>169</v>
      </c>
      <c r="B159">
        <v>144</v>
      </c>
      <c r="C159">
        <v>0.77300000000000002</v>
      </c>
      <c r="D159">
        <v>144</v>
      </c>
      <c r="E159">
        <v>1.1830000000000001</v>
      </c>
      <c r="F159">
        <v>144</v>
      </c>
      <c r="G159">
        <v>1.181</v>
      </c>
      <c r="H159">
        <v>144</v>
      </c>
      <c r="I159">
        <v>1.1879999999999999</v>
      </c>
      <c r="J159">
        <v>144</v>
      </c>
      <c r="K159">
        <v>1.177</v>
      </c>
      <c r="L159">
        <v>144</v>
      </c>
      <c r="M159">
        <v>1.181</v>
      </c>
      <c r="N159">
        <v>144</v>
      </c>
      <c r="O159">
        <v>1.18</v>
      </c>
      <c r="P159">
        <v>144</v>
      </c>
      <c r="Q159">
        <v>1.181</v>
      </c>
      <c r="R159">
        <v>144</v>
      </c>
      <c r="S159">
        <v>1.1870000000000001</v>
      </c>
      <c r="T159">
        <v>144</v>
      </c>
      <c r="U159">
        <v>1.19</v>
      </c>
      <c r="W159">
        <f t="shared" si="6"/>
        <v>144</v>
      </c>
      <c r="X159">
        <f t="shared" si="7"/>
        <v>1.1420999999999999</v>
      </c>
      <c r="Y159" s="104">
        <f t="shared" si="8"/>
        <v>144</v>
      </c>
    </row>
    <row r="160" spans="1:25" ht="15" x14ac:dyDescent="0.25">
      <c r="A160" t="s">
        <v>99</v>
      </c>
      <c r="B160">
        <v>173</v>
      </c>
      <c r="C160">
        <v>1.6890000000000001</v>
      </c>
      <c r="D160">
        <v>173</v>
      </c>
      <c r="E160">
        <v>1.7310000000000001</v>
      </c>
      <c r="F160">
        <v>173</v>
      </c>
      <c r="G160">
        <v>2.5779999999999998</v>
      </c>
      <c r="H160">
        <v>173</v>
      </c>
      <c r="I160">
        <v>2.56</v>
      </c>
      <c r="J160">
        <v>173</v>
      </c>
      <c r="K160">
        <v>2.57</v>
      </c>
      <c r="L160">
        <v>173</v>
      </c>
      <c r="M160">
        <v>2.5670000000000002</v>
      </c>
      <c r="N160">
        <v>173</v>
      </c>
      <c r="O160">
        <v>2.6019999999999999</v>
      </c>
      <c r="P160">
        <v>173</v>
      </c>
      <c r="Q160">
        <v>2.5720000000000001</v>
      </c>
      <c r="R160">
        <v>173</v>
      </c>
      <c r="S160">
        <v>2.577</v>
      </c>
      <c r="T160">
        <v>173</v>
      </c>
      <c r="U160">
        <v>2.6030000000000002</v>
      </c>
      <c r="W160">
        <f t="shared" si="6"/>
        <v>173</v>
      </c>
      <c r="X160">
        <f t="shared" si="7"/>
        <v>2.4049</v>
      </c>
      <c r="Y160" s="104">
        <f t="shared" si="8"/>
        <v>173</v>
      </c>
    </row>
    <row r="161" spans="1:25" ht="15" x14ac:dyDescent="0.25">
      <c r="A161" t="s">
        <v>242</v>
      </c>
      <c r="B161">
        <v>233</v>
      </c>
      <c r="C161">
        <v>1.0640000000000001</v>
      </c>
      <c r="D161">
        <v>233</v>
      </c>
      <c r="E161">
        <v>1.579</v>
      </c>
      <c r="F161">
        <v>233</v>
      </c>
      <c r="G161">
        <v>1.5660000000000001</v>
      </c>
      <c r="H161">
        <v>233</v>
      </c>
      <c r="I161">
        <v>1.58</v>
      </c>
      <c r="J161">
        <v>233</v>
      </c>
      <c r="K161">
        <v>1.587</v>
      </c>
      <c r="L161">
        <v>233</v>
      </c>
      <c r="M161">
        <v>1.5660000000000001</v>
      </c>
      <c r="N161">
        <v>233</v>
      </c>
      <c r="O161">
        <v>1.5669999999999999</v>
      </c>
      <c r="P161">
        <v>233</v>
      </c>
      <c r="Q161">
        <v>1.59</v>
      </c>
      <c r="R161">
        <v>233</v>
      </c>
      <c r="S161">
        <v>1.5840000000000001</v>
      </c>
      <c r="T161">
        <v>233</v>
      </c>
      <c r="U161">
        <v>1.589</v>
      </c>
      <c r="W161">
        <f t="shared" si="6"/>
        <v>233</v>
      </c>
      <c r="X161">
        <f t="shared" si="7"/>
        <v>1.5272000000000001</v>
      </c>
      <c r="Y161" s="104">
        <f t="shared" si="8"/>
        <v>233</v>
      </c>
    </row>
    <row r="162" spans="1:25" ht="15" x14ac:dyDescent="0.25">
      <c r="A162" t="s">
        <v>170</v>
      </c>
      <c r="B162">
        <v>151</v>
      </c>
      <c r="C162">
        <v>2.419</v>
      </c>
      <c r="D162">
        <v>150</v>
      </c>
      <c r="E162">
        <v>3.7650000000000001</v>
      </c>
      <c r="F162">
        <v>150</v>
      </c>
      <c r="G162">
        <v>3.7349999999999999</v>
      </c>
      <c r="H162">
        <v>150</v>
      </c>
      <c r="I162">
        <v>3.7709999999999999</v>
      </c>
      <c r="J162">
        <v>151</v>
      </c>
      <c r="K162">
        <v>3.7770000000000001</v>
      </c>
      <c r="L162">
        <v>150</v>
      </c>
      <c r="M162">
        <v>3.8</v>
      </c>
      <c r="N162">
        <v>150</v>
      </c>
      <c r="O162">
        <v>3.7839999999999998</v>
      </c>
      <c r="P162">
        <v>150</v>
      </c>
      <c r="Q162">
        <v>3.7869999999999999</v>
      </c>
      <c r="R162">
        <v>150</v>
      </c>
      <c r="S162">
        <v>3.7639999999999998</v>
      </c>
      <c r="T162">
        <v>150</v>
      </c>
      <c r="U162">
        <v>3.891</v>
      </c>
      <c r="W162">
        <f t="shared" si="6"/>
        <v>150.19999999999999</v>
      </c>
      <c r="X162">
        <f t="shared" si="7"/>
        <v>3.6493000000000002</v>
      </c>
      <c r="Y162" s="104">
        <f t="shared" si="8"/>
        <v>151</v>
      </c>
    </row>
    <row r="163" spans="1:25" ht="15" x14ac:dyDescent="0.25">
      <c r="A163" t="s">
        <v>100</v>
      </c>
      <c r="B163">
        <v>192</v>
      </c>
      <c r="C163">
        <v>1.8140000000000001</v>
      </c>
      <c r="D163">
        <v>192</v>
      </c>
      <c r="E163">
        <v>1.6739999999999999</v>
      </c>
      <c r="F163">
        <v>192</v>
      </c>
      <c r="G163">
        <v>2.556</v>
      </c>
      <c r="H163">
        <v>192</v>
      </c>
      <c r="I163">
        <v>2.548</v>
      </c>
      <c r="J163">
        <v>192</v>
      </c>
      <c r="K163">
        <v>2.5659999999999998</v>
      </c>
      <c r="L163">
        <v>192</v>
      </c>
      <c r="M163">
        <v>2.508</v>
      </c>
      <c r="N163">
        <v>192</v>
      </c>
      <c r="O163">
        <v>2.5470000000000002</v>
      </c>
      <c r="P163">
        <v>192</v>
      </c>
      <c r="Q163">
        <v>2.5630000000000002</v>
      </c>
      <c r="R163">
        <v>192</v>
      </c>
      <c r="S163">
        <v>2.5369999999999999</v>
      </c>
      <c r="T163">
        <v>192</v>
      </c>
      <c r="U163">
        <v>2.573</v>
      </c>
      <c r="W163">
        <f t="shared" si="6"/>
        <v>192</v>
      </c>
      <c r="X163">
        <f t="shared" si="7"/>
        <v>2.3885999999999998</v>
      </c>
      <c r="Y163" s="104">
        <f t="shared" si="8"/>
        <v>192</v>
      </c>
    </row>
    <row r="164" spans="1:25" ht="15" x14ac:dyDescent="0.25">
      <c r="A164" t="s">
        <v>0</v>
      </c>
      <c r="B164">
        <v>41</v>
      </c>
      <c r="C164">
        <v>2.488</v>
      </c>
      <c r="D164">
        <v>42</v>
      </c>
      <c r="E164">
        <v>3.76</v>
      </c>
      <c r="F164">
        <v>42</v>
      </c>
      <c r="G164">
        <v>3.754</v>
      </c>
      <c r="H164">
        <v>42</v>
      </c>
      <c r="I164">
        <v>3.7050000000000001</v>
      </c>
      <c r="J164">
        <v>40</v>
      </c>
      <c r="K164">
        <v>3.7570000000000001</v>
      </c>
      <c r="L164">
        <v>42</v>
      </c>
      <c r="M164">
        <v>3.7290000000000001</v>
      </c>
      <c r="N164">
        <v>41</v>
      </c>
      <c r="O164">
        <v>3.7320000000000002</v>
      </c>
      <c r="P164">
        <v>42</v>
      </c>
      <c r="Q164">
        <v>3.7650000000000001</v>
      </c>
      <c r="R164">
        <v>41</v>
      </c>
      <c r="S164">
        <v>3.7770000000000001</v>
      </c>
      <c r="T164">
        <v>41</v>
      </c>
      <c r="U164">
        <v>3.7509999999999999</v>
      </c>
      <c r="W164">
        <f t="shared" si="6"/>
        <v>41.4</v>
      </c>
      <c r="X164">
        <f t="shared" si="7"/>
        <v>3.6217999999999995</v>
      </c>
      <c r="Y164" s="104">
        <f t="shared" si="8"/>
        <v>42</v>
      </c>
    </row>
    <row r="165" spans="1:25" ht="15" x14ac:dyDescent="0.25">
      <c r="A165" t="s">
        <v>171</v>
      </c>
      <c r="B165">
        <v>192</v>
      </c>
      <c r="C165">
        <v>1.2050000000000001</v>
      </c>
      <c r="D165">
        <v>192</v>
      </c>
      <c r="E165">
        <v>1.8260000000000001</v>
      </c>
      <c r="F165">
        <v>192</v>
      </c>
      <c r="G165">
        <v>1.821</v>
      </c>
      <c r="H165">
        <v>192</v>
      </c>
      <c r="I165">
        <v>1.8320000000000001</v>
      </c>
      <c r="J165">
        <v>192</v>
      </c>
      <c r="K165">
        <v>1.8360000000000001</v>
      </c>
      <c r="L165">
        <v>192</v>
      </c>
      <c r="M165">
        <v>1.835</v>
      </c>
      <c r="N165">
        <v>192</v>
      </c>
      <c r="O165">
        <v>1.8280000000000001</v>
      </c>
      <c r="P165">
        <v>192</v>
      </c>
      <c r="Q165">
        <v>1.823</v>
      </c>
      <c r="R165">
        <v>192</v>
      </c>
      <c r="S165">
        <v>1.8240000000000001</v>
      </c>
      <c r="T165">
        <v>192</v>
      </c>
      <c r="U165">
        <v>1.829</v>
      </c>
      <c r="W165">
        <f t="shared" si="6"/>
        <v>192</v>
      </c>
      <c r="X165">
        <f t="shared" si="7"/>
        <v>1.7658999999999998</v>
      </c>
      <c r="Y165" s="104">
        <f t="shared" si="8"/>
        <v>192</v>
      </c>
    </row>
    <row r="166" spans="1:25" ht="15" x14ac:dyDescent="0.25">
      <c r="A166" t="s">
        <v>101</v>
      </c>
      <c r="B166">
        <v>38</v>
      </c>
      <c r="C166">
        <v>2.6920000000000002</v>
      </c>
      <c r="D166">
        <v>37</v>
      </c>
      <c r="E166">
        <v>2.9180000000000001</v>
      </c>
      <c r="F166">
        <v>38</v>
      </c>
      <c r="G166">
        <v>4.0869999999999997</v>
      </c>
      <c r="H166">
        <v>38</v>
      </c>
      <c r="I166">
        <v>4.0549999999999997</v>
      </c>
      <c r="J166">
        <v>38</v>
      </c>
      <c r="K166">
        <v>4.0880000000000001</v>
      </c>
      <c r="L166">
        <v>38</v>
      </c>
      <c r="M166">
        <v>4.0359999999999996</v>
      </c>
      <c r="N166">
        <v>37</v>
      </c>
      <c r="O166">
        <v>4.0919999999999996</v>
      </c>
      <c r="P166">
        <v>38</v>
      </c>
      <c r="Q166">
        <v>4.1029999999999998</v>
      </c>
      <c r="R166">
        <v>38</v>
      </c>
      <c r="S166">
        <v>4.0540000000000003</v>
      </c>
      <c r="T166">
        <v>37</v>
      </c>
      <c r="U166">
        <v>4.12</v>
      </c>
      <c r="W166">
        <f t="shared" si="6"/>
        <v>37.700000000000003</v>
      </c>
      <c r="X166">
        <f t="shared" si="7"/>
        <v>3.8244999999999996</v>
      </c>
      <c r="Y166" s="104">
        <f t="shared" si="8"/>
        <v>38</v>
      </c>
    </row>
    <row r="167" spans="1:25" ht="15" x14ac:dyDescent="0.25">
      <c r="A167" t="s">
        <v>243</v>
      </c>
      <c r="B167">
        <v>82</v>
      </c>
      <c r="C167">
        <v>1.532</v>
      </c>
      <c r="D167">
        <v>82</v>
      </c>
      <c r="E167">
        <v>2.2320000000000002</v>
      </c>
      <c r="F167">
        <v>82</v>
      </c>
      <c r="G167">
        <v>2.2429999999999999</v>
      </c>
      <c r="H167">
        <v>82</v>
      </c>
      <c r="I167">
        <v>2.2410000000000001</v>
      </c>
      <c r="J167">
        <v>81</v>
      </c>
      <c r="K167">
        <v>2.2250000000000001</v>
      </c>
      <c r="L167">
        <v>82</v>
      </c>
      <c r="M167">
        <v>2.1909999999999998</v>
      </c>
      <c r="N167">
        <v>82</v>
      </c>
      <c r="O167">
        <v>2.21</v>
      </c>
      <c r="P167">
        <v>82</v>
      </c>
      <c r="Q167">
        <v>2.206</v>
      </c>
      <c r="R167">
        <v>82</v>
      </c>
      <c r="S167">
        <v>2.2250000000000001</v>
      </c>
      <c r="T167">
        <v>81</v>
      </c>
      <c r="U167">
        <v>2.2050000000000001</v>
      </c>
      <c r="W167">
        <f t="shared" si="6"/>
        <v>81.8</v>
      </c>
      <c r="X167">
        <f t="shared" si="7"/>
        <v>2.1509999999999998</v>
      </c>
      <c r="Y167" s="104">
        <f t="shared" si="8"/>
        <v>82</v>
      </c>
    </row>
    <row r="168" spans="1:25" ht="15" x14ac:dyDescent="0.25">
      <c r="A168" t="s">
        <v>172</v>
      </c>
      <c r="B168">
        <v>56</v>
      </c>
      <c r="C168">
        <v>2.3039999999999998</v>
      </c>
      <c r="D168">
        <v>56</v>
      </c>
      <c r="E168">
        <v>3.4889999999999999</v>
      </c>
      <c r="F168">
        <v>55</v>
      </c>
      <c r="G168">
        <v>3.4929999999999999</v>
      </c>
      <c r="H168">
        <v>55</v>
      </c>
      <c r="I168">
        <v>3.4529999999999998</v>
      </c>
      <c r="J168">
        <v>55</v>
      </c>
      <c r="K168">
        <v>3.4550000000000001</v>
      </c>
      <c r="L168">
        <v>55</v>
      </c>
      <c r="M168">
        <v>3.4769999999999999</v>
      </c>
      <c r="N168">
        <v>55</v>
      </c>
      <c r="O168">
        <v>3.476</v>
      </c>
      <c r="P168">
        <v>54</v>
      </c>
      <c r="Q168">
        <v>3.4550000000000001</v>
      </c>
      <c r="R168">
        <v>55</v>
      </c>
      <c r="S168">
        <v>3.49</v>
      </c>
      <c r="T168">
        <v>54</v>
      </c>
      <c r="U168">
        <v>3.4449999999999998</v>
      </c>
      <c r="W168">
        <f t="shared" si="6"/>
        <v>55</v>
      </c>
      <c r="X168">
        <f t="shared" si="7"/>
        <v>3.3536999999999999</v>
      </c>
      <c r="Y168" s="104">
        <f t="shared" si="8"/>
        <v>56</v>
      </c>
    </row>
    <row r="169" spans="1:25" ht="15" x14ac:dyDescent="0.25">
      <c r="A169" t="s">
        <v>22</v>
      </c>
      <c r="B169">
        <v>30</v>
      </c>
      <c r="C169">
        <v>4.4009999999999998</v>
      </c>
      <c r="D169">
        <v>30</v>
      </c>
      <c r="E169">
        <v>4.202</v>
      </c>
      <c r="F169">
        <v>31</v>
      </c>
      <c r="G169">
        <v>6.02</v>
      </c>
      <c r="H169">
        <v>31</v>
      </c>
      <c r="I169">
        <v>5.9909999999999997</v>
      </c>
      <c r="J169">
        <v>31</v>
      </c>
      <c r="K169">
        <v>6.0229999999999997</v>
      </c>
      <c r="L169">
        <v>30</v>
      </c>
      <c r="M169">
        <v>6.06</v>
      </c>
      <c r="N169">
        <v>30</v>
      </c>
      <c r="O169">
        <v>6.1230000000000002</v>
      </c>
      <c r="P169">
        <v>30</v>
      </c>
      <c r="Q169">
        <v>5.984</v>
      </c>
      <c r="R169">
        <v>31</v>
      </c>
      <c r="S169">
        <v>6.0430000000000001</v>
      </c>
      <c r="T169">
        <v>30</v>
      </c>
      <c r="U169">
        <v>6.02</v>
      </c>
      <c r="W169">
        <f t="shared" si="6"/>
        <v>30.4</v>
      </c>
      <c r="X169">
        <f t="shared" si="7"/>
        <v>5.6866999999999992</v>
      </c>
      <c r="Y169" s="104">
        <f t="shared" si="8"/>
        <v>31</v>
      </c>
    </row>
    <row r="170" spans="1:25" ht="15" x14ac:dyDescent="0.25">
      <c r="A170" t="s">
        <v>173</v>
      </c>
      <c r="B170">
        <v>28</v>
      </c>
      <c r="C170">
        <v>4.109</v>
      </c>
      <c r="D170">
        <v>29</v>
      </c>
      <c r="E170">
        <v>6.1840000000000002</v>
      </c>
      <c r="F170">
        <v>28</v>
      </c>
      <c r="G170">
        <v>6.258</v>
      </c>
      <c r="H170">
        <v>27</v>
      </c>
      <c r="I170">
        <v>6.2249999999999996</v>
      </c>
      <c r="J170">
        <v>28</v>
      </c>
      <c r="K170">
        <v>6.2130000000000001</v>
      </c>
      <c r="L170">
        <v>29</v>
      </c>
      <c r="M170">
        <v>6.2569999999999997</v>
      </c>
      <c r="N170">
        <v>28</v>
      </c>
      <c r="O170">
        <v>6.2169999999999996</v>
      </c>
      <c r="P170">
        <v>29</v>
      </c>
      <c r="Q170">
        <v>6.2320000000000002</v>
      </c>
      <c r="R170">
        <v>28</v>
      </c>
      <c r="S170">
        <v>6.3540000000000001</v>
      </c>
      <c r="T170">
        <v>28</v>
      </c>
      <c r="U170">
        <v>6.1420000000000003</v>
      </c>
      <c r="W170">
        <f t="shared" si="6"/>
        <v>28.2</v>
      </c>
      <c r="X170">
        <f t="shared" si="7"/>
        <v>6.0190999999999999</v>
      </c>
      <c r="Y170" s="104">
        <f t="shared" si="8"/>
        <v>29</v>
      </c>
    </row>
    <row r="171" spans="1:25" ht="15" x14ac:dyDescent="0.25">
      <c r="A171" t="s">
        <v>23</v>
      </c>
      <c r="B171">
        <v>22</v>
      </c>
      <c r="C171">
        <v>5.258</v>
      </c>
      <c r="D171">
        <v>21</v>
      </c>
      <c r="E171">
        <v>5.0179999999999998</v>
      </c>
      <c r="F171">
        <v>22</v>
      </c>
      <c r="G171">
        <v>7.4729999999999999</v>
      </c>
      <c r="H171">
        <v>21</v>
      </c>
      <c r="I171">
        <v>7.3890000000000002</v>
      </c>
      <c r="J171">
        <v>22</v>
      </c>
      <c r="K171">
        <v>7.415</v>
      </c>
      <c r="L171">
        <v>23</v>
      </c>
      <c r="M171">
        <v>7.4169999999999998</v>
      </c>
      <c r="N171">
        <v>21</v>
      </c>
      <c r="O171">
        <v>7.367</v>
      </c>
      <c r="P171">
        <v>22</v>
      </c>
      <c r="Q171">
        <v>7.4640000000000004</v>
      </c>
      <c r="R171">
        <v>22</v>
      </c>
      <c r="S171">
        <v>7.46</v>
      </c>
      <c r="T171">
        <v>21</v>
      </c>
      <c r="U171">
        <v>7.4219999999999997</v>
      </c>
      <c r="W171">
        <f t="shared" si="6"/>
        <v>21.7</v>
      </c>
      <c r="X171">
        <f t="shared" si="7"/>
        <v>6.9682999999999993</v>
      </c>
      <c r="Y171" s="104">
        <f t="shared" si="8"/>
        <v>23</v>
      </c>
    </row>
    <row r="172" spans="1:25" ht="15" x14ac:dyDescent="0.25">
      <c r="A172" t="s">
        <v>244</v>
      </c>
      <c r="B172">
        <v>40</v>
      </c>
      <c r="C172">
        <v>4.7E-2</v>
      </c>
      <c r="D172">
        <v>40</v>
      </c>
      <c r="E172">
        <v>6.6000000000000003E-2</v>
      </c>
      <c r="F172">
        <v>40</v>
      </c>
      <c r="G172">
        <v>6.6000000000000003E-2</v>
      </c>
      <c r="H172">
        <v>40</v>
      </c>
      <c r="I172">
        <v>6.5000000000000002E-2</v>
      </c>
      <c r="J172">
        <v>40</v>
      </c>
      <c r="K172">
        <v>6.6000000000000003E-2</v>
      </c>
      <c r="L172">
        <v>40</v>
      </c>
      <c r="M172">
        <v>6.6000000000000003E-2</v>
      </c>
      <c r="N172">
        <v>40</v>
      </c>
      <c r="O172">
        <v>6.6000000000000003E-2</v>
      </c>
      <c r="P172">
        <v>40</v>
      </c>
      <c r="Q172">
        <v>6.6000000000000003E-2</v>
      </c>
      <c r="R172">
        <v>40</v>
      </c>
      <c r="S172">
        <v>6.7000000000000004E-2</v>
      </c>
      <c r="T172">
        <v>40</v>
      </c>
      <c r="U172">
        <v>6.6000000000000003E-2</v>
      </c>
      <c r="W172">
        <f t="shared" si="6"/>
        <v>40</v>
      </c>
      <c r="X172">
        <f t="shared" si="7"/>
        <v>6.4100000000000004E-2</v>
      </c>
      <c r="Y172" s="104">
        <f t="shared" si="8"/>
        <v>40</v>
      </c>
    </row>
    <row r="173" spans="1:25" ht="15" x14ac:dyDescent="0.25">
      <c r="A173" t="s">
        <v>174</v>
      </c>
      <c r="B173">
        <v>32</v>
      </c>
      <c r="C173">
        <v>0.06</v>
      </c>
      <c r="D173">
        <v>32</v>
      </c>
      <c r="E173">
        <v>9.1999999999999998E-2</v>
      </c>
      <c r="F173">
        <v>32</v>
      </c>
      <c r="G173">
        <v>9.1999999999999998E-2</v>
      </c>
      <c r="H173">
        <v>32</v>
      </c>
      <c r="I173">
        <v>9.1999999999999998E-2</v>
      </c>
      <c r="J173">
        <v>32</v>
      </c>
      <c r="K173">
        <v>9.1999999999999998E-2</v>
      </c>
      <c r="L173">
        <v>32</v>
      </c>
      <c r="M173">
        <v>9.1999999999999998E-2</v>
      </c>
      <c r="N173">
        <v>32</v>
      </c>
      <c r="O173">
        <v>9.0999999999999998E-2</v>
      </c>
      <c r="P173">
        <v>32</v>
      </c>
      <c r="Q173">
        <v>9.1999999999999998E-2</v>
      </c>
      <c r="R173">
        <v>32</v>
      </c>
      <c r="S173">
        <v>9.1999999999999998E-2</v>
      </c>
      <c r="T173">
        <v>32</v>
      </c>
      <c r="U173">
        <v>9.0999999999999998E-2</v>
      </c>
      <c r="W173">
        <f t="shared" si="6"/>
        <v>32</v>
      </c>
      <c r="X173">
        <f t="shared" si="7"/>
        <v>8.8599999999999984E-2</v>
      </c>
      <c r="Y173" s="104">
        <f t="shared" si="8"/>
        <v>32</v>
      </c>
    </row>
    <row r="174" spans="1:25" ht="15" x14ac:dyDescent="0.25">
      <c r="A174" t="s">
        <v>102</v>
      </c>
      <c r="B174">
        <v>40</v>
      </c>
      <c r="C174">
        <v>6.2E-2</v>
      </c>
      <c r="D174">
        <v>40</v>
      </c>
      <c r="E174">
        <v>0.06</v>
      </c>
      <c r="F174">
        <v>40</v>
      </c>
      <c r="G174">
        <v>8.5999999999999993E-2</v>
      </c>
      <c r="H174">
        <v>40</v>
      </c>
      <c r="I174">
        <v>8.5000000000000006E-2</v>
      </c>
      <c r="J174">
        <v>40</v>
      </c>
      <c r="K174">
        <v>8.4000000000000005E-2</v>
      </c>
      <c r="L174">
        <v>40</v>
      </c>
      <c r="M174">
        <v>8.5000000000000006E-2</v>
      </c>
      <c r="N174">
        <v>40</v>
      </c>
      <c r="O174">
        <v>8.5000000000000006E-2</v>
      </c>
      <c r="P174">
        <v>40</v>
      </c>
      <c r="Q174">
        <v>8.4000000000000005E-2</v>
      </c>
      <c r="R174">
        <v>40</v>
      </c>
      <c r="S174">
        <v>8.4000000000000005E-2</v>
      </c>
      <c r="T174">
        <v>40</v>
      </c>
      <c r="U174">
        <v>8.4000000000000005E-2</v>
      </c>
      <c r="W174">
        <f t="shared" si="6"/>
        <v>40</v>
      </c>
      <c r="X174">
        <f t="shared" si="7"/>
        <v>7.9899999999999999E-2</v>
      </c>
      <c r="Y174" s="104">
        <f t="shared" si="8"/>
        <v>40</v>
      </c>
    </row>
    <row r="175" spans="1:25" ht="15" x14ac:dyDescent="0.25">
      <c r="A175" t="s">
        <v>245</v>
      </c>
      <c r="B175">
        <v>60</v>
      </c>
      <c r="C175">
        <v>7.9000000000000001E-2</v>
      </c>
      <c r="D175">
        <v>60</v>
      </c>
      <c r="E175">
        <v>0.114</v>
      </c>
      <c r="F175">
        <v>60</v>
      </c>
      <c r="G175">
        <v>0.114</v>
      </c>
      <c r="H175">
        <v>60</v>
      </c>
      <c r="I175">
        <v>0.113</v>
      </c>
      <c r="J175">
        <v>60</v>
      </c>
      <c r="K175">
        <v>0.113</v>
      </c>
      <c r="L175">
        <v>60</v>
      </c>
      <c r="M175">
        <v>0.115</v>
      </c>
      <c r="N175">
        <v>60</v>
      </c>
      <c r="O175">
        <v>0.11899999999999999</v>
      </c>
      <c r="P175">
        <v>60</v>
      </c>
      <c r="Q175">
        <v>0.112</v>
      </c>
      <c r="R175">
        <v>60</v>
      </c>
      <c r="S175">
        <v>0.113</v>
      </c>
      <c r="T175">
        <v>60</v>
      </c>
      <c r="U175">
        <v>0.113</v>
      </c>
      <c r="W175">
        <f t="shared" si="6"/>
        <v>60</v>
      </c>
      <c r="X175">
        <f t="shared" si="7"/>
        <v>0.1105</v>
      </c>
      <c r="Y175" s="104">
        <f t="shared" si="8"/>
        <v>60</v>
      </c>
    </row>
    <row r="176" spans="1:25" ht="15" x14ac:dyDescent="0.25">
      <c r="A176" t="s">
        <v>175</v>
      </c>
      <c r="B176">
        <v>48</v>
      </c>
      <c r="C176">
        <v>8.6999999999999994E-2</v>
      </c>
      <c r="D176">
        <v>48</v>
      </c>
      <c r="E176">
        <v>0.13100000000000001</v>
      </c>
      <c r="F176">
        <v>48</v>
      </c>
      <c r="G176">
        <v>0.13</v>
      </c>
      <c r="H176">
        <v>48</v>
      </c>
      <c r="I176">
        <v>0.13100000000000001</v>
      </c>
      <c r="J176">
        <v>48</v>
      </c>
      <c r="K176">
        <v>0.13100000000000001</v>
      </c>
      <c r="L176">
        <v>48</v>
      </c>
      <c r="M176">
        <v>0.13</v>
      </c>
      <c r="N176">
        <v>48</v>
      </c>
      <c r="O176">
        <v>0.13100000000000001</v>
      </c>
      <c r="P176">
        <v>48</v>
      </c>
      <c r="Q176">
        <v>0.13200000000000001</v>
      </c>
      <c r="R176">
        <v>48</v>
      </c>
      <c r="S176">
        <v>0.13100000000000001</v>
      </c>
      <c r="T176">
        <v>48</v>
      </c>
      <c r="U176">
        <v>0.13</v>
      </c>
      <c r="W176">
        <f t="shared" si="6"/>
        <v>48</v>
      </c>
      <c r="X176">
        <f t="shared" si="7"/>
        <v>0.12640000000000001</v>
      </c>
      <c r="Y176" s="104">
        <f t="shared" si="8"/>
        <v>48</v>
      </c>
    </row>
    <row r="177" spans="1:25" ht="15" x14ac:dyDescent="0.25">
      <c r="A177" t="s">
        <v>103</v>
      </c>
      <c r="B177">
        <v>60</v>
      </c>
      <c r="C177">
        <v>6.4000000000000001E-2</v>
      </c>
      <c r="D177">
        <v>60</v>
      </c>
      <c r="E177">
        <v>6.4000000000000001E-2</v>
      </c>
      <c r="F177">
        <v>60</v>
      </c>
      <c r="G177">
        <v>8.7999999999999995E-2</v>
      </c>
      <c r="H177">
        <v>60</v>
      </c>
      <c r="I177">
        <v>8.6999999999999994E-2</v>
      </c>
      <c r="J177">
        <v>60</v>
      </c>
      <c r="K177">
        <v>8.7999999999999995E-2</v>
      </c>
      <c r="L177">
        <v>60</v>
      </c>
      <c r="M177">
        <v>8.7999999999999995E-2</v>
      </c>
      <c r="N177">
        <v>60</v>
      </c>
      <c r="O177">
        <v>8.8999999999999996E-2</v>
      </c>
      <c r="P177">
        <v>60</v>
      </c>
      <c r="Q177">
        <v>8.6999999999999994E-2</v>
      </c>
      <c r="R177">
        <v>60</v>
      </c>
      <c r="S177">
        <v>8.8999999999999996E-2</v>
      </c>
      <c r="T177">
        <v>60</v>
      </c>
      <c r="U177">
        <v>8.7999999999999995E-2</v>
      </c>
      <c r="W177">
        <f t="shared" si="6"/>
        <v>60</v>
      </c>
      <c r="X177">
        <f t="shared" si="7"/>
        <v>8.3199999999999982E-2</v>
      </c>
      <c r="Y177" s="104">
        <f t="shared" si="8"/>
        <v>60</v>
      </c>
    </row>
    <row r="178" spans="1:25" ht="15" x14ac:dyDescent="0.25">
      <c r="A178" t="s">
        <v>246</v>
      </c>
      <c r="B178">
        <v>80</v>
      </c>
      <c r="C178">
        <v>0.128</v>
      </c>
      <c r="D178">
        <v>80</v>
      </c>
      <c r="E178">
        <v>0.193</v>
      </c>
      <c r="F178">
        <v>80</v>
      </c>
      <c r="G178">
        <v>0.192</v>
      </c>
      <c r="H178">
        <v>80</v>
      </c>
      <c r="I178">
        <v>0.191</v>
      </c>
      <c r="J178">
        <v>80</v>
      </c>
      <c r="K178">
        <v>0.19</v>
      </c>
      <c r="L178">
        <v>80</v>
      </c>
      <c r="M178">
        <v>0.192</v>
      </c>
      <c r="N178">
        <v>80</v>
      </c>
      <c r="O178">
        <v>0.192</v>
      </c>
      <c r="P178">
        <v>80</v>
      </c>
      <c r="Q178">
        <v>0.192</v>
      </c>
      <c r="R178">
        <v>80</v>
      </c>
      <c r="S178">
        <v>0.193</v>
      </c>
      <c r="T178">
        <v>80</v>
      </c>
      <c r="U178">
        <v>0.191</v>
      </c>
      <c r="W178">
        <f t="shared" si="6"/>
        <v>80</v>
      </c>
      <c r="X178">
        <f t="shared" si="7"/>
        <v>0.18539999999999998</v>
      </c>
      <c r="Y178" s="104">
        <f t="shared" si="8"/>
        <v>80</v>
      </c>
    </row>
    <row r="179" spans="1:25" ht="15" x14ac:dyDescent="0.25">
      <c r="A179" t="s">
        <v>247</v>
      </c>
      <c r="B179">
        <v>100</v>
      </c>
      <c r="C179">
        <v>0.25600000000000001</v>
      </c>
      <c r="D179">
        <v>100</v>
      </c>
      <c r="E179">
        <v>0.373</v>
      </c>
      <c r="F179">
        <v>100</v>
      </c>
      <c r="G179">
        <v>0.372</v>
      </c>
      <c r="H179">
        <v>100</v>
      </c>
      <c r="I179">
        <v>0.373</v>
      </c>
      <c r="J179">
        <v>100</v>
      </c>
      <c r="K179">
        <v>0.373</v>
      </c>
      <c r="L179">
        <v>100</v>
      </c>
      <c r="M179">
        <v>0.374</v>
      </c>
      <c r="N179">
        <v>100</v>
      </c>
      <c r="O179">
        <v>0.38300000000000001</v>
      </c>
      <c r="P179">
        <v>100</v>
      </c>
      <c r="Q179">
        <v>0.376</v>
      </c>
      <c r="R179">
        <v>100</v>
      </c>
      <c r="S179">
        <v>0.375</v>
      </c>
      <c r="T179">
        <v>100</v>
      </c>
      <c r="U179">
        <v>0.374</v>
      </c>
      <c r="W179">
        <f t="shared" si="6"/>
        <v>100</v>
      </c>
      <c r="X179">
        <f t="shared" si="7"/>
        <v>0.3629</v>
      </c>
      <c r="Y179" s="104">
        <f t="shared" si="8"/>
        <v>100</v>
      </c>
    </row>
    <row r="180" spans="1:25" ht="15" x14ac:dyDescent="0.25">
      <c r="A180" t="s">
        <v>176</v>
      </c>
      <c r="B180">
        <v>64</v>
      </c>
      <c r="C180">
        <v>0.27200000000000002</v>
      </c>
      <c r="D180">
        <v>64</v>
      </c>
      <c r="E180">
        <v>0.41499999999999998</v>
      </c>
      <c r="F180">
        <v>64</v>
      </c>
      <c r="G180">
        <v>0.40899999999999997</v>
      </c>
      <c r="H180">
        <v>64</v>
      </c>
      <c r="I180">
        <v>0.41199999999999998</v>
      </c>
      <c r="J180">
        <v>64</v>
      </c>
      <c r="K180">
        <v>0.41199999999999998</v>
      </c>
      <c r="L180">
        <v>64</v>
      </c>
      <c r="M180">
        <v>0.41199999999999998</v>
      </c>
      <c r="N180">
        <v>64</v>
      </c>
      <c r="O180">
        <v>0.40799999999999997</v>
      </c>
      <c r="P180">
        <v>64</v>
      </c>
      <c r="Q180">
        <v>0.41199999999999998</v>
      </c>
      <c r="R180">
        <v>64</v>
      </c>
      <c r="S180">
        <v>0.41199999999999998</v>
      </c>
      <c r="T180">
        <v>64</v>
      </c>
      <c r="U180">
        <v>0.41</v>
      </c>
      <c r="W180">
        <f t="shared" si="6"/>
        <v>64</v>
      </c>
      <c r="X180">
        <f t="shared" si="7"/>
        <v>0.39739999999999998</v>
      </c>
      <c r="Y180" s="104">
        <f t="shared" si="8"/>
        <v>64</v>
      </c>
    </row>
    <row r="181" spans="1:25" ht="15" x14ac:dyDescent="0.25">
      <c r="A181" t="s">
        <v>104</v>
      </c>
      <c r="B181">
        <v>80</v>
      </c>
      <c r="C181">
        <v>0.308</v>
      </c>
      <c r="D181">
        <v>80</v>
      </c>
      <c r="E181">
        <v>0.33</v>
      </c>
      <c r="F181">
        <v>80</v>
      </c>
      <c r="G181">
        <v>0.43099999999999999</v>
      </c>
      <c r="H181">
        <v>80</v>
      </c>
      <c r="I181">
        <v>0.42799999999999999</v>
      </c>
      <c r="J181">
        <v>80</v>
      </c>
      <c r="K181">
        <v>0.43</v>
      </c>
      <c r="L181">
        <v>80</v>
      </c>
      <c r="M181">
        <v>0.42899999999999999</v>
      </c>
      <c r="N181">
        <v>80</v>
      </c>
      <c r="O181">
        <v>0.42899999999999999</v>
      </c>
      <c r="P181">
        <v>80</v>
      </c>
      <c r="Q181">
        <v>0.42799999999999999</v>
      </c>
      <c r="R181">
        <v>80</v>
      </c>
      <c r="S181">
        <v>0.42799999999999999</v>
      </c>
      <c r="T181">
        <v>80</v>
      </c>
      <c r="U181">
        <v>0.43</v>
      </c>
      <c r="W181">
        <f t="shared" si="6"/>
        <v>80</v>
      </c>
      <c r="X181">
        <f t="shared" si="7"/>
        <v>0.40709999999999996</v>
      </c>
      <c r="Y181" s="104">
        <f t="shared" si="8"/>
        <v>80</v>
      </c>
    </row>
    <row r="182" spans="1:25" ht="15" x14ac:dyDescent="0.25">
      <c r="A182" t="s">
        <v>105</v>
      </c>
      <c r="B182">
        <v>86</v>
      </c>
      <c r="C182">
        <v>0.95899999999999996</v>
      </c>
      <c r="D182">
        <v>86</v>
      </c>
      <c r="E182">
        <v>1.022</v>
      </c>
      <c r="F182">
        <v>86</v>
      </c>
      <c r="G182">
        <v>1.387</v>
      </c>
      <c r="H182">
        <v>86</v>
      </c>
      <c r="I182">
        <v>1.363</v>
      </c>
      <c r="J182">
        <v>86</v>
      </c>
      <c r="K182">
        <v>1.347</v>
      </c>
      <c r="L182">
        <v>86</v>
      </c>
      <c r="M182">
        <v>1.3720000000000001</v>
      </c>
      <c r="N182">
        <v>86</v>
      </c>
      <c r="O182">
        <v>1.391</v>
      </c>
      <c r="P182">
        <v>86</v>
      </c>
      <c r="Q182">
        <v>1.353</v>
      </c>
      <c r="R182">
        <v>86</v>
      </c>
      <c r="S182">
        <v>1.389</v>
      </c>
      <c r="T182">
        <v>86</v>
      </c>
      <c r="U182">
        <v>1.385</v>
      </c>
      <c r="W182">
        <f t="shared" si="6"/>
        <v>86</v>
      </c>
      <c r="X182">
        <f t="shared" si="7"/>
        <v>1.2967999999999997</v>
      </c>
      <c r="Y182" s="104">
        <f t="shared" si="8"/>
        <v>86</v>
      </c>
    </row>
    <row r="183" spans="1:25" ht="15" x14ac:dyDescent="0.25">
      <c r="A183" t="s">
        <v>177</v>
      </c>
      <c r="B183">
        <v>77</v>
      </c>
      <c r="C183">
        <v>0.72699999999999998</v>
      </c>
      <c r="D183">
        <v>77</v>
      </c>
      <c r="E183">
        <v>1.083</v>
      </c>
      <c r="F183">
        <v>77</v>
      </c>
      <c r="G183">
        <v>1.0669999999999999</v>
      </c>
      <c r="H183">
        <v>77</v>
      </c>
      <c r="I183">
        <v>1.069</v>
      </c>
      <c r="J183">
        <v>77</v>
      </c>
      <c r="K183">
        <v>1.07</v>
      </c>
      <c r="L183">
        <v>77</v>
      </c>
      <c r="M183">
        <v>1.0720000000000001</v>
      </c>
      <c r="N183">
        <v>77</v>
      </c>
      <c r="O183">
        <v>1.0740000000000001</v>
      </c>
      <c r="P183">
        <v>77</v>
      </c>
      <c r="Q183">
        <v>1.0629999999999999</v>
      </c>
      <c r="R183">
        <v>77</v>
      </c>
      <c r="S183">
        <v>1.08</v>
      </c>
      <c r="T183">
        <v>77</v>
      </c>
      <c r="U183">
        <v>1.07</v>
      </c>
      <c r="W183">
        <f t="shared" si="6"/>
        <v>77</v>
      </c>
      <c r="X183">
        <f t="shared" si="7"/>
        <v>1.0375000000000001</v>
      </c>
      <c r="Y183" s="104">
        <f t="shared" si="8"/>
        <v>77</v>
      </c>
    </row>
    <row r="184" spans="1:25" ht="15" x14ac:dyDescent="0.25">
      <c r="A184" t="s">
        <v>248</v>
      </c>
      <c r="B184">
        <v>115</v>
      </c>
      <c r="C184">
        <v>0.93300000000000005</v>
      </c>
      <c r="D184">
        <v>115</v>
      </c>
      <c r="E184">
        <v>1.3759999999999999</v>
      </c>
      <c r="F184">
        <v>115</v>
      </c>
      <c r="G184">
        <v>1.39</v>
      </c>
      <c r="H184">
        <v>115</v>
      </c>
      <c r="I184">
        <v>1.407</v>
      </c>
      <c r="J184">
        <v>115</v>
      </c>
      <c r="K184">
        <v>1.4019999999999999</v>
      </c>
      <c r="L184">
        <v>115</v>
      </c>
      <c r="M184">
        <v>1.38</v>
      </c>
      <c r="N184">
        <v>115</v>
      </c>
      <c r="O184">
        <v>1.38</v>
      </c>
      <c r="P184">
        <v>115</v>
      </c>
      <c r="Q184">
        <v>1.3779999999999999</v>
      </c>
      <c r="R184">
        <v>115</v>
      </c>
      <c r="S184">
        <v>1.3620000000000001</v>
      </c>
      <c r="T184">
        <v>115</v>
      </c>
      <c r="U184">
        <v>1.377</v>
      </c>
      <c r="W184">
        <f t="shared" si="6"/>
        <v>115</v>
      </c>
      <c r="X184">
        <f t="shared" si="7"/>
        <v>1.3385000000000002</v>
      </c>
      <c r="Y184" s="104">
        <f t="shared" si="8"/>
        <v>115</v>
      </c>
    </row>
    <row r="185" spans="1:25" ht="15" x14ac:dyDescent="0.25">
      <c r="A185" t="s">
        <v>178</v>
      </c>
      <c r="B185">
        <v>103</v>
      </c>
      <c r="C185">
        <v>1.4379999999999999</v>
      </c>
      <c r="D185">
        <v>103</v>
      </c>
      <c r="E185">
        <v>2.1819999999999999</v>
      </c>
      <c r="F185">
        <v>103</v>
      </c>
      <c r="G185">
        <v>2.1320000000000001</v>
      </c>
      <c r="H185">
        <v>103</v>
      </c>
      <c r="I185">
        <v>2.1749999999999998</v>
      </c>
      <c r="J185">
        <v>103</v>
      </c>
      <c r="K185">
        <v>2.1760000000000002</v>
      </c>
      <c r="L185">
        <v>103</v>
      </c>
      <c r="M185">
        <v>2.1960000000000002</v>
      </c>
      <c r="N185">
        <v>103</v>
      </c>
      <c r="O185">
        <v>2.173</v>
      </c>
      <c r="P185">
        <v>102</v>
      </c>
      <c r="Q185">
        <v>2.1850000000000001</v>
      </c>
      <c r="R185">
        <v>103</v>
      </c>
      <c r="S185">
        <v>2.1909999999999998</v>
      </c>
      <c r="T185">
        <v>103</v>
      </c>
      <c r="U185">
        <v>2.1269999999999998</v>
      </c>
      <c r="W185">
        <f t="shared" si="6"/>
        <v>102.9</v>
      </c>
      <c r="X185">
        <f t="shared" si="7"/>
        <v>2.0974999999999997</v>
      </c>
      <c r="Y185" s="104">
        <f t="shared" si="8"/>
        <v>103</v>
      </c>
    </row>
    <row r="186" spans="1:25" ht="15" x14ac:dyDescent="0.25">
      <c r="A186" t="s">
        <v>106</v>
      </c>
      <c r="B186">
        <v>129</v>
      </c>
      <c r="C186">
        <v>1.6839999999999999</v>
      </c>
      <c r="D186">
        <v>128</v>
      </c>
      <c r="E186">
        <v>1.6850000000000001</v>
      </c>
      <c r="F186">
        <v>129</v>
      </c>
      <c r="G186">
        <v>2.4990000000000001</v>
      </c>
      <c r="H186">
        <v>129</v>
      </c>
      <c r="I186">
        <v>2.4769999999999999</v>
      </c>
      <c r="J186">
        <v>128</v>
      </c>
      <c r="K186">
        <v>2.4729999999999999</v>
      </c>
      <c r="L186">
        <v>129</v>
      </c>
      <c r="M186">
        <v>2.5129999999999999</v>
      </c>
      <c r="N186">
        <v>129</v>
      </c>
      <c r="O186">
        <v>2.4940000000000002</v>
      </c>
      <c r="P186">
        <v>129</v>
      </c>
      <c r="Q186">
        <v>2.516</v>
      </c>
      <c r="R186">
        <v>129</v>
      </c>
      <c r="S186">
        <v>2.524</v>
      </c>
      <c r="T186">
        <v>128</v>
      </c>
      <c r="U186">
        <v>2.496</v>
      </c>
      <c r="W186">
        <f t="shared" si="6"/>
        <v>128.69999999999999</v>
      </c>
      <c r="X186">
        <f t="shared" si="7"/>
        <v>2.3361000000000001</v>
      </c>
      <c r="Y186" s="104">
        <f t="shared" si="8"/>
        <v>129</v>
      </c>
    </row>
    <row r="187" spans="1:25" ht="15" x14ac:dyDescent="0.25">
      <c r="A187" t="s">
        <v>249</v>
      </c>
      <c r="B187">
        <v>149</v>
      </c>
      <c r="C187">
        <v>1.496</v>
      </c>
      <c r="D187">
        <v>149</v>
      </c>
      <c r="E187">
        <v>2.2610000000000001</v>
      </c>
      <c r="F187">
        <v>149</v>
      </c>
      <c r="G187">
        <v>2.298</v>
      </c>
      <c r="H187">
        <v>149</v>
      </c>
      <c r="I187">
        <v>2.2810000000000001</v>
      </c>
      <c r="J187">
        <v>149</v>
      </c>
      <c r="K187">
        <v>2.2690000000000001</v>
      </c>
      <c r="L187">
        <v>149</v>
      </c>
      <c r="M187">
        <v>2.2509999999999999</v>
      </c>
      <c r="N187">
        <v>149</v>
      </c>
      <c r="O187">
        <v>2.302</v>
      </c>
      <c r="P187">
        <v>149</v>
      </c>
      <c r="Q187">
        <v>2.2530000000000001</v>
      </c>
      <c r="R187">
        <v>149</v>
      </c>
      <c r="S187">
        <v>2.2610000000000001</v>
      </c>
      <c r="T187">
        <v>149</v>
      </c>
      <c r="U187">
        <v>2.2639999999999998</v>
      </c>
      <c r="W187">
        <f t="shared" si="6"/>
        <v>149</v>
      </c>
      <c r="X187">
        <f t="shared" si="7"/>
        <v>2.1936</v>
      </c>
      <c r="Y187" s="104">
        <f t="shared" si="8"/>
        <v>149</v>
      </c>
    </row>
    <row r="188" spans="1:25" ht="15" x14ac:dyDescent="0.25">
      <c r="A188" t="s">
        <v>250</v>
      </c>
      <c r="B188">
        <v>144</v>
      </c>
      <c r="C188">
        <v>2.129</v>
      </c>
      <c r="D188">
        <v>144</v>
      </c>
      <c r="E188">
        <v>3.1619999999999999</v>
      </c>
      <c r="F188">
        <v>144</v>
      </c>
      <c r="G188">
        <v>3.141</v>
      </c>
      <c r="H188">
        <v>144</v>
      </c>
      <c r="I188">
        <v>3.1509999999999998</v>
      </c>
      <c r="J188">
        <v>144</v>
      </c>
      <c r="K188">
        <v>3.14</v>
      </c>
      <c r="L188">
        <v>144</v>
      </c>
      <c r="M188">
        <v>3.1960000000000002</v>
      </c>
      <c r="N188">
        <v>144</v>
      </c>
      <c r="O188">
        <v>3.1829999999999998</v>
      </c>
      <c r="P188">
        <v>144</v>
      </c>
      <c r="Q188">
        <v>3.1859999999999999</v>
      </c>
      <c r="R188">
        <v>144</v>
      </c>
      <c r="S188">
        <v>3.1909999999999998</v>
      </c>
      <c r="T188">
        <v>144</v>
      </c>
      <c r="U188">
        <v>3.1640000000000001</v>
      </c>
      <c r="W188">
        <f t="shared" si="6"/>
        <v>144</v>
      </c>
      <c r="X188">
        <f t="shared" si="7"/>
        <v>3.0643000000000002</v>
      </c>
      <c r="Y188" s="104">
        <f t="shared" si="8"/>
        <v>144</v>
      </c>
    </row>
    <row r="189" spans="1:25" ht="15" x14ac:dyDescent="0.25">
      <c r="A189" t="s">
        <v>179</v>
      </c>
      <c r="B189">
        <v>120</v>
      </c>
      <c r="C189">
        <v>2.645</v>
      </c>
      <c r="D189">
        <v>120</v>
      </c>
      <c r="E189">
        <v>3.9769999999999999</v>
      </c>
      <c r="F189">
        <v>120</v>
      </c>
      <c r="G189">
        <v>3.9870000000000001</v>
      </c>
      <c r="H189">
        <v>120</v>
      </c>
      <c r="I189">
        <v>3.9910000000000001</v>
      </c>
      <c r="J189">
        <v>120</v>
      </c>
      <c r="K189">
        <v>3.964</v>
      </c>
      <c r="L189">
        <v>120</v>
      </c>
      <c r="M189">
        <v>4.0640000000000001</v>
      </c>
      <c r="N189">
        <v>120</v>
      </c>
      <c r="O189">
        <v>3.9430000000000001</v>
      </c>
      <c r="P189">
        <v>120</v>
      </c>
      <c r="Q189">
        <v>3.9849999999999999</v>
      </c>
      <c r="R189">
        <v>120</v>
      </c>
      <c r="S189">
        <v>3.984</v>
      </c>
      <c r="T189">
        <v>120</v>
      </c>
      <c r="U189">
        <v>4.0110000000000001</v>
      </c>
      <c r="W189">
        <f t="shared" si="6"/>
        <v>120</v>
      </c>
      <c r="X189">
        <f t="shared" si="7"/>
        <v>3.8551000000000002</v>
      </c>
      <c r="Y189" s="104">
        <f t="shared" si="8"/>
        <v>120</v>
      </c>
    </row>
    <row r="190" spans="1:25" ht="15" x14ac:dyDescent="0.25">
      <c r="A190" t="s">
        <v>107</v>
      </c>
      <c r="B190">
        <v>126</v>
      </c>
      <c r="C190">
        <v>2.1859999999999999</v>
      </c>
      <c r="D190">
        <v>126</v>
      </c>
      <c r="E190">
        <v>2.3260000000000001</v>
      </c>
      <c r="F190">
        <v>126</v>
      </c>
      <c r="G190">
        <v>3.331</v>
      </c>
      <c r="H190">
        <v>126</v>
      </c>
      <c r="I190">
        <v>3.335</v>
      </c>
      <c r="J190">
        <v>126</v>
      </c>
      <c r="K190">
        <v>3.3170000000000002</v>
      </c>
      <c r="L190">
        <v>126</v>
      </c>
      <c r="M190">
        <v>3.3420000000000001</v>
      </c>
      <c r="N190">
        <v>126</v>
      </c>
      <c r="O190">
        <v>3.3540000000000001</v>
      </c>
      <c r="P190">
        <v>126</v>
      </c>
      <c r="Q190">
        <v>3.323</v>
      </c>
      <c r="R190">
        <v>126</v>
      </c>
      <c r="S190">
        <v>3.3359999999999999</v>
      </c>
      <c r="T190">
        <v>126</v>
      </c>
      <c r="U190">
        <v>3.363</v>
      </c>
      <c r="W190">
        <f t="shared" si="6"/>
        <v>126</v>
      </c>
      <c r="X190">
        <f t="shared" si="7"/>
        <v>3.1212999999999997</v>
      </c>
      <c r="Y190" s="104">
        <f t="shared" si="8"/>
        <v>126</v>
      </c>
    </row>
    <row r="191" spans="1:25" ht="15" x14ac:dyDescent="0.25">
      <c r="A191" t="s">
        <v>251</v>
      </c>
      <c r="B191">
        <v>148</v>
      </c>
      <c r="C191">
        <v>2.8780000000000001</v>
      </c>
      <c r="D191">
        <v>148</v>
      </c>
      <c r="E191">
        <v>4.3869999999999996</v>
      </c>
      <c r="F191">
        <v>148</v>
      </c>
      <c r="G191">
        <v>4.4249999999999998</v>
      </c>
      <c r="H191">
        <v>148</v>
      </c>
      <c r="I191">
        <v>4.4459999999999997</v>
      </c>
      <c r="J191">
        <v>148</v>
      </c>
      <c r="K191">
        <v>4.4539999999999997</v>
      </c>
      <c r="L191">
        <v>148</v>
      </c>
      <c r="M191">
        <v>4.4340000000000002</v>
      </c>
      <c r="N191">
        <v>148</v>
      </c>
      <c r="O191">
        <v>4.351</v>
      </c>
      <c r="P191">
        <v>148</v>
      </c>
      <c r="Q191">
        <v>4.3819999999999997</v>
      </c>
      <c r="R191">
        <v>148</v>
      </c>
      <c r="S191">
        <v>4.4059999999999997</v>
      </c>
      <c r="T191">
        <v>148</v>
      </c>
      <c r="U191">
        <v>4.4050000000000002</v>
      </c>
      <c r="W191">
        <f t="shared" si="6"/>
        <v>148</v>
      </c>
      <c r="X191">
        <f t="shared" si="7"/>
        <v>4.2568000000000001</v>
      </c>
      <c r="Y191" s="104">
        <f t="shared" si="8"/>
        <v>148</v>
      </c>
    </row>
    <row r="192" spans="1:25" ht="15" x14ac:dyDescent="0.25">
      <c r="A192" t="s">
        <v>180</v>
      </c>
      <c r="B192">
        <v>109</v>
      </c>
      <c r="C192">
        <v>4.3730000000000002</v>
      </c>
      <c r="D192">
        <v>109</v>
      </c>
      <c r="E192">
        <v>6.6779999999999999</v>
      </c>
      <c r="F192">
        <v>110</v>
      </c>
      <c r="G192">
        <v>6.5209999999999999</v>
      </c>
      <c r="H192">
        <v>110</v>
      </c>
      <c r="I192">
        <v>6.6390000000000002</v>
      </c>
      <c r="J192">
        <v>109</v>
      </c>
      <c r="K192">
        <v>6.59</v>
      </c>
      <c r="L192">
        <v>110</v>
      </c>
      <c r="M192">
        <v>6.6619999999999999</v>
      </c>
      <c r="N192">
        <v>109</v>
      </c>
      <c r="O192">
        <v>6.5350000000000001</v>
      </c>
      <c r="P192">
        <v>109</v>
      </c>
      <c r="Q192">
        <v>6.7489999999999997</v>
      </c>
      <c r="R192">
        <v>109</v>
      </c>
      <c r="S192">
        <v>6.53</v>
      </c>
      <c r="T192">
        <v>109</v>
      </c>
      <c r="U192">
        <v>6.61</v>
      </c>
      <c r="W192">
        <f t="shared" si="6"/>
        <v>109.3</v>
      </c>
      <c r="X192">
        <f t="shared" si="7"/>
        <v>6.3887000000000009</v>
      </c>
      <c r="Y192" s="104">
        <f t="shared" si="8"/>
        <v>110</v>
      </c>
    </row>
    <row r="193" spans="1:25" ht="15" x14ac:dyDescent="0.25">
      <c r="A193" t="s">
        <v>108</v>
      </c>
      <c r="B193">
        <v>142</v>
      </c>
      <c r="C193">
        <v>3.577</v>
      </c>
      <c r="D193">
        <v>142</v>
      </c>
      <c r="E193">
        <v>3.6629999999999998</v>
      </c>
      <c r="F193">
        <v>142</v>
      </c>
      <c r="G193">
        <v>5.1779999999999999</v>
      </c>
      <c r="H193">
        <v>142</v>
      </c>
      <c r="I193">
        <v>5.2729999999999997</v>
      </c>
      <c r="J193">
        <v>142</v>
      </c>
      <c r="K193">
        <v>5.3970000000000002</v>
      </c>
      <c r="L193">
        <v>142</v>
      </c>
      <c r="M193">
        <v>5.3339999999999996</v>
      </c>
      <c r="N193">
        <v>142</v>
      </c>
      <c r="O193">
        <v>5.2290000000000001</v>
      </c>
      <c r="P193">
        <v>142</v>
      </c>
      <c r="Q193">
        <v>5.2610000000000001</v>
      </c>
      <c r="R193">
        <v>142</v>
      </c>
      <c r="S193">
        <v>5.2619999999999996</v>
      </c>
      <c r="T193">
        <v>141</v>
      </c>
      <c r="U193">
        <v>5.2839999999999998</v>
      </c>
      <c r="W193">
        <f t="shared" si="6"/>
        <v>141.9</v>
      </c>
      <c r="X193">
        <f t="shared" si="7"/>
        <v>4.9458000000000002</v>
      </c>
      <c r="Y193" s="104">
        <f t="shared" si="8"/>
        <v>142</v>
      </c>
    </row>
    <row r="194" spans="1:25" ht="15" x14ac:dyDescent="0.25">
      <c r="A194" t="s">
        <v>252</v>
      </c>
      <c r="B194">
        <v>10</v>
      </c>
      <c r="C194">
        <v>3.6760000000000002</v>
      </c>
      <c r="D194">
        <v>9</v>
      </c>
      <c r="E194">
        <v>5.6440000000000001</v>
      </c>
      <c r="F194">
        <v>10</v>
      </c>
      <c r="G194">
        <v>5.5940000000000003</v>
      </c>
      <c r="H194">
        <v>10</v>
      </c>
      <c r="I194">
        <v>5.5629999999999997</v>
      </c>
      <c r="J194">
        <v>9</v>
      </c>
      <c r="K194">
        <v>5.5510000000000002</v>
      </c>
      <c r="L194">
        <v>10</v>
      </c>
      <c r="M194">
        <v>5.5709999999999997</v>
      </c>
      <c r="N194">
        <v>10</v>
      </c>
      <c r="O194">
        <v>5.5890000000000004</v>
      </c>
      <c r="P194">
        <v>11</v>
      </c>
      <c r="Q194">
        <v>5.5750000000000002</v>
      </c>
      <c r="R194">
        <v>10</v>
      </c>
      <c r="S194">
        <v>5.5579999999999998</v>
      </c>
      <c r="T194">
        <v>10</v>
      </c>
      <c r="U194">
        <v>5.5549999999999997</v>
      </c>
      <c r="W194">
        <f t="shared" si="6"/>
        <v>9.9</v>
      </c>
      <c r="X194">
        <f t="shared" si="7"/>
        <v>5.3875999999999999</v>
      </c>
      <c r="Y194" s="104">
        <f t="shared" si="8"/>
        <v>11</v>
      </c>
    </row>
    <row r="195" spans="1:25" ht="15" x14ac:dyDescent="0.25">
      <c r="A195" t="s">
        <v>181</v>
      </c>
      <c r="B195">
        <v>155</v>
      </c>
      <c r="C195">
        <v>5.6769999999999996</v>
      </c>
      <c r="D195">
        <v>155</v>
      </c>
      <c r="E195">
        <v>7.7649999999999997</v>
      </c>
      <c r="F195">
        <v>155</v>
      </c>
      <c r="G195">
        <v>7.9779999999999998</v>
      </c>
      <c r="H195">
        <v>154</v>
      </c>
      <c r="I195">
        <v>7.9130000000000003</v>
      </c>
      <c r="J195">
        <v>155</v>
      </c>
      <c r="K195">
        <v>8.0399999999999991</v>
      </c>
      <c r="L195">
        <v>154</v>
      </c>
      <c r="M195">
        <v>7.8010000000000002</v>
      </c>
      <c r="N195">
        <v>155</v>
      </c>
      <c r="O195">
        <v>7.8929999999999998</v>
      </c>
      <c r="P195">
        <v>155</v>
      </c>
      <c r="Q195">
        <v>7.9320000000000004</v>
      </c>
      <c r="R195">
        <v>154</v>
      </c>
      <c r="S195">
        <v>7.8620000000000001</v>
      </c>
      <c r="T195">
        <v>155</v>
      </c>
      <c r="U195">
        <v>7.891</v>
      </c>
      <c r="W195">
        <f t="shared" si="6"/>
        <v>154.69999999999999</v>
      </c>
      <c r="X195">
        <f t="shared" si="7"/>
        <v>7.6752000000000011</v>
      </c>
      <c r="Y195" s="104">
        <f t="shared" si="8"/>
        <v>155</v>
      </c>
    </row>
    <row r="196" spans="1:25" ht="15" x14ac:dyDescent="0.25">
      <c r="A196" t="s">
        <v>24</v>
      </c>
      <c r="B196">
        <v>11</v>
      </c>
      <c r="C196">
        <v>4.03</v>
      </c>
      <c r="D196">
        <v>11</v>
      </c>
      <c r="E196">
        <v>4.3310000000000004</v>
      </c>
      <c r="F196">
        <v>12</v>
      </c>
      <c r="G196">
        <v>5.9349999999999996</v>
      </c>
      <c r="H196">
        <v>11</v>
      </c>
      <c r="I196">
        <v>5.915</v>
      </c>
      <c r="J196">
        <v>12</v>
      </c>
      <c r="K196">
        <v>5.9249999999999998</v>
      </c>
      <c r="L196">
        <v>11</v>
      </c>
      <c r="M196">
        <v>5.9290000000000003</v>
      </c>
      <c r="N196">
        <v>11</v>
      </c>
      <c r="O196">
        <v>5.9320000000000004</v>
      </c>
      <c r="P196">
        <v>11</v>
      </c>
      <c r="Q196">
        <v>5.9240000000000004</v>
      </c>
      <c r="R196">
        <v>11</v>
      </c>
      <c r="S196">
        <v>5.915</v>
      </c>
      <c r="T196">
        <v>11</v>
      </c>
      <c r="U196">
        <v>5.9210000000000003</v>
      </c>
      <c r="W196">
        <f t="shared" ref="W196:W241" si="9">AVERAGE(B196,D196,F196,H196,J196,L196,N196,P196,R196,T196)</f>
        <v>11.2</v>
      </c>
      <c r="X196">
        <f t="shared" ref="X196:X241" si="10">AVERAGE(C196,E196,G196,I196,K196,M196,O196,Q196,S196,U196)</f>
        <v>5.5756999999999994</v>
      </c>
      <c r="Y196" s="104">
        <f t="shared" ref="Y196:Y241" si="11">MAX(T196,R196,P196,N196,L196,J196,H196,F196,D196,B196)</f>
        <v>12</v>
      </c>
    </row>
    <row r="197" spans="1:25" ht="15" x14ac:dyDescent="0.25">
      <c r="A197" t="s">
        <v>253</v>
      </c>
      <c r="B197">
        <v>9</v>
      </c>
      <c r="C197">
        <v>4.4569999999999999</v>
      </c>
      <c r="D197">
        <v>9</v>
      </c>
      <c r="E197">
        <v>6.601</v>
      </c>
      <c r="F197">
        <v>10</v>
      </c>
      <c r="G197">
        <v>6.5129999999999999</v>
      </c>
      <c r="H197">
        <v>9</v>
      </c>
      <c r="I197">
        <v>6.5119999999999996</v>
      </c>
      <c r="J197">
        <v>9</v>
      </c>
      <c r="K197">
        <v>6.5330000000000004</v>
      </c>
      <c r="L197">
        <v>9</v>
      </c>
      <c r="M197">
        <v>6.54</v>
      </c>
      <c r="N197">
        <v>9</v>
      </c>
      <c r="O197">
        <v>6.54</v>
      </c>
      <c r="P197">
        <v>9</v>
      </c>
      <c r="Q197">
        <v>6.5289999999999999</v>
      </c>
      <c r="R197">
        <v>9</v>
      </c>
      <c r="S197">
        <v>6.5140000000000002</v>
      </c>
      <c r="T197">
        <v>9</v>
      </c>
      <c r="U197">
        <v>6.5369999999999999</v>
      </c>
      <c r="W197">
        <f t="shared" si="9"/>
        <v>9.1</v>
      </c>
      <c r="X197">
        <f t="shared" si="10"/>
        <v>6.3275999999999994</v>
      </c>
      <c r="Y197" s="104">
        <f t="shared" si="11"/>
        <v>10</v>
      </c>
    </row>
    <row r="198" spans="1:25" ht="15" x14ac:dyDescent="0.25">
      <c r="A198" t="s">
        <v>182</v>
      </c>
      <c r="B198">
        <v>13</v>
      </c>
      <c r="C198">
        <v>5.3869999999999996</v>
      </c>
      <c r="D198">
        <v>13</v>
      </c>
      <c r="E198">
        <v>7.4429999999999996</v>
      </c>
      <c r="F198">
        <v>13</v>
      </c>
      <c r="G198">
        <v>7.4080000000000004</v>
      </c>
      <c r="H198">
        <v>13</v>
      </c>
      <c r="I198">
        <v>7.4080000000000004</v>
      </c>
      <c r="J198">
        <v>14</v>
      </c>
      <c r="K198">
        <v>7.4320000000000004</v>
      </c>
      <c r="L198">
        <v>14</v>
      </c>
      <c r="M198">
        <v>7.43</v>
      </c>
      <c r="N198">
        <v>14</v>
      </c>
      <c r="O198">
        <v>7.407</v>
      </c>
      <c r="P198">
        <v>13</v>
      </c>
      <c r="Q198">
        <v>7.4379999999999997</v>
      </c>
      <c r="R198">
        <v>13</v>
      </c>
      <c r="S198">
        <v>7.4370000000000003</v>
      </c>
      <c r="T198">
        <v>14</v>
      </c>
      <c r="U198">
        <v>7.423</v>
      </c>
      <c r="W198">
        <f t="shared" si="9"/>
        <v>13.4</v>
      </c>
      <c r="X198">
        <f t="shared" si="10"/>
        <v>7.2213000000000012</v>
      </c>
      <c r="Y198" s="104">
        <f t="shared" si="11"/>
        <v>14</v>
      </c>
    </row>
    <row r="199" spans="1:25" ht="15" x14ac:dyDescent="0.25">
      <c r="A199" t="s">
        <v>109</v>
      </c>
      <c r="B199">
        <v>10</v>
      </c>
      <c r="C199">
        <v>5.7939999999999996</v>
      </c>
      <c r="D199">
        <v>10</v>
      </c>
      <c r="E199">
        <v>5.9189999999999996</v>
      </c>
      <c r="F199">
        <v>10</v>
      </c>
      <c r="G199">
        <v>8.7590000000000003</v>
      </c>
      <c r="H199">
        <v>10</v>
      </c>
      <c r="I199">
        <v>8.7560000000000002</v>
      </c>
      <c r="J199">
        <v>9</v>
      </c>
      <c r="K199">
        <v>8.734</v>
      </c>
      <c r="L199">
        <v>10</v>
      </c>
      <c r="M199">
        <v>8.7430000000000003</v>
      </c>
      <c r="N199">
        <v>9</v>
      </c>
      <c r="O199">
        <v>8.7889999999999997</v>
      </c>
      <c r="P199">
        <v>9</v>
      </c>
      <c r="Q199">
        <v>8.75</v>
      </c>
      <c r="R199">
        <v>9</v>
      </c>
      <c r="S199">
        <v>8.7330000000000005</v>
      </c>
      <c r="T199">
        <v>9</v>
      </c>
      <c r="U199">
        <v>8.7509999999999994</v>
      </c>
      <c r="W199">
        <f t="shared" si="9"/>
        <v>9.5</v>
      </c>
      <c r="X199">
        <f t="shared" si="10"/>
        <v>8.1728000000000005</v>
      </c>
      <c r="Y199" s="104">
        <f t="shared" si="11"/>
        <v>10</v>
      </c>
    </row>
    <row r="200" spans="1:25" ht="15" x14ac:dyDescent="0.25">
      <c r="A200" t="s">
        <v>25</v>
      </c>
      <c r="B200">
        <v>9</v>
      </c>
      <c r="C200">
        <v>6.7229999999999999</v>
      </c>
      <c r="D200">
        <v>9</v>
      </c>
      <c r="E200">
        <v>9.57</v>
      </c>
      <c r="F200">
        <v>10</v>
      </c>
      <c r="G200">
        <v>9.5459999999999994</v>
      </c>
      <c r="H200">
        <v>10</v>
      </c>
      <c r="I200">
        <v>9.5259999999999998</v>
      </c>
      <c r="J200">
        <v>9</v>
      </c>
      <c r="K200">
        <v>9.5380000000000003</v>
      </c>
      <c r="L200">
        <v>9</v>
      </c>
      <c r="M200">
        <v>9.5470000000000006</v>
      </c>
      <c r="N200">
        <v>9</v>
      </c>
      <c r="O200">
        <v>9.657</v>
      </c>
      <c r="P200">
        <v>10</v>
      </c>
      <c r="Q200">
        <v>9.5709999999999997</v>
      </c>
      <c r="R200">
        <v>9</v>
      </c>
      <c r="S200">
        <v>9.5440000000000005</v>
      </c>
      <c r="T200">
        <v>9</v>
      </c>
      <c r="U200">
        <v>9.5250000000000004</v>
      </c>
      <c r="W200">
        <f t="shared" si="9"/>
        <v>9.3000000000000007</v>
      </c>
      <c r="X200">
        <f t="shared" si="10"/>
        <v>9.2746999999999993</v>
      </c>
      <c r="Y200" s="104">
        <f t="shared" si="11"/>
        <v>10</v>
      </c>
    </row>
    <row r="201" spans="1:25" ht="15" x14ac:dyDescent="0.25">
      <c r="A201" t="s">
        <v>110</v>
      </c>
      <c r="B201">
        <v>8</v>
      </c>
      <c r="C201">
        <v>7.3040000000000003</v>
      </c>
      <c r="D201">
        <v>8</v>
      </c>
      <c r="E201">
        <v>7.266</v>
      </c>
      <c r="F201">
        <v>8</v>
      </c>
      <c r="G201">
        <v>10.622999999999999</v>
      </c>
      <c r="H201">
        <v>8</v>
      </c>
      <c r="I201">
        <v>10.612</v>
      </c>
      <c r="J201">
        <v>8</v>
      </c>
      <c r="K201">
        <v>10.599</v>
      </c>
      <c r="L201">
        <v>8</v>
      </c>
      <c r="M201">
        <v>10.571</v>
      </c>
      <c r="N201">
        <v>8</v>
      </c>
      <c r="O201">
        <v>10.635999999999999</v>
      </c>
      <c r="P201">
        <v>8</v>
      </c>
      <c r="Q201">
        <v>10.587999999999999</v>
      </c>
      <c r="R201">
        <v>8</v>
      </c>
      <c r="S201">
        <v>10.565</v>
      </c>
      <c r="T201">
        <v>8</v>
      </c>
      <c r="U201">
        <v>10.612</v>
      </c>
      <c r="W201">
        <f t="shared" si="9"/>
        <v>8</v>
      </c>
      <c r="X201">
        <f t="shared" si="10"/>
        <v>9.937599999999998</v>
      </c>
      <c r="Y201" s="104">
        <f t="shared" si="11"/>
        <v>8</v>
      </c>
    </row>
    <row r="202" spans="1:25" ht="15" x14ac:dyDescent="0.25">
      <c r="A202" t="s">
        <v>254</v>
      </c>
      <c r="B202">
        <v>40</v>
      </c>
      <c r="C202">
        <v>6.3E-2</v>
      </c>
      <c r="D202">
        <v>40</v>
      </c>
      <c r="E202">
        <v>9.0999999999999998E-2</v>
      </c>
      <c r="F202">
        <v>40</v>
      </c>
      <c r="G202">
        <v>9.0999999999999998E-2</v>
      </c>
      <c r="H202">
        <v>40</v>
      </c>
      <c r="I202">
        <v>8.8999999999999996E-2</v>
      </c>
      <c r="J202">
        <v>40</v>
      </c>
      <c r="K202">
        <v>0.09</v>
      </c>
      <c r="L202">
        <v>40</v>
      </c>
      <c r="M202">
        <v>0.09</v>
      </c>
      <c r="N202">
        <v>40</v>
      </c>
      <c r="O202">
        <v>0.09</v>
      </c>
      <c r="P202">
        <v>40</v>
      </c>
      <c r="Q202">
        <v>9.0999999999999998E-2</v>
      </c>
      <c r="R202">
        <v>40</v>
      </c>
      <c r="S202">
        <v>0.09</v>
      </c>
      <c r="T202">
        <v>40</v>
      </c>
      <c r="U202">
        <v>0.09</v>
      </c>
      <c r="W202">
        <f t="shared" si="9"/>
        <v>40</v>
      </c>
      <c r="X202">
        <f t="shared" si="10"/>
        <v>8.7499999999999981E-2</v>
      </c>
      <c r="Y202" s="104">
        <f t="shared" si="11"/>
        <v>40</v>
      </c>
    </row>
    <row r="203" spans="1:25" ht="15" x14ac:dyDescent="0.25">
      <c r="A203" t="s">
        <v>183</v>
      </c>
      <c r="B203">
        <v>32</v>
      </c>
      <c r="C203">
        <v>0.104</v>
      </c>
      <c r="D203">
        <v>32</v>
      </c>
      <c r="E203">
        <v>0.154</v>
      </c>
      <c r="F203">
        <v>32</v>
      </c>
      <c r="G203">
        <v>0.155</v>
      </c>
      <c r="H203">
        <v>32</v>
      </c>
      <c r="I203">
        <v>0.155</v>
      </c>
      <c r="J203">
        <v>32</v>
      </c>
      <c r="K203">
        <v>0.156</v>
      </c>
      <c r="L203">
        <v>32</v>
      </c>
      <c r="M203">
        <v>0.154</v>
      </c>
      <c r="N203">
        <v>32</v>
      </c>
      <c r="O203">
        <v>0.154</v>
      </c>
      <c r="P203">
        <v>32</v>
      </c>
      <c r="Q203">
        <v>0.154</v>
      </c>
      <c r="R203">
        <v>32</v>
      </c>
      <c r="S203">
        <v>0.154</v>
      </c>
      <c r="T203">
        <v>32</v>
      </c>
      <c r="U203">
        <v>0.153</v>
      </c>
      <c r="W203">
        <f t="shared" si="9"/>
        <v>32</v>
      </c>
      <c r="X203">
        <f t="shared" si="10"/>
        <v>0.14929999999999999</v>
      </c>
      <c r="Y203" s="104">
        <f t="shared" si="11"/>
        <v>32</v>
      </c>
    </row>
    <row r="204" spans="1:25" ht="15" x14ac:dyDescent="0.25">
      <c r="A204" t="s">
        <v>111</v>
      </c>
      <c r="B204">
        <v>39</v>
      </c>
      <c r="C204">
        <v>0.11899999999999999</v>
      </c>
      <c r="D204">
        <v>39</v>
      </c>
      <c r="E204">
        <v>0.109</v>
      </c>
      <c r="F204">
        <v>39</v>
      </c>
      <c r="G204">
        <v>0.151</v>
      </c>
      <c r="H204">
        <v>39</v>
      </c>
      <c r="I204">
        <v>0.152</v>
      </c>
      <c r="J204">
        <v>39</v>
      </c>
      <c r="K204">
        <v>0.151</v>
      </c>
      <c r="L204">
        <v>39</v>
      </c>
      <c r="M204">
        <v>0.15</v>
      </c>
      <c r="N204">
        <v>39</v>
      </c>
      <c r="O204">
        <v>0.152</v>
      </c>
      <c r="P204">
        <v>39</v>
      </c>
      <c r="Q204">
        <v>0.151</v>
      </c>
      <c r="R204">
        <v>39</v>
      </c>
      <c r="S204">
        <v>0.151</v>
      </c>
      <c r="T204">
        <v>39</v>
      </c>
      <c r="U204">
        <v>0.152</v>
      </c>
      <c r="W204">
        <f t="shared" si="9"/>
        <v>39</v>
      </c>
      <c r="X204">
        <f t="shared" si="10"/>
        <v>0.14379999999999998</v>
      </c>
      <c r="Y204" s="104">
        <f t="shared" si="11"/>
        <v>39</v>
      </c>
    </row>
    <row r="205" spans="1:25" ht="15" x14ac:dyDescent="0.25">
      <c r="A205" t="s">
        <v>255</v>
      </c>
      <c r="B205">
        <v>60</v>
      </c>
      <c r="C205">
        <v>0.15</v>
      </c>
      <c r="D205">
        <v>60</v>
      </c>
      <c r="E205">
        <v>0.214</v>
      </c>
      <c r="F205">
        <v>60</v>
      </c>
      <c r="G205">
        <v>0.215</v>
      </c>
      <c r="H205">
        <v>60</v>
      </c>
      <c r="I205">
        <v>0.214</v>
      </c>
      <c r="J205">
        <v>60</v>
      </c>
      <c r="K205">
        <v>0.21199999999999999</v>
      </c>
      <c r="L205">
        <v>60</v>
      </c>
      <c r="M205">
        <v>0.21099999999999999</v>
      </c>
      <c r="N205">
        <v>60</v>
      </c>
      <c r="O205">
        <v>0.214</v>
      </c>
      <c r="P205">
        <v>60</v>
      </c>
      <c r="Q205">
        <v>0.214</v>
      </c>
      <c r="R205">
        <v>60</v>
      </c>
      <c r="S205">
        <v>0.21299999999999999</v>
      </c>
      <c r="T205">
        <v>60</v>
      </c>
      <c r="U205">
        <v>0.214</v>
      </c>
      <c r="W205">
        <f t="shared" si="9"/>
        <v>60</v>
      </c>
      <c r="X205">
        <f t="shared" si="10"/>
        <v>0.20710000000000001</v>
      </c>
      <c r="Y205" s="104">
        <f t="shared" si="11"/>
        <v>60</v>
      </c>
    </row>
    <row r="206" spans="1:25" ht="15" x14ac:dyDescent="0.25">
      <c r="A206" t="s">
        <v>184</v>
      </c>
      <c r="B206">
        <v>48</v>
      </c>
      <c r="C206">
        <v>0.21</v>
      </c>
      <c r="D206">
        <v>48</v>
      </c>
      <c r="E206">
        <v>0.315</v>
      </c>
      <c r="F206">
        <v>48</v>
      </c>
      <c r="G206">
        <v>0.315</v>
      </c>
      <c r="H206">
        <v>48</v>
      </c>
      <c r="I206">
        <v>0.313</v>
      </c>
      <c r="J206">
        <v>48</v>
      </c>
      <c r="K206">
        <v>0.32100000000000001</v>
      </c>
      <c r="L206">
        <v>48</v>
      </c>
      <c r="M206">
        <v>0.313</v>
      </c>
      <c r="N206">
        <v>48</v>
      </c>
      <c r="O206">
        <v>0.312</v>
      </c>
      <c r="P206">
        <v>48</v>
      </c>
      <c r="Q206">
        <v>0.312</v>
      </c>
      <c r="R206">
        <v>48</v>
      </c>
      <c r="S206">
        <v>0.316</v>
      </c>
      <c r="T206">
        <v>48</v>
      </c>
      <c r="U206">
        <v>0.313</v>
      </c>
      <c r="W206">
        <f t="shared" si="9"/>
        <v>48</v>
      </c>
      <c r="X206">
        <f t="shared" si="10"/>
        <v>0.30399999999999994</v>
      </c>
      <c r="Y206" s="104">
        <f t="shared" si="11"/>
        <v>48</v>
      </c>
    </row>
    <row r="207" spans="1:25" ht="15" x14ac:dyDescent="0.25">
      <c r="A207" t="s">
        <v>112</v>
      </c>
      <c r="B207">
        <v>60</v>
      </c>
      <c r="C207">
        <v>0.2</v>
      </c>
      <c r="D207">
        <v>60</v>
      </c>
      <c r="E207">
        <v>0.20300000000000001</v>
      </c>
      <c r="F207">
        <v>60</v>
      </c>
      <c r="G207">
        <v>0.29799999999999999</v>
      </c>
      <c r="H207">
        <v>60</v>
      </c>
      <c r="I207">
        <v>0.29399999999999998</v>
      </c>
      <c r="J207">
        <v>60</v>
      </c>
      <c r="K207">
        <v>0.29599999999999999</v>
      </c>
      <c r="L207">
        <v>60</v>
      </c>
      <c r="M207">
        <v>0.29799999999999999</v>
      </c>
      <c r="N207">
        <v>60</v>
      </c>
      <c r="O207">
        <v>0.29499999999999998</v>
      </c>
      <c r="P207">
        <v>60</v>
      </c>
      <c r="Q207">
        <v>0.29599999999999999</v>
      </c>
      <c r="R207">
        <v>60</v>
      </c>
      <c r="S207">
        <v>0.29599999999999999</v>
      </c>
      <c r="T207">
        <v>60</v>
      </c>
      <c r="U207">
        <v>0.29699999999999999</v>
      </c>
      <c r="W207">
        <f t="shared" si="9"/>
        <v>60</v>
      </c>
      <c r="X207">
        <f t="shared" si="10"/>
        <v>0.27729999999999999</v>
      </c>
      <c r="Y207" s="104">
        <f t="shared" si="11"/>
        <v>60</v>
      </c>
    </row>
    <row r="208" spans="1:25" ht="15" x14ac:dyDescent="0.25">
      <c r="A208" t="s">
        <v>1</v>
      </c>
      <c r="B208">
        <v>78</v>
      </c>
      <c r="C208">
        <v>0.29399999999999998</v>
      </c>
      <c r="D208">
        <v>78</v>
      </c>
      <c r="E208">
        <v>0.41499999999999998</v>
      </c>
      <c r="F208">
        <v>78</v>
      </c>
      <c r="G208">
        <v>0.41099999999999998</v>
      </c>
      <c r="H208">
        <v>78</v>
      </c>
      <c r="I208">
        <v>0.41099999999999998</v>
      </c>
      <c r="J208">
        <v>78</v>
      </c>
      <c r="K208">
        <v>0.41299999999999998</v>
      </c>
      <c r="L208">
        <v>78</v>
      </c>
      <c r="M208">
        <v>0.40899999999999997</v>
      </c>
      <c r="N208">
        <v>78</v>
      </c>
      <c r="O208">
        <v>0.41099999999999998</v>
      </c>
      <c r="P208">
        <v>78</v>
      </c>
      <c r="Q208">
        <v>0.41</v>
      </c>
      <c r="R208">
        <v>78</v>
      </c>
      <c r="S208">
        <v>0.41099999999999998</v>
      </c>
      <c r="T208">
        <v>78</v>
      </c>
      <c r="U208">
        <v>0.40799999999999997</v>
      </c>
      <c r="W208">
        <f t="shared" si="9"/>
        <v>78</v>
      </c>
      <c r="X208">
        <f t="shared" si="10"/>
        <v>0.39929999999999999</v>
      </c>
      <c r="Y208" s="104">
        <f t="shared" si="11"/>
        <v>78</v>
      </c>
    </row>
    <row r="209" spans="1:25" ht="15" x14ac:dyDescent="0.25">
      <c r="A209" t="s">
        <v>256</v>
      </c>
      <c r="B209">
        <v>94</v>
      </c>
      <c r="C209">
        <v>0.51600000000000001</v>
      </c>
      <c r="D209">
        <v>94</v>
      </c>
      <c r="E209">
        <v>0.748</v>
      </c>
      <c r="F209">
        <v>94</v>
      </c>
      <c r="G209">
        <v>0.75</v>
      </c>
      <c r="H209">
        <v>94</v>
      </c>
      <c r="I209">
        <v>0.753</v>
      </c>
      <c r="J209">
        <v>94</v>
      </c>
      <c r="K209">
        <v>0.748</v>
      </c>
      <c r="L209">
        <v>94</v>
      </c>
      <c r="M209">
        <v>0.753</v>
      </c>
      <c r="N209">
        <v>94</v>
      </c>
      <c r="O209">
        <v>0.754</v>
      </c>
      <c r="P209">
        <v>94</v>
      </c>
      <c r="Q209">
        <v>0.754</v>
      </c>
      <c r="R209">
        <v>94</v>
      </c>
      <c r="S209">
        <v>0.752</v>
      </c>
      <c r="T209">
        <v>94</v>
      </c>
      <c r="U209">
        <v>0.75800000000000001</v>
      </c>
      <c r="W209">
        <f t="shared" si="9"/>
        <v>94</v>
      </c>
      <c r="X209">
        <f t="shared" si="10"/>
        <v>0.72859999999999991</v>
      </c>
      <c r="Y209" s="104">
        <f t="shared" si="11"/>
        <v>94</v>
      </c>
    </row>
    <row r="210" spans="1:25" ht="15" x14ac:dyDescent="0.25">
      <c r="A210" t="s">
        <v>185</v>
      </c>
      <c r="B210">
        <v>62</v>
      </c>
      <c r="C210">
        <v>0.46300000000000002</v>
      </c>
      <c r="D210">
        <v>62</v>
      </c>
      <c r="E210">
        <v>0.67800000000000005</v>
      </c>
      <c r="F210">
        <v>62</v>
      </c>
      <c r="G210">
        <v>0.68300000000000005</v>
      </c>
      <c r="H210">
        <v>62</v>
      </c>
      <c r="I210">
        <v>0.68200000000000005</v>
      </c>
      <c r="J210">
        <v>62</v>
      </c>
      <c r="K210">
        <v>0.68400000000000005</v>
      </c>
      <c r="L210">
        <v>62</v>
      </c>
      <c r="M210">
        <v>0.69699999999999995</v>
      </c>
      <c r="N210">
        <v>62</v>
      </c>
      <c r="O210">
        <v>0.68300000000000005</v>
      </c>
      <c r="P210">
        <v>62</v>
      </c>
      <c r="Q210">
        <v>0.68300000000000005</v>
      </c>
      <c r="R210">
        <v>62</v>
      </c>
      <c r="S210">
        <v>0.68899999999999995</v>
      </c>
      <c r="T210">
        <v>62</v>
      </c>
      <c r="U210">
        <v>0.68500000000000005</v>
      </c>
      <c r="W210">
        <f t="shared" si="9"/>
        <v>62</v>
      </c>
      <c r="X210">
        <f t="shared" si="10"/>
        <v>0.66270000000000007</v>
      </c>
      <c r="Y210" s="104">
        <f t="shared" si="11"/>
        <v>62</v>
      </c>
    </row>
    <row r="211" spans="1:25" ht="15" x14ac:dyDescent="0.25">
      <c r="A211" t="s">
        <v>113</v>
      </c>
      <c r="B211">
        <v>74</v>
      </c>
      <c r="C211">
        <v>0.52700000000000002</v>
      </c>
      <c r="D211">
        <v>74</v>
      </c>
      <c r="E211">
        <v>0.57899999999999996</v>
      </c>
      <c r="F211">
        <v>74</v>
      </c>
      <c r="G211">
        <v>0.78700000000000003</v>
      </c>
      <c r="H211">
        <v>74</v>
      </c>
      <c r="I211">
        <v>0.79</v>
      </c>
      <c r="J211">
        <v>74</v>
      </c>
      <c r="K211">
        <v>0.78400000000000003</v>
      </c>
      <c r="L211">
        <v>74</v>
      </c>
      <c r="M211">
        <v>0.79200000000000004</v>
      </c>
      <c r="N211">
        <v>74</v>
      </c>
      <c r="O211">
        <v>0.79800000000000004</v>
      </c>
      <c r="P211">
        <v>74</v>
      </c>
      <c r="Q211">
        <v>0.78500000000000003</v>
      </c>
      <c r="R211">
        <v>74</v>
      </c>
      <c r="S211">
        <v>0.78100000000000003</v>
      </c>
      <c r="T211">
        <v>74</v>
      </c>
      <c r="U211">
        <v>0.81200000000000006</v>
      </c>
      <c r="W211">
        <f t="shared" si="9"/>
        <v>74</v>
      </c>
      <c r="X211">
        <f t="shared" si="10"/>
        <v>0.74349999999999994</v>
      </c>
      <c r="Y211" s="104">
        <f t="shared" si="11"/>
        <v>74</v>
      </c>
    </row>
    <row r="212" spans="1:25" ht="15" x14ac:dyDescent="0.25">
      <c r="A212" t="s">
        <v>114</v>
      </c>
      <c r="B212">
        <v>57</v>
      </c>
      <c r="C212">
        <v>0.66300000000000003</v>
      </c>
      <c r="D212">
        <v>57</v>
      </c>
      <c r="E212">
        <v>0.72399999999999998</v>
      </c>
      <c r="F212">
        <v>57</v>
      </c>
      <c r="G212">
        <v>0.98299999999999998</v>
      </c>
      <c r="H212">
        <v>57</v>
      </c>
      <c r="I212">
        <v>0.99</v>
      </c>
      <c r="J212">
        <v>57</v>
      </c>
      <c r="K212">
        <v>0.98899999999999999</v>
      </c>
      <c r="L212">
        <v>57</v>
      </c>
      <c r="M212">
        <v>0.98799999999999999</v>
      </c>
      <c r="N212">
        <v>57</v>
      </c>
      <c r="O212">
        <v>0.98599999999999999</v>
      </c>
      <c r="P212">
        <v>57</v>
      </c>
      <c r="Q212">
        <v>0.98599999999999999</v>
      </c>
      <c r="R212">
        <v>57</v>
      </c>
      <c r="S212">
        <v>0.996</v>
      </c>
      <c r="T212">
        <v>57</v>
      </c>
      <c r="U212">
        <v>0.99399999999999999</v>
      </c>
      <c r="W212">
        <f t="shared" si="9"/>
        <v>57</v>
      </c>
      <c r="X212">
        <f t="shared" si="10"/>
        <v>0.92989999999999995</v>
      </c>
      <c r="Y212" s="104">
        <f t="shared" si="11"/>
        <v>57</v>
      </c>
    </row>
    <row r="213" spans="1:25" ht="15" x14ac:dyDescent="0.25">
      <c r="A213" t="s">
        <v>186</v>
      </c>
      <c r="B213">
        <v>57</v>
      </c>
      <c r="C213">
        <v>0.97799999999999998</v>
      </c>
      <c r="D213">
        <v>57</v>
      </c>
      <c r="E213">
        <v>1.2889999999999999</v>
      </c>
      <c r="F213">
        <v>57</v>
      </c>
      <c r="G213">
        <v>1.2949999999999999</v>
      </c>
      <c r="H213">
        <v>57</v>
      </c>
      <c r="I213">
        <v>1.2649999999999999</v>
      </c>
      <c r="J213">
        <v>57</v>
      </c>
      <c r="K213">
        <v>1.2849999999999999</v>
      </c>
      <c r="L213">
        <v>57</v>
      </c>
      <c r="M213">
        <v>1.2849999999999999</v>
      </c>
      <c r="N213">
        <v>57</v>
      </c>
      <c r="O213">
        <v>1.2909999999999999</v>
      </c>
      <c r="P213">
        <v>57</v>
      </c>
      <c r="Q213">
        <v>1.294</v>
      </c>
      <c r="R213">
        <v>57</v>
      </c>
      <c r="S213">
        <v>1.276</v>
      </c>
      <c r="T213">
        <v>57</v>
      </c>
      <c r="U213">
        <v>1.292</v>
      </c>
      <c r="W213">
        <f t="shared" si="9"/>
        <v>57</v>
      </c>
      <c r="X213">
        <f t="shared" si="10"/>
        <v>1.2550000000000001</v>
      </c>
      <c r="Y213" s="104">
        <f t="shared" si="11"/>
        <v>57</v>
      </c>
    </row>
    <row r="214" spans="1:25" ht="15" x14ac:dyDescent="0.25">
      <c r="A214" t="s">
        <v>257</v>
      </c>
      <c r="B214">
        <v>80</v>
      </c>
      <c r="C214">
        <v>0.98399999999999999</v>
      </c>
      <c r="D214">
        <v>80</v>
      </c>
      <c r="E214">
        <v>1.37</v>
      </c>
      <c r="F214">
        <v>80</v>
      </c>
      <c r="G214">
        <v>1.361</v>
      </c>
      <c r="H214">
        <v>80</v>
      </c>
      <c r="I214">
        <v>1.361</v>
      </c>
      <c r="J214">
        <v>80</v>
      </c>
      <c r="K214">
        <v>1.3660000000000001</v>
      </c>
      <c r="L214">
        <v>80</v>
      </c>
      <c r="M214">
        <v>1.367</v>
      </c>
      <c r="N214">
        <v>80</v>
      </c>
      <c r="O214">
        <v>1.365</v>
      </c>
      <c r="P214">
        <v>80</v>
      </c>
      <c r="Q214">
        <v>1.357</v>
      </c>
      <c r="R214">
        <v>80</v>
      </c>
      <c r="S214">
        <v>1.3580000000000001</v>
      </c>
      <c r="T214">
        <v>80</v>
      </c>
      <c r="U214">
        <v>1.365</v>
      </c>
      <c r="W214">
        <f t="shared" si="9"/>
        <v>80</v>
      </c>
      <c r="X214">
        <f t="shared" si="10"/>
        <v>1.3253999999999999</v>
      </c>
      <c r="Y214" s="104">
        <f t="shared" si="11"/>
        <v>80</v>
      </c>
    </row>
    <row r="215" spans="1:25" ht="15" x14ac:dyDescent="0.25">
      <c r="A215" t="s">
        <v>187</v>
      </c>
      <c r="B215">
        <v>68</v>
      </c>
      <c r="C215">
        <v>1.925</v>
      </c>
      <c r="D215">
        <v>68</v>
      </c>
      <c r="E215">
        <v>2.5470000000000002</v>
      </c>
      <c r="F215">
        <v>68</v>
      </c>
      <c r="G215">
        <v>2.5259999999999998</v>
      </c>
      <c r="H215">
        <v>68</v>
      </c>
      <c r="I215">
        <v>2.5089999999999999</v>
      </c>
      <c r="J215">
        <v>68</v>
      </c>
      <c r="K215">
        <v>2.532</v>
      </c>
      <c r="L215">
        <v>68</v>
      </c>
      <c r="M215">
        <v>2.5329999999999999</v>
      </c>
      <c r="N215">
        <v>68</v>
      </c>
      <c r="O215">
        <v>2.5289999999999999</v>
      </c>
      <c r="P215">
        <v>68</v>
      </c>
      <c r="Q215">
        <v>2.5270000000000001</v>
      </c>
      <c r="R215">
        <v>68</v>
      </c>
      <c r="S215">
        <v>2.5289999999999999</v>
      </c>
      <c r="T215">
        <v>68</v>
      </c>
      <c r="U215">
        <v>2.54</v>
      </c>
      <c r="W215">
        <f t="shared" si="9"/>
        <v>68</v>
      </c>
      <c r="X215">
        <f t="shared" si="10"/>
        <v>2.4697</v>
      </c>
      <c r="Y215" s="104">
        <f t="shared" si="11"/>
        <v>68</v>
      </c>
    </row>
    <row r="216" spans="1:25" ht="15" x14ac:dyDescent="0.25">
      <c r="A216" t="s">
        <v>115</v>
      </c>
      <c r="B216">
        <v>92</v>
      </c>
      <c r="C216">
        <v>1.931</v>
      </c>
      <c r="D216">
        <v>92</v>
      </c>
      <c r="E216">
        <v>1.7649999999999999</v>
      </c>
      <c r="F216">
        <v>92</v>
      </c>
      <c r="G216">
        <v>2.4460000000000002</v>
      </c>
      <c r="H216">
        <v>92</v>
      </c>
      <c r="I216">
        <v>2.4380000000000002</v>
      </c>
      <c r="J216">
        <v>92</v>
      </c>
      <c r="K216">
        <v>2.4710000000000001</v>
      </c>
      <c r="L216">
        <v>92</v>
      </c>
      <c r="M216">
        <v>2.4350000000000001</v>
      </c>
      <c r="N216">
        <v>92</v>
      </c>
      <c r="O216">
        <v>2.4390000000000001</v>
      </c>
      <c r="P216">
        <v>92</v>
      </c>
      <c r="Q216">
        <v>2.4580000000000002</v>
      </c>
      <c r="R216">
        <v>92</v>
      </c>
      <c r="S216">
        <v>2.4369999999999998</v>
      </c>
      <c r="T216">
        <v>92</v>
      </c>
      <c r="U216">
        <v>2.4449999999999998</v>
      </c>
      <c r="W216">
        <f t="shared" si="9"/>
        <v>92</v>
      </c>
      <c r="X216">
        <f t="shared" si="10"/>
        <v>2.3265000000000002</v>
      </c>
      <c r="Y216" s="104">
        <f t="shared" si="11"/>
        <v>92</v>
      </c>
    </row>
    <row r="217" spans="1:25" ht="15" x14ac:dyDescent="0.25">
      <c r="A217" t="s">
        <v>258</v>
      </c>
      <c r="B217">
        <v>102</v>
      </c>
      <c r="C217">
        <v>1.758</v>
      </c>
      <c r="D217">
        <v>102</v>
      </c>
      <c r="E217">
        <v>2.57</v>
      </c>
      <c r="F217">
        <v>102</v>
      </c>
      <c r="G217">
        <v>2.5649999999999999</v>
      </c>
      <c r="H217">
        <v>102</v>
      </c>
      <c r="I217">
        <v>2.5739999999999998</v>
      </c>
      <c r="J217">
        <v>102</v>
      </c>
      <c r="K217">
        <v>2.556</v>
      </c>
      <c r="L217">
        <v>102</v>
      </c>
      <c r="M217">
        <v>2.5710000000000002</v>
      </c>
      <c r="N217">
        <v>102</v>
      </c>
      <c r="O217">
        <v>2.57</v>
      </c>
      <c r="P217">
        <v>102</v>
      </c>
      <c r="Q217">
        <v>2.5670000000000002</v>
      </c>
      <c r="R217">
        <v>102</v>
      </c>
      <c r="S217">
        <v>2.5760000000000001</v>
      </c>
      <c r="T217">
        <v>102</v>
      </c>
      <c r="U217">
        <v>2.57</v>
      </c>
      <c r="W217">
        <f t="shared" si="9"/>
        <v>102</v>
      </c>
      <c r="X217">
        <f t="shared" si="10"/>
        <v>2.4876999999999998</v>
      </c>
      <c r="Y217" s="104">
        <f t="shared" si="11"/>
        <v>102</v>
      </c>
    </row>
    <row r="218" spans="1:25" ht="15" x14ac:dyDescent="0.25">
      <c r="A218" t="s">
        <v>259</v>
      </c>
      <c r="B218">
        <v>90</v>
      </c>
      <c r="C218">
        <v>2.343</v>
      </c>
      <c r="D218">
        <v>90</v>
      </c>
      <c r="E218">
        <v>3.1960000000000002</v>
      </c>
      <c r="F218">
        <v>90</v>
      </c>
      <c r="G218">
        <v>3.1739999999999999</v>
      </c>
      <c r="H218">
        <v>90</v>
      </c>
      <c r="I218">
        <v>3.202</v>
      </c>
      <c r="J218">
        <v>90</v>
      </c>
      <c r="K218">
        <v>3.2389999999999999</v>
      </c>
      <c r="L218">
        <v>90</v>
      </c>
      <c r="M218">
        <v>3.22</v>
      </c>
      <c r="N218">
        <v>90</v>
      </c>
      <c r="O218">
        <v>3.218</v>
      </c>
      <c r="P218">
        <v>90</v>
      </c>
      <c r="Q218">
        <v>3.173</v>
      </c>
      <c r="R218">
        <v>90</v>
      </c>
      <c r="S218">
        <v>3.2</v>
      </c>
      <c r="T218">
        <v>90</v>
      </c>
      <c r="U218">
        <v>3.1850000000000001</v>
      </c>
      <c r="W218">
        <f t="shared" si="9"/>
        <v>90</v>
      </c>
      <c r="X218">
        <f t="shared" si="10"/>
        <v>3.1149999999999998</v>
      </c>
      <c r="Y218" s="104">
        <f t="shared" si="11"/>
        <v>90</v>
      </c>
    </row>
    <row r="219" spans="1:25" ht="15" x14ac:dyDescent="0.25">
      <c r="A219" t="s">
        <v>26</v>
      </c>
      <c r="B219">
        <v>74</v>
      </c>
      <c r="C219">
        <v>2.9950000000000001</v>
      </c>
      <c r="D219">
        <v>74</v>
      </c>
      <c r="E219">
        <v>4.1689999999999996</v>
      </c>
      <c r="F219">
        <v>74</v>
      </c>
      <c r="G219">
        <v>4.2519999999999998</v>
      </c>
      <c r="H219">
        <v>74</v>
      </c>
      <c r="I219">
        <v>4.1840000000000002</v>
      </c>
      <c r="J219">
        <v>74</v>
      </c>
      <c r="K219">
        <v>4.2709999999999999</v>
      </c>
      <c r="L219">
        <v>74</v>
      </c>
      <c r="M219">
        <v>4.2880000000000003</v>
      </c>
      <c r="N219">
        <v>74</v>
      </c>
      <c r="O219">
        <v>4.2539999999999996</v>
      </c>
      <c r="P219">
        <v>74</v>
      </c>
      <c r="Q219">
        <v>4.1879999999999997</v>
      </c>
      <c r="R219">
        <v>74</v>
      </c>
      <c r="S219">
        <v>4.24</v>
      </c>
      <c r="T219">
        <v>74</v>
      </c>
      <c r="U219">
        <v>4.2069999999999999</v>
      </c>
      <c r="W219">
        <f t="shared" si="9"/>
        <v>74</v>
      </c>
      <c r="X219">
        <f t="shared" si="10"/>
        <v>4.1048000000000009</v>
      </c>
      <c r="Y219" s="104">
        <f t="shared" si="11"/>
        <v>74</v>
      </c>
    </row>
    <row r="220" spans="1:25" ht="15" x14ac:dyDescent="0.25">
      <c r="A220" t="s">
        <v>116</v>
      </c>
      <c r="B220">
        <v>58</v>
      </c>
      <c r="C220">
        <v>2.7349999999999999</v>
      </c>
      <c r="D220">
        <v>58</v>
      </c>
      <c r="E220">
        <v>2.5630000000000002</v>
      </c>
      <c r="F220">
        <v>58</v>
      </c>
      <c r="G220">
        <v>3.6429999999999998</v>
      </c>
      <c r="H220">
        <v>58</v>
      </c>
      <c r="I220">
        <v>3.7029999999999998</v>
      </c>
      <c r="J220">
        <v>58</v>
      </c>
      <c r="K220">
        <v>3.6640000000000001</v>
      </c>
      <c r="L220">
        <v>58</v>
      </c>
      <c r="M220">
        <v>3.6739999999999999</v>
      </c>
      <c r="N220">
        <v>58</v>
      </c>
      <c r="O220">
        <v>3.6640000000000001</v>
      </c>
      <c r="P220">
        <v>58</v>
      </c>
      <c r="Q220">
        <v>3.6640000000000001</v>
      </c>
      <c r="R220">
        <v>58</v>
      </c>
      <c r="S220">
        <v>3.6579999999999999</v>
      </c>
      <c r="T220">
        <v>58</v>
      </c>
      <c r="U220">
        <v>3.698</v>
      </c>
      <c r="W220">
        <f t="shared" si="9"/>
        <v>58</v>
      </c>
      <c r="X220">
        <f t="shared" si="10"/>
        <v>3.4666000000000006</v>
      </c>
      <c r="Y220" s="104">
        <f t="shared" si="11"/>
        <v>58</v>
      </c>
    </row>
    <row r="221" spans="1:25" ht="15" x14ac:dyDescent="0.25">
      <c r="A221" t="s">
        <v>2</v>
      </c>
      <c r="B221">
        <v>108</v>
      </c>
      <c r="C221">
        <v>3.65</v>
      </c>
      <c r="D221">
        <v>108</v>
      </c>
      <c r="E221">
        <v>4.9729999999999999</v>
      </c>
      <c r="F221">
        <v>108</v>
      </c>
      <c r="G221">
        <v>5.0270000000000001</v>
      </c>
      <c r="H221">
        <v>108</v>
      </c>
      <c r="I221">
        <v>4.9489999999999998</v>
      </c>
      <c r="J221">
        <v>108</v>
      </c>
      <c r="K221">
        <v>4.9930000000000003</v>
      </c>
      <c r="L221">
        <v>108</v>
      </c>
      <c r="M221">
        <v>4.9240000000000004</v>
      </c>
      <c r="N221">
        <v>108</v>
      </c>
      <c r="O221">
        <v>4.9939999999999998</v>
      </c>
      <c r="P221">
        <v>108</v>
      </c>
      <c r="Q221">
        <v>4.9800000000000004</v>
      </c>
      <c r="R221">
        <v>108</v>
      </c>
      <c r="S221">
        <v>5.0110000000000001</v>
      </c>
      <c r="T221">
        <v>108</v>
      </c>
      <c r="U221">
        <v>5.0199999999999996</v>
      </c>
      <c r="W221">
        <f t="shared" si="9"/>
        <v>108</v>
      </c>
      <c r="X221">
        <f t="shared" si="10"/>
        <v>4.8521000000000001</v>
      </c>
      <c r="Y221" s="104">
        <f t="shared" si="11"/>
        <v>108</v>
      </c>
    </row>
    <row r="222" spans="1:25" ht="15" x14ac:dyDescent="0.25">
      <c r="A222" t="s">
        <v>188</v>
      </c>
      <c r="B222">
        <v>59</v>
      </c>
      <c r="C222">
        <v>3.6680000000000001</v>
      </c>
      <c r="D222">
        <v>59</v>
      </c>
      <c r="E222">
        <v>5.0739999999999998</v>
      </c>
      <c r="F222">
        <v>59</v>
      </c>
      <c r="G222">
        <v>5.1710000000000003</v>
      </c>
      <c r="H222">
        <v>59</v>
      </c>
      <c r="I222">
        <v>5.1369999999999996</v>
      </c>
      <c r="J222">
        <v>59</v>
      </c>
      <c r="K222">
        <v>5.1680000000000001</v>
      </c>
      <c r="L222">
        <v>59</v>
      </c>
      <c r="M222">
        <v>5.2089999999999996</v>
      </c>
      <c r="N222">
        <v>59</v>
      </c>
      <c r="O222">
        <v>5.0650000000000004</v>
      </c>
      <c r="P222">
        <v>59</v>
      </c>
      <c r="Q222">
        <v>5.1459999999999999</v>
      </c>
      <c r="R222">
        <v>59</v>
      </c>
      <c r="S222">
        <v>5.0759999999999996</v>
      </c>
      <c r="T222">
        <v>59</v>
      </c>
      <c r="U222">
        <v>5.0469999999999997</v>
      </c>
      <c r="W222">
        <f t="shared" si="9"/>
        <v>59</v>
      </c>
      <c r="X222">
        <f t="shared" si="10"/>
        <v>4.9760999999999997</v>
      </c>
      <c r="Y222" s="104">
        <f t="shared" si="11"/>
        <v>59</v>
      </c>
    </row>
    <row r="223" spans="1:25" ht="15" x14ac:dyDescent="0.25">
      <c r="A223" t="s">
        <v>27</v>
      </c>
      <c r="B223">
        <v>81</v>
      </c>
      <c r="C223">
        <v>3.4489999999999998</v>
      </c>
      <c r="D223">
        <v>81</v>
      </c>
      <c r="E223">
        <v>3.008</v>
      </c>
      <c r="F223">
        <v>81</v>
      </c>
      <c r="G223">
        <v>4.4809999999999999</v>
      </c>
      <c r="H223">
        <v>81</v>
      </c>
      <c r="I223">
        <v>4.4950000000000001</v>
      </c>
      <c r="J223">
        <v>81</v>
      </c>
      <c r="K223">
        <v>4.468</v>
      </c>
      <c r="L223">
        <v>81</v>
      </c>
      <c r="M223">
        <v>4.492</v>
      </c>
      <c r="N223">
        <v>81</v>
      </c>
      <c r="O223">
        <v>4.4740000000000002</v>
      </c>
      <c r="P223">
        <v>81</v>
      </c>
      <c r="Q223">
        <v>4.4740000000000002</v>
      </c>
      <c r="R223">
        <v>81</v>
      </c>
      <c r="S223">
        <v>4.4690000000000003</v>
      </c>
      <c r="T223">
        <v>81</v>
      </c>
      <c r="U223">
        <v>4.4880000000000004</v>
      </c>
      <c r="W223">
        <f t="shared" si="9"/>
        <v>81</v>
      </c>
      <c r="X223">
        <f t="shared" si="10"/>
        <v>4.2298</v>
      </c>
      <c r="Y223" s="104">
        <f t="shared" si="11"/>
        <v>81</v>
      </c>
    </row>
    <row r="224" spans="1:25" ht="15" x14ac:dyDescent="0.25">
      <c r="A224" t="s">
        <v>3</v>
      </c>
      <c r="B224">
        <v>3</v>
      </c>
      <c r="C224">
        <v>3.831</v>
      </c>
      <c r="D224">
        <v>2</v>
      </c>
      <c r="E224">
        <v>5.5279999999999996</v>
      </c>
      <c r="F224">
        <v>3</v>
      </c>
      <c r="G224">
        <v>5.5389999999999997</v>
      </c>
      <c r="H224">
        <v>3</v>
      </c>
      <c r="I224">
        <v>5.54</v>
      </c>
      <c r="J224">
        <v>3</v>
      </c>
      <c r="K224">
        <v>5.5350000000000001</v>
      </c>
      <c r="L224">
        <v>3</v>
      </c>
      <c r="M224">
        <v>5.5350000000000001</v>
      </c>
      <c r="N224">
        <v>3</v>
      </c>
      <c r="O224">
        <v>5.5449999999999999</v>
      </c>
      <c r="P224">
        <v>3</v>
      </c>
      <c r="Q224">
        <v>5.5220000000000002</v>
      </c>
      <c r="R224">
        <v>3</v>
      </c>
      <c r="S224">
        <v>5.5359999999999996</v>
      </c>
      <c r="T224">
        <v>3</v>
      </c>
      <c r="U224">
        <v>5.5609999999999999</v>
      </c>
      <c r="W224">
        <f t="shared" si="9"/>
        <v>2.9</v>
      </c>
      <c r="X224">
        <f t="shared" si="10"/>
        <v>5.3671999999999995</v>
      </c>
      <c r="Y224" s="104">
        <f t="shared" si="11"/>
        <v>3</v>
      </c>
    </row>
    <row r="225" spans="1:25" ht="15" x14ac:dyDescent="0.25">
      <c r="A225" t="s">
        <v>28</v>
      </c>
      <c r="B225">
        <v>96</v>
      </c>
      <c r="C225">
        <v>5.7190000000000003</v>
      </c>
      <c r="D225">
        <v>96</v>
      </c>
      <c r="E225">
        <v>7.7690000000000001</v>
      </c>
      <c r="F225">
        <v>96</v>
      </c>
      <c r="G225">
        <v>7.8769999999999998</v>
      </c>
      <c r="H225">
        <v>96</v>
      </c>
      <c r="I225">
        <v>7.78</v>
      </c>
      <c r="J225">
        <v>96</v>
      </c>
      <c r="K225">
        <v>7.9329999999999998</v>
      </c>
      <c r="L225">
        <v>95</v>
      </c>
      <c r="M225">
        <v>7.7510000000000003</v>
      </c>
      <c r="N225">
        <v>96</v>
      </c>
      <c r="O225">
        <v>7.7469999999999999</v>
      </c>
      <c r="P225">
        <v>95</v>
      </c>
      <c r="Q225">
        <v>7.851</v>
      </c>
      <c r="R225">
        <v>96</v>
      </c>
      <c r="S225">
        <v>7.8929999999999998</v>
      </c>
      <c r="T225">
        <v>96</v>
      </c>
      <c r="U225">
        <v>7.7160000000000002</v>
      </c>
      <c r="W225">
        <f t="shared" si="9"/>
        <v>95.8</v>
      </c>
      <c r="X225">
        <f t="shared" si="10"/>
        <v>7.6035999999999984</v>
      </c>
      <c r="Y225" s="104">
        <f t="shared" si="11"/>
        <v>96</v>
      </c>
    </row>
    <row r="226" spans="1:25" ht="15" x14ac:dyDescent="0.25">
      <c r="A226" t="s">
        <v>117</v>
      </c>
      <c r="B226">
        <v>4</v>
      </c>
      <c r="C226">
        <v>4.726</v>
      </c>
      <c r="D226">
        <v>4</v>
      </c>
      <c r="E226">
        <v>4.24</v>
      </c>
      <c r="F226">
        <v>3</v>
      </c>
      <c r="G226">
        <v>6.327</v>
      </c>
      <c r="H226">
        <v>3</v>
      </c>
      <c r="I226">
        <v>6.3609999999999998</v>
      </c>
      <c r="J226">
        <v>4</v>
      </c>
      <c r="K226">
        <v>6.335</v>
      </c>
      <c r="L226">
        <v>3</v>
      </c>
      <c r="M226">
        <v>6.3579999999999997</v>
      </c>
      <c r="N226">
        <v>4</v>
      </c>
      <c r="O226">
        <v>6.36</v>
      </c>
      <c r="P226">
        <v>4</v>
      </c>
      <c r="Q226">
        <v>6.3419999999999996</v>
      </c>
      <c r="R226">
        <v>4</v>
      </c>
      <c r="S226">
        <v>6.359</v>
      </c>
      <c r="T226">
        <v>3</v>
      </c>
      <c r="U226">
        <v>6.3479999999999999</v>
      </c>
      <c r="W226">
        <f t="shared" si="9"/>
        <v>3.6</v>
      </c>
      <c r="X226">
        <f t="shared" si="10"/>
        <v>5.9756</v>
      </c>
      <c r="Y226" s="104">
        <f t="shared" si="11"/>
        <v>4</v>
      </c>
    </row>
    <row r="227" spans="1:25" ht="15" x14ac:dyDescent="0.25">
      <c r="A227" t="s">
        <v>260</v>
      </c>
      <c r="B227">
        <v>2</v>
      </c>
      <c r="C227">
        <v>4.3380000000000001</v>
      </c>
      <c r="D227">
        <v>2</v>
      </c>
      <c r="E227">
        <v>6.3559999999999999</v>
      </c>
      <c r="F227">
        <v>2</v>
      </c>
      <c r="G227">
        <v>6.3339999999999996</v>
      </c>
      <c r="H227">
        <v>2</v>
      </c>
      <c r="I227">
        <v>6.3540000000000001</v>
      </c>
      <c r="J227">
        <v>2</v>
      </c>
      <c r="K227">
        <v>6.3689999999999998</v>
      </c>
      <c r="L227">
        <v>3</v>
      </c>
      <c r="M227">
        <v>6.3760000000000003</v>
      </c>
      <c r="N227">
        <v>2</v>
      </c>
      <c r="O227">
        <v>6.3529999999999998</v>
      </c>
      <c r="P227">
        <v>2</v>
      </c>
      <c r="Q227">
        <v>6.3719999999999999</v>
      </c>
      <c r="R227">
        <v>2</v>
      </c>
      <c r="S227">
        <v>6.3849999999999998</v>
      </c>
      <c r="T227">
        <v>2</v>
      </c>
      <c r="U227">
        <v>6.3449999999999998</v>
      </c>
      <c r="W227">
        <f t="shared" si="9"/>
        <v>2.1</v>
      </c>
      <c r="X227">
        <f t="shared" si="10"/>
        <v>6.158199999999999</v>
      </c>
      <c r="Y227" s="104">
        <f t="shared" si="11"/>
        <v>3</v>
      </c>
    </row>
    <row r="228" spans="1:25" ht="15" x14ac:dyDescent="0.25">
      <c r="A228" t="s">
        <v>189</v>
      </c>
      <c r="B228">
        <v>5</v>
      </c>
      <c r="C228">
        <v>6.359</v>
      </c>
      <c r="D228">
        <v>5</v>
      </c>
      <c r="E228">
        <v>8.9260000000000002</v>
      </c>
      <c r="F228">
        <v>5</v>
      </c>
      <c r="G228">
        <v>8.9039999999999999</v>
      </c>
      <c r="H228">
        <v>5</v>
      </c>
      <c r="I228">
        <v>8.9489999999999998</v>
      </c>
      <c r="J228">
        <v>5</v>
      </c>
      <c r="K228">
        <v>8.9220000000000006</v>
      </c>
      <c r="L228">
        <v>5</v>
      </c>
      <c r="M228">
        <v>8.9209999999999994</v>
      </c>
      <c r="N228">
        <v>5</v>
      </c>
      <c r="O228">
        <v>8.9320000000000004</v>
      </c>
      <c r="P228">
        <v>5</v>
      </c>
      <c r="Q228">
        <v>8.8889999999999993</v>
      </c>
      <c r="R228">
        <v>5</v>
      </c>
      <c r="S228">
        <v>8.9250000000000007</v>
      </c>
      <c r="T228">
        <v>5</v>
      </c>
      <c r="U228">
        <v>8.9039999999999999</v>
      </c>
      <c r="W228">
        <f t="shared" si="9"/>
        <v>5</v>
      </c>
      <c r="X228">
        <f t="shared" si="10"/>
        <v>8.6631</v>
      </c>
      <c r="Y228" s="104">
        <f t="shared" si="11"/>
        <v>5</v>
      </c>
    </row>
    <row r="229" spans="1:25" ht="15" x14ac:dyDescent="0.25">
      <c r="A229" t="s">
        <v>118</v>
      </c>
      <c r="B229">
        <v>3</v>
      </c>
      <c r="C229">
        <v>6.0380000000000003</v>
      </c>
      <c r="D229">
        <v>3</v>
      </c>
      <c r="E229">
        <v>5.8520000000000003</v>
      </c>
      <c r="F229">
        <v>3</v>
      </c>
      <c r="G229">
        <v>8.9220000000000006</v>
      </c>
      <c r="H229">
        <v>3</v>
      </c>
      <c r="I229">
        <v>8.9849999999999994</v>
      </c>
      <c r="J229">
        <v>3</v>
      </c>
      <c r="K229">
        <v>8.9559999999999995</v>
      </c>
      <c r="L229">
        <v>3</v>
      </c>
      <c r="M229">
        <v>8.9350000000000005</v>
      </c>
      <c r="N229">
        <v>3</v>
      </c>
      <c r="O229">
        <v>8.9920000000000009</v>
      </c>
      <c r="P229">
        <v>3</v>
      </c>
      <c r="Q229">
        <v>8.9469999999999992</v>
      </c>
      <c r="R229">
        <v>3</v>
      </c>
      <c r="S229">
        <v>8.9440000000000008</v>
      </c>
      <c r="T229">
        <v>3</v>
      </c>
      <c r="U229">
        <v>8.9619999999999997</v>
      </c>
      <c r="W229">
        <f t="shared" si="9"/>
        <v>3</v>
      </c>
      <c r="X229">
        <f t="shared" si="10"/>
        <v>8.3533000000000008</v>
      </c>
      <c r="Y229" s="104">
        <f t="shared" si="11"/>
        <v>3</v>
      </c>
    </row>
    <row r="230" spans="1:25" ht="15" x14ac:dyDescent="0.25">
      <c r="A230" t="s">
        <v>190</v>
      </c>
      <c r="B230">
        <v>3</v>
      </c>
      <c r="C230">
        <v>6.9349999999999996</v>
      </c>
      <c r="D230">
        <v>3</v>
      </c>
      <c r="E230">
        <v>9.8239999999999998</v>
      </c>
      <c r="F230">
        <v>3</v>
      </c>
      <c r="G230">
        <v>9.843</v>
      </c>
      <c r="H230">
        <v>3</v>
      </c>
      <c r="I230">
        <v>9.8539999999999992</v>
      </c>
      <c r="J230">
        <v>3</v>
      </c>
      <c r="K230">
        <v>9.8190000000000008</v>
      </c>
      <c r="L230">
        <v>2</v>
      </c>
      <c r="M230">
        <v>9.8559999999999999</v>
      </c>
      <c r="N230">
        <v>3</v>
      </c>
      <c r="O230">
        <v>9.8420000000000005</v>
      </c>
      <c r="P230">
        <v>3</v>
      </c>
      <c r="Q230">
        <v>9.8650000000000002</v>
      </c>
      <c r="R230">
        <v>3</v>
      </c>
      <c r="S230">
        <v>9.8390000000000004</v>
      </c>
      <c r="T230">
        <v>3</v>
      </c>
      <c r="U230">
        <v>9.8209999999999997</v>
      </c>
      <c r="W230">
        <f t="shared" si="9"/>
        <v>2.9</v>
      </c>
      <c r="X230">
        <f t="shared" si="10"/>
        <v>9.5498000000000012</v>
      </c>
      <c r="Y230" s="104">
        <f t="shared" si="11"/>
        <v>3</v>
      </c>
    </row>
    <row r="231" spans="1:25" ht="15" x14ac:dyDescent="0.25">
      <c r="A231" t="s">
        <v>119</v>
      </c>
      <c r="B231">
        <v>2</v>
      </c>
      <c r="C231">
        <v>6.7839999999999998</v>
      </c>
      <c r="D231">
        <v>2</v>
      </c>
      <c r="E231">
        <v>6.4880000000000004</v>
      </c>
      <c r="F231">
        <v>2</v>
      </c>
      <c r="G231">
        <v>9.4380000000000006</v>
      </c>
      <c r="H231">
        <v>2</v>
      </c>
      <c r="I231">
        <v>9.4489999999999998</v>
      </c>
      <c r="J231">
        <v>2</v>
      </c>
      <c r="K231">
        <v>9.4770000000000003</v>
      </c>
      <c r="L231">
        <v>2</v>
      </c>
      <c r="M231">
        <v>9.4979999999999993</v>
      </c>
      <c r="N231">
        <v>2</v>
      </c>
      <c r="O231">
        <v>9.4710000000000001</v>
      </c>
      <c r="P231">
        <v>2</v>
      </c>
      <c r="Q231">
        <v>9.4890000000000008</v>
      </c>
      <c r="R231">
        <v>2</v>
      </c>
      <c r="S231">
        <v>9.4809999999999999</v>
      </c>
      <c r="T231">
        <v>2</v>
      </c>
      <c r="U231">
        <v>9.4779999999999998</v>
      </c>
      <c r="W231">
        <f t="shared" si="9"/>
        <v>2</v>
      </c>
      <c r="X231">
        <f t="shared" si="10"/>
        <v>8.9052999999999987</v>
      </c>
      <c r="Y231" s="104">
        <f t="shared" si="11"/>
        <v>2</v>
      </c>
    </row>
    <row r="232" spans="1:25" ht="15" x14ac:dyDescent="0.25">
      <c r="A232" t="s">
        <v>261</v>
      </c>
      <c r="B232">
        <v>39</v>
      </c>
      <c r="C232">
        <v>7.4999999999999997E-2</v>
      </c>
      <c r="D232">
        <v>39</v>
      </c>
      <c r="E232">
        <v>0.111</v>
      </c>
      <c r="F232">
        <v>39</v>
      </c>
      <c r="G232">
        <v>0.115</v>
      </c>
      <c r="H232">
        <v>39</v>
      </c>
      <c r="I232">
        <v>0.112</v>
      </c>
      <c r="J232">
        <v>39</v>
      </c>
      <c r="K232">
        <v>0.111</v>
      </c>
      <c r="L232">
        <v>39</v>
      </c>
      <c r="M232">
        <v>0.113</v>
      </c>
      <c r="N232">
        <v>39</v>
      </c>
      <c r="O232">
        <v>0.111</v>
      </c>
      <c r="P232">
        <v>39</v>
      </c>
      <c r="Q232">
        <v>0.111</v>
      </c>
      <c r="R232">
        <v>39</v>
      </c>
      <c r="S232">
        <v>0.111</v>
      </c>
      <c r="T232">
        <v>39</v>
      </c>
      <c r="U232">
        <v>0.12</v>
      </c>
      <c r="W232">
        <f t="shared" si="9"/>
        <v>39</v>
      </c>
      <c r="X232">
        <f t="shared" si="10"/>
        <v>0.10899999999999999</v>
      </c>
      <c r="Y232" s="104">
        <f t="shared" si="11"/>
        <v>39</v>
      </c>
    </row>
    <row r="233" spans="1:25" ht="15" x14ac:dyDescent="0.25">
      <c r="A233" t="s">
        <v>191</v>
      </c>
      <c r="B233">
        <v>25</v>
      </c>
      <c r="C233">
        <v>0.104</v>
      </c>
      <c r="D233">
        <v>25</v>
      </c>
      <c r="E233">
        <v>0.157</v>
      </c>
      <c r="F233">
        <v>25</v>
      </c>
      <c r="G233">
        <v>0.159</v>
      </c>
      <c r="H233">
        <v>25</v>
      </c>
      <c r="I233">
        <v>0.157</v>
      </c>
      <c r="J233">
        <v>25</v>
      </c>
      <c r="K233">
        <v>0.158</v>
      </c>
      <c r="L233">
        <v>25</v>
      </c>
      <c r="M233">
        <v>0.157</v>
      </c>
      <c r="N233">
        <v>25</v>
      </c>
      <c r="O233">
        <v>0.156</v>
      </c>
      <c r="P233">
        <v>25</v>
      </c>
      <c r="Q233">
        <v>0.157</v>
      </c>
      <c r="R233">
        <v>25</v>
      </c>
      <c r="S233">
        <v>0.156</v>
      </c>
      <c r="T233">
        <v>25</v>
      </c>
      <c r="U233">
        <v>0.157</v>
      </c>
      <c r="W233">
        <f t="shared" si="9"/>
        <v>25</v>
      </c>
      <c r="X233">
        <f t="shared" si="10"/>
        <v>0.15179999999999999</v>
      </c>
      <c r="Y233" s="104">
        <f t="shared" si="11"/>
        <v>25</v>
      </c>
    </row>
    <row r="234" spans="1:25" ht="15" x14ac:dyDescent="0.25">
      <c r="A234" t="s">
        <v>120</v>
      </c>
      <c r="B234">
        <v>32</v>
      </c>
      <c r="C234">
        <v>0.13800000000000001</v>
      </c>
      <c r="D234">
        <v>32</v>
      </c>
      <c r="E234">
        <v>0.11600000000000001</v>
      </c>
      <c r="F234">
        <v>32</v>
      </c>
      <c r="G234">
        <v>0.17499999999999999</v>
      </c>
      <c r="H234">
        <v>32</v>
      </c>
      <c r="I234">
        <v>0.17699999999999999</v>
      </c>
      <c r="J234">
        <v>32</v>
      </c>
      <c r="K234">
        <v>0.17899999999999999</v>
      </c>
      <c r="L234">
        <v>32</v>
      </c>
      <c r="M234">
        <v>0.17599999999999999</v>
      </c>
      <c r="N234">
        <v>32</v>
      </c>
      <c r="O234">
        <v>0.17699999999999999</v>
      </c>
      <c r="P234">
        <v>32</v>
      </c>
      <c r="Q234">
        <v>0.17599999999999999</v>
      </c>
      <c r="R234">
        <v>32</v>
      </c>
      <c r="S234">
        <v>0.17399999999999999</v>
      </c>
      <c r="T234">
        <v>32</v>
      </c>
      <c r="U234">
        <v>0.17699999999999999</v>
      </c>
      <c r="W234">
        <f t="shared" si="9"/>
        <v>32</v>
      </c>
      <c r="X234">
        <f t="shared" si="10"/>
        <v>0.16649999999999998</v>
      </c>
      <c r="Y234" s="104">
        <f t="shared" si="11"/>
        <v>32</v>
      </c>
    </row>
    <row r="235" spans="1:25" ht="15" x14ac:dyDescent="0.25">
      <c r="A235" t="s">
        <v>262</v>
      </c>
      <c r="B235">
        <v>48</v>
      </c>
      <c r="C235">
        <v>0.151</v>
      </c>
      <c r="D235">
        <v>48</v>
      </c>
      <c r="E235">
        <v>0.22700000000000001</v>
      </c>
      <c r="F235">
        <v>48</v>
      </c>
      <c r="G235">
        <v>0.22900000000000001</v>
      </c>
      <c r="H235">
        <v>48</v>
      </c>
      <c r="I235">
        <v>0.22900000000000001</v>
      </c>
      <c r="J235">
        <v>48</v>
      </c>
      <c r="K235">
        <v>0.22700000000000001</v>
      </c>
      <c r="L235">
        <v>48</v>
      </c>
      <c r="M235">
        <v>0.22700000000000001</v>
      </c>
      <c r="N235">
        <v>48</v>
      </c>
      <c r="O235">
        <v>0.23</v>
      </c>
      <c r="P235">
        <v>48</v>
      </c>
      <c r="Q235">
        <v>0.22900000000000001</v>
      </c>
      <c r="R235">
        <v>48</v>
      </c>
      <c r="S235">
        <v>0.22700000000000001</v>
      </c>
      <c r="T235">
        <v>48</v>
      </c>
      <c r="U235">
        <v>0.22600000000000001</v>
      </c>
      <c r="W235">
        <f t="shared" si="9"/>
        <v>48</v>
      </c>
      <c r="X235">
        <f t="shared" si="10"/>
        <v>0.22020000000000003</v>
      </c>
      <c r="Y235" s="104">
        <f t="shared" si="11"/>
        <v>48</v>
      </c>
    </row>
    <row r="236" spans="1:25" ht="15" x14ac:dyDescent="0.25">
      <c r="A236" t="s">
        <v>192</v>
      </c>
      <c r="B236">
        <v>40</v>
      </c>
      <c r="C236">
        <v>0.26200000000000001</v>
      </c>
      <c r="D236">
        <v>40</v>
      </c>
      <c r="E236">
        <v>0.39200000000000002</v>
      </c>
      <c r="F236">
        <v>40</v>
      </c>
      <c r="G236">
        <v>0.39200000000000002</v>
      </c>
      <c r="H236">
        <v>40</v>
      </c>
      <c r="I236">
        <v>0.39600000000000002</v>
      </c>
      <c r="J236">
        <v>40</v>
      </c>
      <c r="K236">
        <v>0.39900000000000002</v>
      </c>
      <c r="L236">
        <v>40</v>
      </c>
      <c r="M236">
        <v>0.39400000000000002</v>
      </c>
      <c r="N236">
        <v>40</v>
      </c>
      <c r="O236">
        <v>0.39300000000000002</v>
      </c>
      <c r="P236">
        <v>40</v>
      </c>
      <c r="Q236">
        <v>0.39500000000000002</v>
      </c>
      <c r="R236">
        <v>40</v>
      </c>
      <c r="S236">
        <v>0.39800000000000002</v>
      </c>
      <c r="T236">
        <v>40</v>
      </c>
      <c r="U236">
        <v>0.39400000000000002</v>
      </c>
      <c r="W236">
        <f t="shared" si="9"/>
        <v>40</v>
      </c>
      <c r="X236">
        <f t="shared" si="10"/>
        <v>0.38150000000000006</v>
      </c>
      <c r="Y236" s="104">
        <f t="shared" si="11"/>
        <v>40</v>
      </c>
    </row>
    <row r="237" spans="1:25" ht="15" x14ac:dyDescent="0.25">
      <c r="A237" t="s">
        <v>121</v>
      </c>
      <c r="B237">
        <v>53</v>
      </c>
      <c r="C237">
        <v>0.33200000000000002</v>
      </c>
      <c r="D237">
        <v>53</v>
      </c>
      <c r="E237">
        <v>0.29199999999999998</v>
      </c>
      <c r="F237">
        <v>53</v>
      </c>
      <c r="G237">
        <v>0.44</v>
      </c>
      <c r="H237">
        <v>53</v>
      </c>
      <c r="I237">
        <v>0.44800000000000001</v>
      </c>
      <c r="J237">
        <v>53</v>
      </c>
      <c r="K237">
        <v>0.45400000000000001</v>
      </c>
      <c r="L237">
        <v>53</v>
      </c>
      <c r="M237">
        <v>0.44500000000000001</v>
      </c>
      <c r="N237">
        <v>53</v>
      </c>
      <c r="O237">
        <v>0.443</v>
      </c>
      <c r="P237">
        <v>53</v>
      </c>
      <c r="Q237">
        <v>0.45</v>
      </c>
      <c r="R237">
        <v>53</v>
      </c>
      <c r="S237">
        <v>0.45100000000000001</v>
      </c>
      <c r="T237">
        <v>53</v>
      </c>
      <c r="U237">
        <v>0.44500000000000001</v>
      </c>
      <c r="W237">
        <f t="shared" si="9"/>
        <v>53</v>
      </c>
      <c r="X237">
        <f t="shared" si="10"/>
        <v>0.42000000000000004</v>
      </c>
      <c r="Y237" s="104">
        <f t="shared" si="11"/>
        <v>53</v>
      </c>
    </row>
    <row r="238" spans="1:25" ht="15" x14ac:dyDescent="0.25">
      <c r="A238" t="s">
        <v>263</v>
      </c>
      <c r="B238">
        <v>60</v>
      </c>
      <c r="C238">
        <v>0.28199999999999997</v>
      </c>
      <c r="D238">
        <v>60</v>
      </c>
      <c r="E238">
        <v>0.42199999999999999</v>
      </c>
      <c r="F238">
        <v>60</v>
      </c>
      <c r="G238">
        <v>0.42399999999999999</v>
      </c>
      <c r="H238">
        <v>60</v>
      </c>
      <c r="I238">
        <v>0.42</v>
      </c>
      <c r="J238">
        <v>60</v>
      </c>
      <c r="K238">
        <v>0.41799999999999998</v>
      </c>
      <c r="L238">
        <v>60</v>
      </c>
      <c r="M238">
        <v>0.42199999999999999</v>
      </c>
      <c r="N238">
        <v>60</v>
      </c>
      <c r="O238">
        <v>0.42199999999999999</v>
      </c>
      <c r="P238">
        <v>60</v>
      </c>
      <c r="Q238">
        <v>0.41899999999999998</v>
      </c>
      <c r="R238">
        <v>60</v>
      </c>
      <c r="S238">
        <v>0.41799999999999998</v>
      </c>
      <c r="T238">
        <v>60</v>
      </c>
      <c r="U238">
        <v>0.41899999999999998</v>
      </c>
      <c r="W238">
        <f t="shared" si="9"/>
        <v>60</v>
      </c>
      <c r="X238">
        <f t="shared" si="10"/>
        <v>0.40659999999999996</v>
      </c>
      <c r="Y238" s="104">
        <f t="shared" si="11"/>
        <v>60</v>
      </c>
    </row>
    <row r="239" spans="1:25" ht="15" x14ac:dyDescent="0.25">
      <c r="A239" t="s">
        <v>264</v>
      </c>
      <c r="B239">
        <v>72</v>
      </c>
      <c r="C239">
        <v>0.442</v>
      </c>
      <c r="D239">
        <v>72</v>
      </c>
      <c r="E239">
        <v>0.64600000000000002</v>
      </c>
      <c r="F239">
        <v>72</v>
      </c>
      <c r="G239">
        <v>0.65600000000000003</v>
      </c>
      <c r="H239">
        <v>72</v>
      </c>
      <c r="I239">
        <v>0.64800000000000002</v>
      </c>
      <c r="J239">
        <v>72</v>
      </c>
      <c r="K239">
        <v>0.64900000000000002</v>
      </c>
      <c r="L239">
        <v>72</v>
      </c>
      <c r="M239">
        <v>0.64700000000000002</v>
      </c>
      <c r="N239">
        <v>72</v>
      </c>
      <c r="O239">
        <v>0.64900000000000002</v>
      </c>
      <c r="P239">
        <v>72</v>
      </c>
      <c r="Q239">
        <v>0.64900000000000002</v>
      </c>
      <c r="R239">
        <v>72</v>
      </c>
      <c r="S239">
        <v>0.65200000000000002</v>
      </c>
      <c r="T239">
        <v>72</v>
      </c>
      <c r="U239">
        <v>0.64600000000000002</v>
      </c>
      <c r="W239">
        <f t="shared" si="9"/>
        <v>72</v>
      </c>
      <c r="X239">
        <f t="shared" si="10"/>
        <v>0.62840000000000007</v>
      </c>
      <c r="Y239" s="104">
        <f t="shared" si="11"/>
        <v>72</v>
      </c>
    </row>
    <row r="240" spans="1:25" ht="15" x14ac:dyDescent="0.25">
      <c r="A240" t="s">
        <v>193</v>
      </c>
      <c r="B240">
        <v>40</v>
      </c>
      <c r="C240">
        <v>0.41599999999999998</v>
      </c>
      <c r="D240">
        <v>40</v>
      </c>
      <c r="E240">
        <v>0.59299999999999997</v>
      </c>
      <c r="F240">
        <v>40</v>
      </c>
      <c r="G240">
        <v>0.59399999999999997</v>
      </c>
      <c r="H240">
        <v>40</v>
      </c>
      <c r="I240">
        <v>0.59499999999999997</v>
      </c>
      <c r="J240">
        <v>40</v>
      </c>
      <c r="K240">
        <v>0.58899999999999997</v>
      </c>
      <c r="L240">
        <v>40</v>
      </c>
      <c r="M240">
        <v>0.59099999999999997</v>
      </c>
      <c r="N240">
        <v>40</v>
      </c>
      <c r="O240">
        <v>0.59099999999999997</v>
      </c>
      <c r="P240">
        <v>40</v>
      </c>
      <c r="Q240">
        <v>0.59499999999999997</v>
      </c>
      <c r="R240">
        <v>40</v>
      </c>
      <c r="S240">
        <v>0.59</v>
      </c>
      <c r="T240">
        <v>40</v>
      </c>
      <c r="U240">
        <v>0.59499999999999997</v>
      </c>
      <c r="W240">
        <f t="shared" si="9"/>
        <v>40</v>
      </c>
      <c r="X240">
        <f t="shared" si="10"/>
        <v>0.57489999999999986</v>
      </c>
      <c r="Y240" s="104">
        <f t="shared" si="11"/>
        <v>40</v>
      </c>
    </row>
    <row r="241" spans="1:25" ht="15" x14ac:dyDescent="0.25">
      <c r="A241" t="s">
        <v>122</v>
      </c>
      <c r="B241">
        <v>50</v>
      </c>
      <c r="C241">
        <v>0.46200000000000002</v>
      </c>
      <c r="D241">
        <v>50</v>
      </c>
      <c r="E241">
        <v>0.42199999999999999</v>
      </c>
      <c r="F241">
        <v>50</v>
      </c>
      <c r="G241">
        <v>0.64400000000000002</v>
      </c>
      <c r="H241">
        <v>50</v>
      </c>
      <c r="I241">
        <v>0.63900000000000001</v>
      </c>
      <c r="J241">
        <v>50</v>
      </c>
      <c r="K241">
        <v>0.65700000000000003</v>
      </c>
      <c r="L241">
        <v>50</v>
      </c>
      <c r="M241">
        <v>0.64700000000000002</v>
      </c>
      <c r="N241">
        <v>50</v>
      </c>
      <c r="O241">
        <v>0.64600000000000002</v>
      </c>
      <c r="P241">
        <v>50</v>
      </c>
      <c r="Q241">
        <v>0.65600000000000003</v>
      </c>
      <c r="R241">
        <v>50</v>
      </c>
      <c r="S241">
        <v>0.64300000000000002</v>
      </c>
      <c r="T241">
        <v>50</v>
      </c>
      <c r="U241">
        <v>0.64600000000000002</v>
      </c>
      <c r="W241">
        <f t="shared" si="9"/>
        <v>50</v>
      </c>
      <c r="X241">
        <f t="shared" si="10"/>
        <v>0.60619999999999996</v>
      </c>
      <c r="Y241" s="104">
        <f t="shared" si="11"/>
        <v>50</v>
      </c>
    </row>
  </sheetData>
  <sortState xmlns:xlrd2="http://schemas.microsoft.com/office/spreadsheetml/2017/richdata2" ref="A4:Y241">
    <sortCondition ref="A4:A241"/>
  </sortState>
  <mergeCells count="10">
    <mergeCell ref="P2:Q2"/>
    <mergeCell ref="N2:O2"/>
    <mergeCell ref="R2:S2"/>
    <mergeCell ref="T2:U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13190-6A97-4FC1-A687-715F12AB5F13}">
  <dimension ref="A2:Y242"/>
  <sheetViews>
    <sheetView topLeftCell="I3" workbookViewId="0">
      <selection activeCell="X242" sqref="W5:X242"/>
    </sheetView>
  </sheetViews>
  <sheetFormatPr baseColWidth="10" defaultRowHeight="12.75" x14ac:dyDescent="0.2"/>
  <cols>
    <col min="1" max="1" width="15.6640625" bestFit="1" customWidth="1"/>
  </cols>
  <sheetData>
    <row r="2" spans="1:25" x14ac:dyDescent="0.2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</row>
    <row r="3" spans="1:25" x14ac:dyDescent="0.2">
      <c r="A3" s="28"/>
      <c r="B3" s="122">
        <v>1</v>
      </c>
      <c r="C3" s="122"/>
      <c r="D3" s="122">
        <v>2</v>
      </c>
      <c r="E3" s="122"/>
      <c r="F3" s="122">
        <v>3</v>
      </c>
      <c r="G3" s="122"/>
      <c r="H3" s="122">
        <v>4</v>
      </c>
      <c r="I3" s="122"/>
      <c r="J3" s="122">
        <v>5</v>
      </c>
      <c r="K3" s="122"/>
      <c r="L3" s="122">
        <v>6</v>
      </c>
      <c r="M3" s="122"/>
      <c r="N3" s="122">
        <v>7</v>
      </c>
      <c r="O3" s="122"/>
      <c r="P3" s="122">
        <v>8</v>
      </c>
      <c r="Q3" s="122"/>
      <c r="R3" s="122">
        <v>9</v>
      </c>
      <c r="S3" s="122"/>
      <c r="T3" s="122">
        <v>10</v>
      </c>
      <c r="U3" s="122"/>
      <c r="V3" s="28"/>
      <c r="W3" s="28"/>
      <c r="X3" s="28"/>
      <c r="Y3" s="28"/>
    </row>
    <row r="4" spans="1:25" x14ac:dyDescent="0.2">
      <c r="A4" s="28" t="s">
        <v>4</v>
      </c>
      <c r="B4" s="64" t="s">
        <v>5</v>
      </c>
      <c r="C4" s="64" t="s">
        <v>299</v>
      </c>
      <c r="D4" s="64" t="s">
        <v>5</v>
      </c>
      <c r="E4" s="64" t="s">
        <v>299</v>
      </c>
      <c r="F4" s="64" t="s">
        <v>5</v>
      </c>
      <c r="G4" s="64" t="s">
        <v>299</v>
      </c>
      <c r="H4" s="64" t="s">
        <v>5</v>
      </c>
      <c r="I4" s="64" t="s">
        <v>299</v>
      </c>
      <c r="J4" s="64" t="s">
        <v>5</v>
      </c>
      <c r="K4" s="64" t="s">
        <v>299</v>
      </c>
      <c r="L4" s="64" t="s">
        <v>5</v>
      </c>
      <c r="M4" s="64" t="s">
        <v>299</v>
      </c>
      <c r="N4" s="64" t="s">
        <v>5</v>
      </c>
      <c r="O4" s="64" t="s">
        <v>299</v>
      </c>
      <c r="P4" s="64" t="s">
        <v>5</v>
      </c>
      <c r="Q4" s="64" t="s">
        <v>299</v>
      </c>
      <c r="R4" s="64" t="s">
        <v>5</v>
      </c>
      <c r="S4" s="64" t="s">
        <v>299</v>
      </c>
      <c r="T4" s="64" t="s">
        <v>5</v>
      </c>
      <c r="U4" s="64" t="s">
        <v>299</v>
      </c>
      <c r="V4" s="28"/>
      <c r="W4" s="64" t="s">
        <v>5</v>
      </c>
      <c r="X4" s="64" t="s">
        <v>299</v>
      </c>
      <c r="Y4" s="64" t="s">
        <v>313</v>
      </c>
    </row>
    <row r="5" spans="1:25" x14ac:dyDescent="0.2">
      <c r="A5" s="64" t="s">
        <v>54</v>
      </c>
      <c r="B5" s="28">
        <v>7</v>
      </c>
      <c r="C5" s="28">
        <v>0.99108200000000002</v>
      </c>
      <c r="D5" s="28">
        <v>7</v>
      </c>
      <c r="E5" s="28">
        <v>0.98077000000000003</v>
      </c>
      <c r="F5" s="28">
        <v>7</v>
      </c>
      <c r="G5" s="28">
        <v>0.97790900000000003</v>
      </c>
      <c r="H5" s="28">
        <v>7</v>
      </c>
      <c r="I5" s="28">
        <v>0.97300900000000001</v>
      </c>
      <c r="J5" s="28">
        <v>7</v>
      </c>
      <c r="K5" s="28">
        <v>0.97724</v>
      </c>
      <c r="L5" s="28">
        <v>7</v>
      </c>
      <c r="M5" s="28">
        <v>0.99213200000000001</v>
      </c>
      <c r="N5" s="28">
        <v>7</v>
      </c>
      <c r="O5" s="28">
        <v>0.98142499999999999</v>
      </c>
      <c r="P5" s="28">
        <v>7</v>
      </c>
      <c r="Q5" s="28">
        <v>0.97213899999999998</v>
      </c>
      <c r="R5" s="28">
        <v>7</v>
      </c>
      <c r="S5" s="28">
        <v>0.98927799999999999</v>
      </c>
      <c r="T5" s="28">
        <v>7</v>
      </c>
      <c r="U5" s="28">
        <v>0.97212100000000001</v>
      </c>
      <c r="V5" s="28"/>
      <c r="W5" s="64">
        <f t="shared" ref="W5:W68" si="0">AVERAGE(B5,D5,F5,H5,J5,L5,N5,P5,R5,T5)</f>
        <v>7</v>
      </c>
      <c r="X5" s="64">
        <f t="shared" ref="X5:X68" si="1">AVERAGE(C5,E5,G5,I5,K5,M5,O5,Q5,S5,U5)</f>
        <v>0.98071050000000004</v>
      </c>
      <c r="Y5" s="28">
        <f t="shared" ref="Y5:Y68" si="2">MAX(T5,R5,P5,N5,L5,J5,H5,F5,D5,B5)</f>
        <v>7</v>
      </c>
    </row>
    <row r="6" spans="1:25" x14ac:dyDescent="0.2">
      <c r="A6" s="64" t="s">
        <v>123</v>
      </c>
      <c r="B6" s="28">
        <v>3</v>
      </c>
      <c r="C6" s="28">
        <v>1.719228</v>
      </c>
      <c r="D6" s="28">
        <v>3</v>
      </c>
      <c r="E6" s="28">
        <v>1.7392719999999999</v>
      </c>
      <c r="F6" s="28">
        <v>3</v>
      </c>
      <c r="G6" s="28">
        <v>1.7173320000000001</v>
      </c>
      <c r="H6" s="28">
        <v>3</v>
      </c>
      <c r="I6" s="28">
        <v>1.7294659999999999</v>
      </c>
      <c r="J6" s="28">
        <v>3</v>
      </c>
      <c r="K6" s="28">
        <v>1.7380880000000001</v>
      </c>
      <c r="L6" s="28">
        <v>3</v>
      </c>
      <c r="M6" s="28">
        <v>1.741965</v>
      </c>
      <c r="N6" s="28">
        <v>3</v>
      </c>
      <c r="O6" s="28">
        <v>1.7246170000000001</v>
      </c>
      <c r="P6" s="28">
        <v>3</v>
      </c>
      <c r="Q6" s="28">
        <v>1.7158180000000001</v>
      </c>
      <c r="R6" s="28">
        <v>3</v>
      </c>
      <c r="S6" s="28">
        <v>1.722275</v>
      </c>
      <c r="T6" s="28">
        <v>3</v>
      </c>
      <c r="U6" s="28">
        <v>1.7383919999999999</v>
      </c>
      <c r="V6" s="28"/>
      <c r="W6" s="64">
        <f t="shared" si="0"/>
        <v>3</v>
      </c>
      <c r="X6" s="64">
        <f t="shared" si="1"/>
        <v>1.7286453000000002</v>
      </c>
      <c r="Y6" s="28">
        <f t="shared" si="2"/>
        <v>3</v>
      </c>
    </row>
    <row r="7" spans="1:25" x14ac:dyDescent="0.2">
      <c r="A7" s="64" t="s">
        <v>194</v>
      </c>
      <c r="B7" s="28">
        <v>5</v>
      </c>
      <c r="C7" s="28">
        <v>1.658949</v>
      </c>
      <c r="D7" s="28">
        <v>5</v>
      </c>
      <c r="E7" s="28">
        <v>1.6823729999999999</v>
      </c>
      <c r="F7" s="28">
        <v>5</v>
      </c>
      <c r="G7" s="28">
        <v>1.6810309999999999</v>
      </c>
      <c r="H7" s="28">
        <v>5</v>
      </c>
      <c r="I7" s="28">
        <v>1.671448</v>
      </c>
      <c r="J7" s="28">
        <v>5</v>
      </c>
      <c r="K7" s="28">
        <v>1.6712119999999999</v>
      </c>
      <c r="L7" s="28">
        <v>5</v>
      </c>
      <c r="M7" s="28">
        <v>1.6672100000000001</v>
      </c>
      <c r="N7" s="28">
        <v>5</v>
      </c>
      <c r="O7" s="28">
        <v>1.6746669999999999</v>
      </c>
      <c r="P7" s="28">
        <v>5</v>
      </c>
      <c r="Q7" s="28">
        <v>1.6583619999999999</v>
      </c>
      <c r="R7" s="28">
        <v>5</v>
      </c>
      <c r="S7" s="28">
        <v>1.664903</v>
      </c>
      <c r="T7" s="28">
        <v>5</v>
      </c>
      <c r="U7" s="28">
        <v>1.6913480000000001</v>
      </c>
      <c r="V7" s="28"/>
      <c r="W7" s="64">
        <f t="shared" si="0"/>
        <v>5</v>
      </c>
      <c r="X7" s="64">
        <f t="shared" si="1"/>
        <v>1.6721503000000002</v>
      </c>
      <c r="Y7" s="28">
        <f t="shared" si="2"/>
        <v>5</v>
      </c>
    </row>
    <row r="8" spans="1:25" x14ac:dyDescent="0.2">
      <c r="A8" s="64" t="s">
        <v>6</v>
      </c>
      <c r="B8" s="28">
        <v>6</v>
      </c>
      <c r="C8" s="28">
        <v>2.1573579999999999</v>
      </c>
      <c r="D8" s="28">
        <v>5</v>
      </c>
      <c r="E8" s="28">
        <v>2.1413850000000001</v>
      </c>
      <c r="F8" s="28">
        <v>6</v>
      </c>
      <c r="G8" s="28">
        <v>2.164266</v>
      </c>
      <c r="H8" s="28">
        <v>6</v>
      </c>
      <c r="I8" s="28">
        <v>2.144129</v>
      </c>
      <c r="J8" s="28">
        <v>5</v>
      </c>
      <c r="K8" s="28">
        <v>2.1401650000000001</v>
      </c>
      <c r="L8" s="28">
        <v>5</v>
      </c>
      <c r="M8" s="28">
        <v>2.1392669999999998</v>
      </c>
      <c r="N8" s="28">
        <v>6</v>
      </c>
      <c r="O8" s="28">
        <v>2.151052</v>
      </c>
      <c r="P8" s="28">
        <v>6</v>
      </c>
      <c r="Q8" s="28">
        <v>2.1399750000000002</v>
      </c>
      <c r="R8" s="28">
        <v>5</v>
      </c>
      <c r="S8" s="28">
        <v>2.1467290000000001</v>
      </c>
      <c r="T8" s="28">
        <v>5</v>
      </c>
      <c r="U8" s="28">
        <v>2.1180910000000002</v>
      </c>
      <c r="V8" s="28"/>
      <c r="W8" s="64">
        <f t="shared" si="0"/>
        <v>5.5</v>
      </c>
      <c r="X8" s="64">
        <f t="shared" si="1"/>
        <v>2.1442416999999998</v>
      </c>
      <c r="Y8" s="28">
        <f t="shared" si="2"/>
        <v>6</v>
      </c>
    </row>
    <row r="9" spans="1:25" x14ac:dyDescent="0.2">
      <c r="A9" s="64" t="s">
        <v>55</v>
      </c>
      <c r="B9" s="28">
        <v>4</v>
      </c>
      <c r="C9" s="28">
        <v>3.2219120000000001</v>
      </c>
      <c r="D9" s="28">
        <v>4</v>
      </c>
      <c r="E9" s="28">
        <v>3.1955939999999998</v>
      </c>
      <c r="F9" s="28">
        <v>4</v>
      </c>
      <c r="G9" s="28">
        <v>3.2215020000000001</v>
      </c>
      <c r="H9" s="28">
        <v>4</v>
      </c>
      <c r="I9" s="28">
        <v>3.1983839999999999</v>
      </c>
      <c r="J9" s="28">
        <v>4</v>
      </c>
      <c r="K9" s="28">
        <v>3.2311830000000001</v>
      </c>
      <c r="L9" s="28">
        <v>4</v>
      </c>
      <c r="M9" s="28">
        <v>3.2313010000000002</v>
      </c>
      <c r="N9" s="28">
        <v>4</v>
      </c>
      <c r="O9" s="28">
        <v>3.174979</v>
      </c>
      <c r="P9" s="28">
        <v>4</v>
      </c>
      <c r="Q9" s="28">
        <v>3.2336119999999999</v>
      </c>
      <c r="R9" s="28">
        <v>4</v>
      </c>
      <c r="S9" s="28">
        <v>3.1894979999999999</v>
      </c>
      <c r="T9" s="28">
        <v>4</v>
      </c>
      <c r="U9" s="28">
        <v>3.269145</v>
      </c>
      <c r="V9" s="28"/>
      <c r="W9" s="64">
        <f t="shared" si="0"/>
        <v>4</v>
      </c>
      <c r="X9" s="64">
        <f t="shared" si="1"/>
        <v>3.216711000000001</v>
      </c>
      <c r="Y9" s="28">
        <f t="shared" si="2"/>
        <v>4</v>
      </c>
    </row>
    <row r="10" spans="1:25" x14ac:dyDescent="0.2">
      <c r="A10" s="64" t="s">
        <v>195</v>
      </c>
      <c r="B10" s="28">
        <v>6</v>
      </c>
      <c r="C10" s="28">
        <v>1.798934</v>
      </c>
      <c r="D10" s="28">
        <v>6</v>
      </c>
      <c r="E10" s="28">
        <v>1.8094840000000001</v>
      </c>
      <c r="F10" s="28">
        <v>6</v>
      </c>
      <c r="G10" s="28">
        <v>1.8343469999999999</v>
      </c>
      <c r="H10" s="28">
        <v>7</v>
      </c>
      <c r="I10" s="28">
        <v>1.8046610000000001</v>
      </c>
      <c r="J10" s="28">
        <v>6</v>
      </c>
      <c r="K10" s="28">
        <v>1.7943229999999999</v>
      </c>
      <c r="L10" s="28">
        <v>7</v>
      </c>
      <c r="M10" s="28">
        <v>1.794063</v>
      </c>
      <c r="N10" s="28">
        <v>6</v>
      </c>
      <c r="O10" s="28">
        <v>1.7877080000000001</v>
      </c>
      <c r="P10" s="28">
        <v>6</v>
      </c>
      <c r="Q10" s="28">
        <v>1.7809569999999999</v>
      </c>
      <c r="R10" s="28">
        <v>7</v>
      </c>
      <c r="S10" s="28">
        <v>1.7944720000000001</v>
      </c>
      <c r="T10" s="28">
        <v>6</v>
      </c>
      <c r="U10" s="28">
        <v>1.798789</v>
      </c>
      <c r="V10" s="28"/>
      <c r="W10" s="64">
        <f t="shared" si="0"/>
        <v>6.3</v>
      </c>
      <c r="X10" s="64">
        <f t="shared" si="1"/>
        <v>1.7997737999999999</v>
      </c>
      <c r="Y10" s="28">
        <f t="shared" si="2"/>
        <v>7</v>
      </c>
    </row>
    <row r="11" spans="1:25" x14ac:dyDescent="0.2">
      <c r="A11" s="64" t="s">
        <v>196</v>
      </c>
      <c r="B11" s="28">
        <v>3</v>
      </c>
      <c r="C11" s="28">
        <v>5.087974</v>
      </c>
      <c r="D11" s="28">
        <v>4</v>
      </c>
      <c r="E11" s="28">
        <v>5.2218030000000004</v>
      </c>
      <c r="F11" s="28">
        <v>3</v>
      </c>
      <c r="G11" s="28">
        <v>5.1345739999999997</v>
      </c>
      <c r="H11" s="28">
        <v>3</v>
      </c>
      <c r="I11" s="28">
        <v>5.098166</v>
      </c>
      <c r="J11" s="28">
        <v>3</v>
      </c>
      <c r="K11" s="28">
        <v>5.0638389999999998</v>
      </c>
      <c r="L11" s="28">
        <v>3</v>
      </c>
      <c r="M11" s="28">
        <v>5.131589</v>
      </c>
      <c r="N11" s="28">
        <v>3</v>
      </c>
      <c r="O11" s="28">
        <v>5.1417679999999999</v>
      </c>
      <c r="P11" s="28">
        <v>3</v>
      </c>
      <c r="Q11" s="28">
        <v>5.09354</v>
      </c>
      <c r="R11" s="28">
        <v>3</v>
      </c>
      <c r="S11" s="28">
        <v>5.0563900000000004</v>
      </c>
      <c r="T11" s="28">
        <v>3</v>
      </c>
      <c r="U11" s="28">
        <v>5.1143679999999998</v>
      </c>
      <c r="V11" s="28"/>
      <c r="W11" s="64">
        <f t="shared" si="0"/>
        <v>3.1</v>
      </c>
      <c r="X11" s="64">
        <f t="shared" si="1"/>
        <v>5.1144010999999994</v>
      </c>
      <c r="Y11" s="28">
        <f t="shared" si="2"/>
        <v>4</v>
      </c>
    </row>
    <row r="12" spans="1:25" x14ac:dyDescent="0.2">
      <c r="A12" s="64" t="s">
        <v>124</v>
      </c>
      <c r="B12" s="28">
        <v>5</v>
      </c>
      <c r="C12" s="28">
        <v>4.397278</v>
      </c>
      <c r="D12" s="28">
        <v>4</v>
      </c>
      <c r="E12" s="28">
        <v>4.4294739999999999</v>
      </c>
      <c r="F12" s="28">
        <v>4</v>
      </c>
      <c r="G12" s="28">
        <v>4.3934889999999998</v>
      </c>
      <c r="H12" s="28">
        <v>5</v>
      </c>
      <c r="I12" s="28">
        <v>4.4035060000000001</v>
      </c>
      <c r="J12" s="28">
        <v>4</v>
      </c>
      <c r="K12" s="28">
        <v>4.4124699999999999</v>
      </c>
      <c r="L12" s="28">
        <v>4</v>
      </c>
      <c r="M12" s="28">
        <v>4.4136249999999997</v>
      </c>
      <c r="N12" s="28">
        <v>5</v>
      </c>
      <c r="O12" s="28">
        <v>4.4126899999999996</v>
      </c>
      <c r="P12" s="28">
        <v>5</v>
      </c>
      <c r="Q12" s="28">
        <v>4.433503</v>
      </c>
      <c r="R12" s="28">
        <v>5</v>
      </c>
      <c r="S12" s="28">
        <v>4.4200980000000003</v>
      </c>
      <c r="T12" s="28">
        <v>5</v>
      </c>
      <c r="U12" s="28">
        <v>4.4329479999999997</v>
      </c>
      <c r="V12" s="28"/>
      <c r="W12" s="64">
        <f t="shared" si="0"/>
        <v>4.5999999999999996</v>
      </c>
      <c r="X12" s="64">
        <f t="shared" si="1"/>
        <v>4.4149080999999999</v>
      </c>
      <c r="Y12" s="28">
        <f t="shared" si="2"/>
        <v>5</v>
      </c>
    </row>
    <row r="13" spans="1:25" x14ac:dyDescent="0.2">
      <c r="A13" s="64" t="s">
        <v>56</v>
      </c>
      <c r="B13" s="28">
        <v>3</v>
      </c>
      <c r="C13" s="28">
        <v>7.8832269999999998</v>
      </c>
      <c r="D13" s="28">
        <v>3</v>
      </c>
      <c r="E13" s="28">
        <v>7.9736190000000002</v>
      </c>
      <c r="F13" s="28">
        <v>3</v>
      </c>
      <c r="G13" s="28">
        <v>7.9916929999999997</v>
      </c>
      <c r="H13" s="28">
        <v>3</v>
      </c>
      <c r="I13" s="28">
        <v>8.0160250000000008</v>
      </c>
      <c r="J13" s="28">
        <v>3</v>
      </c>
      <c r="K13" s="28">
        <v>7.9648349999999999</v>
      </c>
      <c r="L13" s="28">
        <v>3</v>
      </c>
      <c r="M13" s="28">
        <v>7.9220699999999997</v>
      </c>
      <c r="N13" s="28">
        <v>3</v>
      </c>
      <c r="O13" s="28">
        <v>7.9343659999999998</v>
      </c>
      <c r="P13" s="28">
        <v>3</v>
      </c>
      <c r="Q13" s="28">
        <v>7.9224540000000001</v>
      </c>
      <c r="R13" s="28">
        <v>3</v>
      </c>
      <c r="S13" s="28">
        <v>7.9622869999999999</v>
      </c>
      <c r="T13" s="28">
        <v>3</v>
      </c>
      <c r="U13" s="28">
        <v>7.8735619999999997</v>
      </c>
      <c r="V13" s="28"/>
      <c r="W13" s="64">
        <f t="shared" si="0"/>
        <v>3</v>
      </c>
      <c r="X13" s="64">
        <f t="shared" si="1"/>
        <v>7.9444138000000013</v>
      </c>
      <c r="Y13" s="28">
        <f t="shared" si="2"/>
        <v>3</v>
      </c>
    </row>
    <row r="14" spans="1:25" x14ac:dyDescent="0.2">
      <c r="A14" s="64" t="s">
        <v>197</v>
      </c>
      <c r="B14" s="28">
        <v>4</v>
      </c>
      <c r="C14" s="28">
        <v>5.5263429999999998</v>
      </c>
      <c r="D14" s="28">
        <v>4</v>
      </c>
      <c r="E14" s="28">
        <v>5.6077779999999997</v>
      </c>
      <c r="F14" s="28">
        <v>4</v>
      </c>
      <c r="G14" s="28">
        <v>5.5457130000000001</v>
      </c>
      <c r="H14" s="28">
        <v>4</v>
      </c>
      <c r="I14" s="28">
        <v>5.5542990000000003</v>
      </c>
      <c r="J14" s="28">
        <v>4</v>
      </c>
      <c r="K14" s="28">
        <v>5.5161410000000002</v>
      </c>
      <c r="L14" s="28">
        <v>4</v>
      </c>
      <c r="M14" s="28">
        <v>5.6032669999999998</v>
      </c>
      <c r="N14" s="28">
        <v>4</v>
      </c>
      <c r="O14" s="28">
        <v>5.5135129999999997</v>
      </c>
      <c r="P14" s="28">
        <v>4</v>
      </c>
      <c r="Q14" s="28">
        <v>5.5991530000000003</v>
      </c>
      <c r="R14" s="28">
        <v>5</v>
      </c>
      <c r="S14" s="28">
        <v>5.6322349999999997</v>
      </c>
      <c r="T14" s="28">
        <v>4</v>
      </c>
      <c r="U14" s="28">
        <v>5.6152129999999998</v>
      </c>
      <c r="V14" s="28"/>
      <c r="W14" s="64">
        <f t="shared" si="0"/>
        <v>4.0999999999999996</v>
      </c>
      <c r="X14" s="64">
        <f t="shared" si="1"/>
        <v>5.5713654999999997</v>
      </c>
      <c r="Y14" s="28">
        <f t="shared" si="2"/>
        <v>5</v>
      </c>
    </row>
    <row r="15" spans="1:25" x14ac:dyDescent="0.2">
      <c r="A15" s="64" t="s">
        <v>125</v>
      </c>
      <c r="B15" s="28">
        <v>2</v>
      </c>
      <c r="C15" s="28">
        <v>16.941991999999999</v>
      </c>
      <c r="D15" s="28">
        <v>2</v>
      </c>
      <c r="E15" s="28">
        <v>16.811323000000002</v>
      </c>
      <c r="F15" s="28">
        <v>2</v>
      </c>
      <c r="G15" s="28">
        <v>16.843836</v>
      </c>
      <c r="H15" s="28">
        <v>2</v>
      </c>
      <c r="I15" s="28">
        <v>16.884784</v>
      </c>
      <c r="J15" s="28">
        <v>2</v>
      </c>
      <c r="K15" s="28">
        <v>16.781172999999999</v>
      </c>
      <c r="L15" s="28">
        <v>2</v>
      </c>
      <c r="M15" s="28">
        <v>16.711200999999999</v>
      </c>
      <c r="N15" s="28">
        <v>2</v>
      </c>
      <c r="O15" s="28">
        <v>16.768457000000001</v>
      </c>
      <c r="P15" s="28">
        <v>2</v>
      </c>
      <c r="Q15" s="28">
        <v>16.718191000000001</v>
      </c>
      <c r="R15" s="28">
        <v>2</v>
      </c>
      <c r="S15" s="28">
        <v>16.895810999999998</v>
      </c>
      <c r="T15" s="28">
        <v>2</v>
      </c>
      <c r="U15" s="28">
        <v>16.965755000000001</v>
      </c>
      <c r="V15" s="28"/>
      <c r="W15" s="64">
        <f t="shared" si="0"/>
        <v>2</v>
      </c>
      <c r="X15" s="64">
        <f t="shared" si="1"/>
        <v>16.8322523</v>
      </c>
      <c r="Y15" s="28">
        <f t="shared" si="2"/>
        <v>2</v>
      </c>
    </row>
    <row r="16" spans="1:25" x14ac:dyDescent="0.2">
      <c r="A16" s="64" t="s">
        <v>57</v>
      </c>
      <c r="B16" s="28">
        <v>4</v>
      </c>
      <c r="C16" s="28">
        <v>7.11083</v>
      </c>
      <c r="D16" s="28">
        <v>4</v>
      </c>
      <c r="E16" s="28">
        <v>7.0766580000000001</v>
      </c>
      <c r="F16" s="28">
        <v>4</v>
      </c>
      <c r="G16" s="28">
        <v>7.052403</v>
      </c>
      <c r="H16" s="28">
        <v>4</v>
      </c>
      <c r="I16" s="28">
        <v>7.0460589999999996</v>
      </c>
      <c r="J16" s="28">
        <v>4</v>
      </c>
      <c r="K16" s="28">
        <v>7.1150719999999996</v>
      </c>
      <c r="L16" s="28">
        <v>4</v>
      </c>
      <c r="M16" s="28">
        <v>7.0598960000000002</v>
      </c>
      <c r="N16" s="28">
        <v>4</v>
      </c>
      <c r="O16" s="28">
        <v>7.0992490000000004</v>
      </c>
      <c r="P16" s="28">
        <v>4</v>
      </c>
      <c r="Q16" s="28">
        <v>7.1045629999999997</v>
      </c>
      <c r="R16" s="28">
        <v>4</v>
      </c>
      <c r="S16" s="28">
        <v>7.0984720000000001</v>
      </c>
      <c r="T16" s="28">
        <v>4</v>
      </c>
      <c r="U16" s="28">
        <v>7.0729040000000003</v>
      </c>
      <c r="V16" s="28"/>
      <c r="W16" s="64">
        <f t="shared" si="0"/>
        <v>4</v>
      </c>
      <c r="X16" s="64">
        <f t="shared" si="1"/>
        <v>7.0836106000000001</v>
      </c>
      <c r="Y16" s="28">
        <f t="shared" si="2"/>
        <v>4</v>
      </c>
    </row>
    <row r="17" spans="1:25" x14ac:dyDescent="0.2">
      <c r="A17" s="64" t="s">
        <v>198</v>
      </c>
      <c r="B17" s="28">
        <v>3</v>
      </c>
      <c r="C17" s="28">
        <v>15.051081</v>
      </c>
      <c r="D17" s="28">
        <v>3</v>
      </c>
      <c r="E17" s="28">
        <v>14.950794999999999</v>
      </c>
      <c r="F17" s="28">
        <v>3</v>
      </c>
      <c r="G17" s="28">
        <v>15.088998</v>
      </c>
      <c r="H17" s="28">
        <v>3</v>
      </c>
      <c r="I17" s="28">
        <v>14.961748999999999</v>
      </c>
      <c r="J17" s="28">
        <v>3</v>
      </c>
      <c r="K17" s="28">
        <v>14.854175</v>
      </c>
      <c r="L17" s="28">
        <v>3</v>
      </c>
      <c r="M17" s="28">
        <v>14.858926</v>
      </c>
      <c r="N17" s="28">
        <v>3</v>
      </c>
      <c r="O17" s="28">
        <v>14.975740999999999</v>
      </c>
      <c r="P17" s="28">
        <v>3</v>
      </c>
      <c r="Q17" s="28">
        <v>14.94252</v>
      </c>
      <c r="R17" s="28">
        <v>3</v>
      </c>
      <c r="S17" s="28">
        <v>15.051088999999999</v>
      </c>
      <c r="T17" s="28">
        <v>3</v>
      </c>
      <c r="U17" s="28">
        <v>15.108896</v>
      </c>
      <c r="V17" s="28"/>
      <c r="W17" s="64">
        <f t="shared" si="0"/>
        <v>3</v>
      </c>
      <c r="X17" s="64">
        <f t="shared" si="1"/>
        <v>14.984396999999998</v>
      </c>
      <c r="Y17" s="28">
        <f t="shared" si="2"/>
        <v>3</v>
      </c>
    </row>
    <row r="18" spans="1:25" x14ac:dyDescent="0.2">
      <c r="A18" s="64" t="s">
        <v>126</v>
      </c>
      <c r="B18" s="28">
        <v>5</v>
      </c>
      <c r="C18" s="28">
        <v>7.6462969999999997</v>
      </c>
      <c r="D18" s="28">
        <v>5</v>
      </c>
      <c r="E18" s="28">
        <v>7.6473880000000003</v>
      </c>
      <c r="F18" s="28">
        <v>5</v>
      </c>
      <c r="G18" s="28">
        <v>7.6097239999999999</v>
      </c>
      <c r="H18" s="28">
        <v>5</v>
      </c>
      <c r="I18" s="28">
        <v>7.6858170000000001</v>
      </c>
      <c r="J18" s="28">
        <v>5</v>
      </c>
      <c r="K18" s="28">
        <v>7.6868869999999996</v>
      </c>
      <c r="L18" s="28">
        <v>5</v>
      </c>
      <c r="M18" s="28">
        <v>7.7123660000000003</v>
      </c>
      <c r="N18" s="28">
        <v>5</v>
      </c>
      <c r="O18" s="28">
        <v>7.6758470000000001</v>
      </c>
      <c r="P18" s="28">
        <v>5</v>
      </c>
      <c r="Q18" s="28">
        <v>7.712663</v>
      </c>
      <c r="R18" s="28">
        <v>5</v>
      </c>
      <c r="S18" s="28">
        <v>7.6233110000000002</v>
      </c>
      <c r="T18" s="28">
        <v>5</v>
      </c>
      <c r="U18" s="28">
        <v>7.6650609999999997</v>
      </c>
      <c r="V18" s="28"/>
      <c r="W18" s="64">
        <f t="shared" si="0"/>
        <v>5</v>
      </c>
      <c r="X18" s="64">
        <f t="shared" si="1"/>
        <v>7.6665360999999992</v>
      </c>
      <c r="Y18" s="28">
        <f t="shared" si="2"/>
        <v>5</v>
      </c>
    </row>
    <row r="19" spans="1:25" x14ac:dyDescent="0.2">
      <c r="A19" s="64" t="s">
        <v>58</v>
      </c>
      <c r="B19" s="28">
        <v>2</v>
      </c>
      <c r="C19" s="28">
        <v>29.635776</v>
      </c>
      <c r="D19" s="28">
        <v>2</v>
      </c>
      <c r="E19" s="28">
        <v>29.710401000000001</v>
      </c>
      <c r="F19" s="28">
        <v>2</v>
      </c>
      <c r="G19" s="28">
        <v>29.387177000000001</v>
      </c>
      <c r="H19" s="28">
        <v>2</v>
      </c>
      <c r="I19" s="28">
        <v>29.674023999999999</v>
      </c>
      <c r="J19" s="28">
        <v>2</v>
      </c>
      <c r="K19" s="28">
        <v>29.618347</v>
      </c>
      <c r="L19" s="28">
        <v>2</v>
      </c>
      <c r="M19" s="28">
        <v>29.233969999999999</v>
      </c>
      <c r="N19" s="28">
        <v>2</v>
      </c>
      <c r="O19" s="28">
        <v>29.458573999999999</v>
      </c>
      <c r="P19" s="28">
        <v>2</v>
      </c>
      <c r="Q19" s="28">
        <v>29.690438</v>
      </c>
      <c r="R19" s="28">
        <v>2</v>
      </c>
      <c r="S19" s="28">
        <v>29.271015999999999</v>
      </c>
      <c r="T19" s="28">
        <v>2</v>
      </c>
      <c r="U19" s="28">
        <v>29.517075999999999</v>
      </c>
      <c r="V19" s="28"/>
      <c r="W19" s="64">
        <f t="shared" si="0"/>
        <v>2</v>
      </c>
      <c r="X19" s="64">
        <f t="shared" si="1"/>
        <v>29.519679899999993</v>
      </c>
      <c r="Y19" s="28">
        <f t="shared" si="2"/>
        <v>2</v>
      </c>
    </row>
    <row r="20" spans="1:25" x14ac:dyDescent="0.2">
      <c r="A20" s="64" t="s">
        <v>199</v>
      </c>
      <c r="B20" s="28">
        <v>5</v>
      </c>
      <c r="C20" s="28">
        <v>6.4783020000000002</v>
      </c>
      <c r="D20" s="28">
        <v>5</v>
      </c>
      <c r="E20" s="28">
        <v>6.4558809999999998</v>
      </c>
      <c r="F20" s="28">
        <v>5</v>
      </c>
      <c r="G20" s="28">
        <v>6.4640129999999996</v>
      </c>
      <c r="H20" s="28">
        <v>5</v>
      </c>
      <c r="I20" s="28">
        <v>6.5010409999999998</v>
      </c>
      <c r="J20" s="28">
        <v>5</v>
      </c>
      <c r="K20" s="28">
        <v>6.4801830000000002</v>
      </c>
      <c r="L20" s="28">
        <v>5</v>
      </c>
      <c r="M20" s="28">
        <v>6.490119</v>
      </c>
      <c r="N20" s="28">
        <v>5</v>
      </c>
      <c r="O20" s="28">
        <v>6.4835419999999999</v>
      </c>
      <c r="P20" s="28">
        <v>5</v>
      </c>
      <c r="Q20" s="28">
        <v>6.5398690000000004</v>
      </c>
      <c r="R20" s="28">
        <v>5</v>
      </c>
      <c r="S20" s="28">
        <v>6.5169920000000001</v>
      </c>
      <c r="T20" s="28">
        <v>5</v>
      </c>
      <c r="U20" s="28">
        <v>6.5109719999999998</v>
      </c>
      <c r="V20" s="28"/>
      <c r="W20" s="64">
        <f t="shared" si="0"/>
        <v>5</v>
      </c>
      <c r="X20" s="64">
        <f t="shared" si="1"/>
        <v>6.4920913999999996</v>
      </c>
      <c r="Y20" s="28">
        <f t="shared" si="2"/>
        <v>5</v>
      </c>
    </row>
    <row r="21" spans="1:25" x14ac:dyDescent="0.2">
      <c r="A21" s="64" t="s">
        <v>127</v>
      </c>
      <c r="B21" s="28">
        <v>4</v>
      </c>
      <c r="C21" s="28">
        <v>13.945475999999999</v>
      </c>
      <c r="D21" s="28">
        <v>4</v>
      </c>
      <c r="E21" s="28">
        <v>14.025088</v>
      </c>
      <c r="F21" s="28">
        <v>4</v>
      </c>
      <c r="G21" s="28">
        <v>14.032762999999999</v>
      </c>
      <c r="H21" s="28">
        <v>4</v>
      </c>
      <c r="I21" s="28">
        <v>14.175328</v>
      </c>
      <c r="J21" s="28">
        <v>4</v>
      </c>
      <c r="K21" s="28">
        <v>14.126935</v>
      </c>
      <c r="L21" s="28">
        <v>4</v>
      </c>
      <c r="M21" s="28">
        <v>14.169748</v>
      </c>
      <c r="N21" s="28">
        <v>4</v>
      </c>
      <c r="O21" s="28">
        <v>14.074370999999999</v>
      </c>
      <c r="P21" s="28">
        <v>4</v>
      </c>
      <c r="Q21" s="28">
        <v>14.147242</v>
      </c>
      <c r="R21" s="28">
        <v>4</v>
      </c>
      <c r="S21" s="28">
        <v>14.163721000000001</v>
      </c>
      <c r="T21" s="28">
        <v>4</v>
      </c>
      <c r="U21" s="28">
        <v>14.041661</v>
      </c>
      <c r="V21" s="28"/>
      <c r="W21" s="64">
        <f t="shared" si="0"/>
        <v>4</v>
      </c>
      <c r="X21" s="64">
        <f t="shared" si="1"/>
        <v>14.0902333</v>
      </c>
      <c r="Y21" s="28">
        <f t="shared" si="2"/>
        <v>4</v>
      </c>
    </row>
    <row r="22" spans="1:25" x14ac:dyDescent="0.2">
      <c r="A22" s="64" t="s">
        <v>59</v>
      </c>
      <c r="B22" s="28">
        <v>5</v>
      </c>
      <c r="C22" s="28">
        <v>10.658238000000001</v>
      </c>
      <c r="D22" s="28">
        <v>4</v>
      </c>
      <c r="E22" s="28">
        <v>10.651014</v>
      </c>
      <c r="F22" s="28">
        <v>5</v>
      </c>
      <c r="G22" s="28">
        <v>10.612029</v>
      </c>
      <c r="H22" s="28">
        <v>5</v>
      </c>
      <c r="I22" s="28">
        <v>10.68187</v>
      </c>
      <c r="J22" s="28">
        <v>5</v>
      </c>
      <c r="K22" s="28">
        <v>10.706204</v>
      </c>
      <c r="L22" s="28">
        <v>5</v>
      </c>
      <c r="M22" s="28">
        <v>10.640494</v>
      </c>
      <c r="N22" s="28">
        <v>5</v>
      </c>
      <c r="O22" s="28">
        <v>10.727833</v>
      </c>
      <c r="P22" s="28">
        <v>5</v>
      </c>
      <c r="Q22" s="28">
        <v>10.740093999999999</v>
      </c>
      <c r="R22" s="28">
        <v>5</v>
      </c>
      <c r="S22" s="28">
        <v>10.658656000000001</v>
      </c>
      <c r="T22" s="28">
        <v>5</v>
      </c>
      <c r="U22" s="28">
        <v>10.741154</v>
      </c>
      <c r="V22" s="28"/>
      <c r="W22" s="64">
        <f t="shared" si="0"/>
        <v>4.9000000000000004</v>
      </c>
      <c r="X22" s="64">
        <f t="shared" si="1"/>
        <v>10.6817586</v>
      </c>
      <c r="Y22" s="28">
        <f t="shared" si="2"/>
        <v>5</v>
      </c>
    </row>
    <row r="23" spans="1:25" x14ac:dyDescent="0.2">
      <c r="A23" s="64" t="s">
        <v>128</v>
      </c>
      <c r="B23" s="28">
        <v>3</v>
      </c>
      <c r="C23" s="28">
        <v>42.826515999999998</v>
      </c>
      <c r="D23" s="28">
        <v>3</v>
      </c>
      <c r="E23" s="28">
        <v>43.344766</v>
      </c>
      <c r="F23" s="28">
        <v>3</v>
      </c>
      <c r="G23" s="28">
        <v>43.067687999999997</v>
      </c>
      <c r="H23" s="28">
        <v>3</v>
      </c>
      <c r="I23" s="28">
        <v>43.360093999999997</v>
      </c>
      <c r="J23" s="28">
        <v>3</v>
      </c>
      <c r="K23" s="28">
        <v>43.192706999999999</v>
      </c>
      <c r="L23" s="28">
        <v>3</v>
      </c>
      <c r="M23" s="28">
        <v>43.392730999999998</v>
      </c>
      <c r="N23" s="28">
        <v>3</v>
      </c>
      <c r="O23" s="28">
        <v>43.154522999999998</v>
      </c>
      <c r="P23" s="28">
        <v>3</v>
      </c>
      <c r="Q23" s="28">
        <v>43.189898999999997</v>
      </c>
      <c r="R23" s="28">
        <v>3</v>
      </c>
      <c r="S23" s="28">
        <v>43.560608999999999</v>
      </c>
      <c r="T23" s="28">
        <v>3</v>
      </c>
      <c r="U23" s="28">
        <v>43.101599999999998</v>
      </c>
      <c r="V23" s="28"/>
      <c r="W23" s="64">
        <f t="shared" si="0"/>
        <v>3</v>
      </c>
      <c r="X23" s="64">
        <f t="shared" si="1"/>
        <v>43.219113299999997</v>
      </c>
      <c r="Y23" s="28">
        <f t="shared" si="2"/>
        <v>3</v>
      </c>
    </row>
    <row r="24" spans="1:25" x14ac:dyDescent="0.2">
      <c r="A24" s="64" t="s">
        <v>7</v>
      </c>
      <c r="B24" s="28">
        <v>3</v>
      </c>
      <c r="C24" s="28">
        <v>29.24483</v>
      </c>
      <c r="D24" s="28">
        <v>3</v>
      </c>
      <c r="E24" s="28">
        <v>29.222821</v>
      </c>
      <c r="F24" s="28">
        <v>3</v>
      </c>
      <c r="G24" s="28">
        <v>29.009287</v>
      </c>
      <c r="H24" s="28">
        <v>3</v>
      </c>
      <c r="I24" s="28">
        <v>29.234866</v>
      </c>
      <c r="J24" s="28">
        <v>3</v>
      </c>
      <c r="K24" s="28">
        <v>29.233651999999999</v>
      </c>
      <c r="L24" s="28">
        <v>3</v>
      </c>
      <c r="M24" s="28">
        <v>29.033021999999999</v>
      </c>
      <c r="N24" s="28">
        <v>3</v>
      </c>
      <c r="O24" s="28">
        <v>28.989767000000001</v>
      </c>
      <c r="P24" s="28">
        <v>3</v>
      </c>
      <c r="Q24" s="28">
        <v>28.974799999999998</v>
      </c>
      <c r="R24" s="28">
        <v>3</v>
      </c>
      <c r="S24" s="28">
        <v>29.113575000000001</v>
      </c>
      <c r="T24" s="28">
        <v>3</v>
      </c>
      <c r="U24" s="28">
        <v>29.090810999999999</v>
      </c>
      <c r="V24" s="28"/>
      <c r="W24" s="64">
        <f t="shared" si="0"/>
        <v>3</v>
      </c>
      <c r="X24" s="64">
        <f t="shared" si="1"/>
        <v>29.114743099999998</v>
      </c>
      <c r="Y24" s="28">
        <f t="shared" si="2"/>
        <v>3</v>
      </c>
    </row>
    <row r="25" spans="1:25" x14ac:dyDescent="0.2">
      <c r="A25" s="64" t="s">
        <v>200</v>
      </c>
      <c r="B25" s="28">
        <v>3</v>
      </c>
      <c r="C25" s="28">
        <v>0.28329399999999999</v>
      </c>
      <c r="D25" s="28">
        <v>3</v>
      </c>
      <c r="E25" s="28">
        <v>0.28375899999999998</v>
      </c>
      <c r="F25" s="28">
        <v>3</v>
      </c>
      <c r="G25" s="28">
        <v>0.28421999999999997</v>
      </c>
      <c r="H25" s="28">
        <v>3</v>
      </c>
      <c r="I25" s="28">
        <v>0.28061399999999997</v>
      </c>
      <c r="J25" s="28">
        <v>3</v>
      </c>
      <c r="K25" s="28">
        <v>0.28363100000000002</v>
      </c>
      <c r="L25" s="28">
        <v>3</v>
      </c>
      <c r="M25" s="28">
        <v>0.283223</v>
      </c>
      <c r="N25" s="28">
        <v>3</v>
      </c>
      <c r="O25" s="28">
        <v>0.28261399999999998</v>
      </c>
      <c r="P25" s="28">
        <v>3</v>
      </c>
      <c r="Q25" s="28">
        <v>0.28121600000000002</v>
      </c>
      <c r="R25" s="28">
        <v>3</v>
      </c>
      <c r="S25" s="28">
        <v>0.28076899999999999</v>
      </c>
      <c r="T25" s="28">
        <v>3</v>
      </c>
      <c r="U25" s="28">
        <v>0.28111599999999998</v>
      </c>
      <c r="V25" s="28"/>
      <c r="W25" s="64">
        <f t="shared" si="0"/>
        <v>3</v>
      </c>
      <c r="X25" s="64">
        <f t="shared" si="1"/>
        <v>0.28244559999999996</v>
      </c>
      <c r="Y25" s="28">
        <f t="shared" si="2"/>
        <v>3</v>
      </c>
    </row>
    <row r="26" spans="1:25" x14ac:dyDescent="0.2">
      <c r="A26" s="64" t="s">
        <v>8</v>
      </c>
      <c r="B26" s="28">
        <v>3</v>
      </c>
      <c r="C26" s="28">
        <v>0.34355599999999997</v>
      </c>
      <c r="D26" s="28">
        <v>3</v>
      </c>
      <c r="E26" s="28">
        <v>0.34352100000000002</v>
      </c>
      <c r="F26" s="28">
        <v>3</v>
      </c>
      <c r="G26" s="28">
        <v>0.34428399999999998</v>
      </c>
      <c r="H26" s="28">
        <v>3</v>
      </c>
      <c r="I26" s="28">
        <v>0.34470200000000001</v>
      </c>
      <c r="J26" s="28">
        <v>3</v>
      </c>
      <c r="K26" s="28">
        <v>0.34435700000000002</v>
      </c>
      <c r="L26" s="28">
        <v>3</v>
      </c>
      <c r="M26" s="28">
        <v>0.34543600000000002</v>
      </c>
      <c r="N26" s="28">
        <v>3</v>
      </c>
      <c r="O26" s="28">
        <v>0.34087400000000001</v>
      </c>
      <c r="P26" s="28">
        <v>3</v>
      </c>
      <c r="Q26" s="28">
        <v>0.34310299999999999</v>
      </c>
      <c r="R26" s="28">
        <v>3</v>
      </c>
      <c r="S26" s="28">
        <v>0.34297299999999997</v>
      </c>
      <c r="T26" s="28">
        <v>3</v>
      </c>
      <c r="U26" s="28">
        <v>0.33981800000000001</v>
      </c>
      <c r="V26" s="28"/>
      <c r="W26" s="64">
        <f t="shared" si="0"/>
        <v>3</v>
      </c>
      <c r="X26" s="64">
        <f t="shared" si="1"/>
        <v>0.34326240000000008</v>
      </c>
      <c r="Y26" s="28">
        <f t="shared" si="2"/>
        <v>3</v>
      </c>
    </row>
    <row r="27" spans="1:25" x14ac:dyDescent="0.2">
      <c r="A27" s="64" t="s">
        <v>60</v>
      </c>
      <c r="B27" s="28">
        <v>4</v>
      </c>
      <c r="C27" s="28">
        <v>0.35861300000000002</v>
      </c>
      <c r="D27" s="28">
        <v>4</v>
      </c>
      <c r="E27" s="28">
        <v>0.35988100000000001</v>
      </c>
      <c r="F27" s="28">
        <v>4</v>
      </c>
      <c r="G27" s="28">
        <v>0.35786499999999999</v>
      </c>
      <c r="H27" s="28">
        <v>4</v>
      </c>
      <c r="I27" s="28">
        <v>0.35764600000000002</v>
      </c>
      <c r="J27" s="28">
        <v>4</v>
      </c>
      <c r="K27" s="28">
        <v>0.36022900000000002</v>
      </c>
      <c r="L27" s="28">
        <v>4</v>
      </c>
      <c r="M27" s="28">
        <v>0.35572599999999999</v>
      </c>
      <c r="N27" s="28">
        <v>4</v>
      </c>
      <c r="O27" s="28">
        <v>0.359875</v>
      </c>
      <c r="P27" s="28">
        <v>4</v>
      </c>
      <c r="Q27" s="28">
        <v>0.364257</v>
      </c>
      <c r="R27" s="28">
        <v>4</v>
      </c>
      <c r="S27" s="28">
        <v>0.35674</v>
      </c>
      <c r="T27" s="28">
        <v>4</v>
      </c>
      <c r="U27" s="28">
        <v>0.357798</v>
      </c>
      <c r="V27" s="28"/>
      <c r="W27" s="64">
        <f t="shared" si="0"/>
        <v>4</v>
      </c>
      <c r="X27" s="64">
        <f t="shared" si="1"/>
        <v>0.35886299999999999</v>
      </c>
      <c r="Y27" s="28">
        <f t="shared" si="2"/>
        <v>4</v>
      </c>
    </row>
    <row r="28" spans="1:25" x14ac:dyDescent="0.2">
      <c r="A28" s="64" t="s">
        <v>9</v>
      </c>
      <c r="B28" s="28">
        <v>6</v>
      </c>
      <c r="C28" s="28">
        <v>0.437442</v>
      </c>
      <c r="D28" s="28">
        <v>6</v>
      </c>
      <c r="E28" s="28">
        <v>0.443438</v>
      </c>
      <c r="F28" s="28">
        <v>6</v>
      </c>
      <c r="G28" s="28">
        <v>0.44058199999999997</v>
      </c>
      <c r="H28" s="28">
        <v>6</v>
      </c>
      <c r="I28" s="28">
        <v>0.442162</v>
      </c>
      <c r="J28" s="28">
        <v>6</v>
      </c>
      <c r="K28" s="28">
        <v>0.439942</v>
      </c>
      <c r="L28" s="28">
        <v>6</v>
      </c>
      <c r="M28" s="28">
        <v>0.440664</v>
      </c>
      <c r="N28" s="28">
        <v>6</v>
      </c>
      <c r="O28" s="28">
        <v>0.435614</v>
      </c>
      <c r="P28" s="28">
        <v>6</v>
      </c>
      <c r="Q28" s="28">
        <v>0.44125900000000001</v>
      </c>
      <c r="R28" s="28">
        <v>6</v>
      </c>
      <c r="S28" s="28">
        <v>0.44237700000000002</v>
      </c>
      <c r="T28" s="28">
        <v>6</v>
      </c>
      <c r="U28" s="28">
        <v>0.43952799999999997</v>
      </c>
      <c r="V28" s="28"/>
      <c r="W28" s="64">
        <f t="shared" si="0"/>
        <v>6</v>
      </c>
      <c r="X28" s="64">
        <f t="shared" si="1"/>
        <v>0.44030079999999999</v>
      </c>
      <c r="Y28" s="28">
        <f t="shared" si="2"/>
        <v>6</v>
      </c>
    </row>
    <row r="29" spans="1:25" x14ac:dyDescent="0.2">
      <c r="A29" s="64" t="s">
        <v>129</v>
      </c>
      <c r="B29" s="28">
        <v>5</v>
      </c>
      <c r="C29" s="28">
        <v>0.56484299999999998</v>
      </c>
      <c r="D29" s="28">
        <v>5</v>
      </c>
      <c r="E29" s="28">
        <v>0.56259599999999998</v>
      </c>
      <c r="F29" s="28">
        <v>5</v>
      </c>
      <c r="G29" s="28">
        <v>0.56720499999999996</v>
      </c>
      <c r="H29" s="28">
        <v>5</v>
      </c>
      <c r="I29" s="28">
        <v>0.56477599999999994</v>
      </c>
      <c r="J29" s="28">
        <v>5</v>
      </c>
      <c r="K29" s="28">
        <v>0.57143100000000002</v>
      </c>
      <c r="L29" s="28">
        <v>5</v>
      </c>
      <c r="M29" s="28">
        <v>0.56440800000000002</v>
      </c>
      <c r="N29" s="28">
        <v>5</v>
      </c>
      <c r="O29" s="28">
        <v>0.55955100000000002</v>
      </c>
      <c r="P29" s="28">
        <v>5</v>
      </c>
      <c r="Q29" s="28">
        <v>0.56784699999999999</v>
      </c>
      <c r="R29" s="28">
        <v>5</v>
      </c>
      <c r="S29" s="28">
        <v>0.55984400000000001</v>
      </c>
      <c r="T29" s="28">
        <v>5</v>
      </c>
      <c r="U29" s="28">
        <v>0.55983300000000003</v>
      </c>
      <c r="V29" s="28"/>
      <c r="W29" s="64">
        <f t="shared" si="0"/>
        <v>5</v>
      </c>
      <c r="X29" s="64">
        <f t="shared" si="1"/>
        <v>0.56423339999999989</v>
      </c>
      <c r="Y29" s="28">
        <f t="shared" si="2"/>
        <v>5</v>
      </c>
    </row>
    <row r="30" spans="1:25" x14ac:dyDescent="0.2">
      <c r="A30" s="64" t="s">
        <v>61</v>
      </c>
      <c r="B30" s="28">
        <v>5</v>
      </c>
      <c r="C30" s="28">
        <v>0.554253</v>
      </c>
      <c r="D30" s="28">
        <v>5</v>
      </c>
      <c r="E30" s="28">
        <v>0.55507600000000001</v>
      </c>
      <c r="F30" s="28">
        <v>5</v>
      </c>
      <c r="G30" s="28">
        <v>0.55405899999999997</v>
      </c>
      <c r="H30" s="28">
        <v>5</v>
      </c>
      <c r="I30" s="28">
        <v>0.55180300000000004</v>
      </c>
      <c r="J30" s="28">
        <v>5</v>
      </c>
      <c r="K30" s="28">
        <v>0.55646499999999999</v>
      </c>
      <c r="L30" s="28">
        <v>5</v>
      </c>
      <c r="M30" s="28">
        <v>0.568438</v>
      </c>
      <c r="N30" s="28">
        <v>5</v>
      </c>
      <c r="O30" s="28">
        <v>0.55519499999999999</v>
      </c>
      <c r="P30" s="28">
        <v>5</v>
      </c>
      <c r="Q30" s="28">
        <v>0.55709600000000004</v>
      </c>
      <c r="R30" s="28">
        <v>5</v>
      </c>
      <c r="S30" s="28">
        <v>0.54878899999999997</v>
      </c>
      <c r="T30" s="28">
        <v>5</v>
      </c>
      <c r="U30" s="28">
        <v>0.55054599999999998</v>
      </c>
      <c r="V30" s="28"/>
      <c r="W30" s="64">
        <f t="shared" si="0"/>
        <v>5</v>
      </c>
      <c r="X30" s="64">
        <f t="shared" si="1"/>
        <v>0.555172</v>
      </c>
      <c r="Y30" s="28">
        <f t="shared" si="2"/>
        <v>5</v>
      </c>
    </row>
    <row r="31" spans="1:25" x14ac:dyDescent="0.2">
      <c r="A31" s="64" t="s">
        <v>201</v>
      </c>
      <c r="B31" s="28">
        <v>4</v>
      </c>
      <c r="C31" s="28">
        <v>0.677172</v>
      </c>
      <c r="D31" s="28">
        <v>4</v>
      </c>
      <c r="E31" s="28">
        <v>0.68514799999999998</v>
      </c>
      <c r="F31" s="28">
        <v>4</v>
      </c>
      <c r="G31" s="28">
        <v>0.67536499999999999</v>
      </c>
      <c r="H31" s="28">
        <v>4</v>
      </c>
      <c r="I31" s="28">
        <v>0.67353799999999997</v>
      </c>
      <c r="J31" s="28">
        <v>4</v>
      </c>
      <c r="K31" s="28">
        <v>0.67915700000000001</v>
      </c>
      <c r="L31" s="28">
        <v>4</v>
      </c>
      <c r="M31" s="28">
        <v>0.67579100000000003</v>
      </c>
      <c r="N31" s="28">
        <v>4</v>
      </c>
      <c r="O31" s="28">
        <v>0.67067100000000002</v>
      </c>
      <c r="P31" s="28">
        <v>4</v>
      </c>
      <c r="Q31" s="28">
        <v>0.678589</v>
      </c>
      <c r="R31" s="28">
        <v>4</v>
      </c>
      <c r="S31" s="28">
        <v>0.67723699999999998</v>
      </c>
      <c r="T31" s="28">
        <v>4</v>
      </c>
      <c r="U31" s="28">
        <v>0.67342199999999997</v>
      </c>
      <c r="V31" s="28"/>
      <c r="W31" s="64">
        <f t="shared" si="0"/>
        <v>4</v>
      </c>
      <c r="X31" s="64">
        <f t="shared" si="1"/>
        <v>0.67660899999999979</v>
      </c>
      <c r="Y31" s="28">
        <f t="shared" si="2"/>
        <v>4</v>
      </c>
    </row>
    <row r="32" spans="1:25" x14ac:dyDescent="0.2">
      <c r="A32" s="64" t="s">
        <v>202</v>
      </c>
      <c r="B32" s="28">
        <v>3</v>
      </c>
      <c r="C32" s="28">
        <v>1.3266530000000001</v>
      </c>
      <c r="D32" s="28">
        <v>4</v>
      </c>
      <c r="E32" s="28">
        <v>1.324141</v>
      </c>
      <c r="F32" s="28">
        <v>4</v>
      </c>
      <c r="G32" s="28">
        <v>1.3325800000000001</v>
      </c>
      <c r="H32" s="28">
        <v>3</v>
      </c>
      <c r="I32" s="28">
        <v>1.311842</v>
      </c>
      <c r="J32" s="28">
        <v>4</v>
      </c>
      <c r="K32" s="28">
        <v>1.3201909999999999</v>
      </c>
      <c r="L32" s="28">
        <v>3</v>
      </c>
      <c r="M32" s="28">
        <v>1.3135030000000001</v>
      </c>
      <c r="N32" s="28">
        <v>3</v>
      </c>
      <c r="O32" s="28">
        <v>1.310845</v>
      </c>
      <c r="P32" s="28">
        <v>4</v>
      </c>
      <c r="Q32" s="28">
        <v>1.320535</v>
      </c>
      <c r="R32" s="28">
        <v>3</v>
      </c>
      <c r="S32" s="28">
        <v>1.3111360000000001</v>
      </c>
      <c r="T32" s="28">
        <v>3</v>
      </c>
      <c r="U32" s="28">
        <v>1.32945</v>
      </c>
      <c r="V32" s="28"/>
      <c r="W32" s="64">
        <f t="shared" si="0"/>
        <v>3.4</v>
      </c>
      <c r="X32" s="64">
        <f t="shared" si="1"/>
        <v>1.3200875999999997</v>
      </c>
      <c r="Y32" s="28">
        <f t="shared" si="2"/>
        <v>4</v>
      </c>
    </row>
    <row r="33" spans="1:25" x14ac:dyDescent="0.2">
      <c r="A33" s="64" t="s">
        <v>130</v>
      </c>
      <c r="B33" s="28">
        <v>3</v>
      </c>
      <c r="C33" s="28">
        <v>1.5884529999999999</v>
      </c>
      <c r="D33" s="28">
        <v>3</v>
      </c>
      <c r="E33" s="28">
        <v>1.6064080000000001</v>
      </c>
      <c r="F33" s="28">
        <v>3</v>
      </c>
      <c r="G33" s="28">
        <v>1.5964179999999999</v>
      </c>
      <c r="H33" s="28">
        <v>3</v>
      </c>
      <c r="I33" s="28">
        <v>1.5890200000000001</v>
      </c>
      <c r="J33" s="28">
        <v>3</v>
      </c>
      <c r="K33" s="28">
        <v>1.6012649999999999</v>
      </c>
      <c r="L33" s="28">
        <v>3</v>
      </c>
      <c r="M33" s="28">
        <v>1.6082259999999999</v>
      </c>
      <c r="N33" s="28">
        <v>3</v>
      </c>
      <c r="O33" s="28">
        <v>1.5827040000000001</v>
      </c>
      <c r="P33" s="28">
        <v>3</v>
      </c>
      <c r="Q33" s="28">
        <v>1.583604</v>
      </c>
      <c r="R33" s="28">
        <v>3</v>
      </c>
      <c r="S33" s="28">
        <v>1.587988</v>
      </c>
      <c r="T33" s="28">
        <v>3</v>
      </c>
      <c r="U33" s="28">
        <v>1.610052</v>
      </c>
      <c r="V33" s="28"/>
      <c r="W33" s="64">
        <f t="shared" si="0"/>
        <v>3</v>
      </c>
      <c r="X33" s="64">
        <f t="shared" si="1"/>
        <v>1.5954137999999998</v>
      </c>
      <c r="Y33" s="28">
        <f t="shared" si="2"/>
        <v>3</v>
      </c>
    </row>
    <row r="34" spans="1:25" x14ac:dyDescent="0.2">
      <c r="A34" s="64" t="s">
        <v>62</v>
      </c>
      <c r="B34" s="28">
        <v>4</v>
      </c>
      <c r="C34" s="28">
        <v>1.089372</v>
      </c>
      <c r="D34" s="28">
        <v>4</v>
      </c>
      <c r="E34" s="28">
        <v>1.09507</v>
      </c>
      <c r="F34" s="28">
        <v>4</v>
      </c>
      <c r="G34" s="28">
        <v>1.0829949999999999</v>
      </c>
      <c r="H34" s="28">
        <v>4</v>
      </c>
      <c r="I34" s="28">
        <v>1.0929070000000001</v>
      </c>
      <c r="J34" s="28">
        <v>4</v>
      </c>
      <c r="K34" s="28">
        <v>1.091763</v>
      </c>
      <c r="L34" s="28">
        <v>4</v>
      </c>
      <c r="M34" s="28">
        <v>1.0859030000000001</v>
      </c>
      <c r="N34" s="28">
        <v>4</v>
      </c>
      <c r="O34" s="28">
        <v>1.0840479999999999</v>
      </c>
      <c r="P34" s="28">
        <v>4</v>
      </c>
      <c r="Q34" s="28">
        <v>1.0820430000000001</v>
      </c>
      <c r="R34" s="28">
        <v>4</v>
      </c>
      <c r="S34" s="28">
        <v>1.0871150000000001</v>
      </c>
      <c r="T34" s="28">
        <v>4</v>
      </c>
      <c r="U34" s="28">
        <v>1.088903</v>
      </c>
      <c r="V34" s="28"/>
      <c r="W34" s="64">
        <f t="shared" si="0"/>
        <v>4</v>
      </c>
      <c r="X34" s="64">
        <f t="shared" si="1"/>
        <v>1.0880119000000001</v>
      </c>
      <c r="Y34" s="28">
        <f t="shared" si="2"/>
        <v>4</v>
      </c>
    </row>
    <row r="35" spans="1:25" x14ac:dyDescent="0.2">
      <c r="A35" s="64" t="s">
        <v>63</v>
      </c>
      <c r="B35" s="28">
        <v>1</v>
      </c>
      <c r="C35" s="28">
        <v>4.0226090000000001</v>
      </c>
      <c r="D35" s="28">
        <v>1</v>
      </c>
      <c r="E35" s="28">
        <v>3.9403899999999998</v>
      </c>
      <c r="F35" s="28">
        <v>1</v>
      </c>
      <c r="G35" s="28">
        <v>4.0385850000000003</v>
      </c>
      <c r="H35" s="28">
        <v>1</v>
      </c>
      <c r="I35" s="28">
        <v>3.9383840000000001</v>
      </c>
      <c r="J35" s="28">
        <v>1</v>
      </c>
      <c r="K35" s="28">
        <v>3.9782099999999998</v>
      </c>
      <c r="L35" s="28">
        <v>1</v>
      </c>
      <c r="M35" s="28">
        <v>3.9782600000000001</v>
      </c>
      <c r="N35" s="28">
        <v>1</v>
      </c>
      <c r="O35" s="28">
        <v>3.9468580000000002</v>
      </c>
      <c r="P35" s="28">
        <v>1</v>
      </c>
      <c r="Q35" s="28">
        <v>3.9464290000000002</v>
      </c>
      <c r="R35" s="28">
        <v>1</v>
      </c>
      <c r="S35" s="28">
        <v>4.0349089999999999</v>
      </c>
      <c r="T35" s="28">
        <v>1</v>
      </c>
      <c r="U35" s="28">
        <v>3.9747439999999998</v>
      </c>
      <c r="V35" s="28"/>
      <c r="W35" s="64">
        <f t="shared" si="0"/>
        <v>1</v>
      </c>
      <c r="X35" s="64">
        <f t="shared" si="1"/>
        <v>3.9799377999999996</v>
      </c>
      <c r="Y35" s="28">
        <f t="shared" si="2"/>
        <v>1</v>
      </c>
    </row>
    <row r="36" spans="1:25" x14ac:dyDescent="0.2">
      <c r="A36" s="64" t="s">
        <v>131</v>
      </c>
      <c r="B36" s="28">
        <v>1</v>
      </c>
      <c r="C36" s="28">
        <v>5.1441470000000002</v>
      </c>
      <c r="D36" s="28">
        <v>1</v>
      </c>
      <c r="E36" s="28">
        <v>5.2923730000000004</v>
      </c>
      <c r="F36" s="28">
        <v>1</v>
      </c>
      <c r="G36" s="28">
        <v>5.1592719999999996</v>
      </c>
      <c r="H36" s="28">
        <v>1</v>
      </c>
      <c r="I36" s="28">
        <v>5.1406790000000004</v>
      </c>
      <c r="J36" s="28">
        <v>1</v>
      </c>
      <c r="K36" s="28">
        <v>5.2561609999999996</v>
      </c>
      <c r="L36" s="28">
        <v>1</v>
      </c>
      <c r="M36" s="28">
        <v>5.1668760000000002</v>
      </c>
      <c r="N36" s="28">
        <v>1</v>
      </c>
      <c r="O36" s="28">
        <v>5.188523</v>
      </c>
      <c r="P36" s="28">
        <v>1</v>
      </c>
      <c r="Q36" s="28">
        <v>5.0790259999999998</v>
      </c>
      <c r="R36" s="28">
        <v>1</v>
      </c>
      <c r="S36" s="28">
        <v>5.1677869999999997</v>
      </c>
      <c r="T36" s="28">
        <v>1</v>
      </c>
      <c r="U36" s="28">
        <v>5.2437290000000001</v>
      </c>
      <c r="V36" s="28"/>
      <c r="W36" s="64">
        <f t="shared" si="0"/>
        <v>1</v>
      </c>
      <c r="X36" s="64">
        <f t="shared" si="1"/>
        <v>5.1838573000000006</v>
      </c>
      <c r="Y36" s="28">
        <f t="shared" si="2"/>
        <v>1</v>
      </c>
    </row>
    <row r="37" spans="1:25" x14ac:dyDescent="0.2">
      <c r="A37" s="64" t="s">
        <v>203</v>
      </c>
      <c r="B37" s="28">
        <v>1</v>
      </c>
      <c r="C37" s="28">
        <v>7.2443980000000003</v>
      </c>
      <c r="D37" s="28">
        <v>1</v>
      </c>
      <c r="E37" s="28">
        <v>7.0980650000000001</v>
      </c>
      <c r="F37" s="28">
        <v>1</v>
      </c>
      <c r="G37" s="28">
        <v>7.1900089999999999</v>
      </c>
      <c r="H37" s="28">
        <v>1</v>
      </c>
      <c r="I37" s="28">
        <v>7.170947</v>
      </c>
      <c r="J37" s="28">
        <v>1</v>
      </c>
      <c r="K37" s="28">
        <v>7.1007550000000004</v>
      </c>
      <c r="L37" s="28">
        <v>1</v>
      </c>
      <c r="M37" s="28">
        <v>7.0792060000000001</v>
      </c>
      <c r="N37" s="28">
        <v>1</v>
      </c>
      <c r="O37" s="28">
        <v>7.3289090000000003</v>
      </c>
      <c r="P37" s="28">
        <v>1</v>
      </c>
      <c r="Q37" s="28">
        <v>7.2493509999999999</v>
      </c>
      <c r="R37" s="28">
        <v>1</v>
      </c>
      <c r="S37" s="28">
        <v>7.0982950000000002</v>
      </c>
      <c r="T37" s="28">
        <v>1</v>
      </c>
      <c r="U37" s="28">
        <v>7.2778970000000003</v>
      </c>
      <c r="V37" s="28"/>
      <c r="W37" s="64">
        <f t="shared" si="0"/>
        <v>1</v>
      </c>
      <c r="X37" s="64">
        <f t="shared" si="1"/>
        <v>7.1837831999999988</v>
      </c>
      <c r="Y37" s="28">
        <f t="shared" si="2"/>
        <v>1</v>
      </c>
    </row>
    <row r="38" spans="1:25" x14ac:dyDescent="0.2">
      <c r="A38" s="64" t="s">
        <v>132</v>
      </c>
      <c r="B38" s="28">
        <v>1</v>
      </c>
      <c r="C38" s="28">
        <v>11.859444999999999</v>
      </c>
      <c r="D38" s="28">
        <v>1</v>
      </c>
      <c r="E38" s="28">
        <v>11.441344000000001</v>
      </c>
      <c r="F38" s="28">
        <v>1</v>
      </c>
      <c r="G38" s="28">
        <v>11.504394</v>
      </c>
      <c r="H38" s="28">
        <v>1</v>
      </c>
      <c r="I38" s="28">
        <v>11.505747</v>
      </c>
      <c r="J38" s="28">
        <v>1</v>
      </c>
      <c r="K38" s="28">
        <v>11.935966000000001</v>
      </c>
      <c r="L38" s="28">
        <v>1</v>
      </c>
      <c r="M38" s="28">
        <v>11.491770000000001</v>
      </c>
      <c r="N38" s="28">
        <v>1</v>
      </c>
      <c r="O38" s="28">
        <v>11.534433999999999</v>
      </c>
      <c r="P38" s="28">
        <v>1</v>
      </c>
      <c r="Q38" s="28">
        <v>11.884650000000001</v>
      </c>
      <c r="R38" s="28">
        <v>1</v>
      </c>
      <c r="S38" s="28">
        <v>11.449446</v>
      </c>
      <c r="T38" s="28">
        <v>1</v>
      </c>
      <c r="U38" s="28">
        <v>11.43221</v>
      </c>
      <c r="V38" s="28"/>
      <c r="W38" s="64">
        <f t="shared" si="0"/>
        <v>1</v>
      </c>
      <c r="X38" s="64">
        <f t="shared" si="1"/>
        <v>11.603940599999998</v>
      </c>
      <c r="Y38" s="28">
        <f t="shared" si="2"/>
        <v>1</v>
      </c>
    </row>
    <row r="39" spans="1:25" x14ac:dyDescent="0.2">
      <c r="A39" s="64" t="s">
        <v>64</v>
      </c>
      <c r="B39" s="28">
        <v>1</v>
      </c>
      <c r="C39" s="28">
        <v>11.081102</v>
      </c>
      <c r="D39" s="28">
        <v>1</v>
      </c>
      <c r="E39" s="28">
        <v>10.783340000000001</v>
      </c>
      <c r="F39" s="28">
        <v>1</v>
      </c>
      <c r="G39" s="28">
        <v>10.784445</v>
      </c>
      <c r="H39" s="28">
        <v>1</v>
      </c>
      <c r="I39" s="28">
        <v>10.844389</v>
      </c>
      <c r="J39" s="28">
        <v>1</v>
      </c>
      <c r="K39" s="28">
        <v>11.116097</v>
      </c>
      <c r="L39" s="28">
        <v>1</v>
      </c>
      <c r="M39" s="28">
        <v>10.63644</v>
      </c>
      <c r="N39" s="28">
        <v>1</v>
      </c>
      <c r="O39" s="28">
        <v>11.154932000000001</v>
      </c>
      <c r="P39" s="28">
        <v>1</v>
      </c>
      <c r="Q39" s="28">
        <v>10.871741</v>
      </c>
      <c r="R39" s="28">
        <v>1</v>
      </c>
      <c r="S39" s="28">
        <v>10.75338</v>
      </c>
      <c r="T39" s="28">
        <v>1</v>
      </c>
      <c r="U39" s="28">
        <v>10.812811</v>
      </c>
      <c r="V39" s="28"/>
      <c r="W39" s="64">
        <f t="shared" si="0"/>
        <v>1</v>
      </c>
      <c r="X39" s="64">
        <f t="shared" si="1"/>
        <v>10.8838677</v>
      </c>
      <c r="Y39" s="28">
        <f t="shared" si="2"/>
        <v>1</v>
      </c>
    </row>
    <row r="40" spans="1:25" x14ac:dyDescent="0.2">
      <c r="A40" s="64" t="s">
        <v>10</v>
      </c>
      <c r="B40" s="28">
        <v>1</v>
      </c>
      <c r="C40" s="28">
        <v>13.642322</v>
      </c>
      <c r="D40" s="28">
        <v>1</v>
      </c>
      <c r="E40" s="28">
        <v>13.673154</v>
      </c>
      <c r="F40" s="28">
        <v>1</v>
      </c>
      <c r="G40" s="28">
        <v>13.64419</v>
      </c>
      <c r="H40" s="28">
        <v>1</v>
      </c>
      <c r="I40" s="28">
        <v>13.774323000000001</v>
      </c>
      <c r="J40" s="28">
        <v>1</v>
      </c>
      <c r="K40" s="28">
        <v>13.841274</v>
      </c>
      <c r="L40" s="28">
        <v>1</v>
      </c>
      <c r="M40" s="28">
        <v>13.898092</v>
      </c>
      <c r="N40" s="28">
        <v>1</v>
      </c>
      <c r="O40" s="28">
        <v>13.75609</v>
      </c>
      <c r="P40" s="28">
        <v>1</v>
      </c>
      <c r="Q40" s="28">
        <v>13.686002</v>
      </c>
      <c r="R40" s="28">
        <v>1</v>
      </c>
      <c r="S40" s="28">
        <v>13.567904</v>
      </c>
      <c r="T40" s="28">
        <v>1</v>
      </c>
      <c r="U40" s="28">
        <v>13.733155</v>
      </c>
      <c r="V40" s="28"/>
      <c r="W40" s="64">
        <f t="shared" si="0"/>
        <v>1</v>
      </c>
      <c r="X40" s="64">
        <f t="shared" si="1"/>
        <v>13.7216506</v>
      </c>
      <c r="Y40" s="28">
        <f t="shared" si="2"/>
        <v>1</v>
      </c>
    </row>
    <row r="41" spans="1:25" x14ac:dyDescent="0.2">
      <c r="A41" s="64" t="s">
        <v>204</v>
      </c>
      <c r="B41" s="28">
        <v>1</v>
      </c>
      <c r="C41" s="28">
        <v>15.490287</v>
      </c>
      <c r="D41" s="28">
        <v>1</v>
      </c>
      <c r="E41" s="28">
        <v>15.367172999999999</v>
      </c>
      <c r="F41" s="28">
        <v>1</v>
      </c>
      <c r="G41" s="28">
        <v>15.350858000000001</v>
      </c>
      <c r="H41" s="28">
        <v>1</v>
      </c>
      <c r="I41" s="28">
        <v>15.338146</v>
      </c>
      <c r="J41" s="28">
        <v>1</v>
      </c>
      <c r="K41" s="28">
        <v>15.476661999999999</v>
      </c>
      <c r="L41" s="28">
        <v>1</v>
      </c>
      <c r="M41" s="28">
        <v>15.468881</v>
      </c>
      <c r="N41" s="28">
        <v>1</v>
      </c>
      <c r="O41" s="28">
        <v>15.175681000000001</v>
      </c>
      <c r="P41" s="28">
        <v>1</v>
      </c>
      <c r="Q41" s="28">
        <v>15.472846000000001</v>
      </c>
      <c r="R41" s="28">
        <v>1</v>
      </c>
      <c r="S41" s="28">
        <v>15.527803</v>
      </c>
      <c r="T41" s="28">
        <v>1</v>
      </c>
      <c r="U41" s="28">
        <v>15.458019</v>
      </c>
      <c r="V41" s="28"/>
      <c r="W41" s="64">
        <f t="shared" si="0"/>
        <v>1</v>
      </c>
      <c r="X41" s="64">
        <f t="shared" si="1"/>
        <v>15.412635600000002</v>
      </c>
      <c r="Y41" s="28">
        <f t="shared" si="2"/>
        <v>1</v>
      </c>
    </row>
    <row r="42" spans="1:25" x14ac:dyDescent="0.2">
      <c r="A42" s="64" t="s">
        <v>133</v>
      </c>
      <c r="B42" s="28">
        <v>1</v>
      </c>
      <c r="C42" s="28">
        <v>24.021104999999999</v>
      </c>
      <c r="D42" s="28">
        <v>1</v>
      </c>
      <c r="E42" s="28">
        <v>24.259511</v>
      </c>
      <c r="F42" s="28">
        <v>1</v>
      </c>
      <c r="G42" s="28">
        <v>24.058176</v>
      </c>
      <c r="H42" s="28">
        <v>1</v>
      </c>
      <c r="I42" s="28">
        <v>24.040199000000001</v>
      </c>
      <c r="J42" s="28">
        <v>1</v>
      </c>
      <c r="K42" s="28">
        <v>24.730715</v>
      </c>
      <c r="L42" s="28">
        <v>1</v>
      </c>
      <c r="M42" s="28">
        <v>24.096246000000001</v>
      </c>
      <c r="N42" s="28">
        <v>1</v>
      </c>
      <c r="O42" s="28">
        <v>23.942015999999999</v>
      </c>
      <c r="P42" s="28">
        <v>1</v>
      </c>
      <c r="Q42" s="28">
        <v>24.141621000000001</v>
      </c>
      <c r="R42" s="28">
        <v>1</v>
      </c>
      <c r="S42" s="28">
        <v>24.062923999999999</v>
      </c>
      <c r="T42" s="28">
        <v>1</v>
      </c>
      <c r="U42" s="28">
        <v>24.218191999999998</v>
      </c>
      <c r="V42" s="28"/>
      <c r="W42" s="64">
        <f t="shared" si="0"/>
        <v>1</v>
      </c>
      <c r="X42" s="64">
        <f t="shared" si="1"/>
        <v>24.157070499999996</v>
      </c>
      <c r="Y42" s="28">
        <f t="shared" si="2"/>
        <v>1</v>
      </c>
    </row>
    <row r="43" spans="1:25" x14ac:dyDescent="0.2">
      <c r="A43" s="64" t="s">
        <v>11</v>
      </c>
      <c r="B43" s="28">
        <v>1</v>
      </c>
      <c r="C43" s="28">
        <v>23.380744</v>
      </c>
      <c r="D43" s="28">
        <v>1</v>
      </c>
      <c r="E43" s="28">
        <v>23.451357000000002</v>
      </c>
      <c r="F43" s="28">
        <v>1</v>
      </c>
      <c r="G43" s="28">
        <v>23.130399000000001</v>
      </c>
      <c r="H43" s="28">
        <v>1</v>
      </c>
      <c r="I43" s="28">
        <v>23.402922</v>
      </c>
      <c r="J43" s="28">
        <v>1</v>
      </c>
      <c r="K43" s="28">
        <v>23.432442000000002</v>
      </c>
      <c r="L43" s="28">
        <v>1</v>
      </c>
      <c r="M43" s="28">
        <v>22.953441000000002</v>
      </c>
      <c r="N43" s="28">
        <v>1</v>
      </c>
      <c r="O43" s="28">
        <v>23.29759</v>
      </c>
      <c r="P43" s="28">
        <v>1</v>
      </c>
      <c r="Q43" s="28">
        <v>23.131440999999999</v>
      </c>
      <c r="R43" s="28">
        <v>1</v>
      </c>
      <c r="S43" s="28">
        <v>23.150107999999999</v>
      </c>
      <c r="T43" s="28">
        <v>1</v>
      </c>
      <c r="U43" s="28">
        <v>23.415859999999999</v>
      </c>
      <c r="V43" s="28"/>
      <c r="W43" s="64">
        <f t="shared" si="0"/>
        <v>1</v>
      </c>
      <c r="X43" s="64">
        <f t="shared" si="1"/>
        <v>23.274630399999999</v>
      </c>
      <c r="Y43" s="28">
        <f t="shared" si="2"/>
        <v>1</v>
      </c>
    </row>
    <row r="44" spans="1:25" x14ac:dyDescent="0.2">
      <c r="A44" s="64" t="s">
        <v>205</v>
      </c>
      <c r="B44" s="28">
        <v>1</v>
      </c>
      <c r="C44" s="28">
        <v>24.439121</v>
      </c>
      <c r="D44" s="28">
        <v>1</v>
      </c>
      <c r="E44" s="28">
        <v>24.544948000000002</v>
      </c>
      <c r="F44" s="28">
        <v>1</v>
      </c>
      <c r="G44" s="28">
        <v>24.952397000000001</v>
      </c>
      <c r="H44" s="28">
        <v>1</v>
      </c>
      <c r="I44" s="28">
        <v>24.927724999999999</v>
      </c>
      <c r="J44" s="28">
        <v>1</v>
      </c>
      <c r="K44" s="28">
        <v>24.833559000000001</v>
      </c>
      <c r="L44" s="28">
        <v>1</v>
      </c>
      <c r="M44" s="28">
        <v>24.523043999999999</v>
      </c>
      <c r="N44" s="28">
        <v>1</v>
      </c>
      <c r="O44" s="28">
        <v>25.022653999999999</v>
      </c>
      <c r="P44" s="28">
        <v>1</v>
      </c>
      <c r="Q44" s="28">
        <v>24.667182</v>
      </c>
      <c r="R44" s="28">
        <v>1</v>
      </c>
      <c r="S44" s="28">
        <v>24.582419999999999</v>
      </c>
      <c r="T44" s="28">
        <v>1</v>
      </c>
      <c r="U44" s="28">
        <v>24.627285000000001</v>
      </c>
      <c r="V44" s="28"/>
      <c r="W44" s="64">
        <f t="shared" si="0"/>
        <v>1</v>
      </c>
      <c r="X44" s="64">
        <f t="shared" si="1"/>
        <v>24.712033499999997</v>
      </c>
      <c r="Y44" s="28">
        <f t="shared" si="2"/>
        <v>1</v>
      </c>
    </row>
    <row r="45" spans="1:25" x14ac:dyDescent="0.2">
      <c r="A45" s="64" t="s">
        <v>134</v>
      </c>
      <c r="B45" s="28">
        <v>1</v>
      </c>
      <c r="C45" s="28">
        <v>28.384349</v>
      </c>
      <c r="D45" s="28">
        <v>1</v>
      </c>
      <c r="E45" s="28">
        <v>28.578109999999999</v>
      </c>
      <c r="F45" s="28">
        <v>1</v>
      </c>
      <c r="G45" s="28">
        <v>28.238790000000002</v>
      </c>
      <c r="H45" s="28">
        <v>1</v>
      </c>
      <c r="I45" s="28">
        <v>28.419236000000001</v>
      </c>
      <c r="J45" s="28">
        <v>1</v>
      </c>
      <c r="K45" s="28">
        <v>28.458310000000001</v>
      </c>
      <c r="L45" s="28">
        <v>1</v>
      </c>
      <c r="M45" s="28">
        <v>28.488956000000002</v>
      </c>
      <c r="N45" s="28">
        <v>1</v>
      </c>
      <c r="O45" s="28">
        <v>28.399719000000001</v>
      </c>
      <c r="P45" s="28">
        <v>1</v>
      </c>
      <c r="Q45" s="28">
        <v>28.372159</v>
      </c>
      <c r="R45" s="28">
        <v>1</v>
      </c>
      <c r="S45" s="28">
        <v>28.579443999999999</v>
      </c>
      <c r="T45" s="28">
        <v>1</v>
      </c>
      <c r="U45" s="28">
        <v>28.459205999999998</v>
      </c>
      <c r="V45" s="28"/>
      <c r="W45" s="64">
        <f t="shared" si="0"/>
        <v>1</v>
      </c>
      <c r="X45" s="64">
        <f t="shared" si="1"/>
        <v>28.437827900000002</v>
      </c>
      <c r="Y45" s="28">
        <f t="shared" si="2"/>
        <v>1</v>
      </c>
    </row>
    <row r="46" spans="1:25" x14ac:dyDescent="0.2">
      <c r="A46" s="64" t="s">
        <v>65</v>
      </c>
      <c r="B46" s="28">
        <v>1</v>
      </c>
      <c r="C46" s="28">
        <v>39.227986999999999</v>
      </c>
      <c r="D46" s="28">
        <v>1</v>
      </c>
      <c r="E46" s="28">
        <v>39.222464000000002</v>
      </c>
      <c r="F46" s="28">
        <v>1</v>
      </c>
      <c r="G46" s="28">
        <v>38.677168000000002</v>
      </c>
      <c r="H46" s="28">
        <v>1</v>
      </c>
      <c r="I46" s="28">
        <v>39.039717000000003</v>
      </c>
      <c r="J46" s="28">
        <v>1</v>
      </c>
      <c r="K46" s="28">
        <v>39.050265000000003</v>
      </c>
      <c r="L46" s="28">
        <v>1</v>
      </c>
      <c r="M46" s="28">
        <v>39.282297</v>
      </c>
      <c r="N46" s="28">
        <v>1</v>
      </c>
      <c r="O46" s="28">
        <v>38.768219999999999</v>
      </c>
      <c r="P46" s="28">
        <v>1</v>
      </c>
      <c r="Q46" s="28">
        <v>38.968758000000001</v>
      </c>
      <c r="R46" s="28">
        <v>1</v>
      </c>
      <c r="S46" s="28">
        <v>38.853444000000003</v>
      </c>
      <c r="T46" s="28">
        <v>1</v>
      </c>
      <c r="U46" s="28">
        <v>38.786915999999998</v>
      </c>
      <c r="V46" s="28"/>
      <c r="W46" s="64">
        <f t="shared" si="0"/>
        <v>1</v>
      </c>
      <c r="X46" s="64">
        <f t="shared" si="1"/>
        <v>38.987723600000002</v>
      </c>
      <c r="Y46" s="28">
        <f t="shared" si="2"/>
        <v>1</v>
      </c>
    </row>
    <row r="47" spans="1:25" x14ac:dyDescent="0.2">
      <c r="A47" s="64" t="s">
        <v>206</v>
      </c>
      <c r="B47" s="28">
        <v>1</v>
      </c>
      <c r="C47" s="28">
        <v>45.906737</v>
      </c>
      <c r="D47" s="28">
        <v>1</v>
      </c>
      <c r="E47" s="28">
        <v>45.762481000000001</v>
      </c>
      <c r="F47" s="28">
        <v>1</v>
      </c>
      <c r="G47" s="28">
        <v>45.542150999999997</v>
      </c>
      <c r="H47" s="28">
        <v>1</v>
      </c>
      <c r="I47" s="28">
        <v>45.556851999999999</v>
      </c>
      <c r="J47" s="28">
        <v>1</v>
      </c>
      <c r="K47" s="28">
        <v>45.531872999999997</v>
      </c>
      <c r="L47" s="28">
        <v>1</v>
      </c>
      <c r="M47" s="28">
        <v>45.811419999999998</v>
      </c>
      <c r="N47" s="28">
        <v>1</v>
      </c>
      <c r="O47" s="28">
        <v>45.639657999999997</v>
      </c>
      <c r="P47" s="28">
        <v>1</v>
      </c>
      <c r="Q47" s="28">
        <v>45.629026000000003</v>
      </c>
      <c r="R47" s="28">
        <v>1</v>
      </c>
      <c r="S47" s="28">
        <v>45.742204000000001</v>
      </c>
      <c r="T47" s="28">
        <v>1</v>
      </c>
      <c r="U47" s="28">
        <v>45.982585</v>
      </c>
      <c r="V47" s="28"/>
      <c r="W47" s="64">
        <f t="shared" si="0"/>
        <v>1</v>
      </c>
      <c r="X47" s="64">
        <f t="shared" si="1"/>
        <v>45.710498699999995</v>
      </c>
      <c r="Y47" s="28">
        <f t="shared" si="2"/>
        <v>1</v>
      </c>
    </row>
    <row r="48" spans="1:25" x14ac:dyDescent="0.2">
      <c r="A48" s="64" t="s">
        <v>135</v>
      </c>
      <c r="B48" s="28">
        <v>1</v>
      </c>
      <c r="C48" s="28">
        <v>52.761347000000001</v>
      </c>
      <c r="D48" s="28">
        <v>1</v>
      </c>
      <c r="E48" s="28">
        <v>52.867628000000003</v>
      </c>
      <c r="F48" s="28">
        <v>1</v>
      </c>
      <c r="G48" s="28">
        <v>52.905098000000002</v>
      </c>
      <c r="H48" s="28">
        <v>1</v>
      </c>
      <c r="I48" s="28">
        <v>52.771013000000004</v>
      </c>
      <c r="J48" s="28">
        <v>1</v>
      </c>
      <c r="K48" s="28">
        <v>52.791854000000001</v>
      </c>
      <c r="L48" s="28">
        <v>1</v>
      </c>
      <c r="M48" s="28">
        <v>52.998950999999998</v>
      </c>
      <c r="N48" s="28">
        <v>1</v>
      </c>
      <c r="O48" s="28">
        <v>52.175401999999998</v>
      </c>
      <c r="P48" s="28">
        <v>1</v>
      </c>
      <c r="Q48" s="28">
        <v>52.447805000000002</v>
      </c>
      <c r="R48" s="28">
        <v>1</v>
      </c>
      <c r="S48" s="28">
        <v>53.057893</v>
      </c>
      <c r="T48" s="28">
        <v>1</v>
      </c>
      <c r="U48" s="28">
        <v>52.610962000000001</v>
      </c>
      <c r="V48" s="28"/>
      <c r="W48" s="64">
        <f t="shared" si="0"/>
        <v>1</v>
      </c>
      <c r="X48" s="64">
        <f t="shared" si="1"/>
        <v>52.738795300000007</v>
      </c>
      <c r="Y48" s="28">
        <f t="shared" si="2"/>
        <v>1</v>
      </c>
    </row>
    <row r="49" spans="1:25" x14ac:dyDescent="0.2">
      <c r="A49" s="64" t="s">
        <v>66</v>
      </c>
      <c r="B49" s="28">
        <v>1</v>
      </c>
      <c r="C49" s="28">
        <v>64.661750999999995</v>
      </c>
      <c r="D49" s="28">
        <v>1</v>
      </c>
      <c r="E49" s="28">
        <v>64.293773999999999</v>
      </c>
      <c r="F49" s="28">
        <v>1</v>
      </c>
      <c r="G49" s="28">
        <v>64.277950000000004</v>
      </c>
      <c r="H49" s="28">
        <v>1</v>
      </c>
      <c r="I49" s="28">
        <v>64.093672999999995</v>
      </c>
      <c r="J49" s="28">
        <v>1</v>
      </c>
      <c r="K49" s="28">
        <v>64.028622999999996</v>
      </c>
      <c r="L49" s="28">
        <v>1</v>
      </c>
      <c r="M49" s="28">
        <v>64.336537000000007</v>
      </c>
      <c r="N49" s="28">
        <v>1</v>
      </c>
      <c r="O49" s="28">
        <v>64.133905999999996</v>
      </c>
      <c r="P49" s="28">
        <v>1</v>
      </c>
      <c r="Q49" s="28">
        <v>64.142689000000004</v>
      </c>
      <c r="R49" s="28">
        <v>1</v>
      </c>
      <c r="S49" s="28">
        <v>64.013328000000001</v>
      </c>
      <c r="T49" s="28">
        <v>1</v>
      </c>
      <c r="U49" s="28">
        <v>64.232904000000005</v>
      </c>
      <c r="V49" s="28"/>
      <c r="W49" s="64">
        <f t="shared" si="0"/>
        <v>1</v>
      </c>
      <c r="X49" s="64">
        <f t="shared" si="1"/>
        <v>64.221513499999986</v>
      </c>
      <c r="Y49" s="28">
        <f t="shared" si="2"/>
        <v>1</v>
      </c>
    </row>
    <row r="50" spans="1:25" x14ac:dyDescent="0.2">
      <c r="A50" s="64" t="s">
        <v>207</v>
      </c>
      <c r="B50" s="28">
        <v>1</v>
      </c>
      <c r="C50" s="28">
        <v>54.466762000000003</v>
      </c>
      <c r="D50" s="28">
        <v>1</v>
      </c>
      <c r="E50" s="28">
        <v>54.697006999999999</v>
      </c>
      <c r="F50" s="28">
        <v>1</v>
      </c>
      <c r="G50" s="28">
        <v>54.836320999999998</v>
      </c>
      <c r="H50" s="28">
        <v>1</v>
      </c>
      <c r="I50" s="28">
        <v>54.957498000000001</v>
      </c>
      <c r="J50" s="28">
        <v>1</v>
      </c>
      <c r="K50" s="28">
        <v>54.760053999999997</v>
      </c>
      <c r="L50" s="28">
        <v>1</v>
      </c>
      <c r="M50" s="28">
        <v>54.458959</v>
      </c>
      <c r="N50" s="28">
        <v>1</v>
      </c>
      <c r="O50" s="28">
        <v>54.712753999999997</v>
      </c>
      <c r="P50" s="28">
        <v>1</v>
      </c>
      <c r="Q50" s="28">
        <v>54.614826000000001</v>
      </c>
      <c r="R50" s="28">
        <v>1</v>
      </c>
      <c r="S50" s="28">
        <v>54.672078999999997</v>
      </c>
      <c r="T50" s="28">
        <v>1</v>
      </c>
      <c r="U50" s="28">
        <v>54.593477999999998</v>
      </c>
      <c r="V50" s="28"/>
      <c r="W50" s="64">
        <f t="shared" si="0"/>
        <v>1</v>
      </c>
      <c r="X50" s="64">
        <f t="shared" si="1"/>
        <v>54.676973799999999</v>
      </c>
      <c r="Y50" s="28">
        <f t="shared" si="2"/>
        <v>1</v>
      </c>
    </row>
    <row r="51" spans="1:25" x14ac:dyDescent="0.2">
      <c r="A51" s="64" t="s">
        <v>12</v>
      </c>
      <c r="B51" s="28">
        <v>1</v>
      </c>
      <c r="C51" s="28">
        <v>88.409833000000006</v>
      </c>
      <c r="D51" s="28">
        <v>1</v>
      </c>
      <c r="E51" s="28">
        <v>88.668149</v>
      </c>
      <c r="F51" s="28">
        <v>1</v>
      </c>
      <c r="G51" s="28">
        <v>87.562278000000006</v>
      </c>
      <c r="H51" s="28">
        <v>1</v>
      </c>
      <c r="I51" s="28">
        <v>88.403062000000006</v>
      </c>
      <c r="J51" s="28">
        <v>1</v>
      </c>
      <c r="K51" s="28">
        <v>88.814504999999997</v>
      </c>
      <c r="L51" s="28">
        <v>1</v>
      </c>
      <c r="M51" s="28">
        <v>88.595112</v>
      </c>
      <c r="N51" s="28">
        <v>1</v>
      </c>
      <c r="O51" s="28">
        <v>88.499921000000001</v>
      </c>
      <c r="P51" s="28">
        <v>1</v>
      </c>
      <c r="Q51" s="28">
        <v>88.662332000000006</v>
      </c>
      <c r="R51" s="28">
        <v>1</v>
      </c>
      <c r="S51" s="28">
        <v>88.728958000000006</v>
      </c>
      <c r="T51" s="28">
        <v>1</v>
      </c>
      <c r="U51" s="28">
        <v>90.856103000000004</v>
      </c>
      <c r="V51" s="28"/>
      <c r="W51" s="64">
        <f t="shared" si="0"/>
        <v>1</v>
      </c>
      <c r="X51" s="64">
        <f t="shared" si="1"/>
        <v>88.720025300000003</v>
      </c>
      <c r="Y51" s="28">
        <f t="shared" si="2"/>
        <v>1</v>
      </c>
    </row>
    <row r="52" spans="1:25" x14ac:dyDescent="0.2">
      <c r="A52" s="64" t="s">
        <v>67</v>
      </c>
      <c r="B52" s="28">
        <v>1</v>
      </c>
      <c r="C52" s="28">
        <v>94.550077999999999</v>
      </c>
      <c r="D52" s="28">
        <v>1</v>
      </c>
      <c r="E52" s="28">
        <v>94.84684</v>
      </c>
      <c r="F52" s="28">
        <v>1</v>
      </c>
      <c r="G52" s="28">
        <v>94.880167999999998</v>
      </c>
      <c r="H52" s="28">
        <v>1</v>
      </c>
      <c r="I52" s="28">
        <v>94.793473000000006</v>
      </c>
      <c r="J52" s="28">
        <v>1</v>
      </c>
      <c r="K52" s="28">
        <v>95.159724999999995</v>
      </c>
      <c r="L52" s="28">
        <v>1</v>
      </c>
      <c r="M52" s="28">
        <v>94.336455000000001</v>
      </c>
      <c r="N52" s="28">
        <v>1</v>
      </c>
      <c r="O52" s="28">
        <v>95.328068000000002</v>
      </c>
      <c r="P52" s="28">
        <v>1</v>
      </c>
      <c r="Q52" s="28">
        <v>95.073480000000004</v>
      </c>
      <c r="R52" s="28">
        <v>1</v>
      </c>
      <c r="S52" s="28">
        <v>94.941563000000002</v>
      </c>
      <c r="T52" s="28">
        <v>1</v>
      </c>
      <c r="U52" s="28">
        <v>94.841858999999999</v>
      </c>
      <c r="V52" s="28"/>
      <c r="W52" s="64">
        <f t="shared" si="0"/>
        <v>1</v>
      </c>
      <c r="X52" s="64">
        <f t="shared" si="1"/>
        <v>94.875170900000001</v>
      </c>
      <c r="Y52" s="28">
        <f t="shared" si="2"/>
        <v>1</v>
      </c>
    </row>
    <row r="53" spans="1:25" x14ac:dyDescent="0.2">
      <c r="A53" s="64" t="s">
        <v>136</v>
      </c>
      <c r="B53" s="28">
        <v>1</v>
      </c>
      <c r="C53" s="28">
        <v>112.947157</v>
      </c>
      <c r="D53" s="28">
        <v>1</v>
      </c>
      <c r="E53" s="28">
        <v>113.292975</v>
      </c>
      <c r="F53" s="28">
        <v>1</v>
      </c>
      <c r="G53" s="28">
        <v>112.57191400000001</v>
      </c>
      <c r="H53" s="28">
        <v>1</v>
      </c>
      <c r="I53" s="28">
        <v>113.488439</v>
      </c>
      <c r="J53" s="28">
        <v>1</v>
      </c>
      <c r="K53" s="28">
        <v>113.65294799999999</v>
      </c>
      <c r="L53" s="28">
        <v>1</v>
      </c>
      <c r="M53" s="28">
        <v>114.424294</v>
      </c>
      <c r="N53" s="28">
        <v>1</v>
      </c>
      <c r="O53" s="28">
        <v>113.093732</v>
      </c>
      <c r="P53" s="28">
        <v>1</v>
      </c>
      <c r="Q53" s="28">
        <v>114.71431200000001</v>
      </c>
      <c r="R53" s="28">
        <v>1</v>
      </c>
      <c r="S53" s="28">
        <v>115.12900500000001</v>
      </c>
      <c r="T53" s="28">
        <v>1</v>
      </c>
      <c r="U53" s="28">
        <v>113.83126</v>
      </c>
      <c r="V53" s="28"/>
      <c r="W53" s="64">
        <f t="shared" si="0"/>
        <v>1</v>
      </c>
      <c r="X53" s="64">
        <f t="shared" si="1"/>
        <v>113.7146036</v>
      </c>
      <c r="Y53" s="28">
        <f t="shared" si="2"/>
        <v>1</v>
      </c>
    </row>
    <row r="54" spans="1:25" x14ac:dyDescent="0.2">
      <c r="A54" s="64" t="s">
        <v>68</v>
      </c>
      <c r="B54" s="28">
        <v>1</v>
      </c>
      <c r="C54" s="28">
        <v>86.852421000000007</v>
      </c>
      <c r="D54" s="28">
        <v>1</v>
      </c>
      <c r="E54" s="28">
        <v>86.093423999999999</v>
      </c>
      <c r="F54" s="28">
        <v>1</v>
      </c>
      <c r="G54" s="28">
        <v>87.191941999999997</v>
      </c>
      <c r="H54" s="28">
        <v>1</v>
      </c>
      <c r="I54" s="28">
        <v>85.694477000000006</v>
      </c>
      <c r="J54" s="28">
        <v>1</v>
      </c>
      <c r="K54" s="28">
        <v>86.650828000000004</v>
      </c>
      <c r="L54" s="28">
        <v>1</v>
      </c>
      <c r="M54" s="28">
        <v>86.294824000000006</v>
      </c>
      <c r="N54" s="28">
        <v>1</v>
      </c>
      <c r="O54" s="28">
        <v>86.743708999999996</v>
      </c>
      <c r="P54" s="28">
        <v>1</v>
      </c>
      <c r="Q54" s="28">
        <v>86.119990999999999</v>
      </c>
      <c r="R54" s="28">
        <v>1</v>
      </c>
      <c r="S54" s="28">
        <v>86.219695999999999</v>
      </c>
      <c r="T54" s="28">
        <v>1</v>
      </c>
      <c r="U54" s="28">
        <v>86.601794999999996</v>
      </c>
      <c r="V54" s="28"/>
      <c r="W54" s="64">
        <f t="shared" si="0"/>
        <v>1</v>
      </c>
      <c r="X54" s="64">
        <f t="shared" si="1"/>
        <v>86.446310699999998</v>
      </c>
      <c r="Y54" s="28">
        <f t="shared" si="2"/>
        <v>1</v>
      </c>
    </row>
    <row r="55" spans="1:25" x14ac:dyDescent="0.2">
      <c r="A55" s="64" t="s">
        <v>208</v>
      </c>
      <c r="B55" s="28">
        <v>2</v>
      </c>
      <c r="C55" s="28">
        <v>0.29841699999999999</v>
      </c>
      <c r="D55" s="28">
        <v>2</v>
      </c>
      <c r="E55" s="28">
        <v>0.29166300000000001</v>
      </c>
      <c r="F55" s="28">
        <v>2</v>
      </c>
      <c r="G55" s="28">
        <v>0.29381299999999999</v>
      </c>
      <c r="H55" s="28">
        <v>2</v>
      </c>
      <c r="I55" s="28">
        <v>0.29149900000000001</v>
      </c>
      <c r="J55" s="28">
        <v>2</v>
      </c>
      <c r="K55" s="28">
        <v>0.30290800000000001</v>
      </c>
      <c r="L55" s="28">
        <v>2</v>
      </c>
      <c r="M55" s="28">
        <v>0.299431</v>
      </c>
      <c r="N55" s="28">
        <v>2</v>
      </c>
      <c r="O55" s="28">
        <v>0.29007899999999998</v>
      </c>
      <c r="P55" s="28">
        <v>2</v>
      </c>
      <c r="Q55" s="28">
        <v>0.30138900000000002</v>
      </c>
      <c r="R55" s="28">
        <v>2</v>
      </c>
      <c r="S55" s="28">
        <v>0.29178500000000002</v>
      </c>
      <c r="T55" s="28">
        <v>2</v>
      </c>
      <c r="U55" s="28">
        <v>0.28877799999999998</v>
      </c>
      <c r="V55" s="28"/>
      <c r="W55" s="64">
        <f t="shared" si="0"/>
        <v>2</v>
      </c>
      <c r="X55" s="64">
        <f t="shared" si="1"/>
        <v>0.29497619999999997</v>
      </c>
      <c r="Y55" s="28">
        <f t="shared" si="2"/>
        <v>2</v>
      </c>
    </row>
    <row r="56" spans="1:25" x14ac:dyDescent="0.2">
      <c r="A56" s="64" t="s">
        <v>137</v>
      </c>
      <c r="B56" s="28">
        <v>1</v>
      </c>
      <c r="C56" s="28">
        <v>0.41955100000000001</v>
      </c>
      <c r="D56" s="28">
        <v>1</v>
      </c>
      <c r="E56" s="28">
        <v>0.42176400000000003</v>
      </c>
      <c r="F56" s="28">
        <v>1</v>
      </c>
      <c r="G56" s="28">
        <v>0.41070400000000001</v>
      </c>
      <c r="H56" s="28">
        <v>1</v>
      </c>
      <c r="I56" s="28">
        <v>0.423149</v>
      </c>
      <c r="J56" s="28">
        <v>1</v>
      </c>
      <c r="K56" s="28">
        <v>0.41520600000000002</v>
      </c>
      <c r="L56" s="28">
        <v>1</v>
      </c>
      <c r="M56" s="28">
        <v>0.41223300000000002</v>
      </c>
      <c r="N56" s="28">
        <v>1</v>
      </c>
      <c r="O56" s="28">
        <v>0.41493799999999997</v>
      </c>
      <c r="P56" s="28">
        <v>1</v>
      </c>
      <c r="Q56" s="28">
        <v>0.41255399999999998</v>
      </c>
      <c r="R56" s="28">
        <v>1</v>
      </c>
      <c r="S56" s="28">
        <v>0.41737099999999999</v>
      </c>
      <c r="T56" s="28">
        <v>1</v>
      </c>
      <c r="U56" s="28">
        <v>0.41714499999999999</v>
      </c>
      <c r="V56" s="28"/>
      <c r="W56" s="64">
        <f t="shared" si="0"/>
        <v>1</v>
      </c>
      <c r="X56" s="64">
        <f t="shared" si="1"/>
        <v>0.41646150000000004</v>
      </c>
      <c r="Y56" s="28">
        <f t="shared" si="2"/>
        <v>1</v>
      </c>
    </row>
    <row r="57" spans="1:25" x14ac:dyDescent="0.2">
      <c r="A57" s="64" t="s">
        <v>69</v>
      </c>
      <c r="B57" s="28">
        <v>1</v>
      </c>
      <c r="C57" s="28">
        <v>0.40710299999999999</v>
      </c>
      <c r="D57" s="28">
        <v>1</v>
      </c>
      <c r="E57" s="28">
        <v>0.407804</v>
      </c>
      <c r="F57" s="28">
        <v>1</v>
      </c>
      <c r="G57" s="28">
        <v>0.40745999999999999</v>
      </c>
      <c r="H57" s="28">
        <v>1</v>
      </c>
      <c r="I57" s="28">
        <v>0.41075400000000001</v>
      </c>
      <c r="J57" s="28">
        <v>1</v>
      </c>
      <c r="K57" s="28">
        <v>0.39659699999999998</v>
      </c>
      <c r="L57" s="28">
        <v>1</v>
      </c>
      <c r="M57" s="28">
        <v>0.40630699999999997</v>
      </c>
      <c r="N57" s="28">
        <v>1</v>
      </c>
      <c r="O57" s="28">
        <v>0.40569300000000003</v>
      </c>
      <c r="P57" s="28">
        <v>1</v>
      </c>
      <c r="Q57" s="28">
        <v>0.40912999999999999</v>
      </c>
      <c r="R57" s="28">
        <v>1</v>
      </c>
      <c r="S57" s="28">
        <v>0.40703800000000001</v>
      </c>
      <c r="T57" s="28">
        <v>1</v>
      </c>
      <c r="U57" s="28">
        <v>0.41447499999999998</v>
      </c>
      <c r="V57" s="28"/>
      <c r="W57" s="64">
        <f t="shared" si="0"/>
        <v>1</v>
      </c>
      <c r="X57" s="64">
        <f t="shared" si="1"/>
        <v>0.40723609999999999</v>
      </c>
      <c r="Y57" s="28">
        <f t="shared" si="2"/>
        <v>1</v>
      </c>
    </row>
    <row r="58" spans="1:25" x14ac:dyDescent="0.2">
      <c r="A58" s="64" t="s">
        <v>209</v>
      </c>
      <c r="B58" s="28">
        <v>1</v>
      </c>
      <c r="C58" s="28">
        <v>0.716696</v>
      </c>
      <c r="D58" s="28">
        <v>1</v>
      </c>
      <c r="E58" s="28">
        <v>0.70130700000000001</v>
      </c>
      <c r="F58" s="28">
        <v>1</v>
      </c>
      <c r="G58" s="28">
        <v>0.71120499999999998</v>
      </c>
      <c r="H58" s="28">
        <v>1</v>
      </c>
      <c r="I58" s="28">
        <v>0.71486499999999997</v>
      </c>
      <c r="J58" s="28">
        <v>1</v>
      </c>
      <c r="K58" s="28">
        <v>0.70543199999999995</v>
      </c>
      <c r="L58" s="28">
        <v>1</v>
      </c>
      <c r="M58" s="28">
        <v>0.70182699999999998</v>
      </c>
      <c r="N58" s="28">
        <v>1</v>
      </c>
      <c r="O58" s="28">
        <v>0.70878399999999997</v>
      </c>
      <c r="P58" s="28">
        <v>1</v>
      </c>
      <c r="Q58" s="28">
        <v>0.70436600000000005</v>
      </c>
      <c r="R58" s="28">
        <v>1</v>
      </c>
      <c r="S58" s="28">
        <v>0.71721999999999997</v>
      </c>
      <c r="T58" s="28">
        <v>1</v>
      </c>
      <c r="U58" s="28">
        <v>0.72196199999999999</v>
      </c>
      <c r="V58" s="28"/>
      <c r="W58" s="64">
        <f t="shared" si="0"/>
        <v>1</v>
      </c>
      <c r="X58" s="64">
        <f t="shared" si="1"/>
        <v>0.71036640000000006</v>
      </c>
      <c r="Y58" s="28">
        <f t="shared" si="2"/>
        <v>1</v>
      </c>
    </row>
    <row r="59" spans="1:25" x14ac:dyDescent="0.2">
      <c r="A59" s="64" t="s">
        <v>138</v>
      </c>
      <c r="B59" s="28">
        <v>1</v>
      </c>
      <c r="C59" s="28">
        <v>1.2564519999999999</v>
      </c>
      <c r="D59" s="28">
        <v>1</v>
      </c>
      <c r="E59" s="28">
        <v>1.2383459999999999</v>
      </c>
      <c r="F59" s="28">
        <v>1</v>
      </c>
      <c r="G59" s="28">
        <v>1.246394</v>
      </c>
      <c r="H59" s="28">
        <v>1</v>
      </c>
      <c r="I59" s="28">
        <v>1.2274449999999999</v>
      </c>
      <c r="J59" s="28">
        <v>1</v>
      </c>
      <c r="K59" s="28">
        <v>1.2634000000000001</v>
      </c>
      <c r="L59" s="28">
        <v>1</v>
      </c>
      <c r="M59" s="28">
        <v>1.2318610000000001</v>
      </c>
      <c r="N59" s="28">
        <v>1</v>
      </c>
      <c r="O59" s="28">
        <v>1.261682</v>
      </c>
      <c r="P59" s="28">
        <v>1</v>
      </c>
      <c r="Q59" s="28">
        <v>1.2379530000000001</v>
      </c>
      <c r="R59" s="28">
        <v>1</v>
      </c>
      <c r="S59" s="28">
        <v>1.239403</v>
      </c>
      <c r="T59" s="28">
        <v>1</v>
      </c>
      <c r="U59" s="28">
        <v>1.2303029999999999</v>
      </c>
      <c r="V59" s="28"/>
      <c r="W59" s="64">
        <f t="shared" si="0"/>
        <v>1</v>
      </c>
      <c r="X59" s="64">
        <f t="shared" si="1"/>
        <v>1.2433238999999996</v>
      </c>
      <c r="Y59" s="28">
        <f t="shared" si="2"/>
        <v>1</v>
      </c>
    </row>
    <row r="60" spans="1:25" x14ac:dyDescent="0.2">
      <c r="A60" s="64" t="s">
        <v>70</v>
      </c>
      <c r="B60" s="28">
        <v>1</v>
      </c>
      <c r="C60" s="28">
        <v>1.0919410000000001</v>
      </c>
      <c r="D60" s="28">
        <v>2</v>
      </c>
      <c r="E60" s="28">
        <v>1.11693</v>
      </c>
      <c r="F60" s="28">
        <v>1</v>
      </c>
      <c r="G60" s="28">
        <v>1.080408</v>
      </c>
      <c r="H60" s="28">
        <v>1</v>
      </c>
      <c r="I60" s="28">
        <v>1.0970759999999999</v>
      </c>
      <c r="J60" s="28">
        <v>1</v>
      </c>
      <c r="K60" s="28">
        <v>1.090714</v>
      </c>
      <c r="L60" s="28">
        <v>2</v>
      </c>
      <c r="M60" s="28">
        <v>1.088212</v>
      </c>
      <c r="N60" s="28">
        <v>1</v>
      </c>
      <c r="O60" s="28">
        <v>1.0817730000000001</v>
      </c>
      <c r="P60" s="28">
        <v>1</v>
      </c>
      <c r="Q60" s="28">
        <v>1.1017980000000001</v>
      </c>
      <c r="R60" s="28">
        <v>1</v>
      </c>
      <c r="S60" s="28">
        <v>1.0946800000000001</v>
      </c>
      <c r="T60" s="28">
        <v>1</v>
      </c>
      <c r="U60" s="28">
        <v>1.0906720000000001</v>
      </c>
      <c r="V60" s="28"/>
      <c r="W60" s="64">
        <f t="shared" si="0"/>
        <v>1.2</v>
      </c>
      <c r="X60" s="64">
        <f t="shared" si="1"/>
        <v>1.0934204000000001</v>
      </c>
      <c r="Y60" s="28">
        <f t="shared" si="2"/>
        <v>2</v>
      </c>
    </row>
    <row r="61" spans="1:25" x14ac:dyDescent="0.2">
      <c r="A61" s="64" t="s">
        <v>210</v>
      </c>
      <c r="B61" s="28">
        <v>2</v>
      </c>
      <c r="C61" s="28">
        <v>1.3782730000000001</v>
      </c>
      <c r="D61" s="28">
        <v>2</v>
      </c>
      <c r="E61" s="28">
        <v>1.338557</v>
      </c>
      <c r="F61" s="28">
        <v>2</v>
      </c>
      <c r="G61" s="28">
        <v>1.3323769999999999</v>
      </c>
      <c r="H61" s="28">
        <v>2</v>
      </c>
      <c r="I61" s="28">
        <v>1.3639859999999999</v>
      </c>
      <c r="J61" s="28">
        <v>2</v>
      </c>
      <c r="K61" s="28">
        <v>1.336714</v>
      </c>
      <c r="L61" s="28">
        <v>2</v>
      </c>
      <c r="M61" s="28">
        <v>1.3505199999999999</v>
      </c>
      <c r="N61" s="28">
        <v>2</v>
      </c>
      <c r="O61" s="28">
        <v>1.352886</v>
      </c>
      <c r="P61" s="28">
        <v>2</v>
      </c>
      <c r="Q61" s="28">
        <v>1.3596090000000001</v>
      </c>
      <c r="R61" s="28">
        <v>2</v>
      </c>
      <c r="S61" s="28">
        <v>1.36294</v>
      </c>
      <c r="T61" s="28">
        <v>2</v>
      </c>
      <c r="U61" s="28">
        <v>1.3713310000000001</v>
      </c>
      <c r="V61" s="28"/>
      <c r="W61" s="64">
        <f t="shared" si="0"/>
        <v>2</v>
      </c>
      <c r="X61" s="64">
        <f t="shared" si="1"/>
        <v>1.3547193</v>
      </c>
      <c r="Y61" s="28">
        <f t="shared" si="2"/>
        <v>2</v>
      </c>
    </row>
    <row r="62" spans="1:25" x14ac:dyDescent="0.2">
      <c r="A62" s="64" t="s">
        <v>211</v>
      </c>
      <c r="B62" s="28">
        <v>1</v>
      </c>
      <c r="C62" s="28">
        <v>2.6307330000000002</v>
      </c>
      <c r="D62" s="28">
        <v>1</v>
      </c>
      <c r="E62" s="28">
        <v>2.623237</v>
      </c>
      <c r="F62" s="28">
        <v>1</v>
      </c>
      <c r="G62" s="28">
        <v>2.6325940000000001</v>
      </c>
      <c r="H62" s="28">
        <v>1</v>
      </c>
      <c r="I62" s="28">
        <v>2.5860449999999999</v>
      </c>
      <c r="J62" s="28">
        <v>1</v>
      </c>
      <c r="K62" s="28">
        <v>2.6207729999999998</v>
      </c>
      <c r="L62" s="28">
        <v>1</v>
      </c>
      <c r="M62" s="28">
        <v>2.6155780000000002</v>
      </c>
      <c r="N62" s="28">
        <v>1</v>
      </c>
      <c r="O62" s="28">
        <v>2.6049859999999998</v>
      </c>
      <c r="P62" s="28">
        <v>1</v>
      </c>
      <c r="Q62" s="28">
        <v>2.6436289999999998</v>
      </c>
      <c r="R62" s="28">
        <v>1</v>
      </c>
      <c r="S62" s="28">
        <v>2.6074419999999998</v>
      </c>
      <c r="T62" s="28">
        <v>1</v>
      </c>
      <c r="U62" s="28">
        <v>2.5869580000000001</v>
      </c>
      <c r="V62" s="28"/>
      <c r="W62" s="64">
        <f t="shared" si="0"/>
        <v>1</v>
      </c>
      <c r="X62" s="64">
        <f t="shared" si="1"/>
        <v>2.6151974999999998</v>
      </c>
      <c r="Y62" s="28">
        <f t="shared" si="2"/>
        <v>1</v>
      </c>
    </row>
    <row r="63" spans="1:25" x14ac:dyDescent="0.2">
      <c r="A63" s="64" t="s">
        <v>139</v>
      </c>
      <c r="B63" s="28">
        <v>1</v>
      </c>
      <c r="C63" s="28">
        <v>2.1134650000000001</v>
      </c>
      <c r="D63" s="28">
        <v>1</v>
      </c>
      <c r="E63" s="28">
        <v>2.0884339999999999</v>
      </c>
      <c r="F63" s="28">
        <v>1</v>
      </c>
      <c r="G63" s="28">
        <v>2.121578</v>
      </c>
      <c r="H63" s="28">
        <v>1</v>
      </c>
      <c r="I63" s="28">
        <v>2.1434980000000001</v>
      </c>
      <c r="J63" s="28">
        <v>1</v>
      </c>
      <c r="K63" s="28">
        <v>2.118061</v>
      </c>
      <c r="L63" s="28">
        <v>1</v>
      </c>
      <c r="M63" s="28">
        <v>2.1177570000000001</v>
      </c>
      <c r="N63" s="28">
        <v>1</v>
      </c>
      <c r="O63" s="28">
        <v>2.0752030000000001</v>
      </c>
      <c r="P63" s="28">
        <v>1</v>
      </c>
      <c r="Q63" s="28">
        <v>2.1545230000000002</v>
      </c>
      <c r="R63" s="28">
        <v>1</v>
      </c>
      <c r="S63" s="28">
        <v>2.119202</v>
      </c>
      <c r="T63" s="28">
        <v>1</v>
      </c>
      <c r="U63" s="28">
        <v>2.0808420000000001</v>
      </c>
      <c r="V63" s="28"/>
      <c r="W63" s="64">
        <f t="shared" si="0"/>
        <v>1</v>
      </c>
      <c r="X63" s="64">
        <f t="shared" si="1"/>
        <v>2.1132563000000006</v>
      </c>
      <c r="Y63" s="28">
        <f t="shared" si="2"/>
        <v>1</v>
      </c>
    </row>
    <row r="64" spans="1:25" x14ac:dyDescent="0.2">
      <c r="A64" s="64" t="s">
        <v>71</v>
      </c>
      <c r="B64" s="28">
        <v>1</v>
      </c>
      <c r="C64" s="28">
        <v>2.081369</v>
      </c>
      <c r="D64" s="28">
        <v>1</v>
      </c>
      <c r="E64" s="28">
        <v>2.1363629999999998</v>
      </c>
      <c r="F64" s="28">
        <v>1</v>
      </c>
      <c r="G64" s="28">
        <v>2.125604</v>
      </c>
      <c r="H64" s="28">
        <v>1</v>
      </c>
      <c r="I64" s="28">
        <v>2.083755</v>
      </c>
      <c r="J64" s="28">
        <v>1</v>
      </c>
      <c r="K64" s="28">
        <v>2.0790069999999998</v>
      </c>
      <c r="L64" s="28">
        <v>1</v>
      </c>
      <c r="M64" s="28">
        <v>2.1258859999999999</v>
      </c>
      <c r="N64" s="28">
        <v>1</v>
      </c>
      <c r="O64" s="28">
        <v>2.1212149999999999</v>
      </c>
      <c r="P64" s="28">
        <v>1</v>
      </c>
      <c r="Q64" s="28">
        <v>2.1360209999999999</v>
      </c>
      <c r="R64" s="28">
        <v>1</v>
      </c>
      <c r="S64" s="28">
        <v>2.1274860000000002</v>
      </c>
      <c r="T64" s="28">
        <v>1</v>
      </c>
      <c r="U64" s="28">
        <v>2.1392660000000001</v>
      </c>
      <c r="V64" s="28"/>
      <c r="W64" s="64">
        <f t="shared" si="0"/>
        <v>1</v>
      </c>
      <c r="X64" s="64">
        <f t="shared" si="1"/>
        <v>2.1155972000000003</v>
      </c>
      <c r="Y64" s="28">
        <f t="shared" si="2"/>
        <v>1</v>
      </c>
    </row>
    <row r="65" spans="1:25" x14ac:dyDescent="0.2">
      <c r="A65" s="64" t="s">
        <v>72</v>
      </c>
      <c r="B65" s="28">
        <v>41</v>
      </c>
      <c r="C65" s="28">
        <v>1.2128760000000001</v>
      </c>
      <c r="D65" s="28">
        <v>41</v>
      </c>
      <c r="E65" s="28">
        <v>1.2108639999999999</v>
      </c>
      <c r="F65" s="28">
        <v>41</v>
      </c>
      <c r="G65" s="28">
        <v>1.2045159999999999</v>
      </c>
      <c r="H65" s="28">
        <v>41</v>
      </c>
      <c r="I65" s="28">
        <v>1.2056229999999999</v>
      </c>
      <c r="J65" s="28">
        <v>40</v>
      </c>
      <c r="K65" s="28">
        <v>1.210791</v>
      </c>
      <c r="L65" s="28">
        <v>41</v>
      </c>
      <c r="M65" s="28">
        <v>1.216968</v>
      </c>
      <c r="N65" s="28">
        <v>41</v>
      </c>
      <c r="O65" s="28">
        <v>1.202447</v>
      </c>
      <c r="P65" s="28">
        <v>41</v>
      </c>
      <c r="Q65" s="28">
        <v>1.2003219999999999</v>
      </c>
      <c r="R65" s="28">
        <v>41</v>
      </c>
      <c r="S65" s="28">
        <v>1.214307</v>
      </c>
      <c r="T65" s="28">
        <v>41</v>
      </c>
      <c r="U65" s="28">
        <v>1.212585</v>
      </c>
      <c r="V65" s="28"/>
      <c r="W65" s="64">
        <f t="shared" si="0"/>
        <v>40.9</v>
      </c>
      <c r="X65" s="64">
        <f t="shared" si="1"/>
        <v>1.2091299</v>
      </c>
      <c r="Y65" s="28">
        <f t="shared" si="2"/>
        <v>41</v>
      </c>
    </row>
    <row r="66" spans="1:25" x14ac:dyDescent="0.2">
      <c r="A66" s="64" t="s">
        <v>140</v>
      </c>
      <c r="B66" s="28">
        <v>22</v>
      </c>
      <c r="C66" s="28">
        <v>2.7489349999999999</v>
      </c>
      <c r="D66" s="28">
        <v>22</v>
      </c>
      <c r="E66" s="28">
        <v>2.7533270000000001</v>
      </c>
      <c r="F66" s="28">
        <v>22</v>
      </c>
      <c r="G66" s="28">
        <v>2.730518</v>
      </c>
      <c r="H66" s="28">
        <v>22</v>
      </c>
      <c r="I66" s="28">
        <v>2.7355070000000001</v>
      </c>
      <c r="J66" s="28">
        <v>22</v>
      </c>
      <c r="K66" s="28">
        <v>2.7558319999999998</v>
      </c>
      <c r="L66" s="28">
        <v>22</v>
      </c>
      <c r="M66" s="28">
        <v>2.7372130000000001</v>
      </c>
      <c r="N66" s="28">
        <v>22</v>
      </c>
      <c r="O66" s="28">
        <v>2.7350629999999998</v>
      </c>
      <c r="P66" s="28">
        <v>22</v>
      </c>
      <c r="Q66" s="28">
        <v>2.7562199999999999</v>
      </c>
      <c r="R66" s="28">
        <v>22</v>
      </c>
      <c r="S66" s="28">
        <v>2.784389</v>
      </c>
      <c r="T66" s="28">
        <v>22</v>
      </c>
      <c r="U66" s="28">
        <v>2.765924</v>
      </c>
      <c r="V66" s="28"/>
      <c r="W66" s="64">
        <f t="shared" si="0"/>
        <v>22</v>
      </c>
      <c r="X66" s="64">
        <f t="shared" si="1"/>
        <v>2.7502927999999995</v>
      </c>
      <c r="Y66" s="28">
        <f t="shared" si="2"/>
        <v>22</v>
      </c>
    </row>
    <row r="67" spans="1:25" x14ac:dyDescent="0.2">
      <c r="A67" s="64" t="s">
        <v>212</v>
      </c>
      <c r="B67" s="28">
        <v>38</v>
      </c>
      <c r="C67" s="28">
        <v>2.4740449999999998</v>
      </c>
      <c r="D67" s="28">
        <v>38</v>
      </c>
      <c r="E67" s="28">
        <v>2.4836209999999999</v>
      </c>
      <c r="F67" s="28">
        <v>38</v>
      </c>
      <c r="G67" s="28">
        <v>2.5073430000000001</v>
      </c>
      <c r="H67" s="28">
        <v>38</v>
      </c>
      <c r="I67" s="28">
        <v>2.4846469999999998</v>
      </c>
      <c r="J67" s="28">
        <v>38</v>
      </c>
      <c r="K67" s="28">
        <v>2.487031</v>
      </c>
      <c r="L67" s="28">
        <v>38</v>
      </c>
      <c r="M67" s="28">
        <v>2.4721709999999999</v>
      </c>
      <c r="N67" s="28">
        <v>38</v>
      </c>
      <c r="O67" s="28">
        <v>2.5063170000000001</v>
      </c>
      <c r="P67" s="28">
        <v>38</v>
      </c>
      <c r="Q67" s="28">
        <v>2.482113</v>
      </c>
      <c r="R67" s="28">
        <v>38</v>
      </c>
      <c r="S67" s="28">
        <v>2.4694889999999998</v>
      </c>
      <c r="T67" s="28">
        <v>38</v>
      </c>
      <c r="U67" s="28">
        <v>2.4863050000000002</v>
      </c>
      <c r="V67" s="28"/>
      <c r="W67" s="64">
        <f t="shared" si="0"/>
        <v>38</v>
      </c>
      <c r="X67" s="64">
        <f t="shared" si="1"/>
        <v>2.4853082000000004</v>
      </c>
      <c r="Y67" s="28">
        <f t="shared" si="2"/>
        <v>38</v>
      </c>
    </row>
    <row r="68" spans="1:25" x14ac:dyDescent="0.2">
      <c r="A68" s="64" t="s">
        <v>141</v>
      </c>
      <c r="B68" s="28">
        <v>32</v>
      </c>
      <c r="C68" s="28">
        <v>3.146633</v>
      </c>
      <c r="D68" s="28">
        <v>33</v>
      </c>
      <c r="E68" s="28">
        <v>3.1626629999999998</v>
      </c>
      <c r="F68" s="28">
        <v>32</v>
      </c>
      <c r="G68" s="28">
        <v>3.1489560000000001</v>
      </c>
      <c r="H68" s="28">
        <v>32</v>
      </c>
      <c r="I68" s="28">
        <v>3.1534789999999999</v>
      </c>
      <c r="J68" s="28">
        <v>32</v>
      </c>
      <c r="K68" s="28">
        <v>3.171227</v>
      </c>
      <c r="L68" s="28">
        <v>32</v>
      </c>
      <c r="M68" s="28">
        <v>3.1419269999999999</v>
      </c>
      <c r="N68" s="28">
        <v>33</v>
      </c>
      <c r="O68" s="28">
        <v>3.131078</v>
      </c>
      <c r="P68" s="28">
        <v>31</v>
      </c>
      <c r="Q68" s="28">
        <v>3.1311019999999998</v>
      </c>
      <c r="R68" s="28">
        <v>32</v>
      </c>
      <c r="S68" s="28">
        <v>3.1309659999999999</v>
      </c>
      <c r="T68" s="28">
        <v>32</v>
      </c>
      <c r="U68" s="28">
        <v>3.1433740000000001</v>
      </c>
      <c r="V68" s="28"/>
      <c r="W68" s="64">
        <f t="shared" si="0"/>
        <v>32.1</v>
      </c>
      <c r="X68" s="64">
        <f t="shared" si="1"/>
        <v>3.1461405</v>
      </c>
      <c r="Y68" s="28">
        <f t="shared" si="2"/>
        <v>33</v>
      </c>
    </row>
    <row r="69" spans="1:25" x14ac:dyDescent="0.2">
      <c r="A69" s="64" t="s">
        <v>73</v>
      </c>
      <c r="B69" s="28">
        <v>29</v>
      </c>
      <c r="C69" s="28">
        <v>5.2718860000000003</v>
      </c>
      <c r="D69" s="28">
        <v>29</v>
      </c>
      <c r="E69" s="28">
        <v>5.2424949999999999</v>
      </c>
      <c r="F69" s="28">
        <v>29</v>
      </c>
      <c r="G69" s="28">
        <v>5.2392830000000004</v>
      </c>
      <c r="H69" s="28">
        <v>29</v>
      </c>
      <c r="I69" s="28">
        <v>5.2286659999999996</v>
      </c>
      <c r="J69" s="28">
        <v>29</v>
      </c>
      <c r="K69" s="28">
        <v>5.2304930000000001</v>
      </c>
      <c r="L69" s="28">
        <v>29</v>
      </c>
      <c r="M69" s="28">
        <v>5.2851150000000002</v>
      </c>
      <c r="N69" s="28">
        <v>29</v>
      </c>
      <c r="O69" s="28">
        <v>5.2664559999999998</v>
      </c>
      <c r="P69" s="28">
        <v>29</v>
      </c>
      <c r="Q69" s="28">
        <v>5.2627860000000002</v>
      </c>
      <c r="R69" s="28">
        <v>29</v>
      </c>
      <c r="S69" s="28">
        <v>5.2168970000000003</v>
      </c>
      <c r="T69" s="28">
        <v>29</v>
      </c>
      <c r="U69" s="28">
        <v>5.2376269999999998</v>
      </c>
      <c r="V69" s="28"/>
      <c r="W69" s="64">
        <f t="shared" ref="W69:W132" si="3">AVERAGE(B69,D69,F69,H69,J69,L69,N69,P69,R69,T69)</f>
        <v>29</v>
      </c>
      <c r="X69" s="64">
        <f t="shared" ref="X69:X132" si="4">AVERAGE(C69,E69,G69,I69,K69,M69,O69,Q69,S69,U69)</f>
        <v>5.2481704000000011</v>
      </c>
      <c r="Y69" s="28">
        <f t="shared" ref="Y69:Y132" si="5">MAX(T69,R69,P69,N69,L69,J69,H69,F69,D69,B69)</f>
        <v>29</v>
      </c>
    </row>
    <row r="70" spans="1:25" x14ac:dyDescent="0.2">
      <c r="A70" s="64" t="s">
        <v>213</v>
      </c>
      <c r="B70" s="28">
        <v>45</v>
      </c>
      <c r="C70" s="28">
        <v>2.4291589999999998</v>
      </c>
      <c r="D70" s="28">
        <v>45</v>
      </c>
      <c r="E70" s="28">
        <v>2.4505599999999998</v>
      </c>
      <c r="F70" s="28">
        <v>45</v>
      </c>
      <c r="G70" s="28">
        <v>2.427549</v>
      </c>
      <c r="H70" s="28">
        <v>46</v>
      </c>
      <c r="I70" s="28">
        <v>2.442653</v>
      </c>
      <c r="J70" s="28">
        <v>45</v>
      </c>
      <c r="K70" s="28">
        <v>2.4413040000000001</v>
      </c>
      <c r="L70" s="28">
        <v>46</v>
      </c>
      <c r="M70" s="28">
        <v>2.4540459999999999</v>
      </c>
      <c r="N70" s="28">
        <v>46</v>
      </c>
      <c r="O70" s="28">
        <v>2.4585979999999998</v>
      </c>
      <c r="P70" s="28">
        <v>45</v>
      </c>
      <c r="Q70" s="28">
        <v>2.4399380000000002</v>
      </c>
      <c r="R70" s="28">
        <v>45</v>
      </c>
      <c r="S70" s="28">
        <v>2.4768189999999999</v>
      </c>
      <c r="T70" s="28">
        <v>45</v>
      </c>
      <c r="U70" s="28">
        <v>2.4560399999999998</v>
      </c>
      <c r="V70" s="28"/>
      <c r="W70" s="64">
        <f t="shared" si="3"/>
        <v>45.3</v>
      </c>
      <c r="X70" s="64">
        <f t="shared" si="4"/>
        <v>2.4476666000000002</v>
      </c>
      <c r="Y70" s="28">
        <f t="shared" si="5"/>
        <v>46</v>
      </c>
    </row>
    <row r="71" spans="1:25" x14ac:dyDescent="0.2">
      <c r="A71" s="64" t="s">
        <v>214</v>
      </c>
      <c r="B71" s="28">
        <v>24</v>
      </c>
      <c r="C71" s="28">
        <v>8.503914</v>
      </c>
      <c r="D71" s="28">
        <v>24</v>
      </c>
      <c r="E71" s="28">
        <v>8.5004019999999993</v>
      </c>
      <c r="F71" s="28">
        <v>25</v>
      </c>
      <c r="G71" s="28">
        <v>8.5003650000000004</v>
      </c>
      <c r="H71" s="28">
        <v>25</v>
      </c>
      <c r="I71" s="28">
        <v>8.4973989999999997</v>
      </c>
      <c r="J71" s="28">
        <v>25</v>
      </c>
      <c r="K71" s="28">
        <v>8.542719</v>
      </c>
      <c r="L71" s="28">
        <v>25</v>
      </c>
      <c r="M71" s="28">
        <v>8.5159269999999996</v>
      </c>
      <c r="N71" s="28">
        <v>24</v>
      </c>
      <c r="O71" s="28">
        <v>8.4768030000000003</v>
      </c>
      <c r="P71" s="28">
        <v>24</v>
      </c>
      <c r="Q71" s="28">
        <v>8.5274149999999995</v>
      </c>
      <c r="R71" s="28">
        <v>24</v>
      </c>
      <c r="S71" s="28">
        <v>8.5037380000000002</v>
      </c>
      <c r="T71" s="28">
        <v>24</v>
      </c>
      <c r="U71" s="28">
        <v>8.4661329999999992</v>
      </c>
      <c r="V71" s="28"/>
      <c r="W71" s="64">
        <f t="shared" si="3"/>
        <v>24.4</v>
      </c>
      <c r="X71" s="64">
        <f t="shared" si="4"/>
        <v>8.5034814999999995</v>
      </c>
      <c r="Y71" s="28">
        <f t="shared" si="5"/>
        <v>25</v>
      </c>
    </row>
    <row r="72" spans="1:25" x14ac:dyDescent="0.2">
      <c r="A72" s="64" t="s">
        <v>142</v>
      </c>
      <c r="B72" s="28">
        <v>31</v>
      </c>
      <c r="C72" s="28">
        <v>7.0762770000000002</v>
      </c>
      <c r="D72" s="28">
        <v>31</v>
      </c>
      <c r="E72" s="28">
        <v>7.0974000000000004</v>
      </c>
      <c r="F72" s="28">
        <v>31</v>
      </c>
      <c r="G72" s="28">
        <v>7.0814269999999997</v>
      </c>
      <c r="H72" s="28">
        <v>31</v>
      </c>
      <c r="I72" s="28">
        <v>7.1073250000000003</v>
      </c>
      <c r="J72" s="28">
        <v>31</v>
      </c>
      <c r="K72" s="28">
        <v>7.0725110000000004</v>
      </c>
      <c r="L72" s="28">
        <v>31</v>
      </c>
      <c r="M72" s="28">
        <v>7.0625260000000001</v>
      </c>
      <c r="N72" s="28">
        <v>31</v>
      </c>
      <c r="O72" s="28">
        <v>7.0855300000000003</v>
      </c>
      <c r="P72" s="28">
        <v>31</v>
      </c>
      <c r="Q72" s="28">
        <v>7.0523949999999997</v>
      </c>
      <c r="R72" s="28">
        <v>31</v>
      </c>
      <c r="S72" s="28">
        <v>7.0906169999999999</v>
      </c>
      <c r="T72" s="28">
        <v>31</v>
      </c>
      <c r="U72" s="28">
        <v>7.1350759999999998</v>
      </c>
      <c r="V72" s="28"/>
      <c r="W72" s="64">
        <f t="shared" si="3"/>
        <v>31</v>
      </c>
      <c r="X72" s="64">
        <f t="shared" si="4"/>
        <v>7.0861084000000005</v>
      </c>
      <c r="Y72" s="28">
        <f t="shared" si="5"/>
        <v>31</v>
      </c>
    </row>
    <row r="73" spans="1:25" x14ac:dyDescent="0.2">
      <c r="A73" s="64" t="s">
        <v>74</v>
      </c>
      <c r="B73" s="28">
        <v>22</v>
      </c>
      <c r="C73" s="28">
        <v>12.710734</v>
      </c>
      <c r="D73" s="28">
        <v>21</v>
      </c>
      <c r="E73" s="28">
        <v>12.674948000000001</v>
      </c>
      <c r="F73" s="28">
        <v>22</v>
      </c>
      <c r="G73" s="28">
        <v>12.708752</v>
      </c>
      <c r="H73" s="28">
        <v>21</v>
      </c>
      <c r="I73" s="28">
        <v>12.896152000000001</v>
      </c>
      <c r="J73" s="28">
        <v>21</v>
      </c>
      <c r="K73" s="28">
        <v>12.725142</v>
      </c>
      <c r="L73" s="28">
        <v>22</v>
      </c>
      <c r="M73" s="28">
        <v>12.696524999999999</v>
      </c>
      <c r="N73" s="28">
        <v>21</v>
      </c>
      <c r="O73" s="28">
        <v>12.774508000000001</v>
      </c>
      <c r="P73" s="28">
        <v>22</v>
      </c>
      <c r="Q73" s="28">
        <v>12.744892999999999</v>
      </c>
      <c r="R73" s="28">
        <v>21</v>
      </c>
      <c r="S73" s="28">
        <v>12.767305</v>
      </c>
      <c r="T73" s="28">
        <v>21</v>
      </c>
      <c r="U73" s="28">
        <v>12.773673</v>
      </c>
      <c r="V73" s="28"/>
      <c r="W73" s="64">
        <f t="shared" si="3"/>
        <v>21.4</v>
      </c>
      <c r="X73" s="64">
        <f t="shared" si="4"/>
        <v>12.747263200000001</v>
      </c>
      <c r="Y73" s="28">
        <f t="shared" si="5"/>
        <v>22</v>
      </c>
    </row>
    <row r="74" spans="1:25" x14ac:dyDescent="0.2">
      <c r="A74" s="64" t="s">
        <v>215</v>
      </c>
      <c r="B74" s="28">
        <v>33</v>
      </c>
      <c r="C74" s="28">
        <v>8.7836309999999997</v>
      </c>
      <c r="D74" s="28">
        <v>34</v>
      </c>
      <c r="E74" s="28">
        <v>8.7766070000000003</v>
      </c>
      <c r="F74" s="28">
        <v>34</v>
      </c>
      <c r="G74" s="28">
        <v>8.8574920000000006</v>
      </c>
      <c r="H74" s="28">
        <v>34</v>
      </c>
      <c r="I74" s="28">
        <v>8.8015629999999998</v>
      </c>
      <c r="J74" s="28">
        <v>34</v>
      </c>
      <c r="K74" s="28">
        <v>8.8470189999999995</v>
      </c>
      <c r="L74" s="28">
        <v>33</v>
      </c>
      <c r="M74" s="28">
        <v>8.8273759999999992</v>
      </c>
      <c r="N74" s="28">
        <v>34</v>
      </c>
      <c r="O74" s="28">
        <v>8.8143039999999999</v>
      </c>
      <c r="P74" s="28">
        <v>34</v>
      </c>
      <c r="Q74" s="28">
        <v>8.8117929999999998</v>
      </c>
      <c r="R74" s="28">
        <v>34</v>
      </c>
      <c r="S74" s="28">
        <v>8.7592719999999993</v>
      </c>
      <c r="T74" s="28">
        <v>34</v>
      </c>
      <c r="U74" s="28">
        <v>8.8099080000000001</v>
      </c>
      <c r="V74" s="28"/>
      <c r="W74" s="64">
        <f t="shared" si="3"/>
        <v>33.799999999999997</v>
      </c>
      <c r="X74" s="64">
        <f t="shared" si="4"/>
        <v>8.8088964999999995</v>
      </c>
      <c r="Y74" s="28">
        <f t="shared" si="5"/>
        <v>34</v>
      </c>
    </row>
    <row r="75" spans="1:25" x14ac:dyDescent="0.2">
      <c r="A75" s="64" t="s">
        <v>143</v>
      </c>
      <c r="B75" s="28">
        <v>12</v>
      </c>
      <c r="C75" s="28">
        <v>20.321715999999999</v>
      </c>
      <c r="D75" s="28">
        <v>12</v>
      </c>
      <c r="E75" s="28">
        <v>20.654498</v>
      </c>
      <c r="F75" s="28">
        <v>13</v>
      </c>
      <c r="G75" s="28">
        <v>20.492936</v>
      </c>
      <c r="H75" s="28">
        <v>12</v>
      </c>
      <c r="I75" s="28">
        <v>20.410246999999998</v>
      </c>
      <c r="J75" s="28">
        <v>13</v>
      </c>
      <c r="K75" s="28">
        <v>20.476742000000002</v>
      </c>
      <c r="L75" s="28">
        <v>12</v>
      </c>
      <c r="M75" s="28">
        <v>20.567482999999999</v>
      </c>
      <c r="N75" s="28">
        <v>12</v>
      </c>
      <c r="O75" s="28">
        <v>20.297758000000002</v>
      </c>
      <c r="P75" s="28">
        <v>12</v>
      </c>
      <c r="Q75" s="28">
        <v>20.296562000000002</v>
      </c>
      <c r="R75" s="28">
        <v>12</v>
      </c>
      <c r="S75" s="28">
        <v>20.625651999999999</v>
      </c>
      <c r="T75" s="28">
        <v>12</v>
      </c>
      <c r="U75" s="28">
        <v>20.469386</v>
      </c>
      <c r="V75" s="28"/>
      <c r="W75" s="64">
        <f t="shared" si="3"/>
        <v>12.2</v>
      </c>
      <c r="X75" s="64">
        <f t="shared" si="4"/>
        <v>20.461297999999999</v>
      </c>
      <c r="Y75" s="28">
        <f t="shared" si="5"/>
        <v>13</v>
      </c>
    </row>
    <row r="76" spans="1:25" x14ac:dyDescent="0.2">
      <c r="A76" s="64" t="s">
        <v>75</v>
      </c>
      <c r="B76" s="28">
        <v>27</v>
      </c>
      <c r="C76" s="28">
        <v>11.895633999999999</v>
      </c>
      <c r="D76" s="28">
        <v>27</v>
      </c>
      <c r="E76" s="28">
        <v>11.829874999999999</v>
      </c>
      <c r="F76" s="28">
        <v>26</v>
      </c>
      <c r="G76" s="28">
        <v>11.792801000000001</v>
      </c>
      <c r="H76" s="28">
        <v>27</v>
      </c>
      <c r="I76" s="28">
        <v>11.905618</v>
      </c>
      <c r="J76" s="28">
        <v>29</v>
      </c>
      <c r="K76" s="28">
        <v>11.874525</v>
      </c>
      <c r="L76" s="28">
        <v>27</v>
      </c>
      <c r="M76" s="28">
        <v>11.802406</v>
      </c>
      <c r="N76" s="28">
        <v>29</v>
      </c>
      <c r="O76" s="28">
        <v>11.816962999999999</v>
      </c>
      <c r="P76" s="28">
        <v>27</v>
      </c>
      <c r="Q76" s="28">
        <v>11.874537999999999</v>
      </c>
      <c r="R76" s="28">
        <v>27</v>
      </c>
      <c r="S76" s="28">
        <v>11.926515</v>
      </c>
      <c r="T76" s="28">
        <v>28</v>
      </c>
      <c r="U76" s="28">
        <v>11.841967</v>
      </c>
      <c r="V76" s="28"/>
      <c r="W76" s="64">
        <f t="shared" si="3"/>
        <v>27.4</v>
      </c>
      <c r="X76" s="64">
        <f t="shared" si="4"/>
        <v>11.8560842</v>
      </c>
      <c r="Y76" s="28">
        <f t="shared" si="5"/>
        <v>29</v>
      </c>
    </row>
    <row r="77" spans="1:25" x14ac:dyDescent="0.2">
      <c r="A77" s="64" t="s">
        <v>216</v>
      </c>
      <c r="B77" s="28">
        <v>21</v>
      </c>
      <c r="C77" s="28">
        <v>23.411190000000001</v>
      </c>
      <c r="D77" s="28">
        <v>20</v>
      </c>
      <c r="E77" s="28">
        <v>23.470770000000002</v>
      </c>
      <c r="F77" s="28">
        <v>21</v>
      </c>
      <c r="G77" s="28">
        <v>23.377406000000001</v>
      </c>
      <c r="H77" s="28">
        <v>20</v>
      </c>
      <c r="I77" s="28">
        <v>23.678675999999999</v>
      </c>
      <c r="J77" s="28">
        <v>20</v>
      </c>
      <c r="K77" s="28">
        <v>23.583528999999999</v>
      </c>
      <c r="L77" s="28">
        <v>21</v>
      </c>
      <c r="M77" s="28">
        <v>23.604275000000001</v>
      </c>
      <c r="N77" s="28">
        <v>20</v>
      </c>
      <c r="O77" s="28">
        <v>23.161512999999999</v>
      </c>
      <c r="P77" s="28">
        <v>21</v>
      </c>
      <c r="Q77" s="28">
        <v>23.665262999999999</v>
      </c>
      <c r="R77" s="28">
        <v>20</v>
      </c>
      <c r="S77" s="28">
        <v>23.362767999999999</v>
      </c>
      <c r="T77" s="28">
        <v>21</v>
      </c>
      <c r="U77" s="28">
        <v>23.480205000000002</v>
      </c>
      <c r="V77" s="28"/>
      <c r="W77" s="64">
        <f t="shared" si="3"/>
        <v>20.5</v>
      </c>
      <c r="X77" s="64">
        <f t="shared" si="4"/>
        <v>23.479559500000001</v>
      </c>
      <c r="Y77" s="28">
        <f t="shared" si="5"/>
        <v>21</v>
      </c>
    </row>
    <row r="78" spans="1:25" x14ac:dyDescent="0.2">
      <c r="A78" s="64" t="s">
        <v>13</v>
      </c>
      <c r="B78" s="28">
        <v>33</v>
      </c>
      <c r="C78" s="28">
        <v>12.427667</v>
      </c>
      <c r="D78" s="28">
        <v>33</v>
      </c>
      <c r="E78" s="28">
        <v>12.456856999999999</v>
      </c>
      <c r="F78" s="28">
        <v>33</v>
      </c>
      <c r="G78" s="28">
        <v>12.389127999999999</v>
      </c>
      <c r="H78" s="28">
        <v>33</v>
      </c>
      <c r="I78" s="28">
        <v>12.412499</v>
      </c>
      <c r="J78" s="28">
        <v>33</v>
      </c>
      <c r="K78" s="28">
        <v>12.512921</v>
      </c>
      <c r="L78" s="28">
        <v>33</v>
      </c>
      <c r="M78" s="28">
        <v>12.36768</v>
      </c>
      <c r="N78" s="28">
        <v>33</v>
      </c>
      <c r="O78" s="28">
        <v>12.444463000000001</v>
      </c>
      <c r="P78" s="28">
        <v>33</v>
      </c>
      <c r="Q78" s="28">
        <v>12.48207</v>
      </c>
      <c r="R78" s="28">
        <v>33</v>
      </c>
      <c r="S78" s="28">
        <v>12.510642000000001</v>
      </c>
      <c r="T78" s="28">
        <v>33</v>
      </c>
      <c r="U78" s="28">
        <v>12.66412</v>
      </c>
      <c r="V78" s="28"/>
      <c r="W78" s="64">
        <f t="shared" si="3"/>
        <v>33</v>
      </c>
      <c r="X78" s="64">
        <f t="shared" si="4"/>
        <v>12.466804699999999</v>
      </c>
      <c r="Y78" s="28">
        <f t="shared" si="5"/>
        <v>33</v>
      </c>
    </row>
    <row r="79" spans="1:25" x14ac:dyDescent="0.2">
      <c r="A79" s="64" t="s">
        <v>14</v>
      </c>
      <c r="B79" s="28">
        <v>12</v>
      </c>
      <c r="C79" s="28">
        <v>33.863801000000002</v>
      </c>
      <c r="D79" s="28">
        <v>12</v>
      </c>
      <c r="E79" s="28">
        <v>34.109547999999997</v>
      </c>
      <c r="F79" s="28">
        <v>12</v>
      </c>
      <c r="G79" s="28">
        <v>33.986668000000002</v>
      </c>
      <c r="H79" s="28">
        <v>12</v>
      </c>
      <c r="I79" s="28">
        <v>33.987279999999998</v>
      </c>
      <c r="J79" s="28">
        <v>12</v>
      </c>
      <c r="K79" s="28">
        <v>33.939458999999999</v>
      </c>
      <c r="L79" s="28">
        <v>12</v>
      </c>
      <c r="M79" s="28">
        <v>33.789580999999998</v>
      </c>
      <c r="N79" s="28">
        <v>12</v>
      </c>
      <c r="O79" s="28">
        <v>33.769506</v>
      </c>
      <c r="P79" s="28">
        <v>12</v>
      </c>
      <c r="Q79" s="28">
        <v>34.043005000000001</v>
      </c>
      <c r="R79" s="28">
        <v>12</v>
      </c>
      <c r="S79" s="28">
        <v>33.986980000000003</v>
      </c>
      <c r="T79" s="28">
        <v>12</v>
      </c>
      <c r="U79" s="28">
        <v>34.084403999999999</v>
      </c>
      <c r="V79" s="28"/>
      <c r="W79" s="64">
        <f t="shared" si="3"/>
        <v>12</v>
      </c>
      <c r="X79" s="64">
        <f t="shared" si="4"/>
        <v>33.956023200000004</v>
      </c>
      <c r="Y79" s="28">
        <f t="shared" si="5"/>
        <v>12</v>
      </c>
    </row>
    <row r="80" spans="1:25" x14ac:dyDescent="0.2">
      <c r="A80" s="64" t="s">
        <v>15</v>
      </c>
      <c r="B80" s="28">
        <v>40</v>
      </c>
      <c r="C80" s="28">
        <v>10.184661</v>
      </c>
      <c r="D80" s="28">
        <v>42</v>
      </c>
      <c r="E80" s="28">
        <v>10.273199999999999</v>
      </c>
      <c r="F80" s="28">
        <v>42</v>
      </c>
      <c r="G80" s="28">
        <v>10.330771</v>
      </c>
      <c r="H80" s="28">
        <v>40</v>
      </c>
      <c r="I80" s="28">
        <v>10.255094</v>
      </c>
      <c r="J80" s="28">
        <v>42</v>
      </c>
      <c r="K80" s="28">
        <v>10.243719</v>
      </c>
      <c r="L80" s="28">
        <v>42</v>
      </c>
      <c r="M80" s="28">
        <v>10.229416000000001</v>
      </c>
      <c r="N80" s="28">
        <v>42</v>
      </c>
      <c r="O80" s="28">
        <v>10.256579</v>
      </c>
      <c r="P80" s="28">
        <v>42</v>
      </c>
      <c r="Q80" s="28">
        <v>10.238842</v>
      </c>
      <c r="R80" s="28">
        <v>42</v>
      </c>
      <c r="S80" s="28">
        <v>10.290741000000001</v>
      </c>
      <c r="T80" s="28">
        <v>42</v>
      </c>
      <c r="U80" s="28">
        <v>10.324615</v>
      </c>
      <c r="V80" s="28"/>
      <c r="W80" s="64">
        <f t="shared" si="3"/>
        <v>41.6</v>
      </c>
      <c r="X80" s="64">
        <f t="shared" si="4"/>
        <v>10.262763799999998</v>
      </c>
      <c r="Y80" s="28">
        <f t="shared" si="5"/>
        <v>42</v>
      </c>
    </row>
    <row r="81" spans="1:25" x14ac:dyDescent="0.2">
      <c r="A81" s="64" t="s">
        <v>144</v>
      </c>
      <c r="B81" s="28">
        <v>27</v>
      </c>
      <c r="C81" s="28">
        <v>23.011634000000001</v>
      </c>
      <c r="D81" s="28">
        <v>27</v>
      </c>
      <c r="E81" s="28">
        <v>22.993015</v>
      </c>
      <c r="F81" s="28">
        <v>29</v>
      </c>
      <c r="G81" s="28">
        <v>22.852722</v>
      </c>
      <c r="H81" s="28">
        <v>30</v>
      </c>
      <c r="I81" s="28">
        <v>22.959287</v>
      </c>
      <c r="J81" s="28">
        <v>27</v>
      </c>
      <c r="K81" s="28">
        <v>22.986917999999999</v>
      </c>
      <c r="L81" s="28">
        <v>27</v>
      </c>
      <c r="M81" s="28">
        <v>22.940494999999999</v>
      </c>
      <c r="N81" s="28">
        <v>30</v>
      </c>
      <c r="O81" s="28">
        <v>22.995349999999998</v>
      </c>
      <c r="P81" s="28">
        <v>29</v>
      </c>
      <c r="Q81" s="28">
        <v>23.066478</v>
      </c>
      <c r="R81" s="28">
        <v>30</v>
      </c>
      <c r="S81" s="28">
        <v>23.040661</v>
      </c>
      <c r="T81" s="28">
        <v>29</v>
      </c>
      <c r="U81" s="28">
        <v>23.002803</v>
      </c>
      <c r="V81" s="28"/>
      <c r="W81" s="64">
        <f t="shared" si="3"/>
        <v>28.5</v>
      </c>
      <c r="X81" s="64">
        <f t="shared" si="4"/>
        <v>22.984936300000001</v>
      </c>
      <c r="Y81" s="28">
        <f t="shared" si="5"/>
        <v>30</v>
      </c>
    </row>
    <row r="82" spans="1:25" x14ac:dyDescent="0.2">
      <c r="A82" s="64" t="s">
        <v>76</v>
      </c>
      <c r="B82" s="28">
        <v>7</v>
      </c>
      <c r="C82" s="28">
        <v>10.897947</v>
      </c>
      <c r="D82" s="28">
        <v>7</v>
      </c>
      <c r="E82" s="28">
        <v>10.949752999999999</v>
      </c>
      <c r="F82" s="28">
        <v>7</v>
      </c>
      <c r="G82" s="28">
        <v>11.013638</v>
      </c>
      <c r="H82" s="28">
        <v>7</v>
      </c>
      <c r="I82" s="28">
        <v>10.91774</v>
      </c>
      <c r="J82" s="28">
        <v>8</v>
      </c>
      <c r="K82" s="28">
        <v>11.048126</v>
      </c>
      <c r="L82" s="28">
        <v>7</v>
      </c>
      <c r="M82" s="28">
        <v>10.885173</v>
      </c>
      <c r="N82" s="28">
        <v>7</v>
      </c>
      <c r="O82" s="28">
        <v>11.041451</v>
      </c>
      <c r="P82" s="28">
        <v>7</v>
      </c>
      <c r="Q82" s="28">
        <v>11.007089000000001</v>
      </c>
      <c r="R82" s="28">
        <v>7</v>
      </c>
      <c r="S82" s="28">
        <v>10.964055999999999</v>
      </c>
      <c r="T82" s="28">
        <v>7</v>
      </c>
      <c r="U82" s="28">
        <v>11.045686</v>
      </c>
      <c r="V82" s="28"/>
      <c r="W82" s="64">
        <f t="shared" si="3"/>
        <v>7.1</v>
      </c>
      <c r="X82" s="64">
        <f t="shared" si="4"/>
        <v>10.977065900000001</v>
      </c>
      <c r="Y82" s="28">
        <f t="shared" si="5"/>
        <v>8</v>
      </c>
    </row>
    <row r="83" spans="1:25" x14ac:dyDescent="0.2">
      <c r="A83" s="64" t="s">
        <v>145</v>
      </c>
      <c r="B83" s="28">
        <v>14</v>
      </c>
      <c r="C83" s="28">
        <v>49.641024999999999</v>
      </c>
      <c r="D83" s="28">
        <v>14</v>
      </c>
      <c r="E83" s="28">
        <v>49.456417999999999</v>
      </c>
      <c r="F83" s="28">
        <v>14</v>
      </c>
      <c r="G83" s="28">
        <v>49.687745999999997</v>
      </c>
      <c r="H83" s="28">
        <v>14</v>
      </c>
      <c r="I83" s="28">
        <v>49.570428999999997</v>
      </c>
      <c r="J83" s="28">
        <v>14</v>
      </c>
      <c r="K83" s="28">
        <v>49.736806000000001</v>
      </c>
      <c r="L83" s="28">
        <v>14</v>
      </c>
      <c r="M83" s="28">
        <v>49.481358999999998</v>
      </c>
      <c r="N83" s="28">
        <v>14</v>
      </c>
      <c r="O83" s="28">
        <v>49.316215</v>
      </c>
      <c r="P83" s="28">
        <v>14</v>
      </c>
      <c r="Q83" s="28">
        <v>49.508693999999998</v>
      </c>
      <c r="R83" s="28">
        <v>14</v>
      </c>
      <c r="S83" s="28">
        <v>49.895221999999997</v>
      </c>
      <c r="T83" s="28">
        <v>14</v>
      </c>
      <c r="U83" s="28">
        <v>49.913621999999997</v>
      </c>
      <c r="V83" s="28"/>
      <c r="W83" s="64">
        <f t="shared" si="3"/>
        <v>14</v>
      </c>
      <c r="X83" s="64">
        <f t="shared" si="4"/>
        <v>49.620753599999993</v>
      </c>
      <c r="Y83" s="28">
        <f t="shared" si="5"/>
        <v>14</v>
      </c>
    </row>
    <row r="84" spans="1:25" x14ac:dyDescent="0.2">
      <c r="A84" s="64" t="s">
        <v>77</v>
      </c>
      <c r="B84" s="28">
        <v>3</v>
      </c>
      <c r="C84" s="28">
        <v>62.668236</v>
      </c>
      <c r="D84" s="28">
        <v>3</v>
      </c>
      <c r="E84" s="28">
        <v>62.550134</v>
      </c>
      <c r="F84" s="28">
        <v>3</v>
      </c>
      <c r="G84" s="28">
        <v>62.298876</v>
      </c>
      <c r="H84" s="28">
        <v>3</v>
      </c>
      <c r="I84" s="28">
        <v>62.279299000000002</v>
      </c>
      <c r="J84" s="28">
        <v>3</v>
      </c>
      <c r="K84" s="28">
        <v>62.159632000000002</v>
      </c>
      <c r="L84" s="28">
        <v>3</v>
      </c>
      <c r="M84" s="28">
        <v>62.684530000000002</v>
      </c>
      <c r="N84" s="28">
        <v>3</v>
      </c>
      <c r="O84" s="28">
        <v>62.600515000000001</v>
      </c>
      <c r="P84" s="28">
        <v>3</v>
      </c>
      <c r="Q84" s="28">
        <v>62.191341999999999</v>
      </c>
      <c r="R84" s="28">
        <v>3</v>
      </c>
      <c r="S84" s="28">
        <v>62.175497999999997</v>
      </c>
      <c r="T84" s="28">
        <v>3</v>
      </c>
      <c r="U84" s="28">
        <v>62.465998999999996</v>
      </c>
      <c r="V84" s="28"/>
      <c r="W84" s="64">
        <f t="shared" si="3"/>
        <v>3</v>
      </c>
      <c r="X84" s="64">
        <f t="shared" si="4"/>
        <v>62.407406100000003</v>
      </c>
      <c r="Y84" s="28">
        <f t="shared" si="5"/>
        <v>3</v>
      </c>
    </row>
    <row r="85" spans="1:25" x14ac:dyDescent="0.2">
      <c r="A85" s="64" t="s">
        <v>217</v>
      </c>
      <c r="B85" s="28">
        <v>19</v>
      </c>
      <c r="C85" s="28">
        <v>0.35880499999999999</v>
      </c>
      <c r="D85" s="28">
        <v>19</v>
      </c>
      <c r="E85" s="28">
        <v>0.363203</v>
      </c>
      <c r="F85" s="28">
        <v>19</v>
      </c>
      <c r="G85" s="28">
        <v>0.361516</v>
      </c>
      <c r="H85" s="28">
        <v>19</v>
      </c>
      <c r="I85" s="28">
        <v>0.35807499999999998</v>
      </c>
      <c r="J85" s="28">
        <v>19</v>
      </c>
      <c r="K85" s="28">
        <v>0.360099</v>
      </c>
      <c r="L85" s="28">
        <v>19</v>
      </c>
      <c r="M85" s="28">
        <v>0.362263</v>
      </c>
      <c r="N85" s="28">
        <v>19</v>
      </c>
      <c r="O85" s="28">
        <v>0.36027500000000001</v>
      </c>
      <c r="P85" s="28">
        <v>19</v>
      </c>
      <c r="Q85" s="28">
        <v>0.364533</v>
      </c>
      <c r="R85" s="28">
        <v>19</v>
      </c>
      <c r="S85" s="28">
        <v>0.35974400000000001</v>
      </c>
      <c r="T85" s="28">
        <v>19</v>
      </c>
      <c r="U85" s="28">
        <v>0.357568</v>
      </c>
      <c r="V85" s="28"/>
      <c r="W85" s="64">
        <f t="shared" si="3"/>
        <v>19</v>
      </c>
      <c r="X85" s="64">
        <f t="shared" si="4"/>
        <v>0.36060809999999999</v>
      </c>
      <c r="Y85" s="28">
        <f t="shared" si="5"/>
        <v>19</v>
      </c>
    </row>
    <row r="86" spans="1:25" x14ac:dyDescent="0.2">
      <c r="A86" s="64" t="s">
        <v>146</v>
      </c>
      <c r="B86" s="28">
        <v>17</v>
      </c>
      <c r="C86" s="28">
        <v>0.443297</v>
      </c>
      <c r="D86" s="28">
        <v>17</v>
      </c>
      <c r="E86" s="28">
        <v>0.44610100000000003</v>
      </c>
      <c r="F86" s="28">
        <v>17</v>
      </c>
      <c r="G86" s="28">
        <v>0.44679999999999997</v>
      </c>
      <c r="H86" s="28">
        <v>17</v>
      </c>
      <c r="I86" s="28">
        <v>0.44651800000000003</v>
      </c>
      <c r="J86" s="28">
        <v>17</v>
      </c>
      <c r="K86" s="28">
        <v>0.45326899999999998</v>
      </c>
      <c r="L86" s="28">
        <v>17</v>
      </c>
      <c r="M86" s="28">
        <v>0.44616400000000001</v>
      </c>
      <c r="N86" s="28">
        <v>17</v>
      </c>
      <c r="O86" s="28">
        <v>0.44503199999999998</v>
      </c>
      <c r="P86" s="28">
        <v>17</v>
      </c>
      <c r="Q86" s="28">
        <v>0.44966800000000001</v>
      </c>
      <c r="R86" s="28">
        <v>17</v>
      </c>
      <c r="S86" s="28">
        <v>0.44571699999999997</v>
      </c>
      <c r="T86" s="28">
        <v>17</v>
      </c>
      <c r="U86" s="28">
        <v>0.44603599999999999</v>
      </c>
      <c r="V86" s="28"/>
      <c r="W86" s="64">
        <f t="shared" si="3"/>
        <v>17</v>
      </c>
      <c r="X86" s="64">
        <f t="shared" si="4"/>
        <v>0.44686019999999999</v>
      </c>
      <c r="Y86" s="28">
        <f t="shared" si="5"/>
        <v>17</v>
      </c>
    </row>
    <row r="87" spans="1:25" x14ac:dyDescent="0.2">
      <c r="A87" s="64" t="s">
        <v>78</v>
      </c>
      <c r="B87" s="28">
        <v>21</v>
      </c>
      <c r="C87" s="28">
        <v>0.45544400000000002</v>
      </c>
      <c r="D87" s="28">
        <v>21</v>
      </c>
      <c r="E87" s="28">
        <v>0.45416400000000001</v>
      </c>
      <c r="F87" s="28">
        <v>21</v>
      </c>
      <c r="G87" s="28">
        <v>0.45784599999999998</v>
      </c>
      <c r="H87" s="28">
        <v>21</v>
      </c>
      <c r="I87" s="28">
        <v>0.45250800000000002</v>
      </c>
      <c r="J87" s="28">
        <v>21</v>
      </c>
      <c r="K87" s="28">
        <v>0.45674100000000001</v>
      </c>
      <c r="L87" s="28">
        <v>21</v>
      </c>
      <c r="M87" s="28">
        <v>0.45196700000000001</v>
      </c>
      <c r="N87" s="28">
        <v>21</v>
      </c>
      <c r="O87" s="28">
        <v>0.45588699999999999</v>
      </c>
      <c r="P87" s="28">
        <v>21</v>
      </c>
      <c r="Q87" s="28">
        <v>0.45533200000000001</v>
      </c>
      <c r="R87" s="28">
        <v>21</v>
      </c>
      <c r="S87" s="28">
        <v>0.45532400000000001</v>
      </c>
      <c r="T87" s="28">
        <v>21</v>
      </c>
      <c r="U87" s="28">
        <v>0.45641199999999998</v>
      </c>
      <c r="V87" s="28"/>
      <c r="W87" s="64">
        <f t="shared" si="3"/>
        <v>21</v>
      </c>
      <c r="X87" s="64">
        <f t="shared" si="4"/>
        <v>0.45516250000000003</v>
      </c>
      <c r="Y87" s="28">
        <f t="shared" si="5"/>
        <v>21</v>
      </c>
    </row>
    <row r="88" spans="1:25" x14ac:dyDescent="0.2">
      <c r="A88" s="64" t="s">
        <v>218</v>
      </c>
      <c r="B88" s="28">
        <v>26</v>
      </c>
      <c r="C88" s="28">
        <v>0.560836</v>
      </c>
      <c r="D88" s="28">
        <v>26</v>
      </c>
      <c r="E88" s="28">
        <v>0.56122000000000005</v>
      </c>
      <c r="F88" s="28">
        <v>26</v>
      </c>
      <c r="G88" s="28">
        <v>0.56001800000000002</v>
      </c>
      <c r="H88" s="28">
        <v>26</v>
      </c>
      <c r="I88" s="28">
        <v>0.56080600000000003</v>
      </c>
      <c r="J88" s="28">
        <v>26</v>
      </c>
      <c r="K88" s="28">
        <v>0.560527</v>
      </c>
      <c r="L88" s="28">
        <v>26</v>
      </c>
      <c r="M88" s="28">
        <v>0.56279699999999999</v>
      </c>
      <c r="N88" s="28">
        <v>26</v>
      </c>
      <c r="O88" s="28">
        <v>0.56201999999999996</v>
      </c>
      <c r="P88" s="28">
        <v>26</v>
      </c>
      <c r="Q88" s="28">
        <v>0.558195</v>
      </c>
      <c r="R88" s="28">
        <v>26</v>
      </c>
      <c r="S88" s="28">
        <v>0.55545299999999997</v>
      </c>
      <c r="T88" s="28">
        <v>26</v>
      </c>
      <c r="U88" s="28">
        <v>0.55651700000000004</v>
      </c>
      <c r="V88" s="28"/>
      <c r="W88" s="64">
        <f t="shared" si="3"/>
        <v>26</v>
      </c>
      <c r="X88" s="64">
        <f t="shared" si="4"/>
        <v>0.55983890000000003</v>
      </c>
      <c r="Y88" s="28">
        <f t="shared" si="5"/>
        <v>26</v>
      </c>
    </row>
    <row r="89" spans="1:25" x14ac:dyDescent="0.2">
      <c r="A89" s="64" t="s">
        <v>147</v>
      </c>
      <c r="B89" s="28">
        <v>25</v>
      </c>
      <c r="C89" s="28">
        <v>0.69535100000000005</v>
      </c>
      <c r="D89" s="28">
        <v>25</v>
      </c>
      <c r="E89" s="28">
        <v>0.70436299999999996</v>
      </c>
      <c r="F89" s="28">
        <v>25</v>
      </c>
      <c r="G89" s="28">
        <v>0.69511999999999996</v>
      </c>
      <c r="H89" s="28">
        <v>25</v>
      </c>
      <c r="I89" s="28">
        <v>0.70130899999999996</v>
      </c>
      <c r="J89" s="28">
        <v>25</v>
      </c>
      <c r="K89" s="28">
        <v>0.70225899999999997</v>
      </c>
      <c r="L89" s="28">
        <v>25</v>
      </c>
      <c r="M89" s="28">
        <v>0.70797900000000002</v>
      </c>
      <c r="N89" s="28">
        <v>25</v>
      </c>
      <c r="O89" s="28">
        <v>0.69959400000000005</v>
      </c>
      <c r="P89" s="28">
        <v>25</v>
      </c>
      <c r="Q89" s="28">
        <v>0.70651299999999995</v>
      </c>
      <c r="R89" s="28">
        <v>25</v>
      </c>
      <c r="S89" s="28">
        <v>0.72147399999999995</v>
      </c>
      <c r="T89" s="28">
        <v>25</v>
      </c>
      <c r="U89" s="28">
        <v>0.70388799999999996</v>
      </c>
      <c r="V89" s="28"/>
      <c r="W89" s="64">
        <f t="shared" si="3"/>
        <v>25</v>
      </c>
      <c r="X89" s="64">
        <f t="shared" si="4"/>
        <v>0.70378499999999999</v>
      </c>
      <c r="Y89" s="28">
        <f t="shared" si="5"/>
        <v>25</v>
      </c>
    </row>
    <row r="90" spans="1:25" x14ac:dyDescent="0.2">
      <c r="A90" s="64" t="s">
        <v>79</v>
      </c>
      <c r="B90" s="28">
        <v>29</v>
      </c>
      <c r="C90" s="28">
        <v>0.71323599999999998</v>
      </c>
      <c r="D90" s="28">
        <v>29</v>
      </c>
      <c r="E90" s="28">
        <v>0.70940899999999996</v>
      </c>
      <c r="F90" s="28">
        <v>29</v>
      </c>
      <c r="G90" s="28">
        <v>0.71293399999999996</v>
      </c>
      <c r="H90" s="28">
        <v>29</v>
      </c>
      <c r="I90" s="28">
        <v>0.70425000000000004</v>
      </c>
      <c r="J90" s="28">
        <v>29</v>
      </c>
      <c r="K90" s="28">
        <v>0.71985200000000005</v>
      </c>
      <c r="L90" s="28">
        <v>29</v>
      </c>
      <c r="M90" s="28">
        <v>0.70523800000000003</v>
      </c>
      <c r="N90" s="28">
        <v>29</v>
      </c>
      <c r="O90" s="28">
        <v>0.70670900000000003</v>
      </c>
      <c r="P90" s="28">
        <v>29</v>
      </c>
      <c r="Q90" s="28">
        <v>0.71079899999999996</v>
      </c>
      <c r="R90" s="28">
        <v>29</v>
      </c>
      <c r="S90" s="28">
        <v>0.71108700000000002</v>
      </c>
      <c r="T90" s="28">
        <v>29</v>
      </c>
      <c r="U90" s="28">
        <v>0.70380699999999996</v>
      </c>
      <c r="V90" s="28"/>
      <c r="W90" s="64">
        <f t="shared" si="3"/>
        <v>29</v>
      </c>
      <c r="X90" s="64">
        <f t="shared" si="4"/>
        <v>0.70973209999999998</v>
      </c>
      <c r="Y90" s="28">
        <f t="shared" si="5"/>
        <v>29</v>
      </c>
    </row>
    <row r="91" spans="1:25" x14ac:dyDescent="0.2">
      <c r="A91" s="64" t="s">
        <v>219</v>
      </c>
      <c r="B91" s="28">
        <v>31</v>
      </c>
      <c r="C91" s="28">
        <v>0.87914099999999995</v>
      </c>
      <c r="D91" s="28">
        <v>31</v>
      </c>
      <c r="E91" s="28">
        <v>0.88415100000000002</v>
      </c>
      <c r="F91" s="28">
        <v>31</v>
      </c>
      <c r="G91" s="28">
        <v>0.87674200000000002</v>
      </c>
      <c r="H91" s="28">
        <v>31</v>
      </c>
      <c r="I91" s="28">
        <v>0.88154699999999997</v>
      </c>
      <c r="J91" s="28">
        <v>31</v>
      </c>
      <c r="K91" s="28">
        <v>0.87805</v>
      </c>
      <c r="L91" s="28">
        <v>31</v>
      </c>
      <c r="M91" s="28">
        <v>0.88649100000000003</v>
      </c>
      <c r="N91" s="28">
        <v>31</v>
      </c>
      <c r="O91" s="28">
        <v>0.87742600000000004</v>
      </c>
      <c r="P91" s="28">
        <v>31</v>
      </c>
      <c r="Q91" s="28">
        <v>0.88654299999999997</v>
      </c>
      <c r="R91" s="28">
        <v>31</v>
      </c>
      <c r="S91" s="28">
        <v>0.89138300000000004</v>
      </c>
      <c r="T91" s="28">
        <v>31</v>
      </c>
      <c r="U91" s="28">
        <v>0.88458300000000001</v>
      </c>
      <c r="V91" s="28"/>
      <c r="W91" s="64">
        <f t="shared" si="3"/>
        <v>31</v>
      </c>
      <c r="X91" s="64">
        <f t="shared" si="4"/>
        <v>0.88260569999999983</v>
      </c>
      <c r="Y91" s="28">
        <f t="shared" si="5"/>
        <v>31</v>
      </c>
    </row>
    <row r="92" spans="1:25" x14ac:dyDescent="0.2">
      <c r="A92" s="64" t="s">
        <v>220</v>
      </c>
      <c r="B92" s="28">
        <v>24</v>
      </c>
      <c r="C92" s="28">
        <v>2.1369500000000001</v>
      </c>
      <c r="D92" s="28">
        <v>24</v>
      </c>
      <c r="E92" s="28">
        <v>2.1365189999999998</v>
      </c>
      <c r="F92" s="28">
        <v>24</v>
      </c>
      <c r="G92" s="28">
        <v>2.1234570000000001</v>
      </c>
      <c r="H92" s="28">
        <v>24</v>
      </c>
      <c r="I92" s="28">
        <v>2.1383730000000001</v>
      </c>
      <c r="J92" s="28">
        <v>24</v>
      </c>
      <c r="K92" s="28">
        <v>2.124053</v>
      </c>
      <c r="L92" s="28">
        <v>24</v>
      </c>
      <c r="M92" s="28">
        <v>2.1411820000000001</v>
      </c>
      <c r="N92" s="28">
        <v>24</v>
      </c>
      <c r="O92" s="28">
        <v>2.1361089999999998</v>
      </c>
      <c r="P92" s="28">
        <v>24</v>
      </c>
      <c r="Q92" s="28">
        <v>2.1470959999999999</v>
      </c>
      <c r="R92" s="28">
        <v>24</v>
      </c>
      <c r="S92" s="28">
        <v>2.1324070000000002</v>
      </c>
      <c r="T92" s="28">
        <v>24</v>
      </c>
      <c r="U92" s="28">
        <v>2.1514609999999998</v>
      </c>
      <c r="V92" s="28"/>
      <c r="W92" s="64">
        <f t="shared" si="3"/>
        <v>24</v>
      </c>
      <c r="X92" s="64">
        <f t="shared" si="4"/>
        <v>2.1367607000000004</v>
      </c>
      <c r="Y92" s="28">
        <f t="shared" si="5"/>
        <v>24</v>
      </c>
    </row>
    <row r="93" spans="1:25" x14ac:dyDescent="0.2">
      <c r="A93" s="64" t="s">
        <v>148</v>
      </c>
      <c r="B93" s="28">
        <v>14</v>
      </c>
      <c r="C93" s="28">
        <v>2.4425059999999998</v>
      </c>
      <c r="D93" s="28">
        <v>14</v>
      </c>
      <c r="E93" s="28">
        <v>2.4656349999999998</v>
      </c>
      <c r="F93" s="28">
        <v>15</v>
      </c>
      <c r="G93" s="28">
        <v>2.4377399999999998</v>
      </c>
      <c r="H93" s="28">
        <v>14</v>
      </c>
      <c r="I93" s="28">
        <v>2.4595120000000001</v>
      </c>
      <c r="J93" s="28">
        <v>14</v>
      </c>
      <c r="K93" s="28">
        <v>2.4330319999999999</v>
      </c>
      <c r="L93" s="28">
        <v>14</v>
      </c>
      <c r="M93" s="28">
        <v>2.472162</v>
      </c>
      <c r="N93" s="28">
        <v>15</v>
      </c>
      <c r="O93" s="28">
        <v>2.4453119999999999</v>
      </c>
      <c r="P93" s="28">
        <v>14</v>
      </c>
      <c r="Q93" s="28">
        <v>2.4688639999999999</v>
      </c>
      <c r="R93" s="28">
        <v>14</v>
      </c>
      <c r="S93" s="28">
        <v>2.4443600000000001</v>
      </c>
      <c r="T93" s="28">
        <v>14</v>
      </c>
      <c r="U93" s="28">
        <v>2.4298489999999999</v>
      </c>
      <c r="V93" s="28"/>
      <c r="W93" s="64">
        <f t="shared" si="3"/>
        <v>14.2</v>
      </c>
      <c r="X93" s="64">
        <f t="shared" si="4"/>
        <v>2.4498972000000001</v>
      </c>
      <c r="Y93" s="28">
        <f t="shared" si="5"/>
        <v>15</v>
      </c>
    </row>
    <row r="94" spans="1:25" x14ac:dyDescent="0.2">
      <c r="A94" s="64" t="s">
        <v>80</v>
      </c>
      <c r="B94" s="28">
        <v>25</v>
      </c>
      <c r="C94" s="28">
        <v>1.6447499999999999</v>
      </c>
      <c r="D94" s="28">
        <v>24</v>
      </c>
      <c r="E94" s="28">
        <v>1.6383570000000001</v>
      </c>
      <c r="F94" s="28">
        <v>25</v>
      </c>
      <c r="G94" s="28">
        <v>1.636196</v>
      </c>
      <c r="H94" s="28">
        <v>25</v>
      </c>
      <c r="I94" s="28">
        <v>1.641777</v>
      </c>
      <c r="J94" s="28">
        <v>25</v>
      </c>
      <c r="K94" s="28">
        <v>1.6422969999999999</v>
      </c>
      <c r="L94" s="28">
        <v>25</v>
      </c>
      <c r="M94" s="28">
        <v>1.6381330000000001</v>
      </c>
      <c r="N94" s="28">
        <v>25</v>
      </c>
      <c r="O94" s="28">
        <v>1.6491100000000001</v>
      </c>
      <c r="P94" s="28">
        <v>25</v>
      </c>
      <c r="Q94" s="28">
        <v>1.6617839999999999</v>
      </c>
      <c r="R94" s="28">
        <v>25</v>
      </c>
      <c r="S94" s="28">
        <v>1.6479379999999999</v>
      </c>
      <c r="T94" s="28">
        <v>25</v>
      </c>
      <c r="U94" s="28">
        <v>1.6505240000000001</v>
      </c>
      <c r="V94" s="28"/>
      <c r="W94" s="64">
        <f t="shared" si="3"/>
        <v>24.9</v>
      </c>
      <c r="X94" s="64">
        <f t="shared" si="4"/>
        <v>1.6450866000000002</v>
      </c>
      <c r="Y94" s="28">
        <f t="shared" si="5"/>
        <v>25</v>
      </c>
    </row>
    <row r="95" spans="1:25" x14ac:dyDescent="0.2">
      <c r="A95" s="64" t="s">
        <v>81</v>
      </c>
      <c r="B95" s="28">
        <v>8</v>
      </c>
      <c r="C95" s="28">
        <v>4.9152480000000001</v>
      </c>
      <c r="D95" s="28">
        <v>8</v>
      </c>
      <c r="E95" s="28">
        <v>4.898307</v>
      </c>
      <c r="F95" s="28">
        <v>8</v>
      </c>
      <c r="G95" s="28">
        <v>4.9107019999999997</v>
      </c>
      <c r="H95" s="28">
        <v>8</v>
      </c>
      <c r="I95" s="28">
        <v>4.8960330000000001</v>
      </c>
      <c r="J95" s="28">
        <v>8</v>
      </c>
      <c r="K95" s="28">
        <v>4.9076420000000001</v>
      </c>
      <c r="L95" s="28">
        <v>8</v>
      </c>
      <c r="M95" s="28">
        <v>4.8240249999999998</v>
      </c>
      <c r="N95" s="28">
        <v>8</v>
      </c>
      <c r="O95" s="28">
        <v>4.9318660000000003</v>
      </c>
      <c r="P95" s="28">
        <v>8</v>
      </c>
      <c r="Q95" s="28">
        <v>4.8724090000000002</v>
      </c>
      <c r="R95" s="28">
        <v>8</v>
      </c>
      <c r="S95" s="28">
        <v>4.9105869999999996</v>
      </c>
      <c r="T95" s="28">
        <v>8</v>
      </c>
      <c r="U95" s="28">
        <v>4.8991249999999997</v>
      </c>
      <c r="V95" s="28"/>
      <c r="W95" s="64">
        <f t="shared" si="3"/>
        <v>8</v>
      </c>
      <c r="X95" s="64">
        <f t="shared" si="4"/>
        <v>4.8965943999999997</v>
      </c>
      <c r="Y95" s="28">
        <f t="shared" si="5"/>
        <v>8</v>
      </c>
    </row>
    <row r="96" spans="1:25" x14ac:dyDescent="0.2">
      <c r="A96" s="64" t="s">
        <v>149</v>
      </c>
      <c r="B96" s="28">
        <v>7</v>
      </c>
      <c r="C96" s="28">
        <v>6.173273</v>
      </c>
      <c r="D96" s="28">
        <v>8</v>
      </c>
      <c r="E96" s="28">
        <v>6.1237750000000002</v>
      </c>
      <c r="F96" s="28">
        <v>7</v>
      </c>
      <c r="G96" s="28">
        <v>6.0836769999999998</v>
      </c>
      <c r="H96" s="28">
        <v>7</v>
      </c>
      <c r="I96" s="28">
        <v>6.1578109999999997</v>
      </c>
      <c r="J96" s="28">
        <v>7</v>
      </c>
      <c r="K96" s="28">
        <v>6.2196509999999998</v>
      </c>
      <c r="L96" s="28">
        <v>7</v>
      </c>
      <c r="M96" s="28">
        <v>6.1360720000000004</v>
      </c>
      <c r="N96" s="28">
        <v>8</v>
      </c>
      <c r="O96" s="28">
        <v>6.0050549999999996</v>
      </c>
      <c r="P96" s="28">
        <v>7</v>
      </c>
      <c r="Q96" s="28">
        <v>6.1224720000000001</v>
      </c>
      <c r="R96" s="28">
        <v>7</v>
      </c>
      <c r="S96" s="28">
        <v>6.1631679999999998</v>
      </c>
      <c r="T96" s="28">
        <v>7</v>
      </c>
      <c r="U96" s="28">
        <v>6.2217609999999999</v>
      </c>
      <c r="V96" s="28"/>
      <c r="W96" s="64">
        <f t="shared" si="3"/>
        <v>7.2</v>
      </c>
      <c r="X96" s="64">
        <f t="shared" si="4"/>
        <v>6.1406714999999998</v>
      </c>
      <c r="Y96" s="28">
        <f t="shared" si="5"/>
        <v>8</v>
      </c>
    </row>
    <row r="97" spans="1:25" x14ac:dyDescent="0.2">
      <c r="A97" s="64" t="s">
        <v>221</v>
      </c>
      <c r="B97" s="28">
        <v>8</v>
      </c>
      <c r="C97" s="28">
        <v>8.5257520000000007</v>
      </c>
      <c r="D97" s="28">
        <v>9</v>
      </c>
      <c r="E97" s="28">
        <v>8.5051360000000003</v>
      </c>
      <c r="F97" s="28">
        <v>8</v>
      </c>
      <c r="G97" s="28">
        <v>8.4267260000000004</v>
      </c>
      <c r="H97" s="28">
        <v>8</v>
      </c>
      <c r="I97" s="28">
        <v>8.5070479999999993</v>
      </c>
      <c r="J97" s="28">
        <v>8</v>
      </c>
      <c r="K97" s="28">
        <v>8.4393080000000005</v>
      </c>
      <c r="L97" s="28">
        <v>9</v>
      </c>
      <c r="M97" s="28">
        <v>8.5146580000000007</v>
      </c>
      <c r="N97" s="28">
        <v>9</v>
      </c>
      <c r="O97" s="28">
        <v>8.6148950000000006</v>
      </c>
      <c r="P97" s="28">
        <v>8</v>
      </c>
      <c r="Q97" s="28">
        <v>8.4886780000000002</v>
      </c>
      <c r="R97" s="28">
        <v>9</v>
      </c>
      <c r="S97" s="28">
        <v>8.613194</v>
      </c>
      <c r="T97" s="28">
        <v>8</v>
      </c>
      <c r="U97" s="28">
        <v>8.5636010000000002</v>
      </c>
      <c r="V97" s="28"/>
      <c r="W97" s="64">
        <f t="shared" si="3"/>
        <v>8.4</v>
      </c>
      <c r="X97" s="64">
        <f t="shared" si="4"/>
        <v>8.5198995999999987</v>
      </c>
      <c r="Y97" s="28">
        <f t="shared" si="5"/>
        <v>9</v>
      </c>
    </row>
    <row r="98" spans="1:25" x14ac:dyDescent="0.2">
      <c r="A98" s="64" t="s">
        <v>150</v>
      </c>
      <c r="B98" s="28">
        <v>9</v>
      </c>
      <c r="C98" s="28">
        <v>12.828887</v>
      </c>
      <c r="D98" s="28">
        <v>9</v>
      </c>
      <c r="E98" s="28">
        <v>12.685527</v>
      </c>
      <c r="F98" s="28">
        <v>9</v>
      </c>
      <c r="G98" s="28">
        <v>12.84698</v>
      </c>
      <c r="H98" s="28">
        <v>9</v>
      </c>
      <c r="I98" s="28">
        <v>12.83019</v>
      </c>
      <c r="J98" s="28">
        <v>9</v>
      </c>
      <c r="K98" s="28">
        <v>13.009183999999999</v>
      </c>
      <c r="L98" s="28">
        <v>9</v>
      </c>
      <c r="M98" s="28">
        <v>12.771381999999999</v>
      </c>
      <c r="N98" s="28">
        <v>9</v>
      </c>
      <c r="O98" s="28">
        <v>12.85538</v>
      </c>
      <c r="P98" s="28">
        <v>9</v>
      </c>
      <c r="Q98" s="28">
        <v>12.807204</v>
      </c>
      <c r="R98" s="28">
        <v>9</v>
      </c>
      <c r="S98" s="28">
        <v>12.948052000000001</v>
      </c>
      <c r="T98" s="28">
        <v>9</v>
      </c>
      <c r="U98" s="28">
        <v>12.93576</v>
      </c>
      <c r="V98" s="28"/>
      <c r="W98" s="64">
        <f t="shared" si="3"/>
        <v>9</v>
      </c>
      <c r="X98" s="64">
        <f t="shared" si="4"/>
        <v>12.851854600000001</v>
      </c>
      <c r="Y98" s="28">
        <f t="shared" si="5"/>
        <v>9</v>
      </c>
    </row>
    <row r="99" spans="1:25" x14ac:dyDescent="0.2">
      <c r="A99" s="64" t="s">
        <v>82</v>
      </c>
      <c r="B99" s="28">
        <v>10</v>
      </c>
      <c r="C99" s="28">
        <v>12.670771999999999</v>
      </c>
      <c r="D99" s="28">
        <v>10</v>
      </c>
      <c r="E99" s="28">
        <v>12.623965999999999</v>
      </c>
      <c r="F99" s="28">
        <v>9</v>
      </c>
      <c r="G99" s="28">
        <v>12.536199</v>
      </c>
      <c r="H99" s="28">
        <v>10</v>
      </c>
      <c r="I99" s="28">
        <v>12.675424</v>
      </c>
      <c r="J99" s="28">
        <v>10</v>
      </c>
      <c r="K99" s="28">
        <v>12.541195</v>
      </c>
      <c r="L99" s="28">
        <v>10</v>
      </c>
      <c r="M99" s="28">
        <v>12.633095000000001</v>
      </c>
      <c r="N99" s="28">
        <v>10</v>
      </c>
      <c r="O99" s="28">
        <v>12.638268</v>
      </c>
      <c r="P99" s="28">
        <v>10</v>
      </c>
      <c r="Q99" s="28">
        <v>12.595344000000001</v>
      </c>
      <c r="R99" s="28">
        <v>10</v>
      </c>
      <c r="S99" s="28">
        <v>12.61693</v>
      </c>
      <c r="T99" s="28">
        <v>10</v>
      </c>
      <c r="U99" s="28">
        <v>12.699776999999999</v>
      </c>
      <c r="V99" s="28"/>
      <c r="W99" s="64">
        <f t="shared" si="3"/>
        <v>9.9</v>
      </c>
      <c r="X99" s="64">
        <f t="shared" si="4"/>
        <v>12.623096999999998</v>
      </c>
      <c r="Y99" s="28">
        <f t="shared" si="5"/>
        <v>10</v>
      </c>
    </row>
    <row r="100" spans="1:25" x14ac:dyDescent="0.2">
      <c r="A100" s="64" t="s">
        <v>222</v>
      </c>
      <c r="B100" s="28">
        <v>8</v>
      </c>
      <c r="C100" s="28">
        <v>14.96612</v>
      </c>
      <c r="D100" s="28">
        <v>8</v>
      </c>
      <c r="E100" s="28">
        <v>14.973814000000001</v>
      </c>
      <c r="F100" s="28">
        <v>8</v>
      </c>
      <c r="G100" s="28">
        <v>14.795292</v>
      </c>
      <c r="H100" s="28">
        <v>8</v>
      </c>
      <c r="I100" s="28">
        <v>14.745772000000001</v>
      </c>
      <c r="J100" s="28">
        <v>8</v>
      </c>
      <c r="K100" s="28">
        <v>14.761886000000001</v>
      </c>
      <c r="L100" s="28">
        <v>8</v>
      </c>
      <c r="M100" s="28">
        <v>14.900268000000001</v>
      </c>
      <c r="N100" s="28">
        <v>8</v>
      </c>
      <c r="O100" s="28">
        <v>14.86154</v>
      </c>
      <c r="P100" s="28">
        <v>8</v>
      </c>
      <c r="Q100" s="28">
        <v>14.895686</v>
      </c>
      <c r="R100" s="28">
        <v>8</v>
      </c>
      <c r="S100" s="28">
        <v>14.886955</v>
      </c>
      <c r="T100" s="28">
        <v>8</v>
      </c>
      <c r="U100" s="28">
        <v>14.941285000000001</v>
      </c>
      <c r="V100" s="28"/>
      <c r="W100" s="64">
        <f t="shared" si="3"/>
        <v>8</v>
      </c>
      <c r="X100" s="64">
        <f t="shared" si="4"/>
        <v>14.872861799999999</v>
      </c>
      <c r="Y100" s="28">
        <f t="shared" si="5"/>
        <v>8</v>
      </c>
    </row>
    <row r="101" spans="1:25" x14ac:dyDescent="0.2">
      <c r="A101" s="64" t="s">
        <v>223</v>
      </c>
      <c r="B101" s="28">
        <v>5</v>
      </c>
      <c r="C101" s="28">
        <v>16.113880000000002</v>
      </c>
      <c r="D101" s="28">
        <v>5</v>
      </c>
      <c r="E101" s="28">
        <v>16.283404999999998</v>
      </c>
      <c r="F101" s="28">
        <v>5</v>
      </c>
      <c r="G101" s="28">
        <v>16.436844000000001</v>
      </c>
      <c r="H101" s="28">
        <v>5</v>
      </c>
      <c r="I101" s="28">
        <v>16.354375999999998</v>
      </c>
      <c r="J101" s="28">
        <v>5</v>
      </c>
      <c r="K101" s="28">
        <v>16.268349000000001</v>
      </c>
      <c r="L101" s="28">
        <v>5</v>
      </c>
      <c r="M101" s="28">
        <v>16.314211</v>
      </c>
      <c r="N101" s="28">
        <v>5</v>
      </c>
      <c r="O101" s="28">
        <v>16.311465999999999</v>
      </c>
      <c r="P101" s="28">
        <v>5</v>
      </c>
      <c r="Q101" s="28">
        <v>16.355021000000001</v>
      </c>
      <c r="R101" s="28">
        <v>5</v>
      </c>
      <c r="S101" s="28">
        <v>16.267720000000001</v>
      </c>
      <c r="T101" s="28">
        <v>5</v>
      </c>
      <c r="U101" s="28">
        <v>16.204174999999999</v>
      </c>
      <c r="V101" s="28"/>
      <c r="W101" s="64">
        <f t="shared" si="3"/>
        <v>5</v>
      </c>
      <c r="X101" s="64">
        <f t="shared" si="4"/>
        <v>16.290944699999997</v>
      </c>
      <c r="Y101" s="28">
        <f t="shared" si="5"/>
        <v>5</v>
      </c>
    </row>
    <row r="102" spans="1:25" x14ac:dyDescent="0.2">
      <c r="A102" s="64" t="s">
        <v>151</v>
      </c>
      <c r="B102" s="28">
        <v>7</v>
      </c>
      <c r="C102" s="28">
        <v>25.115523</v>
      </c>
      <c r="D102" s="28">
        <v>7</v>
      </c>
      <c r="E102" s="28">
        <v>25.426905999999999</v>
      </c>
      <c r="F102" s="28">
        <v>7</v>
      </c>
      <c r="G102" s="28">
        <v>25.152045000000001</v>
      </c>
      <c r="H102" s="28">
        <v>7</v>
      </c>
      <c r="I102" s="28">
        <v>25.433243999999998</v>
      </c>
      <c r="J102" s="28">
        <v>7</v>
      </c>
      <c r="K102" s="28">
        <v>25.429441000000001</v>
      </c>
      <c r="L102" s="28">
        <v>7</v>
      </c>
      <c r="M102" s="28">
        <v>25.554311999999999</v>
      </c>
      <c r="N102" s="28">
        <v>7</v>
      </c>
      <c r="O102" s="28">
        <v>25.246766000000001</v>
      </c>
      <c r="P102" s="28">
        <v>7</v>
      </c>
      <c r="Q102" s="28">
        <v>25.504002</v>
      </c>
      <c r="R102" s="28">
        <v>7</v>
      </c>
      <c r="S102" s="28">
        <v>25.309445</v>
      </c>
      <c r="T102" s="28">
        <v>7</v>
      </c>
      <c r="U102" s="28">
        <v>25.438711000000001</v>
      </c>
      <c r="V102" s="28"/>
      <c r="W102" s="64">
        <f t="shared" si="3"/>
        <v>7</v>
      </c>
      <c r="X102" s="64">
        <f t="shared" si="4"/>
        <v>25.3610395</v>
      </c>
      <c r="Y102" s="28">
        <f t="shared" si="5"/>
        <v>7</v>
      </c>
    </row>
    <row r="103" spans="1:25" x14ac:dyDescent="0.2">
      <c r="A103" s="64" t="s">
        <v>83</v>
      </c>
      <c r="B103" s="28">
        <v>5</v>
      </c>
      <c r="C103" s="28">
        <v>24.034206000000001</v>
      </c>
      <c r="D103" s="28">
        <v>5</v>
      </c>
      <c r="E103" s="28">
        <v>24.048286999999998</v>
      </c>
      <c r="F103" s="28">
        <v>5</v>
      </c>
      <c r="G103" s="28">
        <v>23.980312000000001</v>
      </c>
      <c r="H103" s="28">
        <v>5</v>
      </c>
      <c r="I103" s="28">
        <v>24.255544</v>
      </c>
      <c r="J103" s="28">
        <v>5</v>
      </c>
      <c r="K103" s="28">
        <v>23.831097</v>
      </c>
      <c r="L103" s="28">
        <v>5</v>
      </c>
      <c r="M103" s="28">
        <v>23.867599999999999</v>
      </c>
      <c r="N103" s="28">
        <v>5</v>
      </c>
      <c r="O103" s="28">
        <v>24.058682999999998</v>
      </c>
      <c r="P103" s="28">
        <v>5</v>
      </c>
      <c r="Q103" s="28">
        <v>23.729945000000001</v>
      </c>
      <c r="R103" s="28">
        <v>5</v>
      </c>
      <c r="S103" s="28">
        <v>23.971071999999999</v>
      </c>
      <c r="T103" s="28">
        <v>5</v>
      </c>
      <c r="U103" s="28">
        <v>23.874597000000001</v>
      </c>
      <c r="V103" s="28"/>
      <c r="W103" s="64">
        <f t="shared" si="3"/>
        <v>5</v>
      </c>
      <c r="X103" s="64">
        <f t="shared" si="4"/>
        <v>23.965134299999999</v>
      </c>
      <c r="Y103" s="28">
        <f t="shared" si="5"/>
        <v>5</v>
      </c>
    </row>
    <row r="104" spans="1:25" x14ac:dyDescent="0.2">
      <c r="A104" s="64" t="s">
        <v>16</v>
      </c>
      <c r="B104" s="28">
        <v>5</v>
      </c>
      <c r="C104" s="28">
        <v>26.472626000000002</v>
      </c>
      <c r="D104" s="28">
        <v>5</v>
      </c>
      <c r="E104" s="28">
        <v>26.649104000000001</v>
      </c>
      <c r="F104" s="28">
        <v>5</v>
      </c>
      <c r="G104" s="28">
        <v>26.522915999999999</v>
      </c>
      <c r="H104" s="28">
        <v>5</v>
      </c>
      <c r="I104" s="28">
        <v>26.403777000000002</v>
      </c>
      <c r="J104" s="28">
        <v>5</v>
      </c>
      <c r="K104" s="28">
        <v>26.471433999999999</v>
      </c>
      <c r="L104" s="28">
        <v>5</v>
      </c>
      <c r="M104" s="28">
        <v>26.590461000000001</v>
      </c>
      <c r="N104" s="28">
        <v>5</v>
      </c>
      <c r="O104" s="28">
        <v>26.262098000000002</v>
      </c>
      <c r="P104" s="28">
        <v>5</v>
      </c>
      <c r="Q104" s="28">
        <v>26.62255</v>
      </c>
      <c r="R104" s="28">
        <v>5</v>
      </c>
      <c r="S104" s="28">
        <v>26.781222</v>
      </c>
      <c r="T104" s="28">
        <v>5</v>
      </c>
      <c r="U104" s="28">
        <v>26.496780000000001</v>
      </c>
      <c r="V104" s="28"/>
      <c r="W104" s="64">
        <f t="shared" si="3"/>
        <v>5</v>
      </c>
      <c r="X104" s="64">
        <f t="shared" si="4"/>
        <v>26.527296799999998</v>
      </c>
      <c r="Y104" s="28">
        <f t="shared" si="5"/>
        <v>5</v>
      </c>
    </row>
    <row r="105" spans="1:25" x14ac:dyDescent="0.2">
      <c r="A105" s="64" t="s">
        <v>152</v>
      </c>
      <c r="B105" s="28">
        <v>4</v>
      </c>
      <c r="C105" s="28">
        <v>29.126073000000002</v>
      </c>
      <c r="D105" s="28">
        <v>4</v>
      </c>
      <c r="E105" s="28">
        <v>29.373106</v>
      </c>
      <c r="F105" s="28">
        <v>4</v>
      </c>
      <c r="G105" s="28">
        <v>28.911829000000001</v>
      </c>
      <c r="H105" s="28">
        <v>4</v>
      </c>
      <c r="I105" s="28">
        <v>29.028406</v>
      </c>
      <c r="J105" s="28">
        <v>4</v>
      </c>
      <c r="K105" s="28">
        <v>29.070104000000001</v>
      </c>
      <c r="L105" s="28">
        <v>4</v>
      </c>
      <c r="M105" s="28">
        <v>29.025911000000001</v>
      </c>
      <c r="N105" s="28">
        <v>4</v>
      </c>
      <c r="O105" s="28">
        <v>29.084555000000002</v>
      </c>
      <c r="P105" s="28">
        <v>4</v>
      </c>
      <c r="Q105" s="28">
        <v>29.071985000000002</v>
      </c>
      <c r="R105" s="28">
        <v>4</v>
      </c>
      <c r="S105" s="28">
        <v>29.114667000000001</v>
      </c>
      <c r="T105" s="28">
        <v>4</v>
      </c>
      <c r="U105" s="28">
        <v>29.304721000000001</v>
      </c>
      <c r="V105" s="28"/>
      <c r="W105" s="64">
        <f t="shared" si="3"/>
        <v>4</v>
      </c>
      <c r="X105" s="64">
        <f t="shared" si="4"/>
        <v>29.111135699999998</v>
      </c>
      <c r="Y105" s="28">
        <f t="shared" si="5"/>
        <v>4</v>
      </c>
    </row>
    <row r="106" spans="1:25" x14ac:dyDescent="0.2">
      <c r="A106" s="64" t="s">
        <v>17</v>
      </c>
      <c r="B106" s="28">
        <v>6</v>
      </c>
      <c r="C106" s="28">
        <v>39.844552999999998</v>
      </c>
      <c r="D106" s="28">
        <v>6</v>
      </c>
      <c r="E106" s="28">
        <v>39.689692000000001</v>
      </c>
      <c r="F106" s="28">
        <v>6</v>
      </c>
      <c r="G106" s="28">
        <v>40.041944000000001</v>
      </c>
      <c r="H106" s="28">
        <v>6</v>
      </c>
      <c r="I106" s="28">
        <v>39.906526999999997</v>
      </c>
      <c r="J106" s="28">
        <v>6</v>
      </c>
      <c r="K106" s="28">
        <v>40.126083000000001</v>
      </c>
      <c r="L106" s="28">
        <v>6</v>
      </c>
      <c r="M106" s="28">
        <v>39.695816999999998</v>
      </c>
      <c r="N106" s="28">
        <v>6</v>
      </c>
      <c r="O106" s="28">
        <v>39.916832999999997</v>
      </c>
      <c r="P106" s="28">
        <v>6</v>
      </c>
      <c r="Q106" s="28">
        <v>40.063394000000002</v>
      </c>
      <c r="R106" s="28">
        <v>6</v>
      </c>
      <c r="S106" s="28">
        <v>39.916462000000003</v>
      </c>
      <c r="T106" s="28">
        <v>6</v>
      </c>
      <c r="U106" s="28">
        <v>39.628532999999997</v>
      </c>
      <c r="V106" s="28"/>
      <c r="W106" s="64">
        <f t="shared" si="3"/>
        <v>6</v>
      </c>
      <c r="X106" s="64">
        <f t="shared" si="4"/>
        <v>39.882983800000005</v>
      </c>
      <c r="Y106" s="28">
        <f t="shared" si="5"/>
        <v>6</v>
      </c>
    </row>
    <row r="107" spans="1:25" x14ac:dyDescent="0.2">
      <c r="A107" s="64" t="s">
        <v>224</v>
      </c>
      <c r="B107" s="28">
        <v>5</v>
      </c>
      <c r="C107" s="28">
        <v>45.989514</v>
      </c>
      <c r="D107" s="28">
        <v>5</v>
      </c>
      <c r="E107" s="28">
        <v>46.593668999999998</v>
      </c>
      <c r="F107" s="28">
        <v>5</v>
      </c>
      <c r="G107" s="28">
        <v>46.261844000000004</v>
      </c>
      <c r="H107" s="28">
        <v>5</v>
      </c>
      <c r="I107" s="28">
        <v>46.003343000000001</v>
      </c>
      <c r="J107" s="28">
        <v>5</v>
      </c>
      <c r="K107" s="28">
        <v>45.949302000000003</v>
      </c>
      <c r="L107" s="28">
        <v>5</v>
      </c>
      <c r="M107" s="28">
        <v>46.249256000000003</v>
      </c>
      <c r="N107" s="28">
        <v>5</v>
      </c>
      <c r="O107" s="28">
        <v>46.121420000000001</v>
      </c>
      <c r="P107" s="28">
        <v>5</v>
      </c>
      <c r="Q107" s="28">
        <v>46.375250999999999</v>
      </c>
      <c r="R107" s="28">
        <v>5</v>
      </c>
      <c r="S107" s="28">
        <v>45.836146999999997</v>
      </c>
      <c r="T107" s="28">
        <v>5</v>
      </c>
      <c r="U107" s="28">
        <v>45.888162000000001</v>
      </c>
      <c r="V107" s="28"/>
      <c r="W107" s="64">
        <f t="shared" si="3"/>
        <v>5</v>
      </c>
      <c r="X107" s="64">
        <f t="shared" si="4"/>
        <v>46.126790799999995</v>
      </c>
      <c r="Y107" s="28">
        <f t="shared" si="5"/>
        <v>5</v>
      </c>
    </row>
    <row r="108" spans="1:25" x14ac:dyDescent="0.2">
      <c r="A108" s="64" t="s">
        <v>153</v>
      </c>
      <c r="B108" s="28">
        <v>7</v>
      </c>
      <c r="C108" s="28">
        <v>55.044223000000002</v>
      </c>
      <c r="D108" s="28">
        <v>7</v>
      </c>
      <c r="E108" s="28">
        <v>55.761071000000001</v>
      </c>
      <c r="F108" s="28">
        <v>7</v>
      </c>
      <c r="G108" s="28">
        <v>55.246746000000002</v>
      </c>
      <c r="H108" s="28">
        <v>7</v>
      </c>
      <c r="I108" s="28">
        <v>55.012700000000002</v>
      </c>
      <c r="J108" s="28">
        <v>7</v>
      </c>
      <c r="K108" s="28">
        <v>55.271813999999999</v>
      </c>
      <c r="L108" s="28">
        <v>7</v>
      </c>
      <c r="M108" s="28">
        <v>54.886226999999998</v>
      </c>
      <c r="N108" s="28">
        <v>7</v>
      </c>
      <c r="O108" s="28">
        <v>55.007567999999999</v>
      </c>
      <c r="P108" s="28">
        <v>7</v>
      </c>
      <c r="Q108" s="28">
        <v>55.288722999999997</v>
      </c>
      <c r="R108" s="28">
        <v>7</v>
      </c>
      <c r="S108" s="28">
        <v>55.381680000000003</v>
      </c>
      <c r="T108" s="28">
        <v>7</v>
      </c>
      <c r="U108" s="28">
        <v>55.525410000000001</v>
      </c>
      <c r="V108" s="28"/>
      <c r="W108" s="64">
        <f t="shared" si="3"/>
        <v>7</v>
      </c>
      <c r="X108" s="64">
        <f t="shared" si="4"/>
        <v>55.242616200000001</v>
      </c>
      <c r="Y108" s="28">
        <f t="shared" si="5"/>
        <v>7</v>
      </c>
    </row>
    <row r="109" spans="1:25" x14ac:dyDescent="0.2">
      <c r="A109" s="64" t="s">
        <v>84</v>
      </c>
      <c r="B109" s="28">
        <v>6</v>
      </c>
      <c r="C109" s="28">
        <v>66.043479000000005</v>
      </c>
      <c r="D109" s="28">
        <v>6</v>
      </c>
      <c r="E109" s="28">
        <v>65.993435000000005</v>
      </c>
      <c r="F109" s="28">
        <v>6</v>
      </c>
      <c r="G109" s="28">
        <v>65.966999999999999</v>
      </c>
      <c r="H109" s="28">
        <v>6</v>
      </c>
      <c r="I109" s="28">
        <v>66.325366000000002</v>
      </c>
      <c r="J109" s="28">
        <v>6</v>
      </c>
      <c r="K109" s="28">
        <v>66.398602999999994</v>
      </c>
      <c r="L109" s="28">
        <v>6</v>
      </c>
      <c r="M109" s="28">
        <v>65.568911999999997</v>
      </c>
      <c r="N109" s="28">
        <v>6</v>
      </c>
      <c r="O109" s="28">
        <v>66.179970999999995</v>
      </c>
      <c r="P109" s="28">
        <v>6</v>
      </c>
      <c r="Q109" s="28">
        <v>66.400613000000007</v>
      </c>
      <c r="R109" s="28">
        <v>6</v>
      </c>
      <c r="S109" s="28">
        <v>66.461123000000001</v>
      </c>
      <c r="T109" s="28">
        <v>6</v>
      </c>
      <c r="U109" s="28">
        <v>65.926710999999997</v>
      </c>
      <c r="V109" s="28"/>
      <c r="W109" s="64">
        <f t="shared" si="3"/>
        <v>6</v>
      </c>
      <c r="X109" s="64">
        <f t="shared" si="4"/>
        <v>66.126521300000007</v>
      </c>
      <c r="Y109" s="28">
        <f t="shared" si="5"/>
        <v>6</v>
      </c>
    </row>
    <row r="110" spans="1:25" x14ac:dyDescent="0.2">
      <c r="A110" s="64" t="s">
        <v>225</v>
      </c>
      <c r="B110" s="28">
        <v>5</v>
      </c>
      <c r="C110" s="28">
        <v>56.009146999999999</v>
      </c>
      <c r="D110" s="28">
        <v>5</v>
      </c>
      <c r="E110" s="28">
        <v>56.226612000000003</v>
      </c>
      <c r="F110" s="28">
        <v>5</v>
      </c>
      <c r="G110" s="28">
        <v>55.793973999999999</v>
      </c>
      <c r="H110" s="28">
        <v>5</v>
      </c>
      <c r="I110" s="28">
        <v>56.307473000000002</v>
      </c>
      <c r="J110" s="28">
        <v>5</v>
      </c>
      <c r="K110" s="28">
        <v>55.963684000000001</v>
      </c>
      <c r="L110" s="28">
        <v>5</v>
      </c>
      <c r="M110" s="28">
        <v>56.562658999999996</v>
      </c>
      <c r="N110" s="28">
        <v>5</v>
      </c>
      <c r="O110" s="28">
        <v>55.454135999999998</v>
      </c>
      <c r="P110" s="28">
        <v>5</v>
      </c>
      <c r="Q110" s="28">
        <v>56.173949</v>
      </c>
      <c r="R110" s="28">
        <v>5</v>
      </c>
      <c r="S110" s="28">
        <v>56.124958999999997</v>
      </c>
      <c r="T110" s="28">
        <v>5</v>
      </c>
      <c r="U110" s="28">
        <v>56.138080000000002</v>
      </c>
      <c r="V110" s="28"/>
      <c r="W110" s="64">
        <f t="shared" si="3"/>
        <v>5</v>
      </c>
      <c r="X110" s="64">
        <f t="shared" si="4"/>
        <v>56.075467299999993</v>
      </c>
      <c r="Y110" s="28">
        <f t="shared" si="5"/>
        <v>5</v>
      </c>
    </row>
    <row r="111" spans="1:25" x14ac:dyDescent="0.2">
      <c r="A111" s="64" t="s">
        <v>154</v>
      </c>
      <c r="B111" s="28">
        <v>7</v>
      </c>
      <c r="C111" s="28">
        <v>91.675244000000006</v>
      </c>
      <c r="D111" s="28">
        <v>7</v>
      </c>
      <c r="E111" s="28">
        <v>91.492894000000007</v>
      </c>
      <c r="F111" s="28">
        <v>7</v>
      </c>
      <c r="G111" s="28">
        <v>91.797675999999996</v>
      </c>
      <c r="H111" s="28">
        <v>7</v>
      </c>
      <c r="I111" s="28">
        <v>91.874180999999993</v>
      </c>
      <c r="J111" s="28">
        <v>7</v>
      </c>
      <c r="K111" s="28">
        <v>92.065830000000005</v>
      </c>
      <c r="L111" s="28">
        <v>7</v>
      </c>
      <c r="M111" s="28">
        <v>91.524501999999998</v>
      </c>
      <c r="N111" s="28">
        <v>7</v>
      </c>
      <c r="O111" s="28">
        <v>91.102365000000006</v>
      </c>
      <c r="P111" s="28">
        <v>7</v>
      </c>
      <c r="Q111" s="28">
        <v>91.827590000000001</v>
      </c>
      <c r="R111" s="28">
        <v>7</v>
      </c>
      <c r="S111" s="28">
        <v>91.364014999999995</v>
      </c>
      <c r="T111" s="28">
        <v>7</v>
      </c>
      <c r="U111" s="28">
        <v>91.997505000000004</v>
      </c>
      <c r="V111" s="28"/>
      <c r="W111" s="64">
        <f t="shared" si="3"/>
        <v>7</v>
      </c>
      <c r="X111" s="64">
        <f t="shared" si="4"/>
        <v>91.6721802</v>
      </c>
      <c r="Y111" s="28">
        <f t="shared" si="5"/>
        <v>7</v>
      </c>
    </row>
    <row r="112" spans="1:25" x14ac:dyDescent="0.2">
      <c r="A112" s="64" t="s">
        <v>85</v>
      </c>
      <c r="B112" s="28">
        <v>1</v>
      </c>
      <c r="C112" s="28">
        <v>93.077325999999999</v>
      </c>
      <c r="D112" s="28">
        <v>1</v>
      </c>
      <c r="E112" s="28">
        <v>93.200672999999995</v>
      </c>
      <c r="F112" s="28">
        <v>1</v>
      </c>
      <c r="G112" s="28">
        <v>92.711820000000003</v>
      </c>
      <c r="H112" s="28">
        <v>1</v>
      </c>
      <c r="I112" s="28">
        <v>93.636386000000002</v>
      </c>
      <c r="J112" s="28">
        <v>1</v>
      </c>
      <c r="K112" s="28">
        <v>94.957530000000006</v>
      </c>
      <c r="L112" s="28">
        <v>1</v>
      </c>
      <c r="M112" s="28">
        <v>93.326166999999998</v>
      </c>
      <c r="N112" s="28">
        <v>1</v>
      </c>
      <c r="O112" s="28">
        <v>93.431089</v>
      </c>
      <c r="P112" s="28">
        <v>1</v>
      </c>
      <c r="Q112" s="28">
        <v>93.311054999999996</v>
      </c>
      <c r="R112" s="28">
        <v>1</v>
      </c>
      <c r="S112" s="28">
        <v>93.275092000000001</v>
      </c>
      <c r="T112" s="28">
        <v>1</v>
      </c>
      <c r="U112" s="28">
        <v>93.380077</v>
      </c>
      <c r="V112" s="28"/>
      <c r="W112" s="64">
        <f t="shared" si="3"/>
        <v>1</v>
      </c>
      <c r="X112" s="64">
        <f t="shared" si="4"/>
        <v>93.430721500000018</v>
      </c>
      <c r="Y112" s="28">
        <f t="shared" si="5"/>
        <v>1</v>
      </c>
    </row>
    <row r="113" spans="1:25" x14ac:dyDescent="0.2">
      <c r="A113" s="64" t="s">
        <v>155</v>
      </c>
      <c r="B113" s="28">
        <v>5</v>
      </c>
      <c r="C113" s="28">
        <v>114.600261</v>
      </c>
      <c r="D113" s="28">
        <v>5</v>
      </c>
      <c r="E113" s="28">
        <v>115.157163</v>
      </c>
      <c r="F113" s="28">
        <v>5</v>
      </c>
      <c r="G113" s="28">
        <v>115.33977400000001</v>
      </c>
      <c r="H113" s="28">
        <v>5</v>
      </c>
      <c r="I113" s="28">
        <v>114.302331</v>
      </c>
      <c r="J113" s="28">
        <v>5</v>
      </c>
      <c r="K113" s="28">
        <v>115.394363</v>
      </c>
      <c r="L113" s="28">
        <v>5</v>
      </c>
      <c r="M113" s="28">
        <v>114.42799599999999</v>
      </c>
      <c r="N113" s="28">
        <v>5</v>
      </c>
      <c r="O113" s="28">
        <v>115.316265</v>
      </c>
      <c r="P113" s="28">
        <v>5</v>
      </c>
      <c r="Q113" s="28">
        <v>113.562864</v>
      </c>
      <c r="R113" s="28">
        <v>5</v>
      </c>
      <c r="S113" s="28">
        <v>115.641199</v>
      </c>
      <c r="T113" s="28">
        <v>5</v>
      </c>
      <c r="U113" s="28">
        <v>115.213391</v>
      </c>
      <c r="V113" s="28"/>
      <c r="W113" s="64">
        <f t="shared" si="3"/>
        <v>5</v>
      </c>
      <c r="X113" s="64">
        <f t="shared" si="4"/>
        <v>114.8955607</v>
      </c>
      <c r="Y113" s="28">
        <f t="shared" si="5"/>
        <v>5</v>
      </c>
    </row>
    <row r="114" spans="1:25" x14ac:dyDescent="0.2">
      <c r="A114" s="64" t="s">
        <v>86</v>
      </c>
      <c r="B114" s="28">
        <v>1</v>
      </c>
      <c r="C114" s="28">
        <v>92.533603999999997</v>
      </c>
      <c r="D114" s="28">
        <v>1</v>
      </c>
      <c r="E114" s="28">
        <v>91.999638000000004</v>
      </c>
      <c r="F114" s="28">
        <v>1</v>
      </c>
      <c r="G114" s="28">
        <v>93.113600000000005</v>
      </c>
      <c r="H114" s="28">
        <v>1</v>
      </c>
      <c r="I114" s="28">
        <v>92.138199999999998</v>
      </c>
      <c r="J114" s="28">
        <v>1</v>
      </c>
      <c r="K114" s="28">
        <v>91.881564999999995</v>
      </c>
      <c r="L114" s="28">
        <v>1</v>
      </c>
      <c r="M114" s="28">
        <v>92.616499000000005</v>
      </c>
      <c r="N114" s="28">
        <v>1</v>
      </c>
      <c r="O114" s="28">
        <v>91.977987999999996</v>
      </c>
      <c r="P114" s="28">
        <v>1</v>
      </c>
      <c r="Q114" s="28">
        <v>92.021220999999997</v>
      </c>
      <c r="R114" s="28">
        <v>1</v>
      </c>
      <c r="S114" s="28">
        <v>92.730114</v>
      </c>
      <c r="T114" s="28">
        <v>1</v>
      </c>
      <c r="U114" s="28">
        <v>94.372917999999999</v>
      </c>
      <c r="V114" s="28"/>
      <c r="W114" s="64">
        <f t="shared" si="3"/>
        <v>1</v>
      </c>
      <c r="X114" s="64">
        <f t="shared" si="4"/>
        <v>92.538534699999985</v>
      </c>
      <c r="Y114" s="28">
        <f t="shared" si="5"/>
        <v>1</v>
      </c>
    </row>
    <row r="115" spans="1:25" x14ac:dyDescent="0.2">
      <c r="A115" s="64" t="s">
        <v>226</v>
      </c>
      <c r="B115" s="28">
        <v>14</v>
      </c>
      <c r="C115" s="28">
        <v>0.41081400000000001</v>
      </c>
      <c r="D115" s="28">
        <v>14</v>
      </c>
      <c r="E115" s="28">
        <v>0.41402600000000001</v>
      </c>
      <c r="F115" s="28">
        <v>14</v>
      </c>
      <c r="G115" s="28">
        <v>0.41364299999999998</v>
      </c>
      <c r="H115" s="28">
        <v>14</v>
      </c>
      <c r="I115" s="28">
        <v>0.410103</v>
      </c>
      <c r="J115" s="28">
        <v>14</v>
      </c>
      <c r="K115" s="28">
        <v>0.41494599999999998</v>
      </c>
      <c r="L115" s="28">
        <v>14</v>
      </c>
      <c r="M115" s="28">
        <v>0.41286400000000001</v>
      </c>
      <c r="N115" s="28">
        <v>14</v>
      </c>
      <c r="O115" s="28">
        <v>0.40867300000000001</v>
      </c>
      <c r="P115" s="28">
        <v>14</v>
      </c>
      <c r="Q115" s="28">
        <v>0.412885</v>
      </c>
      <c r="R115" s="28">
        <v>14</v>
      </c>
      <c r="S115" s="28">
        <v>0.41202699999999998</v>
      </c>
      <c r="T115" s="28">
        <v>14</v>
      </c>
      <c r="U115" s="28">
        <v>0.41268199999999999</v>
      </c>
      <c r="V115" s="28"/>
      <c r="W115" s="64">
        <f t="shared" si="3"/>
        <v>14</v>
      </c>
      <c r="X115" s="64">
        <f t="shared" si="4"/>
        <v>0.41226630000000003</v>
      </c>
      <c r="Y115" s="28">
        <f t="shared" si="5"/>
        <v>14</v>
      </c>
    </row>
    <row r="116" spans="1:25" x14ac:dyDescent="0.2">
      <c r="A116" s="64" t="s">
        <v>156</v>
      </c>
      <c r="B116" s="28">
        <v>7</v>
      </c>
      <c r="C116" s="28">
        <v>0.63862200000000002</v>
      </c>
      <c r="D116" s="28">
        <v>7</v>
      </c>
      <c r="E116" s="28">
        <v>0.64906699999999995</v>
      </c>
      <c r="F116" s="28">
        <v>7</v>
      </c>
      <c r="G116" s="28">
        <v>0.63524800000000003</v>
      </c>
      <c r="H116" s="28">
        <v>7</v>
      </c>
      <c r="I116" s="28">
        <v>0.63844400000000001</v>
      </c>
      <c r="J116" s="28">
        <v>7</v>
      </c>
      <c r="K116" s="28">
        <v>0.64436599999999999</v>
      </c>
      <c r="L116" s="28">
        <v>7</v>
      </c>
      <c r="M116" s="28">
        <v>0.64019300000000001</v>
      </c>
      <c r="N116" s="28">
        <v>7</v>
      </c>
      <c r="O116" s="28">
        <v>0.64417100000000005</v>
      </c>
      <c r="P116" s="28">
        <v>7</v>
      </c>
      <c r="Q116" s="28">
        <v>0.64039900000000005</v>
      </c>
      <c r="R116" s="28">
        <v>7</v>
      </c>
      <c r="S116" s="28">
        <v>0.63274699999999995</v>
      </c>
      <c r="T116" s="28">
        <v>7</v>
      </c>
      <c r="U116" s="28">
        <v>0.64257299999999995</v>
      </c>
      <c r="V116" s="28"/>
      <c r="W116" s="64">
        <f t="shared" si="3"/>
        <v>7</v>
      </c>
      <c r="X116" s="64">
        <f t="shared" si="4"/>
        <v>0.64058300000000001</v>
      </c>
      <c r="Y116" s="28">
        <f t="shared" si="5"/>
        <v>7</v>
      </c>
    </row>
    <row r="117" spans="1:25" x14ac:dyDescent="0.2">
      <c r="A117" s="64" t="s">
        <v>87</v>
      </c>
      <c r="B117" s="28">
        <v>10</v>
      </c>
      <c r="C117" s="28">
        <v>0.63829499999999995</v>
      </c>
      <c r="D117" s="28">
        <v>10</v>
      </c>
      <c r="E117" s="28">
        <v>0.63363899999999995</v>
      </c>
      <c r="F117" s="28">
        <v>10</v>
      </c>
      <c r="G117" s="28">
        <v>0.62896799999999997</v>
      </c>
      <c r="H117" s="28">
        <v>10</v>
      </c>
      <c r="I117" s="28">
        <v>0.63395299999999999</v>
      </c>
      <c r="J117" s="28">
        <v>10</v>
      </c>
      <c r="K117" s="28">
        <v>0.64007599999999998</v>
      </c>
      <c r="L117" s="28">
        <v>10</v>
      </c>
      <c r="M117" s="28">
        <v>0.62176699999999996</v>
      </c>
      <c r="N117" s="28">
        <v>10</v>
      </c>
      <c r="O117" s="28">
        <v>0.62432299999999996</v>
      </c>
      <c r="P117" s="28">
        <v>10</v>
      </c>
      <c r="Q117" s="28">
        <v>0.63304899999999997</v>
      </c>
      <c r="R117" s="28">
        <v>10</v>
      </c>
      <c r="S117" s="28">
        <v>0.62738799999999995</v>
      </c>
      <c r="T117" s="28">
        <v>10</v>
      </c>
      <c r="U117" s="28">
        <v>0.63680099999999995</v>
      </c>
      <c r="V117" s="28"/>
      <c r="W117" s="64">
        <f t="shared" si="3"/>
        <v>10</v>
      </c>
      <c r="X117" s="64">
        <f t="shared" si="4"/>
        <v>0.63182589999999994</v>
      </c>
      <c r="Y117" s="28">
        <f t="shared" si="5"/>
        <v>10</v>
      </c>
    </row>
    <row r="118" spans="1:25" x14ac:dyDescent="0.2">
      <c r="A118" s="64" t="s">
        <v>227</v>
      </c>
      <c r="B118" s="28">
        <v>13</v>
      </c>
      <c r="C118" s="28">
        <v>1.2248330000000001</v>
      </c>
      <c r="D118" s="28">
        <v>13</v>
      </c>
      <c r="E118" s="28">
        <v>1.2295879999999999</v>
      </c>
      <c r="F118" s="28">
        <v>13</v>
      </c>
      <c r="G118" s="28">
        <v>1.237724</v>
      </c>
      <c r="H118" s="28">
        <v>13</v>
      </c>
      <c r="I118" s="28">
        <v>1.2231749999999999</v>
      </c>
      <c r="J118" s="28">
        <v>13</v>
      </c>
      <c r="K118" s="28">
        <v>1.2186950000000001</v>
      </c>
      <c r="L118" s="28">
        <v>13</v>
      </c>
      <c r="M118" s="28">
        <v>1.219125</v>
      </c>
      <c r="N118" s="28">
        <v>13</v>
      </c>
      <c r="O118" s="28">
        <v>1.2294849999999999</v>
      </c>
      <c r="P118" s="28">
        <v>13</v>
      </c>
      <c r="Q118" s="28">
        <v>1.2157169999999999</v>
      </c>
      <c r="R118" s="28">
        <v>13</v>
      </c>
      <c r="S118" s="28">
        <v>1.219538</v>
      </c>
      <c r="T118" s="28">
        <v>13</v>
      </c>
      <c r="U118" s="28">
        <v>1.2346569999999999</v>
      </c>
      <c r="V118" s="28"/>
      <c r="W118" s="64">
        <f t="shared" si="3"/>
        <v>13</v>
      </c>
      <c r="X118" s="64">
        <f t="shared" si="4"/>
        <v>1.2252537000000001</v>
      </c>
      <c r="Y118" s="28">
        <f t="shared" si="5"/>
        <v>13</v>
      </c>
    </row>
    <row r="119" spans="1:25" x14ac:dyDescent="0.2">
      <c r="A119" s="64" t="s">
        <v>157</v>
      </c>
      <c r="B119" s="28">
        <v>11</v>
      </c>
      <c r="C119" s="28">
        <v>1.854293</v>
      </c>
      <c r="D119" s="28">
        <v>11</v>
      </c>
      <c r="E119" s="28">
        <v>1.8586689999999999</v>
      </c>
      <c r="F119" s="28">
        <v>10</v>
      </c>
      <c r="G119" s="28">
        <v>1.821148</v>
      </c>
      <c r="H119" s="28">
        <v>10</v>
      </c>
      <c r="I119" s="28">
        <v>1.859021</v>
      </c>
      <c r="J119" s="28">
        <v>10</v>
      </c>
      <c r="K119" s="28">
        <v>1.8636809999999999</v>
      </c>
      <c r="L119" s="28">
        <v>11</v>
      </c>
      <c r="M119" s="28">
        <v>1.8477300000000001</v>
      </c>
      <c r="N119" s="28">
        <v>11</v>
      </c>
      <c r="O119" s="28">
        <v>1.8506750000000001</v>
      </c>
      <c r="P119" s="28">
        <v>11</v>
      </c>
      <c r="Q119" s="28">
        <v>1.8626389999999999</v>
      </c>
      <c r="R119" s="28">
        <v>10</v>
      </c>
      <c r="S119" s="28">
        <v>1.883186</v>
      </c>
      <c r="T119" s="28">
        <v>10</v>
      </c>
      <c r="U119" s="28">
        <v>1.8608169999999999</v>
      </c>
      <c r="V119" s="28"/>
      <c r="W119" s="64">
        <f t="shared" si="3"/>
        <v>10.5</v>
      </c>
      <c r="X119" s="64">
        <f t="shared" si="4"/>
        <v>1.8561859000000003</v>
      </c>
      <c r="Y119" s="28">
        <f t="shared" si="5"/>
        <v>11</v>
      </c>
    </row>
    <row r="120" spans="1:25" x14ac:dyDescent="0.2">
      <c r="A120" s="64" t="s">
        <v>88</v>
      </c>
      <c r="B120" s="28">
        <v>13</v>
      </c>
      <c r="C120" s="28">
        <v>1.6645460000000001</v>
      </c>
      <c r="D120" s="28">
        <v>13</v>
      </c>
      <c r="E120" s="28">
        <v>1.677716</v>
      </c>
      <c r="F120" s="28">
        <v>13</v>
      </c>
      <c r="G120" s="28">
        <v>1.676574</v>
      </c>
      <c r="H120" s="28">
        <v>13</v>
      </c>
      <c r="I120" s="28">
        <v>1.6545620000000001</v>
      </c>
      <c r="J120" s="28">
        <v>13</v>
      </c>
      <c r="K120" s="28">
        <v>1.6752359999999999</v>
      </c>
      <c r="L120" s="28">
        <v>13</v>
      </c>
      <c r="M120" s="28">
        <v>1.658677</v>
      </c>
      <c r="N120" s="28">
        <v>13</v>
      </c>
      <c r="O120" s="28">
        <v>1.6669259999999999</v>
      </c>
      <c r="P120" s="28">
        <v>13</v>
      </c>
      <c r="Q120" s="28">
        <v>1.6654180000000001</v>
      </c>
      <c r="R120" s="28">
        <v>13</v>
      </c>
      <c r="S120" s="28">
        <v>1.669287</v>
      </c>
      <c r="T120" s="28">
        <v>13</v>
      </c>
      <c r="U120" s="28">
        <v>1.646085</v>
      </c>
      <c r="V120" s="28"/>
      <c r="W120" s="64">
        <f t="shared" si="3"/>
        <v>13</v>
      </c>
      <c r="X120" s="64">
        <f t="shared" si="4"/>
        <v>1.6655027000000004</v>
      </c>
      <c r="Y120" s="28">
        <f t="shared" si="5"/>
        <v>13</v>
      </c>
    </row>
    <row r="121" spans="1:25" x14ac:dyDescent="0.2">
      <c r="A121" s="64" t="s">
        <v>228</v>
      </c>
      <c r="B121" s="28">
        <v>9</v>
      </c>
      <c r="C121" s="28">
        <v>2.275703</v>
      </c>
      <c r="D121" s="28">
        <v>9</v>
      </c>
      <c r="E121" s="28">
        <v>2.2860109999999998</v>
      </c>
      <c r="F121" s="28">
        <v>9</v>
      </c>
      <c r="G121" s="28">
        <v>2.2812459999999999</v>
      </c>
      <c r="H121" s="28">
        <v>9</v>
      </c>
      <c r="I121" s="28">
        <v>2.297952</v>
      </c>
      <c r="J121" s="28">
        <v>9</v>
      </c>
      <c r="K121" s="28">
        <v>2.2827920000000002</v>
      </c>
      <c r="L121" s="28">
        <v>9</v>
      </c>
      <c r="M121" s="28">
        <v>2.3004609999999999</v>
      </c>
      <c r="N121" s="28">
        <v>9</v>
      </c>
      <c r="O121" s="28">
        <v>2.291938</v>
      </c>
      <c r="P121" s="28">
        <v>9</v>
      </c>
      <c r="Q121" s="28">
        <v>2.2835740000000002</v>
      </c>
      <c r="R121" s="28">
        <v>9</v>
      </c>
      <c r="S121" s="28">
        <v>2.2489439999999998</v>
      </c>
      <c r="T121" s="28">
        <v>9</v>
      </c>
      <c r="U121" s="28">
        <v>2.2697159999999998</v>
      </c>
      <c r="V121" s="28"/>
      <c r="W121" s="64">
        <f t="shared" si="3"/>
        <v>9</v>
      </c>
      <c r="X121" s="64">
        <f t="shared" si="4"/>
        <v>2.2818337000000004</v>
      </c>
      <c r="Y121" s="28">
        <f t="shared" si="5"/>
        <v>9</v>
      </c>
    </row>
    <row r="122" spans="1:25" x14ac:dyDescent="0.2">
      <c r="A122" s="64" t="s">
        <v>229</v>
      </c>
      <c r="B122" s="28">
        <v>7</v>
      </c>
      <c r="C122" s="28">
        <v>3.4706399999999999</v>
      </c>
      <c r="D122" s="28">
        <v>7</v>
      </c>
      <c r="E122" s="28">
        <v>3.4592610000000001</v>
      </c>
      <c r="F122" s="28">
        <v>8</v>
      </c>
      <c r="G122" s="28">
        <v>3.494475</v>
      </c>
      <c r="H122" s="28">
        <v>7</v>
      </c>
      <c r="I122" s="28">
        <v>3.4610020000000001</v>
      </c>
      <c r="J122" s="28">
        <v>7</v>
      </c>
      <c r="K122" s="28">
        <v>3.477649</v>
      </c>
      <c r="L122" s="28">
        <v>7</v>
      </c>
      <c r="M122" s="28">
        <v>3.5515970000000001</v>
      </c>
      <c r="N122" s="28">
        <v>7</v>
      </c>
      <c r="O122" s="28">
        <v>3.4923329999999999</v>
      </c>
      <c r="P122" s="28">
        <v>7</v>
      </c>
      <c r="Q122" s="28">
        <v>3.4565030000000001</v>
      </c>
      <c r="R122" s="28">
        <v>7</v>
      </c>
      <c r="S122" s="28">
        <v>3.4734980000000002</v>
      </c>
      <c r="T122" s="28">
        <v>7</v>
      </c>
      <c r="U122" s="28">
        <v>3.445306</v>
      </c>
      <c r="V122" s="28"/>
      <c r="W122" s="64">
        <f t="shared" si="3"/>
        <v>7.1</v>
      </c>
      <c r="X122" s="64">
        <f t="shared" si="4"/>
        <v>3.4782264000000005</v>
      </c>
      <c r="Y122" s="28">
        <f t="shared" si="5"/>
        <v>8</v>
      </c>
    </row>
    <row r="123" spans="1:25" x14ac:dyDescent="0.2">
      <c r="A123" s="64" t="s">
        <v>18</v>
      </c>
      <c r="B123" s="28">
        <v>5</v>
      </c>
      <c r="C123" s="28">
        <v>2.655189</v>
      </c>
      <c r="D123" s="28">
        <v>5</v>
      </c>
      <c r="E123" s="28">
        <v>2.6689759999999998</v>
      </c>
      <c r="F123" s="28">
        <v>6</v>
      </c>
      <c r="G123" s="28">
        <v>2.5992060000000001</v>
      </c>
      <c r="H123" s="28">
        <v>5</v>
      </c>
      <c r="I123" s="28">
        <v>2.6177489999999999</v>
      </c>
      <c r="J123" s="28">
        <v>5</v>
      </c>
      <c r="K123" s="28">
        <v>2.6290309999999999</v>
      </c>
      <c r="L123" s="28">
        <v>5</v>
      </c>
      <c r="M123" s="28">
        <v>2.5842499999999999</v>
      </c>
      <c r="N123" s="28">
        <v>6</v>
      </c>
      <c r="O123" s="28">
        <v>2.613299</v>
      </c>
      <c r="P123" s="28">
        <v>6</v>
      </c>
      <c r="Q123" s="28">
        <v>2.6093829999999998</v>
      </c>
      <c r="R123" s="28">
        <v>6</v>
      </c>
      <c r="S123" s="28">
        <v>2.6020859999999999</v>
      </c>
      <c r="T123" s="28">
        <v>5</v>
      </c>
      <c r="U123" s="28">
        <v>2.6170930000000001</v>
      </c>
      <c r="V123" s="28"/>
      <c r="W123" s="64">
        <f t="shared" si="3"/>
        <v>5.4</v>
      </c>
      <c r="X123" s="64">
        <f t="shared" si="4"/>
        <v>2.6196261999999999</v>
      </c>
      <c r="Y123" s="28">
        <f t="shared" si="5"/>
        <v>6</v>
      </c>
    </row>
    <row r="124" spans="1:25" x14ac:dyDescent="0.2">
      <c r="A124" s="64" t="s">
        <v>89</v>
      </c>
      <c r="B124" s="28">
        <v>5</v>
      </c>
      <c r="C124" s="28">
        <v>2.5972550000000001</v>
      </c>
      <c r="D124" s="28">
        <v>5</v>
      </c>
      <c r="E124" s="28">
        <v>2.592295</v>
      </c>
      <c r="F124" s="28">
        <v>5</v>
      </c>
      <c r="G124" s="28">
        <v>2.6060210000000001</v>
      </c>
      <c r="H124" s="28">
        <v>5</v>
      </c>
      <c r="I124" s="28">
        <v>2.6174629999999999</v>
      </c>
      <c r="J124" s="28">
        <v>5</v>
      </c>
      <c r="K124" s="28">
        <v>2.5674440000000001</v>
      </c>
      <c r="L124" s="28">
        <v>5</v>
      </c>
      <c r="M124" s="28">
        <v>2.6167050000000001</v>
      </c>
      <c r="N124" s="28">
        <v>5</v>
      </c>
      <c r="O124" s="28">
        <v>2.6087820000000002</v>
      </c>
      <c r="P124" s="28">
        <v>5</v>
      </c>
      <c r="Q124" s="28">
        <v>2.606843</v>
      </c>
      <c r="R124" s="28">
        <v>5</v>
      </c>
      <c r="S124" s="28">
        <v>2.6216349999999999</v>
      </c>
      <c r="T124" s="28">
        <v>5</v>
      </c>
      <c r="U124" s="28">
        <v>2.6529240000000001</v>
      </c>
      <c r="V124" s="28"/>
      <c r="W124" s="64">
        <f t="shared" si="3"/>
        <v>5</v>
      </c>
      <c r="X124" s="64">
        <f t="shared" si="4"/>
        <v>2.6087367000000001</v>
      </c>
      <c r="Y124" s="28">
        <f t="shared" si="5"/>
        <v>5</v>
      </c>
    </row>
    <row r="125" spans="1:25" x14ac:dyDescent="0.2">
      <c r="A125" s="64" t="s">
        <v>90</v>
      </c>
      <c r="B125" s="28">
        <v>2</v>
      </c>
      <c r="C125" s="28">
        <v>2.6595719999999998</v>
      </c>
      <c r="D125" s="28">
        <v>2</v>
      </c>
      <c r="E125" s="28">
        <v>2.6524580000000002</v>
      </c>
      <c r="F125" s="28">
        <v>2</v>
      </c>
      <c r="G125" s="28">
        <v>2.7450480000000002</v>
      </c>
      <c r="H125" s="28">
        <v>2</v>
      </c>
      <c r="I125" s="28">
        <v>2.7263860000000002</v>
      </c>
      <c r="J125" s="28">
        <v>2</v>
      </c>
      <c r="K125" s="28">
        <v>2.7299530000000001</v>
      </c>
      <c r="L125" s="28">
        <v>2</v>
      </c>
      <c r="M125" s="28">
        <v>2.683805</v>
      </c>
      <c r="N125" s="28">
        <v>2</v>
      </c>
      <c r="O125" s="28">
        <v>2.7477960000000001</v>
      </c>
      <c r="P125" s="28">
        <v>2</v>
      </c>
      <c r="Q125" s="28">
        <v>2.6852719999999999</v>
      </c>
      <c r="R125" s="28">
        <v>2</v>
      </c>
      <c r="S125" s="28">
        <v>2.6429930000000001</v>
      </c>
      <c r="T125" s="28">
        <v>2</v>
      </c>
      <c r="U125" s="28">
        <v>2.7738139999999998</v>
      </c>
      <c r="V125" s="28"/>
      <c r="W125" s="64">
        <f t="shared" si="3"/>
        <v>2</v>
      </c>
      <c r="X125" s="64">
        <f t="shared" si="4"/>
        <v>2.7047097</v>
      </c>
      <c r="Y125" s="28">
        <f t="shared" si="5"/>
        <v>2</v>
      </c>
    </row>
    <row r="126" spans="1:25" x14ac:dyDescent="0.2">
      <c r="A126" s="64" t="s">
        <v>158</v>
      </c>
      <c r="B126" s="28">
        <v>2</v>
      </c>
      <c r="C126" s="28">
        <v>2.8561809999999999</v>
      </c>
      <c r="D126" s="28">
        <v>2</v>
      </c>
      <c r="E126" s="28">
        <v>2.901815</v>
      </c>
      <c r="F126" s="28">
        <v>2</v>
      </c>
      <c r="G126" s="28">
        <v>2.8805019999999999</v>
      </c>
      <c r="H126" s="28">
        <v>2</v>
      </c>
      <c r="I126" s="28">
        <v>2.8978739999999998</v>
      </c>
      <c r="J126" s="28">
        <v>2</v>
      </c>
      <c r="K126" s="28">
        <v>2.9097140000000001</v>
      </c>
      <c r="L126" s="28">
        <v>2</v>
      </c>
      <c r="M126" s="28">
        <v>2.84883</v>
      </c>
      <c r="N126" s="28">
        <v>2</v>
      </c>
      <c r="O126" s="28">
        <v>2.84138</v>
      </c>
      <c r="P126" s="28">
        <v>2</v>
      </c>
      <c r="Q126" s="28">
        <v>2.8232029999999999</v>
      </c>
      <c r="R126" s="28">
        <v>2</v>
      </c>
      <c r="S126" s="28">
        <v>2.846041</v>
      </c>
      <c r="T126" s="28">
        <v>2</v>
      </c>
      <c r="U126" s="28">
        <v>2.8878119999999998</v>
      </c>
      <c r="V126" s="28"/>
      <c r="W126" s="64">
        <f t="shared" si="3"/>
        <v>2</v>
      </c>
      <c r="X126" s="64">
        <f t="shared" si="4"/>
        <v>2.8693352000000001</v>
      </c>
      <c r="Y126" s="28">
        <f t="shared" si="5"/>
        <v>2</v>
      </c>
    </row>
    <row r="127" spans="1:25" x14ac:dyDescent="0.2">
      <c r="A127" s="64" t="s">
        <v>230</v>
      </c>
      <c r="B127" s="28">
        <v>2</v>
      </c>
      <c r="C127" s="28">
        <v>3.7323759999999999</v>
      </c>
      <c r="D127" s="28">
        <v>2</v>
      </c>
      <c r="E127" s="28">
        <v>3.739449</v>
      </c>
      <c r="F127" s="28">
        <v>2</v>
      </c>
      <c r="G127" s="28">
        <v>3.6840190000000002</v>
      </c>
      <c r="H127" s="28">
        <v>2</v>
      </c>
      <c r="I127" s="28">
        <v>3.7119970000000002</v>
      </c>
      <c r="J127" s="28">
        <v>2</v>
      </c>
      <c r="K127" s="28">
        <v>3.7064819999999998</v>
      </c>
      <c r="L127" s="28">
        <v>2</v>
      </c>
      <c r="M127" s="28">
        <v>3.7535340000000001</v>
      </c>
      <c r="N127" s="28">
        <v>2</v>
      </c>
      <c r="O127" s="28">
        <v>3.7356280000000002</v>
      </c>
      <c r="P127" s="28">
        <v>2</v>
      </c>
      <c r="Q127" s="28">
        <v>3.7261989999999998</v>
      </c>
      <c r="R127" s="28">
        <v>2</v>
      </c>
      <c r="S127" s="28">
        <v>3.7353109999999998</v>
      </c>
      <c r="T127" s="28">
        <v>2</v>
      </c>
      <c r="U127" s="28">
        <v>3.7379340000000001</v>
      </c>
      <c r="V127" s="28"/>
      <c r="W127" s="64">
        <f t="shared" si="3"/>
        <v>2</v>
      </c>
      <c r="X127" s="64">
        <f t="shared" si="4"/>
        <v>3.7262929000000007</v>
      </c>
      <c r="Y127" s="28">
        <f t="shared" si="5"/>
        <v>2</v>
      </c>
    </row>
    <row r="128" spans="1:25" x14ac:dyDescent="0.2">
      <c r="A128" s="64" t="s">
        <v>159</v>
      </c>
      <c r="B128" s="28">
        <v>3</v>
      </c>
      <c r="C128" s="28">
        <v>7.2743320000000002</v>
      </c>
      <c r="D128" s="28">
        <v>3</v>
      </c>
      <c r="E128" s="28">
        <v>7.2992379999999999</v>
      </c>
      <c r="F128" s="28">
        <v>3</v>
      </c>
      <c r="G128" s="28">
        <v>7.2322850000000001</v>
      </c>
      <c r="H128" s="28">
        <v>3</v>
      </c>
      <c r="I128" s="28">
        <v>7.369726</v>
      </c>
      <c r="J128" s="28">
        <v>3</v>
      </c>
      <c r="K128" s="28">
        <v>7.2682969999999996</v>
      </c>
      <c r="L128" s="28">
        <v>3</v>
      </c>
      <c r="M128" s="28">
        <v>7.3020240000000003</v>
      </c>
      <c r="N128" s="28">
        <v>3</v>
      </c>
      <c r="O128" s="28">
        <v>7.2578870000000002</v>
      </c>
      <c r="P128" s="28">
        <v>3</v>
      </c>
      <c r="Q128" s="28">
        <v>7.2327380000000003</v>
      </c>
      <c r="R128" s="28">
        <v>3</v>
      </c>
      <c r="S128" s="28">
        <v>7.2740299999999998</v>
      </c>
      <c r="T128" s="28">
        <v>3</v>
      </c>
      <c r="U128" s="28">
        <v>7.2963139999999997</v>
      </c>
      <c r="V128" s="28"/>
      <c r="W128" s="64">
        <f t="shared" si="3"/>
        <v>3</v>
      </c>
      <c r="X128" s="64">
        <f t="shared" si="4"/>
        <v>7.2806870999999989</v>
      </c>
      <c r="Y128" s="28">
        <f t="shared" si="5"/>
        <v>3</v>
      </c>
    </row>
    <row r="129" spans="1:25" x14ac:dyDescent="0.2">
      <c r="A129" s="64" t="s">
        <v>91</v>
      </c>
      <c r="B129" s="28">
        <v>3</v>
      </c>
      <c r="C129" s="28">
        <v>7.7314360000000004</v>
      </c>
      <c r="D129" s="28">
        <v>3</v>
      </c>
      <c r="E129" s="28">
        <v>7.6620530000000002</v>
      </c>
      <c r="F129" s="28">
        <v>3</v>
      </c>
      <c r="G129" s="28">
        <v>7.6544619999999997</v>
      </c>
      <c r="H129" s="28">
        <v>3</v>
      </c>
      <c r="I129" s="28">
        <v>7.6015110000000004</v>
      </c>
      <c r="J129" s="28">
        <v>3</v>
      </c>
      <c r="K129" s="28">
        <v>7.6273580000000001</v>
      </c>
      <c r="L129" s="28">
        <v>3</v>
      </c>
      <c r="M129" s="28">
        <v>7.6851529999999997</v>
      </c>
      <c r="N129" s="28">
        <v>3</v>
      </c>
      <c r="O129" s="28">
        <v>7.6661770000000002</v>
      </c>
      <c r="P129" s="28">
        <v>3</v>
      </c>
      <c r="Q129" s="28">
        <v>7.9308680000000003</v>
      </c>
      <c r="R129" s="28">
        <v>3</v>
      </c>
      <c r="S129" s="28">
        <v>7.6424919999999998</v>
      </c>
      <c r="T129" s="28">
        <v>3</v>
      </c>
      <c r="U129" s="28">
        <v>7.7414630000000004</v>
      </c>
      <c r="V129" s="28"/>
      <c r="W129" s="64">
        <f t="shared" si="3"/>
        <v>3</v>
      </c>
      <c r="X129" s="64">
        <f t="shared" si="4"/>
        <v>7.6942972999999997</v>
      </c>
      <c r="Y129" s="28">
        <f t="shared" si="5"/>
        <v>3</v>
      </c>
    </row>
    <row r="130" spans="1:25" x14ac:dyDescent="0.2">
      <c r="A130" s="64" t="s">
        <v>231</v>
      </c>
      <c r="B130" s="28">
        <v>2</v>
      </c>
      <c r="C130" s="28">
        <v>7.1199890000000003</v>
      </c>
      <c r="D130" s="28">
        <v>2</v>
      </c>
      <c r="E130" s="28">
        <v>7.1583240000000004</v>
      </c>
      <c r="F130" s="28">
        <v>2</v>
      </c>
      <c r="G130" s="28">
        <v>7.2888809999999999</v>
      </c>
      <c r="H130" s="28">
        <v>2</v>
      </c>
      <c r="I130" s="28">
        <v>7.0620320000000003</v>
      </c>
      <c r="J130" s="28">
        <v>2</v>
      </c>
      <c r="K130" s="28">
        <v>7.1890169999999998</v>
      </c>
      <c r="L130" s="28">
        <v>2</v>
      </c>
      <c r="M130" s="28">
        <v>7.1924270000000003</v>
      </c>
      <c r="N130" s="28">
        <v>2</v>
      </c>
      <c r="O130" s="28">
        <v>7.0471269999999997</v>
      </c>
      <c r="P130" s="28">
        <v>2</v>
      </c>
      <c r="Q130" s="28">
        <v>7.1092810000000002</v>
      </c>
      <c r="R130" s="28">
        <v>2</v>
      </c>
      <c r="S130" s="28">
        <v>7.2809249999999999</v>
      </c>
      <c r="T130" s="28">
        <v>2</v>
      </c>
      <c r="U130" s="28">
        <v>7.0974209999999998</v>
      </c>
      <c r="V130" s="28"/>
      <c r="W130" s="64">
        <f t="shared" si="3"/>
        <v>2</v>
      </c>
      <c r="X130" s="64">
        <f t="shared" si="4"/>
        <v>7.1545424000000013</v>
      </c>
      <c r="Y130" s="28">
        <f t="shared" si="5"/>
        <v>2</v>
      </c>
    </row>
    <row r="131" spans="1:25" x14ac:dyDescent="0.2">
      <c r="A131" s="64" t="s">
        <v>232</v>
      </c>
      <c r="B131" s="28">
        <v>1</v>
      </c>
      <c r="C131" s="28">
        <v>8.1255500000000005</v>
      </c>
      <c r="D131" s="28">
        <v>1</v>
      </c>
      <c r="E131" s="28">
        <v>8.0785979999999995</v>
      </c>
      <c r="F131" s="28">
        <v>1</v>
      </c>
      <c r="G131" s="28">
        <v>8.1156299999999995</v>
      </c>
      <c r="H131" s="28">
        <v>1</v>
      </c>
      <c r="I131" s="28">
        <v>8.2652529999999995</v>
      </c>
      <c r="J131" s="28">
        <v>1</v>
      </c>
      <c r="K131" s="28">
        <v>8.28599</v>
      </c>
      <c r="L131" s="28">
        <v>1</v>
      </c>
      <c r="M131" s="28">
        <v>8.3165510000000005</v>
      </c>
      <c r="N131" s="28">
        <v>1</v>
      </c>
      <c r="O131" s="28">
        <v>8.2648229999999998</v>
      </c>
      <c r="P131" s="28">
        <v>1</v>
      </c>
      <c r="Q131" s="28">
        <v>8.2360769999999999</v>
      </c>
      <c r="R131" s="28">
        <v>1</v>
      </c>
      <c r="S131" s="28">
        <v>8.2707850000000001</v>
      </c>
      <c r="T131" s="28">
        <v>1</v>
      </c>
      <c r="U131" s="28">
        <v>8.0401729999999993</v>
      </c>
      <c r="V131" s="28"/>
      <c r="W131" s="64">
        <f t="shared" si="3"/>
        <v>1</v>
      </c>
      <c r="X131" s="64">
        <f t="shared" si="4"/>
        <v>8.1999430000000011</v>
      </c>
      <c r="Y131" s="28">
        <f t="shared" si="5"/>
        <v>1</v>
      </c>
    </row>
    <row r="132" spans="1:25" x14ac:dyDescent="0.2">
      <c r="A132" s="64" t="s">
        <v>160</v>
      </c>
      <c r="B132" s="28">
        <v>2</v>
      </c>
      <c r="C132" s="28">
        <v>13.239554</v>
      </c>
      <c r="D132" s="28">
        <v>2</v>
      </c>
      <c r="E132" s="28">
        <v>13.219338</v>
      </c>
      <c r="F132" s="28">
        <v>2</v>
      </c>
      <c r="G132" s="28">
        <v>13.273685</v>
      </c>
      <c r="H132" s="28">
        <v>2</v>
      </c>
      <c r="I132" s="28">
        <v>13.290093000000001</v>
      </c>
      <c r="J132" s="28">
        <v>2</v>
      </c>
      <c r="K132" s="28">
        <v>13.351725</v>
      </c>
      <c r="L132" s="28">
        <v>2</v>
      </c>
      <c r="M132" s="28">
        <v>13.294223000000001</v>
      </c>
      <c r="N132" s="28">
        <v>2</v>
      </c>
      <c r="O132" s="28">
        <v>13.150501</v>
      </c>
      <c r="P132" s="28">
        <v>2</v>
      </c>
      <c r="Q132" s="28">
        <v>13.308161999999999</v>
      </c>
      <c r="R132" s="28">
        <v>2</v>
      </c>
      <c r="S132" s="28">
        <v>13.239557</v>
      </c>
      <c r="T132" s="28">
        <v>2</v>
      </c>
      <c r="U132" s="28">
        <v>13.662342000000001</v>
      </c>
      <c r="V132" s="28"/>
      <c r="W132" s="64">
        <f t="shared" si="3"/>
        <v>2</v>
      </c>
      <c r="X132" s="64">
        <f t="shared" si="4"/>
        <v>13.302918</v>
      </c>
      <c r="Y132" s="28">
        <f t="shared" si="5"/>
        <v>2</v>
      </c>
    </row>
    <row r="133" spans="1:25" x14ac:dyDescent="0.2">
      <c r="A133" s="64" t="s">
        <v>92</v>
      </c>
      <c r="B133" s="28">
        <v>1</v>
      </c>
      <c r="C133" s="28">
        <v>11.123805000000001</v>
      </c>
      <c r="D133" s="28">
        <v>1</v>
      </c>
      <c r="E133" s="28">
        <v>11.207784</v>
      </c>
      <c r="F133" s="28">
        <v>1</v>
      </c>
      <c r="G133" s="28">
        <v>11.155884</v>
      </c>
      <c r="H133" s="28">
        <v>1</v>
      </c>
      <c r="I133" s="28">
        <v>11.206732000000001</v>
      </c>
      <c r="J133" s="28">
        <v>1</v>
      </c>
      <c r="K133" s="28">
        <v>11.109187</v>
      </c>
      <c r="L133" s="28">
        <v>1</v>
      </c>
      <c r="M133" s="28">
        <v>11.157792000000001</v>
      </c>
      <c r="N133" s="28">
        <v>1</v>
      </c>
      <c r="O133" s="28">
        <v>11.08508</v>
      </c>
      <c r="P133" s="28">
        <v>1</v>
      </c>
      <c r="Q133" s="28">
        <v>11.130712000000001</v>
      </c>
      <c r="R133" s="28">
        <v>1</v>
      </c>
      <c r="S133" s="28">
        <v>11.068745</v>
      </c>
      <c r="T133" s="28">
        <v>1</v>
      </c>
      <c r="U133" s="28">
        <v>11.070432</v>
      </c>
      <c r="V133" s="28"/>
      <c r="W133" s="64">
        <f t="shared" ref="W133:W196" si="6">AVERAGE(B133,D133,F133,H133,J133,L133,N133,P133,R133,T133)</f>
        <v>1</v>
      </c>
      <c r="X133" s="64">
        <f t="shared" ref="X133:X196" si="7">AVERAGE(C133,E133,G133,I133,K133,M133,O133,Q133,S133,U133)</f>
        <v>11.1316153</v>
      </c>
      <c r="Y133" s="28">
        <f t="shared" ref="Y133:Y196" si="8">MAX(T133,R133,P133,N133,L133,J133,H133,F133,D133,B133)</f>
        <v>1</v>
      </c>
    </row>
    <row r="134" spans="1:25" x14ac:dyDescent="0.2">
      <c r="A134" s="64" t="s">
        <v>233</v>
      </c>
      <c r="B134" s="28">
        <v>2</v>
      </c>
      <c r="C134" s="28">
        <v>15.220547</v>
      </c>
      <c r="D134" s="28">
        <v>2</v>
      </c>
      <c r="E134" s="28">
        <v>15.432254</v>
      </c>
      <c r="F134" s="28">
        <v>2</v>
      </c>
      <c r="G134" s="28">
        <v>15.408825999999999</v>
      </c>
      <c r="H134" s="28">
        <v>2</v>
      </c>
      <c r="I134" s="28">
        <v>15.432501</v>
      </c>
      <c r="J134" s="28">
        <v>2</v>
      </c>
      <c r="K134" s="28">
        <v>15.329587999999999</v>
      </c>
      <c r="L134" s="28">
        <v>2</v>
      </c>
      <c r="M134" s="28">
        <v>15.215202</v>
      </c>
      <c r="N134" s="28">
        <v>2</v>
      </c>
      <c r="O134" s="28">
        <v>15.487788</v>
      </c>
      <c r="P134" s="28">
        <v>2</v>
      </c>
      <c r="Q134" s="28">
        <v>15.131558</v>
      </c>
      <c r="R134" s="28">
        <v>2</v>
      </c>
      <c r="S134" s="28">
        <v>15.763939000000001</v>
      </c>
      <c r="T134" s="28">
        <v>2</v>
      </c>
      <c r="U134" s="28">
        <v>15.46677</v>
      </c>
      <c r="V134" s="28"/>
      <c r="W134" s="64">
        <f t="shared" si="6"/>
        <v>2</v>
      </c>
      <c r="X134" s="64">
        <f t="shared" si="7"/>
        <v>15.3888973</v>
      </c>
      <c r="Y134" s="28">
        <f t="shared" si="8"/>
        <v>2</v>
      </c>
    </row>
    <row r="135" spans="1:25" x14ac:dyDescent="0.2">
      <c r="A135" s="64" t="s">
        <v>161</v>
      </c>
      <c r="B135" s="28">
        <v>1</v>
      </c>
      <c r="C135" s="28">
        <v>14.434642</v>
      </c>
      <c r="D135" s="28">
        <v>1</v>
      </c>
      <c r="E135" s="28">
        <v>14.568401</v>
      </c>
      <c r="F135" s="28">
        <v>1</v>
      </c>
      <c r="G135" s="28">
        <v>14.529245</v>
      </c>
      <c r="H135" s="28">
        <v>1</v>
      </c>
      <c r="I135" s="28">
        <v>14.54044</v>
      </c>
      <c r="J135" s="28">
        <v>1</v>
      </c>
      <c r="K135" s="28">
        <v>14.414389999999999</v>
      </c>
      <c r="L135" s="28">
        <v>1</v>
      </c>
      <c r="M135" s="28">
        <v>14.393098</v>
      </c>
      <c r="N135" s="28">
        <v>1</v>
      </c>
      <c r="O135" s="28">
        <v>14.423994</v>
      </c>
      <c r="P135" s="28">
        <v>1</v>
      </c>
      <c r="Q135" s="28">
        <v>14.349076</v>
      </c>
      <c r="R135" s="28">
        <v>1</v>
      </c>
      <c r="S135" s="28">
        <v>14.429245</v>
      </c>
      <c r="T135" s="28">
        <v>1</v>
      </c>
      <c r="U135" s="28">
        <v>14.500529</v>
      </c>
      <c r="V135" s="28"/>
      <c r="W135" s="64">
        <f t="shared" si="6"/>
        <v>1</v>
      </c>
      <c r="X135" s="64">
        <f t="shared" si="7"/>
        <v>14.458305999999999</v>
      </c>
      <c r="Y135" s="28">
        <f t="shared" si="8"/>
        <v>1</v>
      </c>
    </row>
    <row r="136" spans="1:25" x14ac:dyDescent="0.2">
      <c r="A136" s="64" t="s">
        <v>93</v>
      </c>
      <c r="B136" s="28">
        <v>2</v>
      </c>
      <c r="C136" s="28">
        <v>16.196494000000001</v>
      </c>
      <c r="D136" s="28">
        <v>2</v>
      </c>
      <c r="E136" s="28">
        <v>16.297825</v>
      </c>
      <c r="F136" s="28">
        <v>2</v>
      </c>
      <c r="G136" s="28">
        <v>16.208722000000002</v>
      </c>
      <c r="H136" s="28">
        <v>2</v>
      </c>
      <c r="I136" s="28">
        <v>16.210963</v>
      </c>
      <c r="J136" s="28">
        <v>2</v>
      </c>
      <c r="K136" s="28">
        <v>16.194813</v>
      </c>
      <c r="L136" s="28">
        <v>2</v>
      </c>
      <c r="M136" s="28">
        <v>16.131889999999999</v>
      </c>
      <c r="N136" s="28">
        <v>2</v>
      </c>
      <c r="O136" s="28">
        <v>16.362721000000001</v>
      </c>
      <c r="P136" s="28">
        <v>2</v>
      </c>
      <c r="Q136" s="28">
        <v>16.197331999999999</v>
      </c>
      <c r="R136" s="28">
        <v>2</v>
      </c>
      <c r="S136" s="28">
        <v>16.328893999999998</v>
      </c>
      <c r="T136" s="28">
        <v>2</v>
      </c>
      <c r="U136" s="28">
        <v>16.229583000000002</v>
      </c>
      <c r="V136" s="28"/>
      <c r="W136" s="64">
        <f t="shared" si="6"/>
        <v>2</v>
      </c>
      <c r="X136" s="64">
        <f t="shared" si="7"/>
        <v>16.235923699999997</v>
      </c>
      <c r="Y136" s="28">
        <f t="shared" si="8"/>
        <v>2</v>
      </c>
    </row>
    <row r="137" spans="1:25" x14ac:dyDescent="0.2">
      <c r="A137" s="64" t="s">
        <v>234</v>
      </c>
      <c r="B137" s="28">
        <v>1</v>
      </c>
      <c r="C137" s="28">
        <v>20.361977</v>
      </c>
      <c r="D137" s="28">
        <v>1</v>
      </c>
      <c r="E137" s="28">
        <v>20.398233000000001</v>
      </c>
      <c r="F137" s="28">
        <v>1</v>
      </c>
      <c r="G137" s="28">
        <v>20.489407</v>
      </c>
      <c r="H137" s="28">
        <v>1</v>
      </c>
      <c r="I137" s="28">
        <v>20.113323000000001</v>
      </c>
      <c r="J137" s="28">
        <v>1</v>
      </c>
      <c r="K137" s="28">
        <v>20.154484</v>
      </c>
      <c r="L137" s="28">
        <v>1</v>
      </c>
      <c r="M137" s="28">
        <v>20.494986000000001</v>
      </c>
      <c r="N137" s="28">
        <v>1</v>
      </c>
      <c r="O137" s="28">
        <v>19.893153999999999</v>
      </c>
      <c r="P137" s="28">
        <v>1</v>
      </c>
      <c r="Q137" s="28">
        <v>20.287399000000001</v>
      </c>
      <c r="R137" s="28">
        <v>1</v>
      </c>
      <c r="S137" s="28">
        <v>20.044720000000002</v>
      </c>
      <c r="T137" s="28">
        <v>1</v>
      </c>
      <c r="U137" s="28">
        <v>20.382541</v>
      </c>
      <c r="V137" s="28"/>
      <c r="W137" s="64">
        <f t="shared" si="6"/>
        <v>1</v>
      </c>
      <c r="X137" s="64">
        <f t="shared" si="7"/>
        <v>20.262022399999999</v>
      </c>
      <c r="Y137" s="28">
        <f t="shared" si="8"/>
        <v>1</v>
      </c>
    </row>
    <row r="138" spans="1:25" x14ac:dyDescent="0.2">
      <c r="A138" s="64" t="s">
        <v>162</v>
      </c>
      <c r="B138" s="28">
        <v>3</v>
      </c>
      <c r="C138" s="28">
        <v>32.704206999999997</v>
      </c>
      <c r="D138" s="28">
        <v>3</v>
      </c>
      <c r="E138" s="28">
        <v>32.883463999999996</v>
      </c>
      <c r="F138" s="28">
        <v>3</v>
      </c>
      <c r="G138" s="28">
        <v>32.813496000000001</v>
      </c>
      <c r="H138" s="28">
        <v>3</v>
      </c>
      <c r="I138" s="28">
        <v>32.853870999999998</v>
      </c>
      <c r="J138" s="28">
        <v>3</v>
      </c>
      <c r="K138" s="28">
        <v>32.858412999999999</v>
      </c>
      <c r="L138" s="28">
        <v>3</v>
      </c>
      <c r="M138" s="28">
        <v>32.552514000000002</v>
      </c>
      <c r="N138" s="28">
        <v>3</v>
      </c>
      <c r="O138" s="28">
        <v>32.720993999999997</v>
      </c>
      <c r="P138" s="28">
        <v>3</v>
      </c>
      <c r="Q138" s="28">
        <v>32.687299000000003</v>
      </c>
      <c r="R138" s="28">
        <v>3</v>
      </c>
      <c r="S138" s="28">
        <v>33.123522000000001</v>
      </c>
      <c r="T138" s="28">
        <v>3</v>
      </c>
      <c r="U138" s="28">
        <v>32.888078999999998</v>
      </c>
      <c r="V138" s="28"/>
      <c r="W138" s="64">
        <f t="shared" si="6"/>
        <v>3</v>
      </c>
      <c r="X138" s="64">
        <f t="shared" si="7"/>
        <v>32.808585899999997</v>
      </c>
      <c r="Y138" s="28">
        <f t="shared" si="8"/>
        <v>3</v>
      </c>
    </row>
    <row r="139" spans="1:25" x14ac:dyDescent="0.2">
      <c r="A139" s="64" t="s">
        <v>94</v>
      </c>
      <c r="B139" s="28">
        <v>2</v>
      </c>
      <c r="C139" s="28">
        <v>25.871769</v>
      </c>
      <c r="D139" s="28">
        <v>2</v>
      </c>
      <c r="E139" s="28">
        <v>26.198739</v>
      </c>
      <c r="F139" s="28">
        <v>2</v>
      </c>
      <c r="G139" s="28">
        <v>25.968532</v>
      </c>
      <c r="H139" s="28">
        <v>2</v>
      </c>
      <c r="I139" s="28">
        <v>25.869349</v>
      </c>
      <c r="J139" s="28">
        <v>2</v>
      </c>
      <c r="K139" s="28">
        <v>25.945792999999998</v>
      </c>
      <c r="L139" s="28">
        <v>2</v>
      </c>
      <c r="M139" s="28">
        <v>25.794727999999999</v>
      </c>
      <c r="N139" s="28">
        <v>2</v>
      </c>
      <c r="O139" s="28">
        <v>26.398139</v>
      </c>
      <c r="P139" s="28">
        <v>2</v>
      </c>
      <c r="Q139" s="28">
        <v>26.001327</v>
      </c>
      <c r="R139" s="28">
        <v>2</v>
      </c>
      <c r="S139" s="28">
        <v>25.860371000000001</v>
      </c>
      <c r="T139" s="28">
        <v>2</v>
      </c>
      <c r="U139" s="28">
        <v>26.042497999999998</v>
      </c>
      <c r="V139" s="28"/>
      <c r="W139" s="64">
        <f t="shared" si="6"/>
        <v>2</v>
      </c>
      <c r="X139" s="64">
        <f t="shared" si="7"/>
        <v>25.995124500000003</v>
      </c>
      <c r="Y139" s="28">
        <f t="shared" si="8"/>
        <v>2</v>
      </c>
    </row>
    <row r="140" spans="1:25" x14ac:dyDescent="0.2">
      <c r="A140" s="64" t="s">
        <v>235</v>
      </c>
      <c r="B140" s="28">
        <v>1</v>
      </c>
      <c r="C140" s="28">
        <v>24.369969000000001</v>
      </c>
      <c r="D140" s="28">
        <v>1</v>
      </c>
      <c r="E140" s="28">
        <v>23.777540999999999</v>
      </c>
      <c r="F140" s="28">
        <v>1</v>
      </c>
      <c r="G140" s="28">
        <v>23.863271000000001</v>
      </c>
      <c r="H140" s="28">
        <v>1</v>
      </c>
      <c r="I140" s="28">
        <v>23.768374000000001</v>
      </c>
      <c r="J140" s="28">
        <v>1</v>
      </c>
      <c r="K140" s="28">
        <v>24.316372000000001</v>
      </c>
      <c r="L140" s="28">
        <v>1</v>
      </c>
      <c r="M140" s="28">
        <v>24.072385000000001</v>
      </c>
      <c r="N140" s="28">
        <v>1</v>
      </c>
      <c r="O140" s="28">
        <v>24.235375000000001</v>
      </c>
      <c r="P140" s="28">
        <v>1</v>
      </c>
      <c r="Q140" s="28">
        <v>23.756036000000002</v>
      </c>
      <c r="R140" s="28">
        <v>1</v>
      </c>
      <c r="S140" s="28">
        <v>23.863921000000001</v>
      </c>
      <c r="T140" s="28">
        <v>1</v>
      </c>
      <c r="U140" s="28">
        <v>24.284043</v>
      </c>
      <c r="V140" s="28"/>
      <c r="W140" s="64">
        <f t="shared" si="6"/>
        <v>1</v>
      </c>
      <c r="X140" s="64">
        <f t="shared" si="7"/>
        <v>24.030728700000001</v>
      </c>
      <c r="Y140" s="28">
        <f t="shared" si="8"/>
        <v>1</v>
      </c>
    </row>
    <row r="141" spans="1:25" x14ac:dyDescent="0.2">
      <c r="A141" s="64" t="s">
        <v>163</v>
      </c>
      <c r="B141" s="28">
        <v>3</v>
      </c>
      <c r="C141" s="28">
        <v>49.867094999999999</v>
      </c>
      <c r="D141" s="28">
        <v>3</v>
      </c>
      <c r="E141" s="28">
        <v>49.624797000000001</v>
      </c>
      <c r="F141" s="28">
        <v>3</v>
      </c>
      <c r="G141" s="28">
        <v>49.236469999999997</v>
      </c>
      <c r="H141" s="28">
        <v>3</v>
      </c>
      <c r="I141" s="28">
        <v>49.208043000000004</v>
      </c>
      <c r="J141" s="28">
        <v>3</v>
      </c>
      <c r="K141" s="28">
        <v>49.434742999999997</v>
      </c>
      <c r="L141" s="28">
        <v>3</v>
      </c>
      <c r="M141" s="28">
        <v>49.297269999999997</v>
      </c>
      <c r="N141" s="28">
        <v>3</v>
      </c>
      <c r="O141" s="28">
        <v>49.381227000000003</v>
      </c>
      <c r="P141" s="28">
        <v>3</v>
      </c>
      <c r="Q141" s="28">
        <v>49.962792</v>
      </c>
      <c r="R141" s="28">
        <v>3</v>
      </c>
      <c r="S141" s="28">
        <v>49.658763</v>
      </c>
      <c r="T141" s="28">
        <v>3</v>
      </c>
      <c r="U141" s="28">
        <v>49.139498000000003</v>
      </c>
      <c r="V141" s="28"/>
      <c r="W141" s="64">
        <f t="shared" si="6"/>
        <v>3</v>
      </c>
      <c r="X141" s="64">
        <f t="shared" si="7"/>
        <v>49.4810698</v>
      </c>
      <c r="Y141" s="28">
        <f t="shared" si="8"/>
        <v>3</v>
      </c>
    </row>
    <row r="142" spans="1:25" x14ac:dyDescent="0.2">
      <c r="A142" s="64" t="s">
        <v>164</v>
      </c>
      <c r="B142" s="28">
        <v>1</v>
      </c>
      <c r="C142" s="28">
        <v>44.768929</v>
      </c>
      <c r="D142" s="28">
        <v>1</v>
      </c>
      <c r="E142" s="28">
        <v>45.666375000000002</v>
      </c>
      <c r="F142" s="28">
        <v>1</v>
      </c>
      <c r="G142" s="28">
        <v>46.213003</v>
      </c>
      <c r="H142" s="28">
        <v>1</v>
      </c>
      <c r="I142" s="28">
        <v>45.320912999999997</v>
      </c>
      <c r="J142" s="28">
        <v>1</v>
      </c>
      <c r="K142" s="28">
        <v>45.967393000000001</v>
      </c>
      <c r="L142" s="28">
        <v>1</v>
      </c>
      <c r="M142" s="28">
        <v>45.832452000000004</v>
      </c>
      <c r="N142" s="28">
        <v>1</v>
      </c>
      <c r="O142" s="28">
        <v>45.225079000000001</v>
      </c>
      <c r="P142" s="28">
        <v>1</v>
      </c>
      <c r="Q142" s="28">
        <v>46.126547000000002</v>
      </c>
      <c r="R142" s="28">
        <v>1</v>
      </c>
      <c r="S142" s="28">
        <v>45.279266999999997</v>
      </c>
      <c r="T142" s="28">
        <v>1</v>
      </c>
      <c r="U142" s="28">
        <v>45.388618999999998</v>
      </c>
      <c r="V142" s="28"/>
      <c r="W142" s="64">
        <f t="shared" si="6"/>
        <v>1</v>
      </c>
      <c r="X142" s="64">
        <f t="shared" si="7"/>
        <v>45.5788577</v>
      </c>
      <c r="Y142" s="28">
        <f t="shared" si="8"/>
        <v>1</v>
      </c>
    </row>
    <row r="143" spans="1:25" x14ac:dyDescent="0.2">
      <c r="A143" s="64" t="s">
        <v>19</v>
      </c>
      <c r="B143" s="28">
        <v>7</v>
      </c>
      <c r="C143" s="28">
        <v>0.43710599999999999</v>
      </c>
      <c r="D143" s="28">
        <v>7</v>
      </c>
      <c r="E143" s="28">
        <v>0.44289899999999999</v>
      </c>
      <c r="F143" s="28">
        <v>7</v>
      </c>
      <c r="G143" s="28">
        <v>0.43813000000000002</v>
      </c>
      <c r="H143" s="28">
        <v>7</v>
      </c>
      <c r="I143" s="28">
        <v>0.44228899999999999</v>
      </c>
      <c r="J143" s="28">
        <v>7</v>
      </c>
      <c r="K143" s="28">
        <v>0.44086399999999998</v>
      </c>
      <c r="L143" s="28">
        <v>7</v>
      </c>
      <c r="M143" s="28">
        <v>0.442608</v>
      </c>
      <c r="N143" s="28">
        <v>7</v>
      </c>
      <c r="O143" s="28">
        <v>0.438776</v>
      </c>
      <c r="P143" s="28">
        <v>7</v>
      </c>
      <c r="Q143" s="28">
        <v>0.44103999999999999</v>
      </c>
      <c r="R143" s="28">
        <v>7</v>
      </c>
      <c r="S143" s="28">
        <v>0.441415</v>
      </c>
      <c r="T143" s="28">
        <v>7</v>
      </c>
      <c r="U143" s="28">
        <v>0.439805</v>
      </c>
      <c r="V143" s="28"/>
      <c r="W143" s="64">
        <f t="shared" si="6"/>
        <v>7</v>
      </c>
      <c r="X143" s="64">
        <f t="shared" si="7"/>
        <v>0.44049319999999997</v>
      </c>
      <c r="Y143" s="28">
        <f t="shared" si="8"/>
        <v>7</v>
      </c>
    </row>
    <row r="144" spans="1:25" x14ac:dyDescent="0.2">
      <c r="A144" s="64" t="s">
        <v>20</v>
      </c>
      <c r="B144" s="28">
        <v>2</v>
      </c>
      <c r="C144" s="28">
        <v>0.55521500000000001</v>
      </c>
      <c r="D144" s="28">
        <v>2</v>
      </c>
      <c r="E144" s="28">
        <v>0.54700700000000002</v>
      </c>
      <c r="F144" s="28">
        <v>2</v>
      </c>
      <c r="G144" s="28">
        <v>0.55269699999999999</v>
      </c>
      <c r="H144" s="28">
        <v>2</v>
      </c>
      <c r="I144" s="28">
        <v>0.55266400000000004</v>
      </c>
      <c r="J144" s="28">
        <v>2</v>
      </c>
      <c r="K144" s="28">
        <v>0.55102799999999996</v>
      </c>
      <c r="L144" s="28">
        <v>2</v>
      </c>
      <c r="M144" s="28">
        <v>0.55323699999999998</v>
      </c>
      <c r="N144" s="28">
        <v>2</v>
      </c>
      <c r="O144" s="28">
        <v>0.54503500000000005</v>
      </c>
      <c r="P144" s="28">
        <v>2</v>
      </c>
      <c r="Q144" s="28">
        <v>0.55054899999999996</v>
      </c>
      <c r="R144" s="28">
        <v>2</v>
      </c>
      <c r="S144" s="28">
        <v>0.55757500000000004</v>
      </c>
      <c r="T144" s="28">
        <v>2</v>
      </c>
      <c r="U144" s="28">
        <v>0.55176599999999998</v>
      </c>
      <c r="V144" s="28"/>
      <c r="W144" s="64">
        <f t="shared" si="6"/>
        <v>2</v>
      </c>
      <c r="X144" s="64">
        <f t="shared" si="7"/>
        <v>0.55167729999999993</v>
      </c>
      <c r="Y144" s="28">
        <f t="shared" si="8"/>
        <v>2</v>
      </c>
    </row>
    <row r="145" spans="1:25" x14ac:dyDescent="0.2">
      <c r="A145" s="64" t="s">
        <v>95</v>
      </c>
      <c r="B145" s="28">
        <v>3</v>
      </c>
      <c r="C145" s="28">
        <v>0.53227800000000003</v>
      </c>
      <c r="D145" s="28">
        <v>3</v>
      </c>
      <c r="E145" s="28">
        <v>0.53003900000000004</v>
      </c>
      <c r="F145" s="28">
        <v>3</v>
      </c>
      <c r="G145" s="28">
        <v>0.53478199999999998</v>
      </c>
      <c r="H145" s="28">
        <v>3</v>
      </c>
      <c r="I145" s="28">
        <v>0.53246199999999999</v>
      </c>
      <c r="J145" s="28">
        <v>3</v>
      </c>
      <c r="K145" s="28">
        <v>0.54253700000000005</v>
      </c>
      <c r="L145" s="28">
        <v>3</v>
      </c>
      <c r="M145" s="28">
        <v>0.53044199999999997</v>
      </c>
      <c r="N145" s="28">
        <v>3</v>
      </c>
      <c r="O145" s="28">
        <v>0.53573899999999997</v>
      </c>
      <c r="P145" s="28">
        <v>3</v>
      </c>
      <c r="Q145" s="28">
        <v>0.53988199999999997</v>
      </c>
      <c r="R145" s="28">
        <v>3</v>
      </c>
      <c r="S145" s="28">
        <v>0.537601</v>
      </c>
      <c r="T145" s="28">
        <v>3</v>
      </c>
      <c r="U145" s="28">
        <v>0.53390400000000005</v>
      </c>
      <c r="V145" s="28"/>
      <c r="W145" s="64">
        <f t="shared" si="6"/>
        <v>3</v>
      </c>
      <c r="X145" s="64">
        <f t="shared" si="7"/>
        <v>0.53496659999999996</v>
      </c>
      <c r="Y145" s="28">
        <f t="shared" si="8"/>
        <v>3</v>
      </c>
    </row>
    <row r="146" spans="1:25" x14ac:dyDescent="0.2">
      <c r="A146" s="64" t="s">
        <v>236</v>
      </c>
      <c r="B146" s="28">
        <v>2</v>
      </c>
      <c r="C146" s="28">
        <v>0.83556200000000003</v>
      </c>
      <c r="D146" s="28">
        <v>2</v>
      </c>
      <c r="E146" s="28">
        <v>0.83426299999999998</v>
      </c>
      <c r="F146" s="28">
        <v>2</v>
      </c>
      <c r="G146" s="28">
        <v>0.84347099999999997</v>
      </c>
      <c r="H146" s="28">
        <v>2</v>
      </c>
      <c r="I146" s="28">
        <v>0.83644399999999997</v>
      </c>
      <c r="J146" s="28">
        <v>2</v>
      </c>
      <c r="K146" s="28">
        <v>0.83123899999999995</v>
      </c>
      <c r="L146" s="28">
        <v>2</v>
      </c>
      <c r="M146" s="28">
        <v>0.82466899999999999</v>
      </c>
      <c r="N146" s="28">
        <v>2</v>
      </c>
      <c r="O146" s="28">
        <v>0.83642499999999997</v>
      </c>
      <c r="P146" s="28">
        <v>2</v>
      </c>
      <c r="Q146" s="28">
        <v>0.83133699999999999</v>
      </c>
      <c r="R146" s="28">
        <v>2</v>
      </c>
      <c r="S146" s="28">
        <v>0.82732499999999998</v>
      </c>
      <c r="T146" s="28">
        <v>2</v>
      </c>
      <c r="U146" s="28">
        <v>0.83150400000000002</v>
      </c>
      <c r="V146" s="28"/>
      <c r="W146" s="64">
        <f t="shared" si="6"/>
        <v>2</v>
      </c>
      <c r="X146" s="64">
        <f t="shared" si="7"/>
        <v>0.83322390000000013</v>
      </c>
      <c r="Y146" s="28">
        <f t="shared" si="8"/>
        <v>2</v>
      </c>
    </row>
    <row r="147" spans="1:25" x14ac:dyDescent="0.2">
      <c r="A147" s="64" t="s">
        <v>165</v>
      </c>
      <c r="B147" s="28">
        <v>5</v>
      </c>
      <c r="C147" s="28">
        <v>1.196763</v>
      </c>
      <c r="D147" s="28">
        <v>5</v>
      </c>
      <c r="E147" s="28">
        <v>1.1968319999999999</v>
      </c>
      <c r="F147" s="28">
        <v>5</v>
      </c>
      <c r="G147" s="28">
        <v>1.1813610000000001</v>
      </c>
      <c r="H147" s="28">
        <v>5</v>
      </c>
      <c r="I147" s="28">
        <v>1.1836199999999999</v>
      </c>
      <c r="J147" s="28">
        <v>5</v>
      </c>
      <c r="K147" s="28">
        <v>1.2012640000000001</v>
      </c>
      <c r="L147" s="28">
        <v>5</v>
      </c>
      <c r="M147" s="28">
        <v>1.2021189999999999</v>
      </c>
      <c r="N147" s="28">
        <v>5</v>
      </c>
      <c r="O147" s="28">
        <v>1.1981280000000001</v>
      </c>
      <c r="P147" s="28">
        <v>5</v>
      </c>
      <c r="Q147" s="28">
        <v>1.191092</v>
      </c>
      <c r="R147" s="28">
        <v>5</v>
      </c>
      <c r="S147" s="28">
        <v>1.2023779999999999</v>
      </c>
      <c r="T147" s="28">
        <v>5</v>
      </c>
      <c r="U147" s="28">
        <v>1.2154290000000001</v>
      </c>
      <c r="V147" s="28"/>
      <c r="W147" s="64">
        <f t="shared" si="6"/>
        <v>5</v>
      </c>
      <c r="X147" s="64">
        <f t="shared" si="7"/>
        <v>1.1968985999999999</v>
      </c>
      <c r="Y147" s="28">
        <f t="shared" si="8"/>
        <v>5</v>
      </c>
    </row>
    <row r="148" spans="1:25" x14ac:dyDescent="0.2">
      <c r="A148" s="64" t="s">
        <v>96</v>
      </c>
      <c r="B148" s="28">
        <v>4</v>
      </c>
      <c r="C148" s="28">
        <v>1.2207650000000001</v>
      </c>
      <c r="D148" s="28">
        <v>4</v>
      </c>
      <c r="E148" s="28">
        <v>1.20129</v>
      </c>
      <c r="F148" s="28">
        <v>4</v>
      </c>
      <c r="G148" s="28">
        <v>1.1998310000000001</v>
      </c>
      <c r="H148" s="28">
        <v>4</v>
      </c>
      <c r="I148" s="28">
        <v>1.2200580000000001</v>
      </c>
      <c r="J148" s="28">
        <v>4</v>
      </c>
      <c r="K148" s="28">
        <v>1.2069319999999999</v>
      </c>
      <c r="L148" s="28">
        <v>4</v>
      </c>
      <c r="M148" s="28">
        <v>1.2255780000000001</v>
      </c>
      <c r="N148" s="28">
        <v>4</v>
      </c>
      <c r="O148" s="28">
        <v>1.208091</v>
      </c>
      <c r="P148" s="28">
        <v>4</v>
      </c>
      <c r="Q148" s="28">
        <v>1.214289</v>
      </c>
      <c r="R148" s="28">
        <v>4</v>
      </c>
      <c r="S148" s="28">
        <v>1.2089179999999999</v>
      </c>
      <c r="T148" s="28">
        <v>4</v>
      </c>
      <c r="U148" s="28">
        <v>1.2052149999999999</v>
      </c>
      <c r="V148" s="28"/>
      <c r="W148" s="64">
        <f t="shared" si="6"/>
        <v>4</v>
      </c>
      <c r="X148" s="64">
        <f t="shared" si="7"/>
        <v>1.2110966999999999</v>
      </c>
      <c r="Y148" s="28">
        <f t="shared" si="8"/>
        <v>4</v>
      </c>
    </row>
    <row r="149" spans="1:25" x14ac:dyDescent="0.2">
      <c r="A149" s="64" t="s">
        <v>237</v>
      </c>
      <c r="B149" s="28">
        <v>3</v>
      </c>
      <c r="C149" s="28">
        <v>1.1427590000000001</v>
      </c>
      <c r="D149" s="28">
        <v>3</v>
      </c>
      <c r="E149" s="28">
        <v>1.1480520000000001</v>
      </c>
      <c r="F149" s="28">
        <v>3</v>
      </c>
      <c r="G149" s="28">
        <v>1.1306369999999999</v>
      </c>
      <c r="H149" s="28">
        <v>3</v>
      </c>
      <c r="I149" s="28">
        <v>1.1400159999999999</v>
      </c>
      <c r="J149" s="28">
        <v>3</v>
      </c>
      <c r="K149" s="28">
        <v>1.1396869999999999</v>
      </c>
      <c r="L149" s="28">
        <v>3</v>
      </c>
      <c r="M149" s="28">
        <v>1.132091</v>
      </c>
      <c r="N149" s="28">
        <v>3</v>
      </c>
      <c r="O149" s="28">
        <v>1.1351560000000001</v>
      </c>
      <c r="P149" s="28">
        <v>3</v>
      </c>
      <c r="Q149" s="28">
        <v>1.1410359999999999</v>
      </c>
      <c r="R149" s="28">
        <v>3</v>
      </c>
      <c r="S149" s="28">
        <v>1.125542</v>
      </c>
      <c r="T149" s="28">
        <v>3</v>
      </c>
      <c r="U149" s="28">
        <v>1.1300969999999999</v>
      </c>
      <c r="V149" s="28"/>
      <c r="W149" s="64">
        <f t="shared" si="6"/>
        <v>3</v>
      </c>
      <c r="X149" s="64">
        <f t="shared" si="7"/>
        <v>1.1365072999999999</v>
      </c>
      <c r="Y149" s="28">
        <f t="shared" si="8"/>
        <v>3</v>
      </c>
    </row>
    <row r="150" spans="1:25" x14ac:dyDescent="0.2">
      <c r="A150" s="64" t="s">
        <v>238</v>
      </c>
      <c r="B150" s="28">
        <v>2</v>
      </c>
      <c r="C150" s="28">
        <v>1.6359269999999999</v>
      </c>
      <c r="D150" s="28">
        <v>2</v>
      </c>
      <c r="E150" s="28">
        <v>1.6592</v>
      </c>
      <c r="F150" s="28">
        <v>2</v>
      </c>
      <c r="G150" s="28">
        <v>1.6408210000000001</v>
      </c>
      <c r="H150" s="28">
        <v>2</v>
      </c>
      <c r="I150" s="28">
        <v>1.651634</v>
      </c>
      <c r="J150" s="28">
        <v>2</v>
      </c>
      <c r="K150" s="28">
        <v>1.635359</v>
      </c>
      <c r="L150" s="28">
        <v>2</v>
      </c>
      <c r="M150" s="28">
        <v>1.6473880000000001</v>
      </c>
      <c r="N150" s="28">
        <v>2</v>
      </c>
      <c r="O150" s="28">
        <v>1.635794</v>
      </c>
      <c r="P150" s="28">
        <v>2</v>
      </c>
      <c r="Q150" s="28">
        <v>1.6756219999999999</v>
      </c>
      <c r="R150" s="28">
        <v>2</v>
      </c>
      <c r="S150" s="28">
        <v>1.6796409999999999</v>
      </c>
      <c r="T150" s="28">
        <v>2</v>
      </c>
      <c r="U150" s="28">
        <v>1.638981</v>
      </c>
      <c r="V150" s="28"/>
      <c r="W150" s="64">
        <f t="shared" si="6"/>
        <v>2</v>
      </c>
      <c r="X150" s="64">
        <f t="shared" si="7"/>
        <v>1.6500367</v>
      </c>
      <c r="Y150" s="28">
        <f t="shared" si="8"/>
        <v>2</v>
      </c>
    </row>
    <row r="151" spans="1:25" x14ac:dyDescent="0.2">
      <c r="A151" s="64" t="s">
        <v>166</v>
      </c>
      <c r="B151" s="28">
        <v>1</v>
      </c>
      <c r="C151" s="28">
        <v>1.6293420000000001</v>
      </c>
      <c r="D151" s="28">
        <v>1</v>
      </c>
      <c r="E151" s="28">
        <v>1.6368050000000001</v>
      </c>
      <c r="F151" s="28">
        <v>1</v>
      </c>
      <c r="G151" s="28">
        <v>1.6420459999999999</v>
      </c>
      <c r="H151" s="28">
        <v>1</v>
      </c>
      <c r="I151" s="28">
        <v>1.619826</v>
      </c>
      <c r="J151" s="28">
        <v>1</v>
      </c>
      <c r="K151" s="28">
        <v>1.6268480000000001</v>
      </c>
      <c r="L151" s="28">
        <v>1</v>
      </c>
      <c r="M151" s="28">
        <v>1.619998</v>
      </c>
      <c r="N151" s="28">
        <v>1</v>
      </c>
      <c r="O151" s="28">
        <v>1.634169</v>
      </c>
      <c r="P151" s="28">
        <v>1</v>
      </c>
      <c r="Q151" s="28">
        <v>1.6332040000000001</v>
      </c>
      <c r="R151" s="28">
        <v>1</v>
      </c>
      <c r="S151" s="28">
        <v>1.6395820000000001</v>
      </c>
      <c r="T151" s="28">
        <v>1</v>
      </c>
      <c r="U151" s="28">
        <v>1.6311659999999999</v>
      </c>
      <c r="V151" s="28"/>
      <c r="W151" s="64">
        <f t="shared" si="6"/>
        <v>1</v>
      </c>
      <c r="X151" s="64">
        <f t="shared" si="7"/>
        <v>1.6312986000000003</v>
      </c>
      <c r="Y151" s="28">
        <f t="shared" si="8"/>
        <v>1</v>
      </c>
    </row>
    <row r="152" spans="1:25" x14ac:dyDescent="0.2">
      <c r="A152" s="64" t="s">
        <v>21</v>
      </c>
      <c r="B152" s="28">
        <v>1</v>
      </c>
      <c r="C152" s="28">
        <v>1.615585</v>
      </c>
      <c r="D152" s="28">
        <v>1</v>
      </c>
      <c r="E152" s="28">
        <v>1.6357740000000001</v>
      </c>
      <c r="F152" s="28">
        <v>1</v>
      </c>
      <c r="G152" s="28">
        <v>1.6374569999999999</v>
      </c>
      <c r="H152" s="28">
        <v>1</v>
      </c>
      <c r="I152" s="28">
        <v>1.610514</v>
      </c>
      <c r="J152" s="28">
        <v>1</v>
      </c>
      <c r="K152" s="28">
        <v>1.6326609999999999</v>
      </c>
      <c r="L152" s="28">
        <v>1</v>
      </c>
      <c r="M152" s="28">
        <v>1.6072569999999999</v>
      </c>
      <c r="N152" s="28">
        <v>1</v>
      </c>
      <c r="O152" s="28">
        <v>1.6418219999999999</v>
      </c>
      <c r="P152" s="28">
        <v>1</v>
      </c>
      <c r="Q152" s="28">
        <v>1.6290659999999999</v>
      </c>
      <c r="R152" s="28">
        <v>1</v>
      </c>
      <c r="S152" s="28">
        <v>1.6126849999999999</v>
      </c>
      <c r="T152" s="28">
        <v>1</v>
      </c>
      <c r="U152" s="28">
        <v>1.625535</v>
      </c>
      <c r="V152" s="28"/>
      <c r="W152" s="64">
        <f t="shared" si="6"/>
        <v>1</v>
      </c>
      <c r="X152" s="64">
        <f t="shared" si="7"/>
        <v>1.6248356000000002</v>
      </c>
      <c r="Y152" s="28">
        <f t="shared" si="8"/>
        <v>1</v>
      </c>
    </row>
    <row r="153" spans="1:25" x14ac:dyDescent="0.2">
      <c r="A153" s="64" t="s">
        <v>97</v>
      </c>
      <c r="B153" s="28">
        <v>100</v>
      </c>
      <c r="C153" s="28">
        <v>2.075E-3</v>
      </c>
      <c r="D153" s="28">
        <v>100</v>
      </c>
      <c r="E153" s="28">
        <v>2.0249999999999999E-3</v>
      </c>
      <c r="F153" s="28">
        <v>100</v>
      </c>
      <c r="G153" s="28">
        <v>2.032E-3</v>
      </c>
      <c r="H153" s="28">
        <v>100</v>
      </c>
      <c r="I153" s="28">
        <v>2.0249999999999999E-3</v>
      </c>
      <c r="J153" s="28">
        <v>100</v>
      </c>
      <c r="K153" s="28">
        <v>2.0929999999999998E-3</v>
      </c>
      <c r="L153" s="28">
        <v>100</v>
      </c>
      <c r="M153" s="28">
        <v>2.2200000000000002E-3</v>
      </c>
      <c r="N153" s="28">
        <v>100</v>
      </c>
      <c r="O153" s="28">
        <v>1.993E-3</v>
      </c>
      <c r="P153" s="28">
        <v>100</v>
      </c>
      <c r="Q153" s="28">
        <v>2.0479999999999999E-3</v>
      </c>
      <c r="R153" s="28">
        <v>100</v>
      </c>
      <c r="S153" s="28">
        <v>2.0100000000000001E-3</v>
      </c>
      <c r="T153" s="28">
        <v>100</v>
      </c>
      <c r="U153" s="28">
        <v>2.1029999999999998E-3</v>
      </c>
      <c r="V153" s="28"/>
      <c r="W153" s="64">
        <f t="shared" si="6"/>
        <v>100</v>
      </c>
      <c r="X153" s="64">
        <f t="shared" si="7"/>
        <v>2.0623999999999998E-3</v>
      </c>
      <c r="Y153" s="28">
        <f t="shared" si="8"/>
        <v>100</v>
      </c>
    </row>
    <row r="154" spans="1:25" x14ac:dyDescent="0.2">
      <c r="A154" s="64" t="s">
        <v>167</v>
      </c>
      <c r="B154" s="28">
        <v>80</v>
      </c>
      <c r="C154" s="28">
        <v>1.5790000000000001E-3</v>
      </c>
      <c r="D154" s="28">
        <v>80</v>
      </c>
      <c r="E154" s="28">
        <v>1.5690000000000001E-3</v>
      </c>
      <c r="F154" s="28">
        <v>80</v>
      </c>
      <c r="G154" s="28">
        <v>1.598E-3</v>
      </c>
      <c r="H154" s="28">
        <v>80</v>
      </c>
      <c r="I154" s="28">
        <v>1.591E-3</v>
      </c>
      <c r="J154" s="28">
        <v>80</v>
      </c>
      <c r="K154" s="28">
        <v>1.604E-3</v>
      </c>
      <c r="L154" s="28">
        <v>80</v>
      </c>
      <c r="M154" s="28">
        <v>1.6100000000000001E-3</v>
      </c>
      <c r="N154" s="28">
        <v>80</v>
      </c>
      <c r="O154" s="28">
        <v>1.6019999999999999E-3</v>
      </c>
      <c r="P154" s="28">
        <v>80</v>
      </c>
      <c r="Q154" s="28">
        <v>1.575E-3</v>
      </c>
      <c r="R154" s="28">
        <v>80</v>
      </c>
      <c r="S154" s="28">
        <v>1.5770000000000001E-3</v>
      </c>
      <c r="T154" s="28">
        <v>80</v>
      </c>
      <c r="U154" s="28">
        <v>1.645E-3</v>
      </c>
      <c r="V154" s="28"/>
      <c r="W154" s="64">
        <f t="shared" si="6"/>
        <v>80</v>
      </c>
      <c r="X154" s="64">
        <f t="shared" si="7"/>
        <v>1.5949999999999998E-3</v>
      </c>
      <c r="Y154" s="28">
        <f t="shared" si="8"/>
        <v>80</v>
      </c>
    </row>
    <row r="155" spans="1:25" x14ac:dyDescent="0.2">
      <c r="A155" s="64" t="s">
        <v>239</v>
      </c>
      <c r="B155" s="28">
        <v>140</v>
      </c>
      <c r="C155" s="28">
        <v>1.7799999999999999E-3</v>
      </c>
      <c r="D155" s="28">
        <v>140</v>
      </c>
      <c r="E155" s="28">
        <v>1.7099999999999999E-3</v>
      </c>
      <c r="F155" s="28">
        <v>140</v>
      </c>
      <c r="G155" s="28">
        <v>1.89E-3</v>
      </c>
      <c r="H155" s="28">
        <v>140</v>
      </c>
      <c r="I155" s="28">
        <v>1.7129999999999999E-3</v>
      </c>
      <c r="J155" s="28">
        <v>140</v>
      </c>
      <c r="K155" s="28">
        <v>1.751E-3</v>
      </c>
      <c r="L155" s="28">
        <v>140</v>
      </c>
      <c r="M155" s="28">
        <v>1.74E-3</v>
      </c>
      <c r="N155" s="28">
        <v>140</v>
      </c>
      <c r="O155" s="28">
        <v>1.7179999999999999E-3</v>
      </c>
      <c r="P155" s="28">
        <v>140</v>
      </c>
      <c r="Q155" s="28">
        <v>1.7309999999999999E-3</v>
      </c>
      <c r="R155" s="28">
        <v>140</v>
      </c>
      <c r="S155" s="28">
        <v>1.8E-3</v>
      </c>
      <c r="T155" s="28">
        <v>140</v>
      </c>
      <c r="U155" s="28">
        <v>1.701E-3</v>
      </c>
      <c r="V155" s="28"/>
      <c r="W155" s="64">
        <f t="shared" si="6"/>
        <v>140</v>
      </c>
      <c r="X155" s="64">
        <f t="shared" si="7"/>
        <v>1.7534E-3</v>
      </c>
      <c r="Y155" s="28">
        <f t="shared" si="8"/>
        <v>140</v>
      </c>
    </row>
    <row r="156" spans="1:25" x14ac:dyDescent="0.2">
      <c r="A156" s="64" t="s">
        <v>168</v>
      </c>
      <c r="B156" s="28">
        <v>112</v>
      </c>
      <c r="C156" s="28">
        <v>2.1090000000000002E-3</v>
      </c>
      <c r="D156" s="28">
        <v>112</v>
      </c>
      <c r="E156" s="28">
        <v>2.1090000000000002E-3</v>
      </c>
      <c r="F156" s="28">
        <v>112</v>
      </c>
      <c r="G156" s="28">
        <v>2.9060000000000002E-3</v>
      </c>
      <c r="H156" s="28">
        <v>112</v>
      </c>
      <c r="I156" s="28">
        <v>2.1250000000000002E-3</v>
      </c>
      <c r="J156" s="28">
        <v>112</v>
      </c>
      <c r="K156" s="28">
        <v>2.1440000000000001E-3</v>
      </c>
      <c r="L156" s="28">
        <v>112</v>
      </c>
      <c r="M156" s="28">
        <v>2.098E-3</v>
      </c>
      <c r="N156" s="28">
        <v>112</v>
      </c>
      <c r="O156" s="28">
        <v>2.0839999999999999E-3</v>
      </c>
      <c r="P156" s="28">
        <v>112</v>
      </c>
      <c r="Q156" s="28">
        <v>2.1150000000000001E-3</v>
      </c>
      <c r="R156" s="28">
        <v>112</v>
      </c>
      <c r="S156" s="28">
        <v>2.1710000000000002E-3</v>
      </c>
      <c r="T156" s="28">
        <v>112</v>
      </c>
      <c r="U156" s="28">
        <v>2.098E-3</v>
      </c>
      <c r="V156" s="28"/>
      <c r="W156" s="64">
        <f t="shared" si="6"/>
        <v>112</v>
      </c>
      <c r="X156" s="64">
        <f t="shared" si="7"/>
        <v>2.1958999999999998E-3</v>
      </c>
      <c r="Y156" s="28">
        <f t="shared" si="8"/>
        <v>112</v>
      </c>
    </row>
    <row r="157" spans="1:25" x14ac:dyDescent="0.2">
      <c r="A157" s="64" t="s">
        <v>98</v>
      </c>
      <c r="B157" s="28">
        <v>140</v>
      </c>
      <c r="C157" s="28">
        <v>1.8959999999999999E-3</v>
      </c>
      <c r="D157" s="28">
        <v>140</v>
      </c>
      <c r="E157" s="28">
        <v>1.864E-3</v>
      </c>
      <c r="F157" s="28">
        <v>140</v>
      </c>
      <c r="G157" s="28">
        <v>2.6779999999999998E-3</v>
      </c>
      <c r="H157" s="28">
        <v>140</v>
      </c>
      <c r="I157" s="28">
        <v>1.828E-3</v>
      </c>
      <c r="J157" s="28">
        <v>140</v>
      </c>
      <c r="K157" s="28">
        <v>2.7810000000000001E-3</v>
      </c>
      <c r="L157" s="28">
        <v>140</v>
      </c>
      <c r="M157" s="28">
        <v>1.867E-3</v>
      </c>
      <c r="N157" s="28">
        <v>140</v>
      </c>
      <c r="O157" s="28">
        <v>1.8489999999999999E-3</v>
      </c>
      <c r="P157" s="28">
        <v>140</v>
      </c>
      <c r="Q157" s="28">
        <v>1.8699999999999999E-3</v>
      </c>
      <c r="R157" s="28">
        <v>140</v>
      </c>
      <c r="S157" s="28">
        <v>1.8630000000000001E-3</v>
      </c>
      <c r="T157" s="28">
        <v>140</v>
      </c>
      <c r="U157" s="28">
        <v>1.908E-3</v>
      </c>
      <c r="V157" s="28"/>
      <c r="W157" s="64">
        <f t="shared" si="6"/>
        <v>140</v>
      </c>
      <c r="X157" s="64">
        <f t="shared" si="7"/>
        <v>2.0403999999999999E-3</v>
      </c>
      <c r="Y157" s="28">
        <f t="shared" si="8"/>
        <v>140</v>
      </c>
    </row>
    <row r="158" spans="1:25" x14ac:dyDescent="0.2">
      <c r="A158" s="64" t="s">
        <v>240</v>
      </c>
      <c r="B158" s="28">
        <v>180</v>
      </c>
      <c r="C158" s="28">
        <v>2.1649999999999998E-3</v>
      </c>
      <c r="D158" s="28">
        <v>180</v>
      </c>
      <c r="E158" s="28">
        <v>2.1540000000000001E-3</v>
      </c>
      <c r="F158" s="28">
        <v>180</v>
      </c>
      <c r="G158" s="28">
        <v>2.1289999999999998E-3</v>
      </c>
      <c r="H158" s="28">
        <v>180</v>
      </c>
      <c r="I158" s="28">
        <v>2.1080000000000001E-3</v>
      </c>
      <c r="J158" s="28">
        <v>180</v>
      </c>
      <c r="K158" s="28">
        <v>2.111E-3</v>
      </c>
      <c r="L158" s="28">
        <v>180</v>
      </c>
      <c r="M158" s="28">
        <v>2.163E-3</v>
      </c>
      <c r="N158" s="28">
        <v>180</v>
      </c>
      <c r="O158" s="28">
        <v>2.0950000000000001E-3</v>
      </c>
      <c r="P158" s="28">
        <v>180</v>
      </c>
      <c r="Q158" s="28">
        <v>2.2200000000000002E-3</v>
      </c>
      <c r="R158" s="28">
        <v>180</v>
      </c>
      <c r="S158" s="28">
        <v>2.091E-3</v>
      </c>
      <c r="T158" s="28">
        <v>180</v>
      </c>
      <c r="U158" s="28">
        <v>2.098E-3</v>
      </c>
      <c r="V158" s="28"/>
      <c r="W158" s="64">
        <f t="shared" si="6"/>
        <v>180</v>
      </c>
      <c r="X158" s="64">
        <f t="shared" si="7"/>
        <v>2.1333999999999997E-3</v>
      </c>
      <c r="Y158" s="28">
        <f t="shared" si="8"/>
        <v>180</v>
      </c>
    </row>
    <row r="159" spans="1:25" x14ac:dyDescent="0.2">
      <c r="A159" s="64" t="s">
        <v>241</v>
      </c>
      <c r="B159" s="28">
        <v>197</v>
      </c>
      <c r="C159" s="28">
        <v>8.1081649999999996</v>
      </c>
      <c r="D159" s="28">
        <v>197</v>
      </c>
      <c r="E159" s="28">
        <v>8.1387839999999994</v>
      </c>
      <c r="F159" s="28">
        <v>197</v>
      </c>
      <c r="G159" s="28">
        <v>8.1452489999999997</v>
      </c>
      <c r="H159" s="28">
        <v>197</v>
      </c>
      <c r="I159" s="28">
        <v>8.1488569999999996</v>
      </c>
      <c r="J159" s="28">
        <v>197</v>
      </c>
      <c r="K159" s="28">
        <v>8.0821299999999994</v>
      </c>
      <c r="L159" s="28">
        <v>197</v>
      </c>
      <c r="M159" s="28">
        <v>8.0979299999999999</v>
      </c>
      <c r="N159" s="28">
        <v>197</v>
      </c>
      <c r="O159" s="28">
        <v>8.1765290000000004</v>
      </c>
      <c r="P159" s="28">
        <v>197</v>
      </c>
      <c r="Q159" s="28">
        <v>8.1160350000000001</v>
      </c>
      <c r="R159" s="28">
        <v>197</v>
      </c>
      <c r="S159" s="28">
        <v>8.1816680000000002</v>
      </c>
      <c r="T159" s="28">
        <v>197</v>
      </c>
      <c r="U159" s="28">
        <v>8.1161639999999995</v>
      </c>
      <c r="V159" s="28"/>
      <c r="W159" s="64">
        <f t="shared" si="6"/>
        <v>197</v>
      </c>
      <c r="X159" s="64">
        <f t="shared" si="7"/>
        <v>8.1311511000000003</v>
      </c>
      <c r="Y159" s="28">
        <f t="shared" si="8"/>
        <v>197</v>
      </c>
    </row>
    <row r="160" spans="1:25" x14ac:dyDescent="0.2">
      <c r="A160" s="64" t="s">
        <v>169</v>
      </c>
      <c r="B160" s="28">
        <v>144</v>
      </c>
      <c r="C160" s="28">
        <v>3.8939999999999999E-3</v>
      </c>
      <c r="D160" s="28">
        <v>144</v>
      </c>
      <c r="E160" s="28">
        <v>3.9309999999999996E-3</v>
      </c>
      <c r="F160" s="28">
        <v>144</v>
      </c>
      <c r="G160" s="28">
        <v>3.8860000000000001E-3</v>
      </c>
      <c r="H160" s="28">
        <v>144</v>
      </c>
      <c r="I160" s="28">
        <v>3.9110000000000004E-3</v>
      </c>
      <c r="J160" s="28">
        <v>144</v>
      </c>
      <c r="K160" s="28">
        <v>3.973E-3</v>
      </c>
      <c r="L160" s="28">
        <v>144</v>
      </c>
      <c r="M160" s="28">
        <v>3.9789999999999999E-3</v>
      </c>
      <c r="N160" s="28">
        <v>144</v>
      </c>
      <c r="O160" s="28">
        <v>4.0249999999999999E-3</v>
      </c>
      <c r="P160" s="28">
        <v>144</v>
      </c>
      <c r="Q160" s="28">
        <v>4.6579999999999998E-3</v>
      </c>
      <c r="R160" s="28">
        <v>144</v>
      </c>
      <c r="S160" s="28">
        <v>4.0210000000000003E-3</v>
      </c>
      <c r="T160" s="28">
        <v>144</v>
      </c>
      <c r="U160" s="28">
        <v>4.9719999999999999E-3</v>
      </c>
      <c r="V160" s="28"/>
      <c r="W160" s="64">
        <f t="shared" si="6"/>
        <v>144</v>
      </c>
      <c r="X160" s="64">
        <f t="shared" si="7"/>
        <v>4.1250000000000002E-3</v>
      </c>
      <c r="Y160" s="28">
        <f t="shared" si="8"/>
        <v>144</v>
      </c>
    </row>
    <row r="161" spans="1:25" x14ac:dyDescent="0.2">
      <c r="A161" s="64" t="s">
        <v>99</v>
      </c>
      <c r="B161" s="28">
        <v>173</v>
      </c>
      <c r="C161" s="28">
        <v>19.904931999999999</v>
      </c>
      <c r="D161" s="28">
        <v>173</v>
      </c>
      <c r="E161" s="28">
        <v>19.995175</v>
      </c>
      <c r="F161" s="28">
        <v>173</v>
      </c>
      <c r="G161" s="28">
        <v>19.808668999999998</v>
      </c>
      <c r="H161" s="28">
        <v>173</v>
      </c>
      <c r="I161" s="28">
        <v>19.909582</v>
      </c>
      <c r="J161" s="28">
        <v>173</v>
      </c>
      <c r="K161" s="28">
        <v>19.914549999999998</v>
      </c>
      <c r="L161" s="28">
        <v>173</v>
      </c>
      <c r="M161" s="28">
        <v>19.881284000000001</v>
      </c>
      <c r="N161" s="28">
        <v>173</v>
      </c>
      <c r="O161" s="28">
        <v>19.992197000000001</v>
      </c>
      <c r="P161" s="28">
        <v>173</v>
      </c>
      <c r="Q161" s="28">
        <v>19.968378000000001</v>
      </c>
      <c r="R161" s="28">
        <v>173</v>
      </c>
      <c r="S161" s="28">
        <v>19.853783</v>
      </c>
      <c r="T161" s="28">
        <v>173</v>
      </c>
      <c r="U161" s="28">
        <v>19.973496000000001</v>
      </c>
      <c r="V161" s="28"/>
      <c r="W161" s="64">
        <f t="shared" si="6"/>
        <v>173</v>
      </c>
      <c r="X161" s="64">
        <f t="shared" si="7"/>
        <v>19.920204599999998</v>
      </c>
      <c r="Y161" s="28">
        <f t="shared" si="8"/>
        <v>173</v>
      </c>
    </row>
    <row r="162" spans="1:25" x14ac:dyDescent="0.2">
      <c r="A162" s="64" t="s">
        <v>242</v>
      </c>
      <c r="B162" s="28">
        <v>233</v>
      </c>
      <c r="C162" s="28">
        <v>8.4389400000000006</v>
      </c>
      <c r="D162" s="28">
        <v>233</v>
      </c>
      <c r="E162" s="28">
        <v>8.4528029999999994</v>
      </c>
      <c r="F162" s="28">
        <v>233</v>
      </c>
      <c r="G162" s="28">
        <v>8.5147359999999992</v>
      </c>
      <c r="H162" s="28">
        <v>233</v>
      </c>
      <c r="I162" s="28">
        <v>8.4202379999999994</v>
      </c>
      <c r="J162" s="28">
        <v>233</v>
      </c>
      <c r="K162" s="28">
        <v>8.4611689999999999</v>
      </c>
      <c r="L162" s="28">
        <v>233</v>
      </c>
      <c r="M162" s="28">
        <v>8.476229</v>
      </c>
      <c r="N162" s="28">
        <v>233</v>
      </c>
      <c r="O162" s="28">
        <v>8.4233399999999996</v>
      </c>
      <c r="P162" s="28">
        <v>233</v>
      </c>
      <c r="Q162" s="28">
        <v>8.4063330000000001</v>
      </c>
      <c r="R162" s="28">
        <v>233</v>
      </c>
      <c r="S162" s="28">
        <v>8.4128659999999993</v>
      </c>
      <c r="T162" s="28">
        <v>233</v>
      </c>
      <c r="U162" s="28">
        <v>8.4021129999999999</v>
      </c>
      <c r="V162" s="28"/>
      <c r="W162" s="64">
        <f t="shared" si="6"/>
        <v>233</v>
      </c>
      <c r="X162" s="64">
        <f t="shared" si="7"/>
        <v>8.4408766999999987</v>
      </c>
      <c r="Y162" s="28">
        <f t="shared" si="8"/>
        <v>233</v>
      </c>
    </row>
    <row r="163" spans="1:25" x14ac:dyDescent="0.2">
      <c r="A163" s="64" t="s">
        <v>170</v>
      </c>
      <c r="B163" s="28">
        <v>151</v>
      </c>
      <c r="C163" s="28">
        <v>31.645061999999999</v>
      </c>
      <c r="D163" s="28">
        <v>151</v>
      </c>
      <c r="E163" s="28">
        <v>31.923165000000001</v>
      </c>
      <c r="F163" s="28">
        <v>151</v>
      </c>
      <c r="G163" s="28">
        <v>31.661957000000001</v>
      </c>
      <c r="H163" s="28">
        <v>151</v>
      </c>
      <c r="I163" s="28">
        <v>31.962129999999998</v>
      </c>
      <c r="J163" s="28">
        <v>151</v>
      </c>
      <c r="K163" s="28">
        <v>31.837344999999999</v>
      </c>
      <c r="L163" s="28">
        <v>151</v>
      </c>
      <c r="M163" s="28">
        <v>31.980989000000001</v>
      </c>
      <c r="N163" s="28">
        <v>151</v>
      </c>
      <c r="O163" s="28">
        <v>31.692955999999999</v>
      </c>
      <c r="P163" s="28">
        <v>151</v>
      </c>
      <c r="Q163" s="28">
        <v>32.201492999999999</v>
      </c>
      <c r="R163" s="28">
        <v>151</v>
      </c>
      <c r="S163" s="28">
        <v>31.965871</v>
      </c>
      <c r="T163" s="28">
        <v>151</v>
      </c>
      <c r="U163" s="28">
        <v>31.707850000000001</v>
      </c>
      <c r="V163" s="28"/>
      <c r="W163" s="64">
        <f t="shared" si="6"/>
        <v>151</v>
      </c>
      <c r="X163" s="64">
        <f t="shared" si="7"/>
        <v>31.857881800000001</v>
      </c>
      <c r="Y163" s="28">
        <f t="shared" si="8"/>
        <v>151</v>
      </c>
    </row>
    <row r="164" spans="1:25" x14ac:dyDescent="0.2">
      <c r="A164" s="64" t="s">
        <v>100</v>
      </c>
      <c r="B164" s="28">
        <v>192</v>
      </c>
      <c r="C164" s="28">
        <v>17.686347000000001</v>
      </c>
      <c r="D164" s="28">
        <v>192</v>
      </c>
      <c r="E164" s="28">
        <v>17.763870000000001</v>
      </c>
      <c r="F164" s="28">
        <v>192</v>
      </c>
      <c r="G164" s="28">
        <v>17.673508000000002</v>
      </c>
      <c r="H164" s="28">
        <v>192</v>
      </c>
      <c r="I164" s="28">
        <v>17.697247999999998</v>
      </c>
      <c r="J164" s="28">
        <v>192</v>
      </c>
      <c r="K164" s="28">
        <v>17.721169</v>
      </c>
      <c r="L164" s="28">
        <v>192</v>
      </c>
      <c r="M164" s="28">
        <v>17.612212</v>
      </c>
      <c r="N164" s="28">
        <v>192</v>
      </c>
      <c r="O164" s="28">
        <v>17.674336</v>
      </c>
      <c r="P164" s="28">
        <v>192</v>
      </c>
      <c r="Q164" s="28">
        <v>17.714734</v>
      </c>
      <c r="R164" s="28">
        <v>192</v>
      </c>
      <c r="S164" s="28">
        <v>17.732583999999999</v>
      </c>
      <c r="T164" s="28">
        <v>192</v>
      </c>
      <c r="U164" s="28">
        <v>17.706952000000001</v>
      </c>
      <c r="V164" s="28"/>
      <c r="W164" s="64">
        <f t="shared" si="6"/>
        <v>192</v>
      </c>
      <c r="X164" s="64">
        <f t="shared" si="7"/>
        <v>17.698296000000003</v>
      </c>
      <c r="Y164" s="28">
        <f t="shared" si="8"/>
        <v>192</v>
      </c>
    </row>
    <row r="165" spans="1:25" x14ac:dyDescent="0.2">
      <c r="A165" s="64" t="s">
        <v>0</v>
      </c>
      <c r="B165" s="28">
        <v>41</v>
      </c>
      <c r="C165" s="28">
        <v>27.467120999999999</v>
      </c>
      <c r="D165" s="28">
        <v>42</v>
      </c>
      <c r="E165" s="28">
        <v>27.631233000000002</v>
      </c>
      <c r="F165" s="28">
        <v>42</v>
      </c>
      <c r="G165" s="28">
        <v>27.544373</v>
      </c>
      <c r="H165" s="28">
        <v>43</v>
      </c>
      <c r="I165" s="28">
        <v>27.412585</v>
      </c>
      <c r="J165" s="28">
        <v>41</v>
      </c>
      <c r="K165" s="28">
        <v>27.621621000000001</v>
      </c>
      <c r="L165" s="28">
        <v>42</v>
      </c>
      <c r="M165" s="28">
        <v>27.667774999999999</v>
      </c>
      <c r="N165" s="28">
        <v>43</v>
      </c>
      <c r="O165" s="28">
        <v>27.449352999999999</v>
      </c>
      <c r="P165" s="28">
        <v>41</v>
      </c>
      <c r="Q165" s="28">
        <v>27.638508999999999</v>
      </c>
      <c r="R165" s="28">
        <v>41</v>
      </c>
      <c r="S165" s="28">
        <v>27.571231999999998</v>
      </c>
      <c r="T165" s="28">
        <v>43</v>
      </c>
      <c r="U165" s="28">
        <v>27.647116</v>
      </c>
      <c r="V165" s="28"/>
      <c r="W165" s="64">
        <f t="shared" si="6"/>
        <v>41.9</v>
      </c>
      <c r="X165" s="64">
        <f t="shared" si="7"/>
        <v>27.565091800000005</v>
      </c>
      <c r="Y165" s="28">
        <f t="shared" si="8"/>
        <v>43</v>
      </c>
    </row>
    <row r="166" spans="1:25" x14ac:dyDescent="0.2">
      <c r="A166" s="64" t="s">
        <v>171</v>
      </c>
      <c r="B166" s="28">
        <v>192</v>
      </c>
      <c r="C166" s="28">
        <v>6.2599999999999999E-3</v>
      </c>
      <c r="D166" s="28">
        <v>192</v>
      </c>
      <c r="E166" s="28">
        <v>6.3220000000000004E-3</v>
      </c>
      <c r="F166" s="28">
        <v>192</v>
      </c>
      <c r="G166" s="28">
        <v>6.3080000000000002E-3</v>
      </c>
      <c r="H166" s="28">
        <v>192</v>
      </c>
      <c r="I166" s="28">
        <v>6.3350000000000004E-3</v>
      </c>
      <c r="J166" s="28">
        <v>192</v>
      </c>
      <c r="K166" s="28">
        <v>6.3420000000000004E-3</v>
      </c>
      <c r="L166" s="28">
        <v>192</v>
      </c>
      <c r="M166" s="28">
        <v>6.3860000000000002E-3</v>
      </c>
      <c r="N166" s="28">
        <v>192</v>
      </c>
      <c r="O166" s="28">
        <v>6.2049999999999996E-3</v>
      </c>
      <c r="P166" s="28">
        <v>192</v>
      </c>
      <c r="Q166" s="28">
        <v>6.4149999999999997E-3</v>
      </c>
      <c r="R166" s="28">
        <v>192</v>
      </c>
      <c r="S166" s="28">
        <v>6.2690000000000003E-3</v>
      </c>
      <c r="T166" s="28">
        <v>192</v>
      </c>
      <c r="U166" s="28">
        <v>6.3160000000000004E-3</v>
      </c>
      <c r="V166" s="28"/>
      <c r="W166" s="64">
        <f t="shared" si="6"/>
        <v>192</v>
      </c>
      <c r="X166" s="64">
        <f t="shared" si="7"/>
        <v>6.3158000000000008E-3</v>
      </c>
      <c r="Y166" s="28">
        <f t="shared" si="8"/>
        <v>192</v>
      </c>
    </row>
    <row r="167" spans="1:25" x14ac:dyDescent="0.2">
      <c r="A167" s="64" t="s">
        <v>101</v>
      </c>
      <c r="B167" s="28">
        <v>37</v>
      </c>
      <c r="C167" s="28">
        <v>33.481808000000001</v>
      </c>
      <c r="D167" s="28">
        <v>38</v>
      </c>
      <c r="E167" s="28">
        <v>33.539048000000001</v>
      </c>
      <c r="F167" s="28">
        <v>38</v>
      </c>
      <c r="G167" s="28">
        <v>33.443727000000003</v>
      </c>
      <c r="H167" s="28">
        <v>38</v>
      </c>
      <c r="I167" s="28">
        <v>33.550736000000001</v>
      </c>
      <c r="J167" s="28">
        <v>37</v>
      </c>
      <c r="K167" s="28">
        <v>33.523915000000002</v>
      </c>
      <c r="L167" s="28">
        <v>38</v>
      </c>
      <c r="M167" s="28">
        <v>33.266392000000003</v>
      </c>
      <c r="N167" s="28">
        <v>39</v>
      </c>
      <c r="O167" s="28">
        <v>33.405670999999998</v>
      </c>
      <c r="P167" s="28">
        <v>39</v>
      </c>
      <c r="Q167" s="28">
        <v>33.594375999999997</v>
      </c>
      <c r="R167" s="28">
        <v>38</v>
      </c>
      <c r="S167" s="28">
        <v>33.438237999999998</v>
      </c>
      <c r="T167" s="28">
        <v>38</v>
      </c>
      <c r="U167" s="28">
        <v>33.586571999999997</v>
      </c>
      <c r="V167" s="28"/>
      <c r="W167" s="64">
        <f t="shared" si="6"/>
        <v>38</v>
      </c>
      <c r="X167" s="64">
        <f t="shared" si="7"/>
        <v>33.4830483</v>
      </c>
      <c r="Y167" s="28">
        <f t="shared" si="8"/>
        <v>39</v>
      </c>
    </row>
    <row r="168" spans="1:25" x14ac:dyDescent="0.2">
      <c r="A168" s="64" t="s">
        <v>243</v>
      </c>
      <c r="B168" s="28">
        <v>82</v>
      </c>
      <c r="C168" s="28">
        <v>10.18059</v>
      </c>
      <c r="D168" s="28">
        <v>80</v>
      </c>
      <c r="E168" s="28">
        <v>10.144544</v>
      </c>
      <c r="F168" s="28">
        <v>79</v>
      </c>
      <c r="G168" s="28">
        <v>10.213566999999999</v>
      </c>
      <c r="H168" s="28">
        <v>82</v>
      </c>
      <c r="I168" s="28">
        <v>10.213915</v>
      </c>
      <c r="J168" s="28">
        <v>81</v>
      </c>
      <c r="K168" s="28">
        <v>10.167559000000001</v>
      </c>
      <c r="L168" s="28">
        <v>81</v>
      </c>
      <c r="M168" s="28">
        <v>10.182687</v>
      </c>
      <c r="N168" s="28">
        <v>82</v>
      </c>
      <c r="O168" s="28">
        <v>10.237368999999999</v>
      </c>
      <c r="P168" s="28">
        <v>81</v>
      </c>
      <c r="Q168" s="28">
        <v>10.199192999999999</v>
      </c>
      <c r="R168" s="28">
        <v>81</v>
      </c>
      <c r="S168" s="28">
        <v>10.119168999999999</v>
      </c>
      <c r="T168" s="28">
        <v>80</v>
      </c>
      <c r="U168" s="28">
        <v>10.149958</v>
      </c>
      <c r="V168" s="28"/>
      <c r="W168" s="64">
        <f t="shared" si="6"/>
        <v>80.900000000000006</v>
      </c>
      <c r="X168" s="64">
        <f t="shared" si="7"/>
        <v>10.180855099999999</v>
      </c>
      <c r="Y168" s="28">
        <f t="shared" si="8"/>
        <v>82</v>
      </c>
    </row>
    <row r="169" spans="1:25" x14ac:dyDescent="0.2">
      <c r="A169" s="64" t="s">
        <v>172</v>
      </c>
      <c r="B169" s="28">
        <v>54</v>
      </c>
      <c r="C169" s="28">
        <v>23.545943000000001</v>
      </c>
      <c r="D169" s="28">
        <v>56</v>
      </c>
      <c r="E169" s="28">
        <v>23.834322</v>
      </c>
      <c r="F169" s="28">
        <v>55</v>
      </c>
      <c r="G169" s="28">
        <v>23.618068999999998</v>
      </c>
      <c r="H169" s="28">
        <v>53</v>
      </c>
      <c r="I169" s="28">
        <v>23.683543</v>
      </c>
      <c r="J169" s="28">
        <v>54</v>
      </c>
      <c r="K169" s="28">
        <v>23.729521999999999</v>
      </c>
      <c r="L169" s="28">
        <v>53</v>
      </c>
      <c r="M169" s="28">
        <v>23.771695000000001</v>
      </c>
      <c r="N169" s="28">
        <v>56</v>
      </c>
      <c r="O169" s="28">
        <v>23.581441000000002</v>
      </c>
      <c r="P169" s="28">
        <v>54</v>
      </c>
      <c r="Q169" s="28">
        <v>23.808025000000001</v>
      </c>
      <c r="R169" s="28">
        <v>54</v>
      </c>
      <c r="S169" s="28">
        <v>24.037960000000002</v>
      </c>
      <c r="T169" s="28">
        <v>53</v>
      </c>
      <c r="U169" s="28">
        <v>23.652892999999999</v>
      </c>
      <c r="V169" s="28"/>
      <c r="W169" s="64">
        <f t="shared" si="6"/>
        <v>54.2</v>
      </c>
      <c r="X169" s="64">
        <f t="shared" si="7"/>
        <v>23.726341300000001</v>
      </c>
      <c r="Y169" s="28">
        <f t="shared" si="8"/>
        <v>56</v>
      </c>
    </row>
    <row r="170" spans="1:25" x14ac:dyDescent="0.2">
      <c r="A170" s="64" t="s">
        <v>22</v>
      </c>
      <c r="B170" s="28">
        <v>31</v>
      </c>
      <c r="C170" s="28">
        <v>61.718502000000001</v>
      </c>
      <c r="D170" s="28">
        <v>31</v>
      </c>
      <c r="E170" s="28">
        <v>61.778292</v>
      </c>
      <c r="F170" s="28">
        <v>31</v>
      </c>
      <c r="G170" s="28">
        <v>62.077030000000001</v>
      </c>
      <c r="H170" s="28">
        <v>31</v>
      </c>
      <c r="I170" s="28">
        <v>61.410972000000001</v>
      </c>
      <c r="J170" s="28">
        <v>31</v>
      </c>
      <c r="K170" s="28">
        <v>61.816730999999997</v>
      </c>
      <c r="L170" s="28">
        <v>31</v>
      </c>
      <c r="M170" s="28">
        <v>62.138801999999998</v>
      </c>
      <c r="N170" s="28">
        <v>31</v>
      </c>
      <c r="O170" s="28">
        <v>61.684660999999998</v>
      </c>
      <c r="P170" s="28">
        <v>31</v>
      </c>
      <c r="Q170" s="28">
        <v>61.684444999999997</v>
      </c>
      <c r="R170" s="28">
        <v>31</v>
      </c>
      <c r="S170" s="28">
        <v>61.864508000000001</v>
      </c>
      <c r="T170" s="28">
        <v>31</v>
      </c>
      <c r="U170" s="28">
        <v>62.295099</v>
      </c>
      <c r="V170" s="28"/>
      <c r="W170" s="64">
        <f t="shared" si="6"/>
        <v>31</v>
      </c>
      <c r="X170" s="64">
        <f t="shared" si="7"/>
        <v>61.846904200000004</v>
      </c>
      <c r="Y170" s="28">
        <f t="shared" si="8"/>
        <v>31</v>
      </c>
    </row>
    <row r="171" spans="1:25" x14ac:dyDescent="0.2">
      <c r="A171" s="64" t="s">
        <v>173</v>
      </c>
      <c r="B171" s="28">
        <v>28</v>
      </c>
      <c r="C171" s="28">
        <v>74.014895999999993</v>
      </c>
      <c r="D171" s="28">
        <v>27</v>
      </c>
      <c r="E171" s="28">
        <v>74.123630000000006</v>
      </c>
      <c r="F171" s="28">
        <v>30</v>
      </c>
      <c r="G171" s="28">
        <v>74.465484000000004</v>
      </c>
      <c r="H171" s="28">
        <v>27</v>
      </c>
      <c r="I171" s="28">
        <v>74.175197999999995</v>
      </c>
      <c r="J171" s="28">
        <v>28</v>
      </c>
      <c r="K171" s="28">
        <v>74.496163999999993</v>
      </c>
      <c r="L171" s="28">
        <v>27</v>
      </c>
      <c r="M171" s="28">
        <v>73.772344000000004</v>
      </c>
      <c r="N171" s="28">
        <v>29</v>
      </c>
      <c r="O171" s="28">
        <v>74.610403000000005</v>
      </c>
      <c r="P171" s="28">
        <v>27</v>
      </c>
      <c r="Q171" s="28">
        <v>74.277010000000004</v>
      </c>
      <c r="R171" s="28">
        <v>27</v>
      </c>
      <c r="S171" s="28">
        <v>74.422173999999998</v>
      </c>
      <c r="T171" s="28">
        <v>28</v>
      </c>
      <c r="U171" s="28">
        <v>73.997063999999995</v>
      </c>
      <c r="V171" s="28"/>
      <c r="W171" s="64">
        <f t="shared" si="6"/>
        <v>27.8</v>
      </c>
      <c r="X171" s="64">
        <f t="shared" si="7"/>
        <v>74.235436700000008</v>
      </c>
      <c r="Y171" s="28">
        <f t="shared" si="8"/>
        <v>30</v>
      </c>
    </row>
    <row r="172" spans="1:25" x14ac:dyDescent="0.2">
      <c r="A172" s="64" t="s">
        <v>23</v>
      </c>
      <c r="B172" s="28">
        <v>23</v>
      </c>
      <c r="C172" s="28">
        <v>90.652717999999993</v>
      </c>
      <c r="D172" s="28">
        <v>23</v>
      </c>
      <c r="E172" s="28">
        <v>90.333455000000001</v>
      </c>
      <c r="F172" s="28">
        <v>23</v>
      </c>
      <c r="G172" s="28">
        <v>91.524180999999999</v>
      </c>
      <c r="H172" s="28">
        <v>23</v>
      </c>
      <c r="I172" s="28">
        <v>90.957273000000001</v>
      </c>
      <c r="J172" s="28">
        <v>23</v>
      </c>
      <c r="K172" s="28">
        <v>90.570188000000002</v>
      </c>
      <c r="L172" s="28">
        <v>22</v>
      </c>
      <c r="M172" s="28">
        <v>90.575180000000003</v>
      </c>
      <c r="N172" s="28">
        <v>22</v>
      </c>
      <c r="O172" s="28">
        <v>91.341167999999996</v>
      </c>
      <c r="P172" s="28">
        <v>23</v>
      </c>
      <c r="Q172" s="28">
        <v>90.353151999999994</v>
      </c>
      <c r="R172" s="28">
        <v>23</v>
      </c>
      <c r="S172" s="28">
        <v>91.096082999999993</v>
      </c>
      <c r="T172" s="28">
        <v>23</v>
      </c>
      <c r="U172" s="28">
        <v>90.644402999999997</v>
      </c>
      <c r="V172" s="28"/>
      <c r="W172" s="64">
        <f t="shared" si="6"/>
        <v>22.8</v>
      </c>
      <c r="X172" s="64">
        <f t="shared" si="7"/>
        <v>90.804780100000016</v>
      </c>
      <c r="Y172" s="28">
        <f t="shared" si="8"/>
        <v>23</v>
      </c>
    </row>
    <row r="173" spans="1:25" x14ac:dyDescent="0.2">
      <c r="A173" s="64" t="s">
        <v>244</v>
      </c>
      <c r="B173" s="28">
        <v>40</v>
      </c>
      <c r="C173" s="28">
        <v>2.13E-4</v>
      </c>
      <c r="D173" s="28">
        <v>40</v>
      </c>
      <c r="E173" s="28">
        <v>2.34E-4</v>
      </c>
      <c r="F173" s="28">
        <v>40</v>
      </c>
      <c r="G173" s="28">
        <v>2.1800000000000001E-4</v>
      </c>
      <c r="H173" s="28">
        <v>40</v>
      </c>
      <c r="I173" s="28">
        <v>2.9500000000000001E-4</v>
      </c>
      <c r="J173" s="28">
        <v>40</v>
      </c>
      <c r="K173" s="28">
        <v>2.41E-4</v>
      </c>
      <c r="L173" s="28">
        <v>40</v>
      </c>
      <c r="M173" s="28">
        <v>2.41E-4</v>
      </c>
      <c r="N173" s="28">
        <v>40</v>
      </c>
      <c r="O173" s="28">
        <v>2.1599999999999999E-4</v>
      </c>
      <c r="P173" s="28">
        <v>40</v>
      </c>
      <c r="Q173" s="28">
        <v>2.23E-4</v>
      </c>
      <c r="R173" s="28">
        <v>40</v>
      </c>
      <c r="S173" s="28">
        <v>2.12E-4</v>
      </c>
      <c r="T173" s="28">
        <v>40</v>
      </c>
      <c r="U173" s="28">
        <v>2.12E-4</v>
      </c>
      <c r="V173" s="28"/>
      <c r="W173" s="64">
        <f t="shared" si="6"/>
        <v>40</v>
      </c>
      <c r="X173" s="64">
        <f t="shared" si="7"/>
        <v>2.3050000000000002E-4</v>
      </c>
      <c r="Y173" s="28">
        <f t="shared" si="8"/>
        <v>40</v>
      </c>
    </row>
    <row r="174" spans="1:25" x14ac:dyDescent="0.2">
      <c r="A174" s="64" t="s">
        <v>174</v>
      </c>
      <c r="B174" s="28">
        <v>32</v>
      </c>
      <c r="C174" s="28">
        <v>2.9599999999999998E-4</v>
      </c>
      <c r="D174" s="28">
        <v>32</v>
      </c>
      <c r="E174" s="28">
        <v>2.9500000000000001E-4</v>
      </c>
      <c r="F174" s="28">
        <v>32</v>
      </c>
      <c r="G174" s="28">
        <v>2.9500000000000001E-4</v>
      </c>
      <c r="H174" s="28">
        <v>32</v>
      </c>
      <c r="I174" s="28">
        <v>3.0200000000000002E-4</v>
      </c>
      <c r="J174" s="28">
        <v>32</v>
      </c>
      <c r="K174" s="28">
        <v>2.9599999999999998E-4</v>
      </c>
      <c r="L174" s="28">
        <v>32</v>
      </c>
      <c r="M174" s="28">
        <v>3.1100000000000002E-4</v>
      </c>
      <c r="N174" s="28">
        <v>32</v>
      </c>
      <c r="O174" s="28">
        <v>2.9599999999999998E-4</v>
      </c>
      <c r="P174" s="28">
        <v>32</v>
      </c>
      <c r="Q174" s="28">
        <v>2.9399999999999999E-4</v>
      </c>
      <c r="R174" s="28">
        <v>32</v>
      </c>
      <c r="S174" s="28">
        <v>2.9399999999999999E-4</v>
      </c>
      <c r="T174" s="28">
        <v>32</v>
      </c>
      <c r="U174" s="28">
        <v>2.9500000000000001E-4</v>
      </c>
      <c r="V174" s="28"/>
      <c r="W174" s="64">
        <f t="shared" si="6"/>
        <v>32</v>
      </c>
      <c r="X174" s="64">
        <f t="shared" si="7"/>
        <v>2.9740000000000002E-4</v>
      </c>
      <c r="Y174" s="28">
        <f t="shared" si="8"/>
        <v>32</v>
      </c>
    </row>
    <row r="175" spans="1:25" x14ac:dyDescent="0.2">
      <c r="A175" s="64" t="s">
        <v>102</v>
      </c>
      <c r="B175" s="28">
        <v>40</v>
      </c>
      <c r="C175" s="28">
        <v>2.7099999999999997E-4</v>
      </c>
      <c r="D175" s="28">
        <v>40</v>
      </c>
      <c r="E175" s="28">
        <v>2.7E-4</v>
      </c>
      <c r="F175" s="28">
        <v>40</v>
      </c>
      <c r="G175" s="28">
        <v>2.7E-4</v>
      </c>
      <c r="H175" s="28">
        <v>40</v>
      </c>
      <c r="I175" s="28">
        <v>2.7599999999999999E-4</v>
      </c>
      <c r="J175" s="28">
        <v>40</v>
      </c>
      <c r="K175" s="28">
        <v>2.8299999999999999E-4</v>
      </c>
      <c r="L175" s="28">
        <v>40</v>
      </c>
      <c r="M175" s="28">
        <v>2.7599999999999999E-4</v>
      </c>
      <c r="N175" s="28">
        <v>40</v>
      </c>
      <c r="O175" s="28">
        <v>2.7399999999999999E-4</v>
      </c>
      <c r="P175" s="28">
        <v>40</v>
      </c>
      <c r="Q175" s="28">
        <v>2.7399999999999999E-4</v>
      </c>
      <c r="R175" s="28">
        <v>40</v>
      </c>
      <c r="S175" s="28">
        <v>2.92E-4</v>
      </c>
      <c r="T175" s="28">
        <v>40</v>
      </c>
      <c r="U175" s="28">
        <v>2.9100000000000003E-4</v>
      </c>
      <c r="V175" s="28"/>
      <c r="W175" s="64">
        <f t="shared" si="6"/>
        <v>40</v>
      </c>
      <c r="X175" s="64">
        <f t="shared" si="7"/>
        <v>2.7770000000000003E-4</v>
      </c>
      <c r="Y175" s="28">
        <f t="shared" si="8"/>
        <v>40</v>
      </c>
    </row>
    <row r="176" spans="1:25" x14ac:dyDescent="0.2">
      <c r="A176" s="64" t="s">
        <v>245</v>
      </c>
      <c r="B176" s="28">
        <v>60</v>
      </c>
      <c r="C176" s="28">
        <v>3.5300000000000002E-4</v>
      </c>
      <c r="D176" s="28">
        <v>60</v>
      </c>
      <c r="E176" s="28">
        <v>3.4699999999999998E-4</v>
      </c>
      <c r="F176" s="28">
        <v>60</v>
      </c>
      <c r="G176" s="28">
        <v>3.5100000000000002E-4</v>
      </c>
      <c r="H176" s="28">
        <v>60</v>
      </c>
      <c r="I176" s="28">
        <v>3.6600000000000001E-4</v>
      </c>
      <c r="J176" s="28">
        <v>60</v>
      </c>
      <c r="K176" s="28">
        <v>3.4499999999999998E-4</v>
      </c>
      <c r="L176" s="28">
        <v>60</v>
      </c>
      <c r="M176" s="28">
        <v>3.4499999999999998E-4</v>
      </c>
      <c r="N176" s="28">
        <v>60</v>
      </c>
      <c r="O176" s="28">
        <v>3.4499999999999998E-4</v>
      </c>
      <c r="P176" s="28">
        <v>60</v>
      </c>
      <c r="Q176" s="28">
        <v>3.4699999999999998E-4</v>
      </c>
      <c r="R176" s="28">
        <v>60</v>
      </c>
      <c r="S176" s="28">
        <v>3.5E-4</v>
      </c>
      <c r="T176" s="28">
        <v>60</v>
      </c>
      <c r="U176" s="28">
        <v>3.6900000000000002E-4</v>
      </c>
      <c r="V176" s="28"/>
      <c r="W176" s="64">
        <f t="shared" si="6"/>
        <v>60</v>
      </c>
      <c r="X176" s="64">
        <f t="shared" si="7"/>
        <v>3.5179999999999999E-4</v>
      </c>
      <c r="Y176" s="28">
        <f t="shared" si="8"/>
        <v>60</v>
      </c>
    </row>
    <row r="177" spans="1:25" x14ac:dyDescent="0.2">
      <c r="A177" s="64" t="s">
        <v>175</v>
      </c>
      <c r="B177" s="28">
        <v>48</v>
      </c>
      <c r="C177" s="28">
        <v>4.7600000000000002E-4</v>
      </c>
      <c r="D177" s="28">
        <v>48</v>
      </c>
      <c r="E177" s="28">
        <v>4.6299999999999998E-4</v>
      </c>
      <c r="F177" s="28">
        <v>48</v>
      </c>
      <c r="G177" s="28">
        <v>4.5899999999999999E-4</v>
      </c>
      <c r="H177" s="28">
        <v>48</v>
      </c>
      <c r="I177" s="28">
        <v>4.9700000000000005E-4</v>
      </c>
      <c r="J177" s="28">
        <v>48</v>
      </c>
      <c r="K177" s="28">
        <v>4.64E-4</v>
      </c>
      <c r="L177" s="28">
        <v>48</v>
      </c>
      <c r="M177" s="28">
        <v>4.6299999999999998E-4</v>
      </c>
      <c r="N177" s="28">
        <v>48</v>
      </c>
      <c r="O177" s="28">
        <v>5.0000000000000001E-4</v>
      </c>
      <c r="P177" s="28">
        <v>48</v>
      </c>
      <c r="Q177" s="28">
        <v>4.7699999999999999E-4</v>
      </c>
      <c r="R177" s="28">
        <v>48</v>
      </c>
      <c r="S177" s="28">
        <v>4.6200000000000001E-4</v>
      </c>
      <c r="T177" s="28">
        <v>48</v>
      </c>
      <c r="U177" s="28">
        <v>4.6299999999999998E-4</v>
      </c>
      <c r="V177" s="28"/>
      <c r="W177" s="64">
        <f t="shared" si="6"/>
        <v>48</v>
      </c>
      <c r="X177" s="64">
        <f t="shared" si="7"/>
        <v>4.7239999999999999E-4</v>
      </c>
      <c r="Y177" s="28">
        <f t="shared" si="8"/>
        <v>48</v>
      </c>
    </row>
    <row r="178" spans="1:25" x14ac:dyDescent="0.2">
      <c r="A178" s="64" t="s">
        <v>103</v>
      </c>
      <c r="B178" s="28">
        <v>60</v>
      </c>
      <c r="C178" s="28">
        <v>4.9399999999999997E-4</v>
      </c>
      <c r="D178" s="28">
        <v>60</v>
      </c>
      <c r="E178" s="28">
        <v>3.2699999999999998E-4</v>
      </c>
      <c r="F178" s="28">
        <v>60</v>
      </c>
      <c r="G178" s="28">
        <v>3.6600000000000001E-4</v>
      </c>
      <c r="H178" s="28">
        <v>60</v>
      </c>
      <c r="I178" s="28">
        <v>3.3300000000000002E-4</v>
      </c>
      <c r="J178" s="28">
        <v>60</v>
      </c>
      <c r="K178" s="28">
        <v>3.6400000000000001E-4</v>
      </c>
      <c r="L178" s="28">
        <v>60</v>
      </c>
      <c r="M178" s="28">
        <v>3.3700000000000001E-4</v>
      </c>
      <c r="N178" s="28">
        <v>60</v>
      </c>
      <c r="O178" s="28">
        <v>3.7399999999999998E-4</v>
      </c>
      <c r="P178" s="28">
        <v>60</v>
      </c>
      <c r="Q178" s="28">
        <v>3.5300000000000002E-4</v>
      </c>
      <c r="R178" s="28">
        <v>60</v>
      </c>
      <c r="S178" s="28">
        <v>3.4400000000000001E-4</v>
      </c>
      <c r="T178" s="28">
        <v>60</v>
      </c>
      <c r="U178" s="28">
        <v>3.5799999999999997E-4</v>
      </c>
      <c r="V178" s="28"/>
      <c r="W178" s="64">
        <f t="shared" si="6"/>
        <v>60</v>
      </c>
      <c r="X178" s="64">
        <f t="shared" si="7"/>
        <v>3.6499999999999998E-4</v>
      </c>
      <c r="Y178" s="28">
        <f t="shared" si="8"/>
        <v>60</v>
      </c>
    </row>
    <row r="179" spans="1:25" x14ac:dyDescent="0.2">
      <c r="A179" s="64" t="s">
        <v>246</v>
      </c>
      <c r="B179" s="28">
        <v>80</v>
      </c>
      <c r="C179" s="28">
        <v>6.6200000000000005E-4</v>
      </c>
      <c r="D179" s="28">
        <v>80</v>
      </c>
      <c r="E179" s="28">
        <v>6.7500000000000004E-4</v>
      </c>
      <c r="F179" s="28">
        <v>80</v>
      </c>
      <c r="G179" s="28">
        <v>6.2100000000000002E-4</v>
      </c>
      <c r="H179" s="28">
        <v>80</v>
      </c>
      <c r="I179" s="28">
        <v>6.2200000000000005E-4</v>
      </c>
      <c r="J179" s="28">
        <v>80</v>
      </c>
      <c r="K179" s="28">
        <v>6.1499999999999999E-4</v>
      </c>
      <c r="L179" s="28">
        <v>80</v>
      </c>
      <c r="M179" s="28">
        <v>6.2299999999999996E-4</v>
      </c>
      <c r="N179" s="28">
        <v>80</v>
      </c>
      <c r="O179" s="28">
        <v>6.2E-4</v>
      </c>
      <c r="P179" s="28">
        <v>80</v>
      </c>
      <c r="Q179" s="28">
        <v>6.1899999999999998E-4</v>
      </c>
      <c r="R179" s="28">
        <v>80</v>
      </c>
      <c r="S179" s="28">
        <v>6.1600000000000001E-4</v>
      </c>
      <c r="T179" s="28">
        <v>80</v>
      </c>
      <c r="U179" s="28">
        <v>6.5399999999999996E-4</v>
      </c>
      <c r="V179" s="28"/>
      <c r="W179" s="64">
        <f t="shared" si="6"/>
        <v>80</v>
      </c>
      <c r="X179" s="64">
        <f t="shared" si="7"/>
        <v>6.3270000000000004E-4</v>
      </c>
      <c r="Y179" s="28">
        <f t="shared" si="8"/>
        <v>80</v>
      </c>
    </row>
    <row r="180" spans="1:25" x14ac:dyDescent="0.2">
      <c r="A180" s="64" t="s">
        <v>247</v>
      </c>
      <c r="B180" s="28">
        <v>100</v>
      </c>
      <c r="C180" s="28">
        <v>1.7149999999999999E-3</v>
      </c>
      <c r="D180" s="28">
        <v>100</v>
      </c>
      <c r="E180" s="28">
        <v>1.134E-3</v>
      </c>
      <c r="F180" s="28">
        <v>100</v>
      </c>
      <c r="G180" s="28">
        <v>1.155E-3</v>
      </c>
      <c r="H180" s="28">
        <v>100</v>
      </c>
      <c r="I180" s="28">
        <v>1.1429999999999999E-3</v>
      </c>
      <c r="J180" s="28">
        <v>100</v>
      </c>
      <c r="K180" s="28">
        <v>1.127E-3</v>
      </c>
      <c r="L180" s="28">
        <v>100</v>
      </c>
      <c r="M180" s="28">
        <v>1.142E-3</v>
      </c>
      <c r="N180" s="28">
        <v>100</v>
      </c>
      <c r="O180" s="28">
        <v>1.1590000000000001E-3</v>
      </c>
      <c r="P180" s="28">
        <v>100</v>
      </c>
      <c r="Q180" s="28">
        <v>1.1490000000000001E-3</v>
      </c>
      <c r="R180" s="28">
        <v>100</v>
      </c>
      <c r="S180" s="28">
        <v>1.1590000000000001E-3</v>
      </c>
      <c r="T180" s="28">
        <v>100</v>
      </c>
      <c r="U180" s="28">
        <v>1.1329999999999999E-3</v>
      </c>
      <c r="V180" s="28"/>
      <c r="W180" s="64">
        <f t="shared" si="6"/>
        <v>100</v>
      </c>
      <c r="X180" s="64">
        <f t="shared" si="7"/>
        <v>1.2016000000000002E-3</v>
      </c>
      <c r="Y180" s="28">
        <f t="shared" si="8"/>
        <v>100</v>
      </c>
    </row>
    <row r="181" spans="1:25" x14ac:dyDescent="0.2">
      <c r="A181" s="64" t="s">
        <v>176</v>
      </c>
      <c r="B181" s="28">
        <v>64</v>
      </c>
      <c r="C181" s="28">
        <v>1.3450000000000001E-3</v>
      </c>
      <c r="D181" s="28">
        <v>64</v>
      </c>
      <c r="E181" s="28">
        <v>1.387E-3</v>
      </c>
      <c r="F181" s="28">
        <v>64</v>
      </c>
      <c r="G181" s="28">
        <v>1.4270000000000001E-3</v>
      </c>
      <c r="H181" s="28">
        <v>64</v>
      </c>
      <c r="I181" s="28">
        <v>1.3760000000000001E-3</v>
      </c>
      <c r="J181" s="28">
        <v>64</v>
      </c>
      <c r="K181" s="28">
        <v>1.389E-3</v>
      </c>
      <c r="L181" s="28">
        <v>64</v>
      </c>
      <c r="M181" s="28">
        <v>1.405E-3</v>
      </c>
      <c r="N181" s="28">
        <v>64</v>
      </c>
      <c r="O181" s="28">
        <v>1.436E-3</v>
      </c>
      <c r="P181" s="28">
        <v>64</v>
      </c>
      <c r="Q181" s="28">
        <v>1.354E-3</v>
      </c>
      <c r="R181" s="28">
        <v>64</v>
      </c>
      <c r="S181" s="28">
        <v>1.426E-3</v>
      </c>
      <c r="T181" s="28">
        <v>64</v>
      </c>
      <c r="U181" s="28">
        <v>1.377E-3</v>
      </c>
      <c r="V181" s="28"/>
      <c r="W181" s="64">
        <f t="shared" si="6"/>
        <v>64</v>
      </c>
      <c r="X181" s="64">
        <f t="shared" si="7"/>
        <v>1.3921999999999999E-3</v>
      </c>
      <c r="Y181" s="28">
        <f t="shared" si="8"/>
        <v>64</v>
      </c>
    </row>
    <row r="182" spans="1:25" x14ac:dyDescent="0.2">
      <c r="A182" s="64" t="s">
        <v>104</v>
      </c>
      <c r="B182" s="28">
        <v>80</v>
      </c>
      <c r="C182" s="28">
        <v>1.389E-3</v>
      </c>
      <c r="D182" s="28">
        <v>80</v>
      </c>
      <c r="E182" s="28">
        <v>2.0070000000000001E-3</v>
      </c>
      <c r="F182" s="28">
        <v>80</v>
      </c>
      <c r="G182" s="28">
        <v>1.4480000000000001E-3</v>
      </c>
      <c r="H182" s="28">
        <v>80</v>
      </c>
      <c r="I182" s="28">
        <v>1.366E-3</v>
      </c>
      <c r="J182" s="28">
        <v>80</v>
      </c>
      <c r="K182" s="28">
        <v>1.3630000000000001E-3</v>
      </c>
      <c r="L182" s="28">
        <v>80</v>
      </c>
      <c r="M182" s="28">
        <v>1.353E-3</v>
      </c>
      <c r="N182" s="28">
        <v>80</v>
      </c>
      <c r="O182" s="28">
        <v>1.372E-3</v>
      </c>
      <c r="P182" s="28">
        <v>80</v>
      </c>
      <c r="Q182" s="28">
        <v>1.407E-3</v>
      </c>
      <c r="R182" s="28">
        <v>80</v>
      </c>
      <c r="S182" s="28">
        <v>1.3849999999999999E-3</v>
      </c>
      <c r="T182" s="28">
        <v>80</v>
      </c>
      <c r="U182" s="28">
        <v>1.3990000000000001E-3</v>
      </c>
      <c r="V182" s="28"/>
      <c r="W182" s="64">
        <f t="shared" si="6"/>
        <v>80</v>
      </c>
      <c r="X182" s="64">
        <f t="shared" si="7"/>
        <v>1.4489000000000001E-3</v>
      </c>
      <c r="Y182" s="28">
        <f t="shared" si="8"/>
        <v>80</v>
      </c>
    </row>
    <row r="183" spans="1:25" x14ac:dyDescent="0.2">
      <c r="A183" s="64" t="s">
        <v>105</v>
      </c>
      <c r="B183" s="28">
        <v>86</v>
      </c>
      <c r="C183" s="28">
        <v>11.019358</v>
      </c>
      <c r="D183" s="28">
        <v>86</v>
      </c>
      <c r="E183" s="28">
        <v>11.035909</v>
      </c>
      <c r="F183" s="28">
        <v>86</v>
      </c>
      <c r="G183" s="28">
        <v>10.911018</v>
      </c>
      <c r="H183" s="28">
        <v>86</v>
      </c>
      <c r="I183" s="28">
        <v>10.947115</v>
      </c>
      <c r="J183" s="28">
        <v>86</v>
      </c>
      <c r="K183" s="28">
        <v>10.955897999999999</v>
      </c>
      <c r="L183" s="28">
        <v>86</v>
      </c>
      <c r="M183" s="28">
        <v>10.908986000000001</v>
      </c>
      <c r="N183" s="28">
        <v>86</v>
      </c>
      <c r="O183" s="28">
        <v>10.979932</v>
      </c>
      <c r="P183" s="28">
        <v>86</v>
      </c>
      <c r="Q183" s="28">
        <v>11.038425999999999</v>
      </c>
      <c r="R183" s="28">
        <v>86</v>
      </c>
      <c r="S183" s="28">
        <v>10.970800000000001</v>
      </c>
      <c r="T183" s="28">
        <v>86</v>
      </c>
      <c r="U183" s="28">
        <v>11.026398</v>
      </c>
      <c r="V183" s="28"/>
      <c r="W183" s="64">
        <f t="shared" si="6"/>
        <v>86</v>
      </c>
      <c r="X183" s="64">
        <f t="shared" si="7"/>
        <v>10.979384</v>
      </c>
      <c r="Y183" s="28">
        <f t="shared" si="8"/>
        <v>86</v>
      </c>
    </row>
    <row r="184" spans="1:25" x14ac:dyDescent="0.2">
      <c r="A184" s="64" t="s">
        <v>177</v>
      </c>
      <c r="B184" s="28">
        <v>77</v>
      </c>
      <c r="C184" s="28">
        <v>10.433484</v>
      </c>
      <c r="D184" s="28">
        <v>77</v>
      </c>
      <c r="E184" s="28">
        <v>10.523972000000001</v>
      </c>
      <c r="F184" s="28">
        <v>77</v>
      </c>
      <c r="G184" s="28">
        <v>10.457668</v>
      </c>
      <c r="H184" s="28">
        <v>77</v>
      </c>
      <c r="I184" s="28">
        <v>10.480217</v>
      </c>
      <c r="J184" s="28">
        <v>77</v>
      </c>
      <c r="K184" s="28">
        <v>10.401418</v>
      </c>
      <c r="L184" s="28">
        <v>77</v>
      </c>
      <c r="M184" s="28">
        <v>10.400503</v>
      </c>
      <c r="N184" s="28">
        <v>77</v>
      </c>
      <c r="O184" s="28">
        <v>10.472300000000001</v>
      </c>
      <c r="P184" s="28">
        <v>77</v>
      </c>
      <c r="Q184" s="28">
        <v>10.361319</v>
      </c>
      <c r="R184" s="28">
        <v>77</v>
      </c>
      <c r="S184" s="28">
        <v>10.424792999999999</v>
      </c>
      <c r="T184" s="28">
        <v>77</v>
      </c>
      <c r="U184" s="28">
        <v>10.4925</v>
      </c>
      <c r="V184" s="28"/>
      <c r="W184" s="64">
        <f t="shared" si="6"/>
        <v>77</v>
      </c>
      <c r="X184" s="64">
        <f t="shared" si="7"/>
        <v>10.4448174</v>
      </c>
      <c r="Y184" s="28">
        <f t="shared" si="8"/>
        <v>77</v>
      </c>
    </row>
    <row r="185" spans="1:25" x14ac:dyDescent="0.2">
      <c r="A185" s="64" t="s">
        <v>248</v>
      </c>
      <c r="B185" s="28">
        <v>115</v>
      </c>
      <c r="C185" s="28">
        <v>14.223606999999999</v>
      </c>
      <c r="D185" s="28">
        <v>115</v>
      </c>
      <c r="E185" s="28">
        <v>14.303507</v>
      </c>
      <c r="F185" s="28">
        <v>115</v>
      </c>
      <c r="G185" s="28">
        <v>14.281349000000001</v>
      </c>
      <c r="H185" s="28">
        <v>115</v>
      </c>
      <c r="I185" s="28">
        <v>14.08647</v>
      </c>
      <c r="J185" s="28">
        <v>115</v>
      </c>
      <c r="K185" s="28">
        <v>14.220779</v>
      </c>
      <c r="L185" s="28">
        <v>115</v>
      </c>
      <c r="M185" s="28">
        <v>14.241889</v>
      </c>
      <c r="N185" s="28">
        <v>115</v>
      </c>
      <c r="O185" s="28">
        <v>14.249684</v>
      </c>
      <c r="P185" s="28">
        <v>115</v>
      </c>
      <c r="Q185" s="28">
        <v>14.229170999999999</v>
      </c>
      <c r="R185" s="28">
        <v>115</v>
      </c>
      <c r="S185" s="28">
        <v>14.126146</v>
      </c>
      <c r="T185" s="28">
        <v>115</v>
      </c>
      <c r="U185" s="28">
        <v>14.139697</v>
      </c>
      <c r="V185" s="28"/>
      <c r="W185" s="64">
        <f t="shared" si="6"/>
        <v>115</v>
      </c>
      <c r="X185" s="64">
        <f t="shared" si="7"/>
        <v>14.210229900000002</v>
      </c>
      <c r="Y185" s="28">
        <f t="shared" si="8"/>
        <v>115</v>
      </c>
    </row>
    <row r="186" spans="1:25" x14ac:dyDescent="0.2">
      <c r="A186" s="64" t="s">
        <v>178</v>
      </c>
      <c r="B186" s="28">
        <v>103</v>
      </c>
      <c r="C186" s="28">
        <v>22.881443000000001</v>
      </c>
      <c r="D186" s="28">
        <v>103</v>
      </c>
      <c r="E186" s="28">
        <v>23.147441000000001</v>
      </c>
      <c r="F186" s="28">
        <v>103</v>
      </c>
      <c r="G186" s="28">
        <v>22.876244</v>
      </c>
      <c r="H186" s="28">
        <v>103</v>
      </c>
      <c r="I186" s="28">
        <v>23.095552999999999</v>
      </c>
      <c r="J186" s="28">
        <v>103</v>
      </c>
      <c r="K186" s="28">
        <v>22.982551000000001</v>
      </c>
      <c r="L186" s="28">
        <v>103</v>
      </c>
      <c r="M186" s="28">
        <v>23.050726999999998</v>
      </c>
      <c r="N186" s="28">
        <v>103</v>
      </c>
      <c r="O186" s="28">
        <v>22.883136</v>
      </c>
      <c r="P186" s="28">
        <v>103</v>
      </c>
      <c r="Q186" s="28">
        <v>23.112043</v>
      </c>
      <c r="R186" s="28">
        <v>103</v>
      </c>
      <c r="S186" s="28">
        <v>23.150492</v>
      </c>
      <c r="T186" s="28">
        <v>103</v>
      </c>
      <c r="U186" s="28">
        <v>22.915818000000002</v>
      </c>
      <c r="V186" s="28"/>
      <c r="W186" s="64">
        <f t="shared" si="6"/>
        <v>103</v>
      </c>
      <c r="X186" s="64">
        <f t="shared" si="7"/>
        <v>23.009544800000004</v>
      </c>
      <c r="Y186" s="28">
        <f t="shared" si="8"/>
        <v>103</v>
      </c>
    </row>
    <row r="187" spans="1:25" x14ac:dyDescent="0.2">
      <c r="A187" s="64" t="s">
        <v>106</v>
      </c>
      <c r="B187" s="28">
        <v>129</v>
      </c>
      <c r="C187" s="28">
        <v>21.863251000000002</v>
      </c>
      <c r="D187" s="28">
        <v>129</v>
      </c>
      <c r="E187" s="28">
        <v>21.879521</v>
      </c>
      <c r="F187" s="28">
        <v>129</v>
      </c>
      <c r="G187" s="28">
        <v>21.853784000000001</v>
      </c>
      <c r="H187" s="28">
        <v>129</v>
      </c>
      <c r="I187" s="28">
        <v>21.904184000000001</v>
      </c>
      <c r="J187" s="28">
        <v>129</v>
      </c>
      <c r="K187" s="28">
        <v>22.082606999999999</v>
      </c>
      <c r="L187" s="28">
        <v>129</v>
      </c>
      <c r="M187" s="28">
        <v>21.746352999999999</v>
      </c>
      <c r="N187" s="28">
        <v>129</v>
      </c>
      <c r="O187" s="28">
        <v>21.954236999999999</v>
      </c>
      <c r="P187" s="28">
        <v>129</v>
      </c>
      <c r="Q187" s="28">
        <v>21.981714</v>
      </c>
      <c r="R187" s="28">
        <v>129</v>
      </c>
      <c r="S187" s="28">
        <v>21.827238000000001</v>
      </c>
      <c r="T187" s="28">
        <v>129</v>
      </c>
      <c r="U187" s="28">
        <v>21.946611000000001</v>
      </c>
      <c r="V187" s="28"/>
      <c r="W187" s="64">
        <f t="shared" si="6"/>
        <v>129</v>
      </c>
      <c r="X187" s="64">
        <f t="shared" si="7"/>
        <v>21.903950000000002</v>
      </c>
      <c r="Y187" s="28">
        <f t="shared" si="8"/>
        <v>129</v>
      </c>
    </row>
    <row r="188" spans="1:25" x14ac:dyDescent="0.2">
      <c r="A188" s="64" t="s">
        <v>249</v>
      </c>
      <c r="B188" s="28">
        <v>149</v>
      </c>
      <c r="C188" s="28">
        <v>28.143932</v>
      </c>
      <c r="D188" s="28">
        <v>149</v>
      </c>
      <c r="E188" s="28">
        <v>28.406374</v>
      </c>
      <c r="F188" s="28">
        <v>149</v>
      </c>
      <c r="G188" s="28">
        <v>28.285927000000001</v>
      </c>
      <c r="H188" s="28">
        <v>149</v>
      </c>
      <c r="I188" s="28">
        <v>28.233625</v>
      </c>
      <c r="J188" s="28">
        <v>149</v>
      </c>
      <c r="K188" s="28">
        <v>28.233449</v>
      </c>
      <c r="L188" s="28">
        <v>149</v>
      </c>
      <c r="M188" s="28">
        <v>28.111218000000001</v>
      </c>
      <c r="N188" s="28">
        <v>149</v>
      </c>
      <c r="O188" s="28">
        <v>28.378076</v>
      </c>
      <c r="P188" s="28">
        <v>149</v>
      </c>
      <c r="Q188" s="28">
        <v>28.064875000000001</v>
      </c>
      <c r="R188" s="28">
        <v>149</v>
      </c>
      <c r="S188" s="28">
        <v>28.326708</v>
      </c>
      <c r="T188" s="28">
        <v>149</v>
      </c>
      <c r="U188" s="28">
        <v>28.205141000000001</v>
      </c>
      <c r="V188" s="28"/>
      <c r="W188" s="64">
        <f t="shared" si="6"/>
        <v>149</v>
      </c>
      <c r="X188" s="64">
        <f t="shared" si="7"/>
        <v>28.238932499999997</v>
      </c>
      <c r="Y188" s="28">
        <f t="shared" si="8"/>
        <v>149</v>
      </c>
    </row>
    <row r="189" spans="1:25" x14ac:dyDescent="0.2">
      <c r="A189" s="64" t="s">
        <v>250</v>
      </c>
      <c r="B189" s="28">
        <v>144</v>
      </c>
      <c r="C189" s="28">
        <v>45.944406000000001</v>
      </c>
      <c r="D189" s="28">
        <v>144</v>
      </c>
      <c r="E189" s="28">
        <v>45.925026000000003</v>
      </c>
      <c r="F189" s="28">
        <v>144</v>
      </c>
      <c r="G189" s="28">
        <v>46.172939</v>
      </c>
      <c r="H189" s="28">
        <v>144</v>
      </c>
      <c r="I189" s="28">
        <v>46.217342000000002</v>
      </c>
      <c r="J189" s="28">
        <v>144</v>
      </c>
      <c r="K189" s="28">
        <v>46.006411999999997</v>
      </c>
      <c r="L189" s="28">
        <v>144</v>
      </c>
      <c r="M189" s="28">
        <v>45.967179999999999</v>
      </c>
      <c r="N189" s="28">
        <v>144</v>
      </c>
      <c r="O189" s="28">
        <v>45.977705999999998</v>
      </c>
      <c r="P189" s="28">
        <v>144</v>
      </c>
      <c r="Q189" s="28">
        <v>46.040587000000002</v>
      </c>
      <c r="R189" s="28">
        <v>144</v>
      </c>
      <c r="S189" s="28">
        <v>45.66093</v>
      </c>
      <c r="T189" s="28">
        <v>144</v>
      </c>
      <c r="U189" s="28">
        <v>46.138396999999998</v>
      </c>
      <c r="V189" s="28"/>
      <c r="W189" s="64">
        <f t="shared" si="6"/>
        <v>144</v>
      </c>
      <c r="X189" s="64">
        <f t="shared" si="7"/>
        <v>46.005092500000003</v>
      </c>
      <c r="Y189" s="28">
        <f t="shared" si="8"/>
        <v>144</v>
      </c>
    </row>
    <row r="190" spans="1:25" x14ac:dyDescent="0.2">
      <c r="A190" s="64" t="s">
        <v>179</v>
      </c>
      <c r="B190" s="28">
        <v>121</v>
      </c>
      <c r="C190" s="28">
        <v>52.105873000000003</v>
      </c>
      <c r="D190" s="28">
        <v>121</v>
      </c>
      <c r="E190" s="28">
        <v>52.249108</v>
      </c>
      <c r="F190" s="28">
        <v>121</v>
      </c>
      <c r="G190" s="28">
        <v>52.320245999999997</v>
      </c>
      <c r="H190" s="28">
        <v>121</v>
      </c>
      <c r="I190" s="28">
        <v>51.941282000000001</v>
      </c>
      <c r="J190" s="28">
        <v>121</v>
      </c>
      <c r="K190" s="28">
        <v>52.052351999999999</v>
      </c>
      <c r="L190" s="28">
        <v>121</v>
      </c>
      <c r="M190" s="28">
        <v>52.008764999999997</v>
      </c>
      <c r="N190" s="28">
        <v>120</v>
      </c>
      <c r="O190" s="28">
        <v>51.942194000000001</v>
      </c>
      <c r="P190" s="28">
        <v>121</v>
      </c>
      <c r="Q190" s="28">
        <v>51.976202000000001</v>
      </c>
      <c r="R190" s="28">
        <v>121</v>
      </c>
      <c r="S190" s="28">
        <v>52.160054000000002</v>
      </c>
      <c r="T190" s="28">
        <v>121</v>
      </c>
      <c r="U190" s="28">
        <v>52.225693</v>
      </c>
      <c r="V190" s="28"/>
      <c r="W190" s="64">
        <f t="shared" si="6"/>
        <v>120.9</v>
      </c>
      <c r="X190" s="64">
        <f t="shared" si="7"/>
        <v>52.098176899999999</v>
      </c>
      <c r="Y190" s="28">
        <f t="shared" si="8"/>
        <v>121</v>
      </c>
    </row>
    <row r="191" spans="1:25" x14ac:dyDescent="0.2">
      <c r="A191" s="64" t="s">
        <v>107</v>
      </c>
      <c r="B191" s="28">
        <v>126</v>
      </c>
      <c r="C191" s="28">
        <v>65.053275999999997</v>
      </c>
      <c r="D191" s="28">
        <v>126</v>
      </c>
      <c r="E191" s="28">
        <v>65.296260000000004</v>
      </c>
      <c r="F191" s="28">
        <v>126</v>
      </c>
      <c r="G191" s="28">
        <v>65.066445999999999</v>
      </c>
      <c r="H191" s="28">
        <v>126</v>
      </c>
      <c r="I191" s="28">
        <v>65.289488000000006</v>
      </c>
      <c r="J191" s="28">
        <v>126</v>
      </c>
      <c r="K191" s="28">
        <v>65.301439999999999</v>
      </c>
      <c r="L191" s="28">
        <v>126</v>
      </c>
      <c r="M191" s="28">
        <v>64.807390999999996</v>
      </c>
      <c r="N191" s="28">
        <v>126</v>
      </c>
      <c r="O191" s="28">
        <v>65.000653999999997</v>
      </c>
      <c r="P191" s="28">
        <v>126</v>
      </c>
      <c r="Q191" s="28">
        <v>65.328751999999994</v>
      </c>
      <c r="R191" s="28">
        <v>126</v>
      </c>
      <c r="S191" s="28">
        <v>65.280957999999998</v>
      </c>
      <c r="T191" s="28">
        <v>126</v>
      </c>
      <c r="U191" s="28">
        <v>65.021912</v>
      </c>
      <c r="V191" s="28"/>
      <c r="W191" s="64">
        <f t="shared" si="6"/>
        <v>126</v>
      </c>
      <c r="X191" s="64">
        <f t="shared" si="7"/>
        <v>65.14465770000001</v>
      </c>
      <c r="Y191" s="28">
        <f t="shared" si="8"/>
        <v>126</v>
      </c>
    </row>
    <row r="192" spans="1:25" x14ac:dyDescent="0.2">
      <c r="A192" s="64" t="s">
        <v>251</v>
      </c>
      <c r="B192" s="28">
        <v>148</v>
      </c>
      <c r="C192" s="28">
        <v>83.044583000000003</v>
      </c>
      <c r="D192" s="28">
        <v>148</v>
      </c>
      <c r="E192" s="28">
        <v>82.591161999999997</v>
      </c>
      <c r="F192" s="28">
        <v>148</v>
      </c>
      <c r="G192" s="28">
        <v>82.287870999999996</v>
      </c>
      <c r="H192" s="28">
        <v>148</v>
      </c>
      <c r="I192" s="28">
        <v>82.618594000000002</v>
      </c>
      <c r="J192" s="28">
        <v>148</v>
      </c>
      <c r="K192" s="28">
        <v>82.459351999999996</v>
      </c>
      <c r="L192" s="28">
        <v>148</v>
      </c>
      <c r="M192" s="28">
        <v>82.807597000000001</v>
      </c>
      <c r="N192" s="28">
        <v>148</v>
      </c>
      <c r="O192" s="28">
        <v>82.507889000000006</v>
      </c>
      <c r="P192" s="28">
        <v>148</v>
      </c>
      <c r="Q192" s="28">
        <v>82.833838999999998</v>
      </c>
      <c r="R192" s="28">
        <v>148</v>
      </c>
      <c r="S192" s="28">
        <v>82.737566999999999</v>
      </c>
      <c r="T192" s="28">
        <v>148</v>
      </c>
      <c r="U192" s="28">
        <v>82.806518999999994</v>
      </c>
      <c r="V192" s="28"/>
      <c r="W192" s="64">
        <f t="shared" si="6"/>
        <v>148</v>
      </c>
      <c r="X192" s="64">
        <f t="shared" si="7"/>
        <v>82.669497299999989</v>
      </c>
      <c r="Y192" s="28">
        <f t="shared" si="8"/>
        <v>148</v>
      </c>
    </row>
    <row r="193" spans="1:25" x14ac:dyDescent="0.2">
      <c r="A193" s="64" t="s">
        <v>180</v>
      </c>
      <c r="B193" s="28">
        <v>110</v>
      </c>
      <c r="C193" s="28">
        <v>92.252351000000004</v>
      </c>
      <c r="D193" s="28">
        <v>110</v>
      </c>
      <c r="E193" s="28">
        <v>92.321889999999996</v>
      </c>
      <c r="F193" s="28">
        <v>110</v>
      </c>
      <c r="G193" s="28">
        <v>92.294805999999994</v>
      </c>
      <c r="H193" s="28">
        <v>111</v>
      </c>
      <c r="I193" s="28">
        <v>92.500693999999996</v>
      </c>
      <c r="J193" s="28">
        <v>111</v>
      </c>
      <c r="K193" s="28">
        <v>92.280910000000006</v>
      </c>
      <c r="L193" s="28">
        <v>110</v>
      </c>
      <c r="M193" s="28">
        <v>91.822389999999999</v>
      </c>
      <c r="N193" s="28">
        <v>111</v>
      </c>
      <c r="O193" s="28">
        <v>92.705669</v>
      </c>
      <c r="P193" s="28">
        <v>110</v>
      </c>
      <c r="Q193" s="28">
        <v>92.189453999999998</v>
      </c>
      <c r="R193" s="28">
        <v>110</v>
      </c>
      <c r="S193" s="28">
        <v>92.329991000000007</v>
      </c>
      <c r="T193" s="28">
        <v>110</v>
      </c>
      <c r="U193" s="28">
        <v>92.622476000000006</v>
      </c>
      <c r="V193" s="28"/>
      <c r="W193" s="64">
        <f t="shared" si="6"/>
        <v>110.3</v>
      </c>
      <c r="X193" s="64">
        <f t="shared" si="7"/>
        <v>92.332063099999999</v>
      </c>
      <c r="Y193" s="28">
        <f t="shared" si="8"/>
        <v>111</v>
      </c>
    </row>
    <row r="194" spans="1:25" x14ac:dyDescent="0.2">
      <c r="A194" s="64" t="s">
        <v>108</v>
      </c>
      <c r="B194" s="28">
        <v>142</v>
      </c>
      <c r="C194" s="28">
        <v>88.267469000000006</v>
      </c>
      <c r="D194" s="28">
        <v>142</v>
      </c>
      <c r="E194" s="28">
        <v>88.121893999999998</v>
      </c>
      <c r="F194" s="28">
        <v>142</v>
      </c>
      <c r="G194" s="28">
        <v>87.473838999999998</v>
      </c>
      <c r="H194" s="28">
        <v>142</v>
      </c>
      <c r="I194" s="28">
        <v>88.206933000000006</v>
      </c>
      <c r="J194" s="28">
        <v>142</v>
      </c>
      <c r="K194" s="28">
        <v>87.810198999999997</v>
      </c>
      <c r="L194" s="28">
        <v>142</v>
      </c>
      <c r="M194" s="28">
        <v>88.265486999999993</v>
      </c>
      <c r="N194" s="28">
        <v>142</v>
      </c>
      <c r="O194" s="28">
        <v>88.246162999999996</v>
      </c>
      <c r="P194" s="28">
        <v>142</v>
      </c>
      <c r="Q194" s="28">
        <v>87.834463999999997</v>
      </c>
      <c r="R194" s="28">
        <v>142</v>
      </c>
      <c r="S194" s="28">
        <v>88.142887000000002</v>
      </c>
      <c r="T194" s="28">
        <v>142</v>
      </c>
      <c r="U194" s="28">
        <v>88.250637999999995</v>
      </c>
      <c r="V194" s="28"/>
      <c r="W194" s="64">
        <f t="shared" si="6"/>
        <v>142</v>
      </c>
      <c r="X194" s="64">
        <f t="shared" si="7"/>
        <v>88.061997300000002</v>
      </c>
      <c r="Y194" s="28">
        <f t="shared" si="8"/>
        <v>142</v>
      </c>
    </row>
    <row r="195" spans="1:25" x14ac:dyDescent="0.2">
      <c r="A195" s="64" t="s">
        <v>252</v>
      </c>
      <c r="B195" s="28">
        <v>9</v>
      </c>
      <c r="C195" s="28">
        <v>51.712639000000003</v>
      </c>
      <c r="D195" s="28">
        <v>9</v>
      </c>
      <c r="E195" s="28">
        <v>51.324894999999998</v>
      </c>
      <c r="F195" s="28">
        <v>9</v>
      </c>
      <c r="G195" s="28">
        <v>51.709155000000003</v>
      </c>
      <c r="H195" s="28">
        <v>9</v>
      </c>
      <c r="I195" s="28">
        <v>51.488287</v>
      </c>
      <c r="J195" s="28">
        <v>9</v>
      </c>
      <c r="K195" s="28">
        <v>51.794243000000002</v>
      </c>
      <c r="L195" s="28">
        <v>9</v>
      </c>
      <c r="M195" s="28">
        <v>51.549978000000003</v>
      </c>
      <c r="N195" s="28">
        <v>9</v>
      </c>
      <c r="O195" s="28">
        <v>51.401535000000003</v>
      </c>
      <c r="P195" s="28">
        <v>9</v>
      </c>
      <c r="Q195" s="28">
        <v>51.620196999999997</v>
      </c>
      <c r="R195" s="28">
        <v>9</v>
      </c>
      <c r="S195" s="28">
        <v>51.962116000000002</v>
      </c>
      <c r="T195" s="28">
        <v>9</v>
      </c>
      <c r="U195" s="28">
        <v>51.890286000000003</v>
      </c>
      <c r="V195" s="28"/>
      <c r="W195" s="64">
        <f t="shared" si="6"/>
        <v>9</v>
      </c>
      <c r="X195" s="64">
        <f t="shared" si="7"/>
        <v>51.645333100000002</v>
      </c>
      <c r="Y195" s="28">
        <f t="shared" si="8"/>
        <v>9</v>
      </c>
    </row>
    <row r="196" spans="1:25" x14ac:dyDescent="0.2">
      <c r="A196" s="64" t="s">
        <v>181</v>
      </c>
      <c r="B196" s="28">
        <v>156</v>
      </c>
      <c r="C196" s="28">
        <v>116.132451</v>
      </c>
      <c r="D196" s="28">
        <v>156</v>
      </c>
      <c r="E196" s="28">
        <v>116.622415</v>
      </c>
      <c r="F196" s="28">
        <v>156</v>
      </c>
      <c r="G196" s="28">
        <v>115.39743300000001</v>
      </c>
      <c r="H196" s="28">
        <v>156</v>
      </c>
      <c r="I196" s="28">
        <v>116.451688</v>
      </c>
      <c r="J196" s="28">
        <v>156</v>
      </c>
      <c r="K196" s="28">
        <v>115.96369199999999</v>
      </c>
      <c r="L196" s="28">
        <v>156</v>
      </c>
      <c r="M196" s="28">
        <v>116.403848</v>
      </c>
      <c r="N196" s="28">
        <v>156</v>
      </c>
      <c r="O196" s="28">
        <v>116.63011400000001</v>
      </c>
      <c r="P196" s="28">
        <v>156</v>
      </c>
      <c r="Q196" s="28">
        <v>116.32303899999999</v>
      </c>
      <c r="R196" s="28">
        <v>156</v>
      </c>
      <c r="S196" s="28">
        <v>116.092895</v>
      </c>
      <c r="T196" s="28">
        <v>156</v>
      </c>
      <c r="U196" s="28">
        <v>116.382081</v>
      </c>
      <c r="V196" s="28"/>
      <c r="W196" s="64">
        <f t="shared" si="6"/>
        <v>156</v>
      </c>
      <c r="X196" s="64">
        <f t="shared" si="7"/>
        <v>116.2399656</v>
      </c>
      <c r="Y196" s="28">
        <f t="shared" si="8"/>
        <v>156</v>
      </c>
    </row>
    <row r="197" spans="1:25" x14ac:dyDescent="0.2">
      <c r="A197" s="64" t="s">
        <v>24</v>
      </c>
      <c r="B197" s="28">
        <v>11</v>
      </c>
      <c r="C197" s="28">
        <v>71.567409999999995</v>
      </c>
      <c r="D197" s="28">
        <v>11</v>
      </c>
      <c r="E197" s="28">
        <v>72.039851999999996</v>
      </c>
      <c r="F197" s="28">
        <v>11</v>
      </c>
      <c r="G197" s="28">
        <v>71.443066999999999</v>
      </c>
      <c r="H197" s="28">
        <v>11</v>
      </c>
      <c r="I197" s="28">
        <v>71.366620999999995</v>
      </c>
      <c r="J197" s="28">
        <v>11</v>
      </c>
      <c r="K197" s="28">
        <v>71.421195999999995</v>
      </c>
      <c r="L197" s="28">
        <v>11</v>
      </c>
      <c r="M197" s="28">
        <v>72.229606000000004</v>
      </c>
      <c r="N197" s="28">
        <v>11</v>
      </c>
      <c r="O197" s="28">
        <v>71.853020999999998</v>
      </c>
      <c r="P197" s="28">
        <v>11</v>
      </c>
      <c r="Q197" s="28">
        <v>71.721888000000007</v>
      </c>
      <c r="R197" s="28">
        <v>11</v>
      </c>
      <c r="S197" s="28">
        <v>71.261858000000004</v>
      </c>
      <c r="T197" s="28">
        <v>11</v>
      </c>
      <c r="U197" s="28">
        <v>71.692832999999993</v>
      </c>
      <c r="V197" s="28"/>
      <c r="W197" s="64">
        <f t="shared" ref="W197:W242" si="9">AVERAGE(B197,D197,F197,H197,J197,L197,N197,P197,R197,T197)</f>
        <v>11</v>
      </c>
      <c r="X197" s="64">
        <f t="shared" ref="X197:X242" si="10">AVERAGE(C197,E197,G197,I197,K197,M197,O197,Q197,S197,U197)</f>
        <v>71.659735199999986</v>
      </c>
      <c r="Y197" s="28">
        <f t="shared" ref="Y197:Y242" si="11">MAX(T197,R197,P197,N197,L197,J197,H197,F197,D197,B197)</f>
        <v>11</v>
      </c>
    </row>
    <row r="198" spans="1:25" x14ac:dyDescent="0.2">
      <c r="A198" s="64" t="s">
        <v>253</v>
      </c>
      <c r="B198" s="28">
        <v>9</v>
      </c>
      <c r="C198" s="28">
        <v>60.960341999999997</v>
      </c>
      <c r="D198" s="28">
        <v>9</v>
      </c>
      <c r="E198" s="28">
        <v>60.929107000000002</v>
      </c>
      <c r="F198" s="28">
        <v>9</v>
      </c>
      <c r="G198" s="28">
        <v>60.744858999999998</v>
      </c>
      <c r="H198" s="28">
        <v>9</v>
      </c>
      <c r="I198" s="28">
        <v>61.078901999999999</v>
      </c>
      <c r="J198" s="28">
        <v>9</v>
      </c>
      <c r="K198" s="28">
        <v>61.372</v>
      </c>
      <c r="L198" s="28">
        <v>9</v>
      </c>
      <c r="M198" s="28">
        <v>61.054164</v>
      </c>
      <c r="N198" s="28">
        <v>9</v>
      </c>
      <c r="O198" s="28">
        <v>61.187767999999998</v>
      </c>
      <c r="P198" s="28">
        <v>9</v>
      </c>
      <c r="Q198" s="28">
        <v>60.727120999999997</v>
      </c>
      <c r="R198" s="28">
        <v>9</v>
      </c>
      <c r="S198" s="28">
        <v>60.979598000000003</v>
      </c>
      <c r="T198" s="28">
        <v>9</v>
      </c>
      <c r="U198" s="28">
        <v>60.728022000000003</v>
      </c>
      <c r="V198" s="28"/>
      <c r="W198" s="64">
        <f t="shared" si="9"/>
        <v>9</v>
      </c>
      <c r="X198" s="64">
        <f t="shared" si="10"/>
        <v>60.976188300000004</v>
      </c>
      <c r="Y198" s="28">
        <f t="shared" si="11"/>
        <v>9</v>
      </c>
    </row>
    <row r="199" spans="1:25" x14ac:dyDescent="0.2">
      <c r="A199" s="64" t="s">
        <v>182</v>
      </c>
      <c r="B199" s="28">
        <v>14</v>
      </c>
      <c r="C199" s="28">
        <v>98.858507000000003</v>
      </c>
      <c r="D199" s="28">
        <v>14</v>
      </c>
      <c r="E199" s="28">
        <v>98.601887000000005</v>
      </c>
      <c r="F199" s="28">
        <v>14</v>
      </c>
      <c r="G199" s="28">
        <v>98.451294000000004</v>
      </c>
      <c r="H199" s="28">
        <v>14</v>
      </c>
      <c r="I199" s="28">
        <v>98.633878999999993</v>
      </c>
      <c r="J199" s="28">
        <v>14</v>
      </c>
      <c r="K199" s="28">
        <v>98.249300000000005</v>
      </c>
      <c r="L199" s="28">
        <v>14</v>
      </c>
      <c r="M199" s="28">
        <v>98.855788000000004</v>
      </c>
      <c r="N199" s="28">
        <v>14</v>
      </c>
      <c r="O199" s="28">
        <v>99.040671000000003</v>
      </c>
      <c r="P199" s="28">
        <v>14</v>
      </c>
      <c r="Q199" s="28">
        <v>99.281898999999996</v>
      </c>
      <c r="R199" s="28">
        <v>14</v>
      </c>
      <c r="S199" s="28">
        <v>98.815358000000003</v>
      </c>
      <c r="T199" s="28">
        <v>14</v>
      </c>
      <c r="U199" s="28">
        <v>98.584517000000005</v>
      </c>
      <c r="V199" s="28"/>
      <c r="W199" s="64">
        <f t="shared" si="9"/>
        <v>14</v>
      </c>
      <c r="X199" s="64">
        <f t="shared" si="10"/>
        <v>98.737310000000008</v>
      </c>
      <c r="Y199" s="28">
        <f t="shared" si="11"/>
        <v>14</v>
      </c>
    </row>
    <row r="200" spans="1:25" x14ac:dyDescent="0.2">
      <c r="A200" s="64" t="s">
        <v>109</v>
      </c>
      <c r="B200" s="28">
        <v>10</v>
      </c>
      <c r="C200" s="28">
        <v>100.08229300000001</v>
      </c>
      <c r="D200" s="28">
        <v>10</v>
      </c>
      <c r="E200" s="28">
        <v>100.103447</v>
      </c>
      <c r="F200" s="28">
        <v>10</v>
      </c>
      <c r="G200" s="28">
        <v>99.683537000000001</v>
      </c>
      <c r="H200" s="28">
        <v>10</v>
      </c>
      <c r="I200" s="28">
        <v>99.433186000000006</v>
      </c>
      <c r="J200" s="28">
        <v>10</v>
      </c>
      <c r="K200" s="28">
        <v>99.715993999999995</v>
      </c>
      <c r="L200" s="28">
        <v>10</v>
      </c>
      <c r="M200" s="28">
        <v>99.509451999999996</v>
      </c>
      <c r="N200" s="28">
        <v>10</v>
      </c>
      <c r="O200" s="28">
        <v>99.709790999999996</v>
      </c>
      <c r="P200" s="28">
        <v>10</v>
      </c>
      <c r="Q200" s="28">
        <v>100.117239</v>
      </c>
      <c r="R200" s="28">
        <v>10</v>
      </c>
      <c r="S200" s="28">
        <v>99.492386999999994</v>
      </c>
      <c r="T200" s="28">
        <v>10</v>
      </c>
      <c r="U200" s="28">
        <v>99.721316000000002</v>
      </c>
      <c r="V200" s="28"/>
      <c r="W200" s="64">
        <f t="shared" si="9"/>
        <v>10</v>
      </c>
      <c r="X200" s="64">
        <f t="shared" si="10"/>
        <v>99.75686420000001</v>
      </c>
      <c r="Y200" s="28">
        <f t="shared" si="11"/>
        <v>10</v>
      </c>
    </row>
    <row r="201" spans="1:25" x14ac:dyDescent="0.2">
      <c r="A201" s="64" t="s">
        <v>25</v>
      </c>
      <c r="B201" s="28">
        <v>9</v>
      </c>
      <c r="C201" s="28">
        <v>119.370733</v>
      </c>
      <c r="D201" s="28">
        <v>9</v>
      </c>
      <c r="E201" s="28">
        <v>118.909324</v>
      </c>
      <c r="F201" s="28">
        <v>9</v>
      </c>
      <c r="G201" s="28">
        <v>119.540665</v>
      </c>
      <c r="H201" s="28">
        <v>9</v>
      </c>
      <c r="I201" s="28">
        <v>119.97631699999999</v>
      </c>
      <c r="J201" s="28">
        <v>9</v>
      </c>
      <c r="K201" s="28">
        <v>119.25385300000001</v>
      </c>
      <c r="L201" s="28">
        <v>9</v>
      </c>
      <c r="M201" s="28">
        <v>119.47797</v>
      </c>
      <c r="N201" s="28">
        <v>9</v>
      </c>
      <c r="O201" s="28">
        <v>119.56863199999999</v>
      </c>
      <c r="P201" s="28">
        <v>9</v>
      </c>
      <c r="Q201" s="28">
        <v>119.36987000000001</v>
      </c>
      <c r="R201" s="28">
        <v>9</v>
      </c>
      <c r="S201" s="28">
        <v>119.63597</v>
      </c>
      <c r="T201" s="28">
        <v>9</v>
      </c>
      <c r="U201" s="28">
        <v>119.388031</v>
      </c>
      <c r="V201" s="28"/>
      <c r="W201" s="64">
        <f t="shared" si="9"/>
        <v>9</v>
      </c>
      <c r="X201" s="64">
        <f t="shared" si="10"/>
        <v>119.44913649999998</v>
      </c>
      <c r="Y201" s="28">
        <f t="shared" si="11"/>
        <v>9</v>
      </c>
    </row>
    <row r="202" spans="1:25" x14ac:dyDescent="0.2">
      <c r="A202" s="64" t="s">
        <v>110</v>
      </c>
      <c r="B202" s="28">
        <v>7</v>
      </c>
      <c r="C202" s="28">
        <v>98.470040999999995</v>
      </c>
      <c r="D202" s="28">
        <v>7</v>
      </c>
      <c r="E202" s="28">
        <v>98.485358000000005</v>
      </c>
      <c r="F202" s="28">
        <v>7</v>
      </c>
      <c r="G202" s="28">
        <v>98.967473999999996</v>
      </c>
      <c r="H202" s="28">
        <v>7</v>
      </c>
      <c r="I202" s="28">
        <v>99.268662000000006</v>
      </c>
      <c r="J202" s="28">
        <v>7</v>
      </c>
      <c r="K202" s="28">
        <v>98.686919000000003</v>
      </c>
      <c r="L202" s="28">
        <v>7</v>
      </c>
      <c r="M202" s="28">
        <v>98.726992999999993</v>
      </c>
      <c r="N202" s="28">
        <v>7</v>
      </c>
      <c r="O202" s="28">
        <v>98.389420000000001</v>
      </c>
      <c r="P202" s="28">
        <v>7</v>
      </c>
      <c r="Q202" s="28">
        <v>98.391507000000004</v>
      </c>
      <c r="R202" s="28">
        <v>7</v>
      </c>
      <c r="S202" s="28">
        <v>98.764899999999997</v>
      </c>
      <c r="T202" s="28">
        <v>7</v>
      </c>
      <c r="U202" s="28">
        <v>98.859970000000004</v>
      </c>
      <c r="V202" s="28"/>
      <c r="W202" s="64">
        <f t="shared" si="9"/>
        <v>7</v>
      </c>
      <c r="X202" s="64">
        <f t="shared" si="10"/>
        <v>98.701124399999998</v>
      </c>
      <c r="Y202" s="28">
        <f t="shared" si="11"/>
        <v>7</v>
      </c>
    </row>
    <row r="203" spans="1:25" x14ac:dyDescent="0.2">
      <c r="A203" s="64" t="s">
        <v>254</v>
      </c>
      <c r="B203" s="28">
        <v>40</v>
      </c>
      <c r="C203" s="28">
        <v>2.8200000000000002E-4</v>
      </c>
      <c r="D203" s="28">
        <v>40</v>
      </c>
      <c r="E203" s="28">
        <v>2.81E-4</v>
      </c>
      <c r="F203" s="28">
        <v>40</v>
      </c>
      <c r="G203" s="28">
        <v>2.9100000000000003E-4</v>
      </c>
      <c r="H203" s="28">
        <v>40</v>
      </c>
      <c r="I203" s="28">
        <v>2.8499999999999999E-4</v>
      </c>
      <c r="J203" s="28">
        <v>40</v>
      </c>
      <c r="K203" s="28">
        <v>2.8200000000000002E-4</v>
      </c>
      <c r="L203" s="28">
        <v>40</v>
      </c>
      <c r="M203" s="28">
        <v>2.8600000000000001E-4</v>
      </c>
      <c r="N203" s="28">
        <v>40</v>
      </c>
      <c r="O203" s="28">
        <v>2.9500000000000001E-4</v>
      </c>
      <c r="P203" s="28">
        <v>40</v>
      </c>
      <c r="Q203" s="28">
        <v>3.0200000000000002E-4</v>
      </c>
      <c r="R203" s="28">
        <v>40</v>
      </c>
      <c r="S203" s="28">
        <v>2.7999999999999998E-4</v>
      </c>
      <c r="T203" s="28">
        <v>40</v>
      </c>
      <c r="U203" s="28">
        <v>3.1E-4</v>
      </c>
      <c r="V203" s="28"/>
      <c r="W203" s="64">
        <f t="shared" si="9"/>
        <v>40</v>
      </c>
      <c r="X203" s="64">
        <f t="shared" si="10"/>
        <v>2.8939999999999999E-4</v>
      </c>
      <c r="Y203" s="28">
        <f t="shared" si="11"/>
        <v>40</v>
      </c>
    </row>
    <row r="204" spans="1:25" x14ac:dyDescent="0.2">
      <c r="A204" s="64" t="s">
        <v>183</v>
      </c>
      <c r="B204" s="28">
        <v>32</v>
      </c>
      <c r="C204" s="28">
        <v>4.86E-4</v>
      </c>
      <c r="D204" s="28">
        <v>32</v>
      </c>
      <c r="E204" s="28">
        <v>5.1599999999999997E-4</v>
      </c>
      <c r="F204" s="28">
        <v>32</v>
      </c>
      <c r="G204" s="28">
        <v>4.84E-4</v>
      </c>
      <c r="H204" s="28">
        <v>32</v>
      </c>
      <c r="I204" s="28">
        <v>4.8999999999999998E-4</v>
      </c>
      <c r="J204" s="28">
        <v>32</v>
      </c>
      <c r="K204" s="28">
        <v>4.9200000000000003E-4</v>
      </c>
      <c r="L204" s="28">
        <v>32</v>
      </c>
      <c r="M204" s="28">
        <v>5.0600000000000005E-4</v>
      </c>
      <c r="N204" s="28">
        <v>32</v>
      </c>
      <c r="O204" s="28">
        <v>4.8999999999999998E-4</v>
      </c>
      <c r="P204" s="28">
        <v>32</v>
      </c>
      <c r="Q204" s="28">
        <v>4.86E-4</v>
      </c>
      <c r="R204" s="28">
        <v>32</v>
      </c>
      <c r="S204" s="28">
        <v>4.8999999999999998E-4</v>
      </c>
      <c r="T204" s="28">
        <v>32</v>
      </c>
      <c r="U204" s="28">
        <v>4.86E-4</v>
      </c>
      <c r="V204" s="28"/>
      <c r="W204" s="64">
        <f t="shared" si="9"/>
        <v>32</v>
      </c>
      <c r="X204" s="64">
        <f t="shared" si="10"/>
        <v>4.9259999999999994E-4</v>
      </c>
      <c r="Y204" s="28">
        <f t="shared" si="11"/>
        <v>32</v>
      </c>
    </row>
    <row r="205" spans="1:25" x14ac:dyDescent="0.2">
      <c r="A205" s="64" t="s">
        <v>111</v>
      </c>
      <c r="B205" s="28">
        <v>39</v>
      </c>
      <c r="C205" s="28">
        <v>0.68653900000000001</v>
      </c>
      <c r="D205" s="28">
        <v>39</v>
      </c>
      <c r="E205" s="28">
        <v>0.68256899999999998</v>
      </c>
      <c r="F205" s="28">
        <v>39</v>
      </c>
      <c r="G205" s="28">
        <v>0.68147500000000005</v>
      </c>
      <c r="H205" s="28">
        <v>39</v>
      </c>
      <c r="I205" s="28">
        <v>0.67990499999999998</v>
      </c>
      <c r="J205" s="28">
        <v>39</v>
      </c>
      <c r="K205" s="28">
        <v>0.68177600000000005</v>
      </c>
      <c r="L205" s="28">
        <v>39</v>
      </c>
      <c r="M205" s="28">
        <v>0.68206599999999995</v>
      </c>
      <c r="N205" s="28">
        <v>39</v>
      </c>
      <c r="O205" s="28">
        <v>0.68069900000000005</v>
      </c>
      <c r="P205" s="28">
        <v>39</v>
      </c>
      <c r="Q205" s="28">
        <v>0.687998</v>
      </c>
      <c r="R205" s="28">
        <v>39</v>
      </c>
      <c r="S205" s="28">
        <v>0.68591800000000003</v>
      </c>
      <c r="T205" s="28">
        <v>39</v>
      </c>
      <c r="U205" s="28">
        <v>0.68562299999999998</v>
      </c>
      <c r="V205" s="28"/>
      <c r="W205" s="64">
        <f t="shared" si="9"/>
        <v>39</v>
      </c>
      <c r="X205" s="64">
        <f t="shared" si="10"/>
        <v>0.68345679999999998</v>
      </c>
      <c r="Y205" s="28">
        <f t="shared" si="11"/>
        <v>39</v>
      </c>
    </row>
    <row r="206" spans="1:25" x14ac:dyDescent="0.2">
      <c r="A206" s="64" t="s">
        <v>255</v>
      </c>
      <c r="B206" s="28">
        <v>60</v>
      </c>
      <c r="C206" s="28">
        <v>6.4999999999999997E-4</v>
      </c>
      <c r="D206" s="28">
        <v>60</v>
      </c>
      <c r="E206" s="28">
        <v>6.4300000000000002E-4</v>
      </c>
      <c r="F206" s="28">
        <v>60</v>
      </c>
      <c r="G206" s="28">
        <v>6.3699999999999998E-4</v>
      </c>
      <c r="H206" s="28">
        <v>60</v>
      </c>
      <c r="I206" s="28">
        <v>6.3599999999999996E-4</v>
      </c>
      <c r="J206" s="28">
        <v>60</v>
      </c>
      <c r="K206" s="28">
        <v>6.4899999999999995E-4</v>
      </c>
      <c r="L206" s="28">
        <v>60</v>
      </c>
      <c r="M206" s="28">
        <v>6.9700000000000003E-4</v>
      </c>
      <c r="N206" s="28">
        <v>60</v>
      </c>
      <c r="O206" s="28">
        <v>6.4000000000000005E-4</v>
      </c>
      <c r="P206" s="28">
        <v>60</v>
      </c>
      <c r="Q206" s="28">
        <v>6.38E-4</v>
      </c>
      <c r="R206" s="28">
        <v>60</v>
      </c>
      <c r="S206" s="28">
        <v>6.3699999999999998E-4</v>
      </c>
      <c r="T206" s="28">
        <v>60</v>
      </c>
      <c r="U206" s="28">
        <v>6.6799999999999997E-4</v>
      </c>
      <c r="V206" s="28"/>
      <c r="W206" s="64">
        <f t="shared" si="9"/>
        <v>60</v>
      </c>
      <c r="X206" s="64">
        <f t="shared" si="10"/>
        <v>6.494999999999999E-4</v>
      </c>
      <c r="Y206" s="28">
        <f t="shared" si="11"/>
        <v>60</v>
      </c>
    </row>
    <row r="207" spans="1:25" x14ac:dyDescent="0.2">
      <c r="A207" s="64" t="s">
        <v>184</v>
      </c>
      <c r="B207" s="28">
        <v>48</v>
      </c>
      <c r="C207" s="28">
        <v>1.039E-3</v>
      </c>
      <c r="D207" s="28">
        <v>48</v>
      </c>
      <c r="E207" s="28">
        <v>1.008E-3</v>
      </c>
      <c r="F207" s="28">
        <v>48</v>
      </c>
      <c r="G207" s="28">
        <v>9.9099999999999991E-4</v>
      </c>
      <c r="H207" s="28">
        <v>48</v>
      </c>
      <c r="I207" s="28">
        <v>9.9799999999999997E-4</v>
      </c>
      <c r="J207" s="28">
        <v>48</v>
      </c>
      <c r="K207" s="28">
        <v>1.041E-3</v>
      </c>
      <c r="L207" s="28">
        <v>48</v>
      </c>
      <c r="M207" s="28">
        <v>9.9700000000000006E-4</v>
      </c>
      <c r="N207" s="28">
        <v>48</v>
      </c>
      <c r="O207" s="28">
        <v>9.9700000000000006E-4</v>
      </c>
      <c r="P207" s="28">
        <v>48</v>
      </c>
      <c r="Q207" s="28">
        <v>1.0560000000000001E-3</v>
      </c>
      <c r="R207" s="28">
        <v>48</v>
      </c>
      <c r="S207" s="28">
        <v>1.0380000000000001E-3</v>
      </c>
      <c r="T207" s="28">
        <v>48</v>
      </c>
      <c r="U207" s="28">
        <v>1.0020000000000001E-3</v>
      </c>
      <c r="V207" s="28"/>
      <c r="W207" s="64">
        <f t="shared" si="9"/>
        <v>48</v>
      </c>
      <c r="X207" s="64">
        <f t="shared" si="10"/>
        <v>1.0166999999999999E-3</v>
      </c>
      <c r="Y207" s="28">
        <f t="shared" si="11"/>
        <v>48</v>
      </c>
    </row>
    <row r="208" spans="1:25" x14ac:dyDescent="0.2">
      <c r="A208" s="64" t="s">
        <v>112</v>
      </c>
      <c r="B208" s="28">
        <v>60</v>
      </c>
      <c r="C208" s="28">
        <v>1.294E-3</v>
      </c>
      <c r="D208" s="28">
        <v>60</v>
      </c>
      <c r="E208" s="28">
        <v>9.2599999999999996E-4</v>
      </c>
      <c r="F208" s="28">
        <v>60</v>
      </c>
      <c r="G208" s="28">
        <v>8.92E-4</v>
      </c>
      <c r="H208" s="28">
        <v>60</v>
      </c>
      <c r="I208" s="28">
        <v>8.9099999999999997E-4</v>
      </c>
      <c r="J208" s="28">
        <v>60</v>
      </c>
      <c r="K208" s="28">
        <v>9.01E-4</v>
      </c>
      <c r="L208" s="28">
        <v>60</v>
      </c>
      <c r="M208" s="28">
        <v>9.6100000000000005E-4</v>
      </c>
      <c r="N208" s="28">
        <v>60</v>
      </c>
      <c r="O208" s="28">
        <v>9.3000000000000005E-4</v>
      </c>
      <c r="P208" s="28">
        <v>60</v>
      </c>
      <c r="Q208" s="28">
        <v>8.8900000000000003E-4</v>
      </c>
      <c r="R208" s="28">
        <v>60</v>
      </c>
      <c r="S208" s="28">
        <v>8.8800000000000001E-4</v>
      </c>
      <c r="T208" s="28">
        <v>60</v>
      </c>
      <c r="U208" s="28">
        <v>9.1200000000000005E-4</v>
      </c>
      <c r="V208" s="28"/>
      <c r="W208" s="64">
        <f t="shared" si="9"/>
        <v>60</v>
      </c>
      <c r="X208" s="64">
        <f t="shared" si="10"/>
        <v>9.4839999999999996E-4</v>
      </c>
      <c r="Y208" s="28">
        <f t="shared" si="11"/>
        <v>60</v>
      </c>
    </row>
    <row r="209" spans="1:25" x14ac:dyDescent="0.2">
      <c r="A209" s="64" t="s">
        <v>1</v>
      </c>
      <c r="B209" s="28">
        <v>78</v>
      </c>
      <c r="C209" s="28">
        <v>2.7151139999999998</v>
      </c>
      <c r="D209" s="28">
        <v>78</v>
      </c>
      <c r="E209" s="28">
        <v>2.6845810000000001</v>
      </c>
      <c r="F209" s="28">
        <v>78</v>
      </c>
      <c r="G209" s="28">
        <v>2.7083539999999999</v>
      </c>
      <c r="H209" s="28">
        <v>78</v>
      </c>
      <c r="I209" s="28">
        <v>2.6825779999999999</v>
      </c>
      <c r="J209" s="28">
        <v>78</v>
      </c>
      <c r="K209" s="28">
        <v>2.6771189999999998</v>
      </c>
      <c r="L209" s="28">
        <v>78</v>
      </c>
      <c r="M209" s="28">
        <v>2.714197</v>
      </c>
      <c r="N209" s="28">
        <v>78</v>
      </c>
      <c r="O209" s="28">
        <v>2.7103009999999998</v>
      </c>
      <c r="P209" s="28">
        <v>78</v>
      </c>
      <c r="Q209" s="28">
        <v>2.7018170000000001</v>
      </c>
      <c r="R209" s="28">
        <v>78</v>
      </c>
      <c r="S209" s="28">
        <v>2.7086619999999999</v>
      </c>
      <c r="T209" s="28">
        <v>78</v>
      </c>
      <c r="U209" s="28">
        <v>2.7042929999999998</v>
      </c>
      <c r="V209" s="28"/>
      <c r="W209" s="64">
        <f t="shared" si="9"/>
        <v>78</v>
      </c>
      <c r="X209" s="64">
        <f t="shared" si="10"/>
        <v>2.7007015999999995</v>
      </c>
      <c r="Y209" s="28">
        <f t="shared" si="11"/>
        <v>78</v>
      </c>
    </row>
    <row r="210" spans="1:25" x14ac:dyDescent="0.2">
      <c r="A210" s="64" t="s">
        <v>256</v>
      </c>
      <c r="B210" s="28">
        <v>94</v>
      </c>
      <c r="C210" s="28">
        <v>5.3495489999999997</v>
      </c>
      <c r="D210" s="28">
        <v>94</v>
      </c>
      <c r="E210" s="28">
        <v>5.3320439999999998</v>
      </c>
      <c r="F210" s="28">
        <v>94</v>
      </c>
      <c r="G210" s="28">
        <v>5.358676</v>
      </c>
      <c r="H210" s="28">
        <v>94</v>
      </c>
      <c r="I210" s="28">
        <v>5.3613590000000002</v>
      </c>
      <c r="J210" s="28">
        <v>94</v>
      </c>
      <c r="K210" s="28">
        <v>5.3147570000000002</v>
      </c>
      <c r="L210" s="28">
        <v>94</v>
      </c>
      <c r="M210" s="28">
        <v>5.3097260000000004</v>
      </c>
      <c r="N210" s="28">
        <v>94</v>
      </c>
      <c r="O210" s="28">
        <v>5.3705160000000003</v>
      </c>
      <c r="P210" s="28">
        <v>94</v>
      </c>
      <c r="Q210" s="28">
        <v>5.3281499999999999</v>
      </c>
      <c r="R210" s="28">
        <v>94</v>
      </c>
      <c r="S210" s="28">
        <v>5.334282</v>
      </c>
      <c r="T210" s="28">
        <v>94</v>
      </c>
      <c r="U210" s="28">
        <v>5.3854340000000001</v>
      </c>
      <c r="V210" s="28"/>
      <c r="W210" s="64">
        <f t="shared" si="9"/>
        <v>94</v>
      </c>
      <c r="X210" s="64">
        <f t="shared" si="10"/>
        <v>5.3444493000000008</v>
      </c>
      <c r="Y210" s="28">
        <f t="shared" si="11"/>
        <v>94</v>
      </c>
    </row>
    <row r="211" spans="1:25" x14ac:dyDescent="0.2">
      <c r="A211" s="64" t="s">
        <v>185</v>
      </c>
      <c r="B211" s="28">
        <v>62</v>
      </c>
      <c r="C211" s="28">
        <v>5.513344</v>
      </c>
      <c r="D211" s="28">
        <v>62</v>
      </c>
      <c r="E211" s="28">
        <v>5.4724779999999997</v>
      </c>
      <c r="F211" s="28">
        <v>62</v>
      </c>
      <c r="G211" s="28">
        <v>5.5020189999999998</v>
      </c>
      <c r="H211" s="28">
        <v>62</v>
      </c>
      <c r="I211" s="28">
        <v>5.4663459999999997</v>
      </c>
      <c r="J211" s="28">
        <v>62</v>
      </c>
      <c r="K211" s="28">
        <v>5.5050239999999997</v>
      </c>
      <c r="L211" s="28">
        <v>62</v>
      </c>
      <c r="M211" s="28">
        <v>5.4977049999999998</v>
      </c>
      <c r="N211" s="28">
        <v>62</v>
      </c>
      <c r="O211" s="28">
        <v>5.4512559999999999</v>
      </c>
      <c r="P211" s="28">
        <v>62</v>
      </c>
      <c r="Q211" s="28">
        <v>5.4778140000000004</v>
      </c>
      <c r="R211" s="28">
        <v>62</v>
      </c>
      <c r="S211" s="28">
        <v>5.4670680000000003</v>
      </c>
      <c r="T211" s="28">
        <v>62</v>
      </c>
      <c r="U211" s="28">
        <v>5.4759640000000003</v>
      </c>
      <c r="V211" s="28"/>
      <c r="W211" s="64">
        <f t="shared" si="9"/>
        <v>62</v>
      </c>
      <c r="X211" s="64">
        <f t="shared" si="10"/>
        <v>5.4829017999999987</v>
      </c>
      <c r="Y211" s="28">
        <f t="shared" si="11"/>
        <v>62</v>
      </c>
    </row>
    <row r="212" spans="1:25" x14ac:dyDescent="0.2">
      <c r="A212" s="64" t="s">
        <v>113</v>
      </c>
      <c r="B212" s="28">
        <v>74</v>
      </c>
      <c r="C212" s="28">
        <v>5.6394609999999998</v>
      </c>
      <c r="D212" s="28">
        <v>74</v>
      </c>
      <c r="E212" s="28">
        <v>5.6338290000000004</v>
      </c>
      <c r="F212" s="28">
        <v>74</v>
      </c>
      <c r="G212" s="28">
        <v>5.5991520000000001</v>
      </c>
      <c r="H212" s="28">
        <v>74</v>
      </c>
      <c r="I212" s="28">
        <v>5.6002720000000004</v>
      </c>
      <c r="J212" s="28">
        <v>74</v>
      </c>
      <c r="K212" s="28">
        <v>5.626036</v>
      </c>
      <c r="L212" s="28">
        <v>74</v>
      </c>
      <c r="M212" s="28">
        <v>5.665718</v>
      </c>
      <c r="N212" s="28">
        <v>74</v>
      </c>
      <c r="O212" s="28">
        <v>5.6440669999999997</v>
      </c>
      <c r="P212" s="28">
        <v>74</v>
      </c>
      <c r="Q212" s="28">
        <v>5.6054079999999997</v>
      </c>
      <c r="R212" s="28">
        <v>74</v>
      </c>
      <c r="S212" s="28">
        <v>5.5912160000000002</v>
      </c>
      <c r="T212" s="28">
        <v>74</v>
      </c>
      <c r="U212" s="28">
        <v>5.6070570000000002</v>
      </c>
      <c r="V212" s="28"/>
      <c r="W212" s="64">
        <f t="shared" si="9"/>
        <v>74</v>
      </c>
      <c r="X212" s="64">
        <f t="shared" si="10"/>
        <v>5.6212216000000002</v>
      </c>
      <c r="Y212" s="28">
        <f t="shared" si="11"/>
        <v>74</v>
      </c>
    </row>
    <row r="213" spans="1:25" x14ac:dyDescent="0.2">
      <c r="A213" s="64" t="s">
        <v>114</v>
      </c>
      <c r="B213" s="28">
        <v>57</v>
      </c>
      <c r="C213" s="28">
        <v>14.109912</v>
      </c>
      <c r="D213" s="28">
        <v>57</v>
      </c>
      <c r="E213" s="28">
        <v>14.132358</v>
      </c>
      <c r="F213" s="28">
        <v>57</v>
      </c>
      <c r="G213" s="28">
        <v>14.067</v>
      </c>
      <c r="H213" s="28">
        <v>57</v>
      </c>
      <c r="I213" s="28">
        <v>14.098496000000001</v>
      </c>
      <c r="J213" s="28">
        <v>57</v>
      </c>
      <c r="K213" s="28">
        <v>14.104499000000001</v>
      </c>
      <c r="L213" s="28">
        <v>57</v>
      </c>
      <c r="M213" s="28">
        <v>14.130743000000001</v>
      </c>
      <c r="N213" s="28">
        <v>57</v>
      </c>
      <c r="O213" s="28">
        <v>14.106510999999999</v>
      </c>
      <c r="P213" s="28">
        <v>57</v>
      </c>
      <c r="Q213" s="28">
        <v>14.194176000000001</v>
      </c>
      <c r="R213" s="28">
        <v>57</v>
      </c>
      <c r="S213" s="28">
        <v>14.238785999999999</v>
      </c>
      <c r="T213" s="28">
        <v>57</v>
      </c>
      <c r="U213" s="28">
        <v>14.203051</v>
      </c>
      <c r="V213" s="28"/>
      <c r="W213" s="64">
        <f t="shared" si="9"/>
        <v>57</v>
      </c>
      <c r="X213" s="64">
        <f t="shared" si="10"/>
        <v>14.138553199999999</v>
      </c>
      <c r="Y213" s="28">
        <f t="shared" si="11"/>
        <v>57</v>
      </c>
    </row>
    <row r="214" spans="1:25" x14ac:dyDescent="0.2">
      <c r="A214" s="64" t="s">
        <v>186</v>
      </c>
      <c r="B214" s="28">
        <v>57</v>
      </c>
      <c r="C214" s="28">
        <v>13.753733</v>
      </c>
      <c r="D214" s="28">
        <v>57</v>
      </c>
      <c r="E214" s="28">
        <v>13.724278999999999</v>
      </c>
      <c r="F214" s="28">
        <v>57</v>
      </c>
      <c r="G214" s="28">
        <v>13.678442</v>
      </c>
      <c r="H214" s="28">
        <v>57</v>
      </c>
      <c r="I214" s="28">
        <v>13.830289</v>
      </c>
      <c r="J214" s="28">
        <v>57</v>
      </c>
      <c r="K214" s="28">
        <v>13.759641999999999</v>
      </c>
      <c r="L214" s="28">
        <v>57</v>
      </c>
      <c r="M214" s="28">
        <v>13.786192</v>
      </c>
      <c r="N214" s="28">
        <v>57</v>
      </c>
      <c r="O214" s="28">
        <v>13.75864</v>
      </c>
      <c r="P214" s="28">
        <v>57</v>
      </c>
      <c r="Q214" s="28">
        <v>13.725937999999999</v>
      </c>
      <c r="R214" s="28">
        <v>57</v>
      </c>
      <c r="S214" s="28">
        <v>13.803955</v>
      </c>
      <c r="T214" s="28">
        <v>57</v>
      </c>
      <c r="U214" s="28">
        <v>13.776265</v>
      </c>
      <c r="V214" s="28"/>
      <c r="W214" s="64">
        <f t="shared" si="9"/>
        <v>57</v>
      </c>
      <c r="X214" s="64">
        <f t="shared" si="10"/>
        <v>13.7597375</v>
      </c>
      <c r="Y214" s="28">
        <f t="shared" si="11"/>
        <v>57</v>
      </c>
    </row>
    <row r="215" spans="1:25" x14ac:dyDescent="0.2">
      <c r="A215" s="64" t="s">
        <v>257</v>
      </c>
      <c r="B215" s="28">
        <v>80</v>
      </c>
      <c r="C215" s="28">
        <v>18.816713</v>
      </c>
      <c r="D215" s="28">
        <v>80</v>
      </c>
      <c r="E215" s="28">
        <v>18.842452999999999</v>
      </c>
      <c r="F215" s="28">
        <v>80</v>
      </c>
      <c r="G215" s="28">
        <v>18.903172999999999</v>
      </c>
      <c r="H215" s="28">
        <v>80</v>
      </c>
      <c r="I215" s="28">
        <v>18.823519000000001</v>
      </c>
      <c r="J215" s="28">
        <v>80</v>
      </c>
      <c r="K215" s="28">
        <v>18.900552000000001</v>
      </c>
      <c r="L215" s="28">
        <v>80</v>
      </c>
      <c r="M215" s="28">
        <v>18.803842</v>
      </c>
      <c r="N215" s="28">
        <v>80</v>
      </c>
      <c r="O215" s="28">
        <v>18.811696000000001</v>
      </c>
      <c r="P215" s="28">
        <v>80</v>
      </c>
      <c r="Q215" s="28">
        <v>18.814511</v>
      </c>
      <c r="R215" s="28">
        <v>80</v>
      </c>
      <c r="S215" s="28">
        <v>18.692927999999998</v>
      </c>
      <c r="T215" s="28">
        <v>80</v>
      </c>
      <c r="U215" s="28">
        <v>18.887789000000001</v>
      </c>
      <c r="V215" s="28"/>
      <c r="W215" s="64">
        <f t="shared" si="9"/>
        <v>80</v>
      </c>
      <c r="X215" s="64">
        <f t="shared" si="10"/>
        <v>18.829717600000002</v>
      </c>
      <c r="Y215" s="28">
        <f t="shared" si="11"/>
        <v>80</v>
      </c>
    </row>
    <row r="216" spans="1:25" x14ac:dyDescent="0.2">
      <c r="A216" s="64" t="s">
        <v>187</v>
      </c>
      <c r="B216" s="28">
        <v>68</v>
      </c>
      <c r="C216" s="28">
        <v>35.639145999999997</v>
      </c>
      <c r="D216" s="28">
        <v>68</v>
      </c>
      <c r="E216" s="28">
        <v>35.864595000000001</v>
      </c>
      <c r="F216" s="28">
        <v>68</v>
      </c>
      <c r="G216" s="28">
        <v>35.338317000000004</v>
      </c>
      <c r="H216" s="28">
        <v>68</v>
      </c>
      <c r="I216" s="28">
        <v>35.479920999999997</v>
      </c>
      <c r="J216" s="28">
        <v>68</v>
      </c>
      <c r="K216" s="28">
        <v>35.620727000000002</v>
      </c>
      <c r="L216" s="28">
        <v>68</v>
      </c>
      <c r="M216" s="28">
        <v>35.408259000000001</v>
      </c>
      <c r="N216" s="28">
        <v>68</v>
      </c>
      <c r="O216" s="28">
        <v>35.711347000000004</v>
      </c>
      <c r="P216" s="28">
        <v>68</v>
      </c>
      <c r="Q216" s="28">
        <v>35.475146000000002</v>
      </c>
      <c r="R216" s="28">
        <v>68</v>
      </c>
      <c r="S216" s="28">
        <v>35.685040999999998</v>
      </c>
      <c r="T216" s="28">
        <v>68</v>
      </c>
      <c r="U216" s="28">
        <v>35.742708</v>
      </c>
      <c r="V216" s="28"/>
      <c r="W216" s="64">
        <f t="shared" si="9"/>
        <v>68</v>
      </c>
      <c r="X216" s="64">
        <f t="shared" si="10"/>
        <v>35.596520699999999</v>
      </c>
      <c r="Y216" s="28">
        <f t="shared" si="11"/>
        <v>68</v>
      </c>
    </row>
    <row r="217" spans="1:25" x14ac:dyDescent="0.2">
      <c r="A217" s="64" t="s">
        <v>115</v>
      </c>
      <c r="B217" s="28">
        <v>92</v>
      </c>
      <c r="C217" s="28">
        <v>34.425251000000003</v>
      </c>
      <c r="D217" s="28">
        <v>92</v>
      </c>
      <c r="E217" s="28">
        <v>34.468457999999998</v>
      </c>
      <c r="F217" s="28">
        <v>92</v>
      </c>
      <c r="G217" s="28">
        <v>34.198545000000003</v>
      </c>
      <c r="H217" s="28">
        <v>92</v>
      </c>
      <c r="I217" s="28">
        <v>34.351413999999998</v>
      </c>
      <c r="J217" s="28">
        <v>92</v>
      </c>
      <c r="K217" s="28">
        <v>34.439464999999998</v>
      </c>
      <c r="L217" s="28">
        <v>92</v>
      </c>
      <c r="M217" s="28">
        <v>34.437384000000002</v>
      </c>
      <c r="N217" s="28">
        <v>92</v>
      </c>
      <c r="O217" s="28">
        <v>34.213743999999998</v>
      </c>
      <c r="P217" s="28">
        <v>92</v>
      </c>
      <c r="Q217" s="28">
        <v>34.248148999999998</v>
      </c>
      <c r="R217" s="28">
        <v>92</v>
      </c>
      <c r="S217" s="28">
        <v>34.461182999999998</v>
      </c>
      <c r="T217" s="28">
        <v>92</v>
      </c>
      <c r="U217" s="28">
        <v>34.292419000000002</v>
      </c>
      <c r="V217" s="28"/>
      <c r="W217" s="64">
        <f t="shared" si="9"/>
        <v>92</v>
      </c>
      <c r="X217" s="64">
        <f t="shared" si="10"/>
        <v>34.3536012</v>
      </c>
      <c r="Y217" s="28">
        <f t="shared" si="11"/>
        <v>92</v>
      </c>
    </row>
    <row r="218" spans="1:25" x14ac:dyDescent="0.2">
      <c r="A218" s="64" t="s">
        <v>258</v>
      </c>
      <c r="B218" s="28">
        <v>102</v>
      </c>
      <c r="C218" s="28">
        <v>38.728233000000003</v>
      </c>
      <c r="D218" s="28">
        <v>102</v>
      </c>
      <c r="E218" s="28">
        <v>39.109166999999999</v>
      </c>
      <c r="F218" s="28">
        <v>102</v>
      </c>
      <c r="G218" s="28">
        <v>38.723090999999997</v>
      </c>
      <c r="H218" s="28">
        <v>102</v>
      </c>
      <c r="I218" s="28">
        <v>39.001955000000002</v>
      </c>
      <c r="J218" s="28">
        <v>102</v>
      </c>
      <c r="K218" s="28">
        <v>38.897897</v>
      </c>
      <c r="L218" s="28">
        <v>102</v>
      </c>
      <c r="M218" s="28">
        <v>39.252747999999997</v>
      </c>
      <c r="N218" s="28">
        <v>102</v>
      </c>
      <c r="O218" s="28">
        <v>38.914738999999997</v>
      </c>
      <c r="P218" s="28">
        <v>102</v>
      </c>
      <c r="Q218" s="28">
        <v>38.992471999999999</v>
      </c>
      <c r="R218" s="28">
        <v>102</v>
      </c>
      <c r="S218" s="28">
        <v>39.070998000000003</v>
      </c>
      <c r="T218" s="28">
        <v>102</v>
      </c>
      <c r="U218" s="28">
        <v>39.040238000000002</v>
      </c>
      <c r="V218" s="28"/>
      <c r="W218" s="64">
        <f t="shared" si="9"/>
        <v>102</v>
      </c>
      <c r="X218" s="64">
        <f t="shared" si="10"/>
        <v>38.973153800000006</v>
      </c>
      <c r="Y218" s="28">
        <f t="shared" si="11"/>
        <v>102</v>
      </c>
    </row>
    <row r="219" spans="1:25" x14ac:dyDescent="0.2">
      <c r="A219" s="64" t="s">
        <v>259</v>
      </c>
      <c r="B219" s="28">
        <v>90</v>
      </c>
      <c r="C219" s="28">
        <v>59.060153</v>
      </c>
      <c r="D219" s="28">
        <v>90</v>
      </c>
      <c r="E219" s="28">
        <v>59.315719000000001</v>
      </c>
      <c r="F219" s="28">
        <v>90</v>
      </c>
      <c r="G219" s="28">
        <v>59.241754</v>
      </c>
      <c r="H219" s="28">
        <v>90</v>
      </c>
      <c r="I219" s="28">
        <v>59.124707000000001</v>
      </c>
      <c r="J219" s="28">
        <v>90</v>
      </c>
      <c r="K219" s="28">
        <v>59.180143000000001</v>
      </c>
      <c r="L219" s="28">
        <v>90</v>
      </c>
      <c r="M219" s="28">
        <v>58.941544999999998</v>
      </c>
      <c r="N219" s="28">
        <v>90</v>
      </c>
      <c r="O219" s="28">
        <v>59.220303999999999</v>
      </c>
      <c r="P219" s="28">
        <v>90</v>
      </c>
      <c r="Q219" s="28">
        <v>58.847341</v>
      </c>
      <c r="R219" s="28">
        <v>90</v>
      </c>
      <c r="S219" s="28">
        <v>58.743420999999998</v>
      </c>
      <c r="T219" s="28">
        <v>90</v>
      </c>
      <c r="U219" s="28">
        <v>59.322355000000002</v>
      </c>
      <c r="V219" s="28"/>
      <c r="W219" s="64">
        <f t="shared" si="9"/>
        <v>90</v>
      </c>
      <c r="X219" s="64">
        <f t="shared" si="10"/>
        <v>59.099744200000011</v>
      </c>
      <c r="Y219" s="28">
        <f t="shared" si="11"/>
        <v>90</v>
      </c>
    </row>
    <row r="220" spans="1:25" x14ac:dyDescent="0.2">
      <c r="A220" s="64" t="s">
        <v>26</v>
      </c>
      <c r="B220" s="28">
        <v>74</v>
      </c>
      <c r="C220" s="28">
        <v>78.627054000000001</v>
      </c>
      <c r="D220" s="28">
        <v>74</v>
      </c>
      <c r="E220" s="28">
        <v>78.831222999999994</v>
      </c>
      <c r="F220" s="28">
        <v>74</v>
      </c>
      <c r="G220" s="28">
        <v>77.980918000000003</v>
      </c>
      <c r="H220" s="28">
        <v>74</v>
      </c>
      <c r="I220" s="28">
        <v>78.419533000000001</v>
      </c>
      <c r="J220" s="28">
        <v>74</v>
      </c>
      <c r="K220" s="28">
        <v>78.649088000000006</v>
      </c>
      <c r="L220" s="28">
        <v>74</v>
      </c>
      <c r="M220" s="28">
        <v>78.608512000000005</v>
      </c>
      <c r="N220" s="28">
        <v>74</v>
      </c>
      <c r="O220" s="28">
        <v>78.343946000000003</v>
      </c>
      <c r="P220" s="28">
        <v>74</v>
      </c>
      <c r="Q220" s="28">
        <v>78.820499999999996</v>
      </c>
      <c r="R220" s="28">
        <v>74</v>
      </c>
      <c r="S220" s="28">
        <v>78.741388000000001</v>
      </c>
      <c r="T220" s="28">
        <v>74</v>
      </c>
      <c r="U220" s="28">
        <v>78.590523000000005</v>
      </c>
      <c r="V220" s="28"/>
      <c r="W220" s="64">
        <f t="shared" si="9"/>
        <v>74</v>
      </c>
      <c r="X220" s="64">
        <f t="shared" si="10"/>
        <v>78.561268500000011</v>
      </c>
      <c r="Y220" s="28">
        <f t="shared" si="11"/>
        <v>74</v>
      </c>
    </row>
    <row r="221" spans="1:25" x14ac:dyDescent="0.2">
      <c r="A221" s="64" t="s">
        <v>116</v>
      </c>
      <c r="B221" s="28">
        <v>58</v>
      </c>
      <c r="C221" s="28">
        <v>89.282489999999996</v>
      </c>
      <c r="D221" s="28">
        <v>58</v>
      </c>
      <c r="E221" s="28">
        <v>89.609921999999997</v>
      </c>
      <c r="F221" s="28">
        <v>58</v>
      </c>
      <c r="G221" s="28">
        <v>89.637161000000006</v>
      </c>
      <c r="H221" s="28">
        <v>58</v>
      </c>
      <c r="I221" s="28">
        <v>89.643891999999994</v>
      </c>
      <c r="J221" s="28">
        <v>58</v>
      </c>
      <c r="K221" s="28">
        <v>89.571399999999997</v>
      </c>
      <c r="L221" s="28">
        <v>58</v>
      </c>
      <c r="M221" s="28">
        <v>89.284729999999996</v>
      </c>
      <c r="N221" s="28">
        <v>58</v>
      </c>
      <c r="O221" s="28">
        <v>89.078929000000002</v>
      </c>
      <c r="P221" s="28">
        <v>58</v>
      </c>
      <c r="Q221" s="28">
        <v>89.741641999999999</v>
      </c>
      <c r="R221" s="28">
        <v>58</v>
      </c>
      <c r="S221" s="28">
        <v>89.538099000000003</v>
      </c>
      <c r="T221" s="28">
        <v>58</v>
      </c>
      <c r="U221" s="28">
        <v>89.762522000000004</v>
      </c>
      <c r="V221" s="28"/>
      <c r="W221" s="64">
        <f t="shared" si="9"/>
        <v>58</v>
      </c>
      <c r="X221" s="64">
        <f t="shared" si="10"/>
        <v>89.515078699999989</v>
      </c>
      <c r="Y221" s="28">
        <f t="shared" si="11"/>
        <v>58</v>
      </c>
    </row>
    <row r="222" spans="1:25" x14ac:dyDescent="0.2">
      <c r="A222" s="64" t="s">
        <v>2</v>
      </c>
      <c r="B222" s="28">
        <v>108</v>
      </c>
      <c r="C222" s="28">
        <v>96.783022000000003</v>
      </c>
      <c r="D222" s="28">
        <v>108</v>
      </c>
      <c r="E222" s="28">
        <v>97.261840000000007</v>
      </c>
      <c r="F222" s="28">
        <v>108</v>
      </c>
      <c r="G222" s="28">
        <v>97.585397</v>
      </c>
      <c r="H222" s="28">
        <v>108</v>
      </c>
      <c r="I222" s="28">
        <v>97.198716000000005</v>
      </c>
      <c r="J222" s="28">
        <v>108</v>
      </c>
      <c r="K222" s="28">
        <v>96.973039</v>
      </c>
      <c r="L222" s="28">
        <v>108</v>
      </c>
      <c r="M222" s="28">
        <v>96.768985000000001</v>
      </c>
      <c r="N222" s="28">
        <v>108</v>
      </c>
      <c r="O222" s="28">
        <v>97.612183999999999</v>
      </c>
      <c r="P222" s="28">
        <v>108</v>
      </c>
      <c r="Q222" s="28">
        <v>96.483369999999994</v>
      </c>
      <c r="R222" s="28">
        <v>108</v>
      </c>
      <c r="S222" s="28">
        <v>97.291394999999994</v>
      </c>
      <c r="T222" s="28">
        <v>108</v>
      </c>
      <c r="U222" s="28">
        <v>97.413749999999993</v>
      </c>
      <c r="V222" s="28"/>
      <c r="W222" s="64">
        <f t="shared" si="9"/>
        <v>108</v>
      </c>
      <c r="X222" s="64">
        <f t="shared" si="10"/>
        <v>97.137169799999995</v>
      </c>
      <c r="Y222" s="28">
        <f t="shared" si="11"/>
        <v>108</v>
      </c>
    </row>
    <row r="223" spans="1:25" x14ac:dyDescent="0.2">
      <c r="A223" s="64" t="s">
        <v>188</v>
      </c>
      <c r="B223" s="28">
        <v>59</v>
      </c>
      <c r="C223" s="28">
        <v>122.48624100000001</v>
      </c>
      <c r="D223" s="28">
        <v>59</v>
      </c>
      <c r="E223" s="28">
        <v>122.55626599999999</v>
      </c>
      <c r="F223" s="28">
        <v>59</v>
      </c>
      <c r="G223" s="28">
        <v>122.04211100000001</v>
      </c>
      <c r="H223" s="28">
        <v>59</v>
      </c>
      <c r="I223" s="28">
        <v>122.266927</v>
      </c>
      <c r="J223" s="28">
        <v>59</v>
      </c>
      <c r="K223" s="28">
        <v>122.05539899999999</v>
      </c>
      <c r="L223" s="28">
        <v>59</v>
      </c>
      <c r="M223" s="28">
        <v>122.31351600000001</v>
      </c>
      <c r="N223" s="28">
        <v>59</v>
      </c>
      <c r="O223" s="28">
        <v>122.60259000000001</v>
      </c>
      <c r="P223" s="28">
        <v>59</v>
      </c>
      <c r="Q223" s="28">
        <v>121.971982</v>
      </c>
      <c r="R223" s="28">
        <v>59</v>
      </c>
      <c r="S223" s="28">
        <v>122.07330399999999</v>
      </c>
      <c r="T223" s="28">
        <v>59</v>
      </c>
      <c r="U223" s="28">
        <v>123.10980499999999</v>
      </c>
      <c r="V223" s="28"/>
      <c r="W223" s="64">
        <f t="shared" si="9"/>
        <v>59</v>
      </c>
      <c r="X223" s="64">
        <f t="shared" si="10"/>
        <v>122.34781410000001</v>
      </c>
      <c r="Y223" s="28">
        <f t="shared" si="11"/>
        <v>59</v>
      </c>
    </row>
    <row r="224" spans="1:25" x14ac:dyDescent="0.2">
      <c r="A224" s="64" t="s">
        <v>27</v>
      </c>
      <c r="B224" s="28">
        <v>81</v>
      </c>
      <c r="C224" s="28">
        <v>117.83638000000001</v>
      </c>
      <c r="D224" s="28">
        <v>81</v>
      </c>
      <c r="E224" s="28">
        <v>117.583839</v>
      </c>
      <c r="F224" s="28">
        <v>81</v>
      </c>
      <c r="G224" s="28">
        <v>117.922723</v>
      </c>
      <c r="H224" s="28">
        <v>81</v>
      </c>
      <c r="I224" s="28">
        <v>117.426367</v>
      </c>
      <c r="J224" s="28">
        <v>81</v>
      </c>
      <c r="K224" s="28">
        <v>118.158316</v>
      </c>
      <c r="L224" s="28">
        <v>81</v>
      </c>
      <c r="M224" s="28">
        <v>118.24854999999999</v>
      </c>
      <c r="N224" s="28">
        <v>81</v>
      </c>
      <c r="O224" s="28">
        <v>117.37750800000001</v>
      </c>
      <c r="P224" s="28">
        <v>81</v>
      </c>
      <c r="Q224" s="28">
        <v>117.492006</v>
      </c>
      <c r="R224" s="28">
        <v>81</v>
      </c>
      <c r="S224" s="28">
        <v>118.088278</v>
      </c>
      <c r="T224" s="28">
        <v>81</v>
      </c>
      <c r="U224" s="28">
        <v>118.171105</v>
      </c>
      <c r="V224" s="28"/>
      <c r="W224" s="64">
        <f t="shared" si="9"/>
        <v>81</v>
      </c>
      <c r="X224" s="64">
        <f t="shared" si="10"/>
        <v>117.83050719999999</v>
      </c>
      <c r="Y224" s="28">
        <f t="shared" si="11"/>
        <v>81</v>
      </c>
    </row>
    <row r="225" spans="1:25" x14ac:dyDescent="0.2">
      <c r="A225" s="64" t="s">
        <v>3</v>
      </c>
      <c r="B225" s="28">
        <v>3</v>
      </c>
      <c r="C225" s="28">
        <v>21.371925999999998</v>
      </c>
      <c r="D225" s="28">
        <v>3</v>
      </c>
      <c r="E225" s="28">
        <v>21.349574</v>
      </c>
      <c r="F225" s="28">
        <v>3</v>
      </c>
      <c r="G225" s="28">
        <v>21.374986</v>
      </c>
      <c r="H225" s="28">
        <v>3</v>
      </c>
      <c r="I225" s="28">
        <v>21.391179000000001</v>
      </c>
      <c r="J225" s="28">
        <v>3</v>
      </c>
      <c r="K225" s="28">
        <v>21.355986999999999</v>
      </c>
      <c r="L225" s="28">
        <v>3</v>
      </c>
      <c r="M225" s="28">
        <v>21.426877999999999</v>
      </c>
      <c r="N225" s="28">
        <v>3</v>
      </c>
      <c r="O225" s="28">
        <v>21.446237</v>
      </c>
      <c r="P225" s="28">
        <v>3</v>
      </c>
      <c r="Q225" s="28">
        <v>21.394468</v>
      </c>
      <c r="R225" s="28">
        <v>3</v>
      </c>
      <c r="S225" s="28">
        <v>21.372513999999999</v>
      </c>
      <c r="T225" s="28">
        <v>3</v>
      </c>
      <c r="U225" s="28">
        <v>21.384640000000001</v>
      </c>
      <c r="V225" s="28"/>
      <c r="W225" s="64">
        <f t="shared" si="9"/>
        <v>3</v>
      </c>
      <c r="X225" s="64">
        <f t="shared" si="10"/>
        <v>21.386838899999994</v>
      </c>
      <c r="Y225" s="28">
        <f t="shared" si="11"/>
        <v>3</v>
      </c>
    </row>
    <row r="226" spans="1:25" x14ac:dyDescent="0.2">
      <c r="A226" s="64" t="s">
        <v>28</v>
      </c>
      <c r="B226" s="28">
        <v>97</v>
      </c>
      <c r="C226" s="28">
        <v>197.84666200000001</v>
      </c>
      <c r="D226" s="28">
        <v>96</v>
      </c>
      <c r="E226" s="28">
        <v>198.053977</v>
      </c>
      <c r="F226" s="28">
        <v>96</v>
      </c>
      <c r="G226" s="28">
        <v>197.44296</v>
      </c>
      <c r="H226" s="28">
        <v>96</v>
      </c>
      <c r="I226" s="28">
        <v>197.29797400000001</v>
      </c>
      <c r="J226" s="28">
        <v>96</v>
      </c>
      <c r="K226" s="28">
        <v>197.12846999999999</v>
      </c>
      <c r="L226" s="28">
        <v>96</v>
      </c>
      <c r="M226" s="28">
        <v>196.63795400000001</v>
      </c>
      <c r="N226" s="28">
        <v>96</v>
      </c>
      <c r="O226" s="28">
        <v>197.02048500000001</v>
      </c>
      <c r="P226" s="28">
        <v>96</v>
      </c>
      <c r="Q226" s="28">
        <v>197.55471299999999</v>
      </c>
      <c r="R226" s="28">
        <v>97</v>
      </c>
      <c r="S226" s="28">
        <v>197.42105599999999</v>
      </c>
      <c r="T226" s="28">
        <v>96</v>
      </c>
      <c r="U226" s="28">
        <v>197.738416</v>
      </c>
      <c r="V226" s="28"/>
      <c r="W226" s="64">
        <f t="shared" si="9"/>
        <v>96.2</v>
      </c>
      <c r="X226" s="64">
        <f t="shared" si="10"/>
        <v>197.41426669999998</v>
      </c>
      <c r="Y226" s="28">
        <f t="shared" si="11"/>
        <v>97</v>
      </c>
    </row>
    <row r="227" spans="1:25" x14ac:dyDescent="0.2">
      <c r="A227" s="64" t="s">
        <v>117</v>
      </c>
      <c r="B227" s="28">
        <v>3</v>
      </c>
      <c r="C227" s="28">
        <v>26.533528</v>
      </c>
      <c r="D227" s="28">
        <v>3</v>
      </c>
      <c r="E227" s="28">
        <v>26.695544999999999</v>
      </c>
      <c r="F227" s="28">
        <v>3</v>
      </c>
      <c r="G227" s="28">
        <v>26.87405</v>
      </c>
      <c r="H227" s="28">
        <v>3</v>
      </c>
      <c r="I227" s="28">
        <v>26.590965000000001</v>
      </c>
      <c r="J227" s="28">
        <v>3</v>
      </c>
      <c r="K227" s="28">
        <v>26.401501</v>
      </c>
      <c r="L227" s="28">
        <v>3</v>
      </c>
      <c r="M227" s="28">
        <v>26.654492000000001</v>
      </c>
      <c r="N227" s="28">
        <v>3</v>
      </c>
      <c r="O227" s="28">
        <v>26.506214</v>
      </c>
      <c r="P227" s="28">
        <v>3</v>
      </c>
      <c r="Q227" s="28">
        <v>26.622337999999999</v>
      </c>
      <c r="R227" s="28">
        <v>3</v>
      </c>
      <c r="S227" s="28">
        <v>26.865003000000002</v>
      </c>
      <c r="T227" s="28">
        <v>3</v>
      </c>
      <c r="U227" s="28">
        <v>26.709330000000001</v>
      </c>
      <c r="V227" s="28"/>
      <c r="W227" s="64">
        <f t="shared" si="9"/>
        <v>3</v>
      </c>
      <c r="X227" s="64">
        <f t="shared" si="10"/>
        <v>26.645296600000002</v>
      </c>
      <c r="Y227" s="28">
        <f t="shared" si="11"/>
        <v>3</v>
      </c>
    </row>
    <row r="228" spans="1:25" x14ac:dyDescent="0.2">
      <c r="A228" s="64" t="s">
        <v>260</v>
      </c>
      <c r="B228" s="28">
        <v>2</v>
      </c>
      <c r="C228" s="28">
        <v>25.037814999999998</v>
      </c>
      <c r="D228" s="28">
        <v>2</v>
      </c>
      <c r="E228" s="28">
        <v>25.031974000000002</v>
      </c>
      <c r="F228" s="28">
        <v>2</v>
      </c>
      <c r="G228" s="28">
        <v>24.864539000000001</v>
      </c>
      <c r="H228" s="28">
        <v>2</v>
      </c>
      <c r="I228" s="28">
        <v>24.815740999999999</v>
      </c>
      <c r="J228" s="28">
        <v>2</v>
      </c>
      <c r="K228" s="28">
        <v>24.911939</v>
      </c>
      <c r="L228" s="28">
        <v>2</v>
      </c>
      <c r="M228" s="28">
        <v>25.019304000000002</v>
      </c>
      <c r="N228" s="28">
        <v>2</v>
      </c>
      <c r="O228" s="28">
        <v>24.969802999999999</v>
      </c>
      <c r="P228" s="28">
        <v>2</v>
      </c>
      <c r="Q228" s="28">
        <v>24.882303</v>
      </c>
      <c r="R228" s="28">
        <v>2</v>
      </c>
      <c r="S228" s="28">
        <v>24.833424000000001</v>
      </c>
      <c r="T228" s="28">
        <v>2</v>
      </c>
      <c r="U228" s="28">
        <v>25.019535999999999</v>
      </c>
      <c r="V228" s="28"/>
      <c r="W228" s="64">
        <f t="shared" si="9"/>
        <v>2</v>
      </c>
      <c r="X228" s="64">
        <f t="shared" si="10"/>
        <v>24.938637800000002</v>
      </c>
      <c r="Y228" s="28">
        <f t="shared" si="11"/>
        <v>2</v>
      </c>
    </row>
    <row r="229" spans="1:25" x14ac:dyDescent="0.2">
      <c r="A229" s="64" t="s">
        <v>189</v>
      </c>
      <c r="B229" s="28">
        <v>5</v>
      </c>
      <c r="C229" s="28">
        <v>51.893707999999997</v>
      </c>
      <c r="D229" s="28">
        <v>5</v>
      </c>
      <c r="E229" s="28">
        <v>51.272607999999998</v>
      </c>
      <c r="F229" s="28">
        <v>5</v>
      </c>
      <c r="G229" s="28">
        <v>51.570034999999997</v>
      </c>
      <c r="H229" s="28">
        <v>5</v>
      </c>
      <c r="I229" s="28">
        <v>51.943744000000002</v>
      </c>
      <c r="J229" s="28">
        <v>5</v>
      </c>
      <c r="K229" s="28">
        <v>52.032248000000003</v>
      </c>
      <c r="L229" s="28">
        <v>5</v>
      </c>
      <c r="M229" s="28">
        <v>50.945577999999998</v>
      </c>
      <c r="N229" s="28">
        <v>5</v>
      </c>
      <c r="O229" s="28">
        <v>51.456926000000003</v>
      </c>
      <c r="P229" s="28">
        <v>5</v>
      </c>
      <c r="Q229" s="28">
        <v>51.158935</v>
      </c>
      <c r="R229" s="28">
        <v>5</v>
      </c>
      <c r="S229" s="28">
        <v>51.698225999999998</v>
      </c>
      <c r="T229" s="28">
        <v>5</v>
      </c>
      <c r="U229" s="28">
        <v>51.176338000000001</v>
      </c>
      <c r="V229" s="28"/>
      <c r="W229" s="64">
        <f t="shared" si="9"/>
        <v>5</v>
      </c>
      <c r="X229" s="64">
        <f t="shared" si="10"/>
        <v>51.514834599999993</v>
      </c>
      <c r="Y229" s="28">
        <f t="shared" si="11"/>
        <v>5</v>
      </c>
    </row>
    <row r="230" spans="1:25" x14ac:dyDescent="0.2">
      <c r="A230" s="64" t="s">
        <v>118</v>
      </c>
      <c r="B230" s="28">
        <v>3</v>
      </c>
      <c r="C230" s="28">
        <v>39.565142999999999</v>
      </c>
      <c r="D230" s="28">
        <v>3</v>
      </c>
      <c r="E230" s="28">
        <v>39.661596000000003</v>
      </c>
      <c r="F230" s="28">
        <v>3</v>
      </c>
      <c r="G230" s="28">
        <v>39.652205000000002</v>
      </c>
      <c r="H230" s="28">
        <v>3</v>
      </c>
      <c r="I230" s="28">
        <v>39.609974999999999</v>
      </c>
      <c r="J230" s="28">
        <v>3</v>
      </c>
      <c r="K230" s="28">
        <v>39.879184000000002</v>
      </c>
      <c r="L230" s="28">
        <v>3</v>
      </c>
      <c r="M230" s="28">
        <v>39.288119999999999</v>
      </c>
      <c r="N230" s="28">
        <v>3</v>
      </c>
      <c r="O230" s="28">
        <v>39.922032000000002</v>
      </c>
      <c r="P230" s="28">
        <v>3</v>
      </c>
      <c r="Q230" s="28">
        <v>39.787413999999998</v>
      </c>
      <c r="R230" s="28">
        <v>3</v>
      </c>
      <c r="S230" s="28">
        <v>39.394970000000001</v>
      </c>
      <c r="T230" s="28">
        <v>3</v>
      </c>
      <c r="U230" s="28">
        <v>39.566889000000003</v>
      </c>
      <c r="V230" s="28"/>
      <c r="W230" s="64">
        <f t="shared" si="9"/>
        <v>3</v>
      </c>
      <c r="X230" s="64">
        <f t="shared" si="10"/>
        <v>39.632752800000006</v>
      </c>
      <c r="Y230" s="28">
        <f t="shared" si="11"/>
        <v>3</v>
      </c>
    </row>
    <row r="231" spans="1:25" x14ac:dyDescent="0.2">
      <c r="A231" s="64" t="s">
        <v>190</v>
      </c>
      <c r="B231" s="28">
        <v>3</v>
      </c>
      <c r="C231" s="28">
        <v>46.930503000000002</v>
      </c>
      <c r="D231" s="28">
        <v>3</v>
      </c>
      <c r="E231" s="28">
        <v>47.545343000000003</v>
      </c>
      <c r="F231" s="28">
        <v>3</v>
      </c>
      <c r="G231" s="28">
        <v>47.116649000000002</v>
      </c>
      <c r="H231" s="28">
        <v>3</v>
      </c>
      <c r="I231" s="28">
        <v>47.190058999999998</v>
      </c>
      <c r="J231" s="28">
        <v>3</v>
      </c>
      <c r="K231" s="28">
        <v>47.043762999999998</v>
      </c>
      <c r="L231" s="28">
        <v>3</v>
      </c>
      <c r="M231" s="28">
        <v>47.622656999999997</v>
      </c>
      <c r="N231" s="28">
        <v>3</v>
      </c>
      <c r="O231" s="28">
        <v>47.073829000000003</v>
      </c>
      <c r="P231" s="28">
        <v>3</v>
      </c>
      <c r="Q231" s="28">
        <v>47.32864</v>
      </c>
      <c r="R231" s="28">
        <v>3</v>
      </c>
      <c r="S231" s="28">
        <v>46.824134999999998</v>
      </c>
      <c r="T231" s="28">
        <v>3</v>
      </c>
      <c r="U231" s="28">
        <v>47.360931000000001</v>
      </c>
      <c r="V231" s="28"/>
      <c r="W231" s="64">
        <f t="shared" si="9"/>
        <v>3</v>
      </c>
      <c r="X231" s="64">
        <f t="shared" si="10"/>
        <v>47.2036509</v>
      </c>
      <c r="Y231" s="28">
        <f t="shared" si="11"/>
        <v>3</v>
      </c>
    </row>
    <row r="232" spans="1:25" x14ac:dyDescent="0.2">
      <c r="A232" s="64" t="s">
        <v>119</v>
      </c>
      <c r="B232" s="28">
        <v>2</v>
      </c>
      <c r="C232" s="28">
        <v>43.926293999999999</v>
      </c>
      <c r="D232" s="28">
        <v>2</v>
      </c>
      <c r="E232" s="28">
        <v>44.341189</v>
      </c>
      <c r="F232" s="28">
        <v>2</v>
      </c>
      <c r="G232" s="28">
        <v>44.384599000000001</v>
      </c>
      <c r="H232" s="28">
        <v>2</v>
      </c>
      <c r="I232" s="28">
        <v>44.101927000000003</v>
      </c>
      <c r="J232" s="28">
        <v>2</v>
      </c>
      <c r="K232" s="28">
        <v>44.244909999999997</v>
      </c>
      <c r="L232" s="28">
        <v>2</v>
      </c>
      <c r="M232" s="28">
        <v>43.985660000000003</v>
      </c>
      <c r="N232" s="28">
        <v>2</v>
      </c>
      <c r="O232" s="28">
        <v>44.027320000000003</v>
      </c>
      <c r="P232" s="28">
        <v>2</v>
      </c>
      <c r="Q232" s="28">
        <v>44.737011000000003</v>
      </c>
      <c r="R232" s="28">
        <v>2</v>
      </c>
      <c r="S232" s="28">
        <v>45.036845</v>
      </c>
      <c r="T232" s="28">
        <v>2</v>
      </c>
      <c r="U232" s="28">
        <v>44.407401</v>
      </c>
      <c r="V232" s="28"/>
      <c r="W232" s="64">
        <f t="shared" si="9"/>
        <v>2</v>
      </c>
      <c r="X232" s="64">
        <f t="shared" si="10"/>
        <v>44.319315599999996</v>
      </c>
      <c r="Y232" s="28">
        <f t="shared" si="11"/>
        <v>2</v>
      </c>
    </row>
    <row r="233" spans="1:25" x14ac:dyDescent="0.2">
      <c r="A233" s="64" t="s">
        <v>261</v>
      </c>
      <c r="B233" s="28">
        <v>39</v>
      </c>
      <c r="C233" s="28">
        <v>0.440994</v>
      </c>
      <c r="D233" s="28">
        <v>39</v>
      </c>
      <c r="E233" s="28">
        <v>0.43512200000000001</v>
      </c>
      <c r="F233" s="28">
        <v>39</v>
      </c>
      <c r="G233" s="28">
        <v>0.43799199999999999</v>
      </c>
      <c r="H233" s="28">
        <v>39</v>
      </c>
      <c r="I233" s="28">
        <v>0.43298799999999998</v>
      </c>
      <c r="J233" s="28">
        <v>39</v>
      </c>
      <c r="K233" s="28">
        <v>0.43760900000000003</v>
      </c>
      <c r="L233" s="28">
        <v>39</v>
      </c>
      <c r="M233" s="28">
        <v>0.44158599999999998</v>
      </c>
      <c r="N233" s="28">
        <v>39</v>
      </c>
      <c r="O233" s="28">
        <v>0.434811</v>
      </c>
      <c r="P233" s="28">
        <v>39</v>
      </c>
      <c r="Q233" s="28">
        <v>0.43924299999999999</v>
      </c>
      <c r="R233" s="28">
        <v>39</v>
      </c>
      <c r="S233" s="28">
        <v>0.44191799999999998</v>
      </c>
      <c r="T233" s="28">
        <v>39</v>
      </c>
      <c r="U233" s="28">
        <v>0.44064199999999998</v>
      </c>
      <c r="V233" s="28"/>
      <c r="W233" s="64">
        <f t="shared" si="9"/>
        <v>39</v>
      </c>
      <c r="X233" s="64">
        <f t="shared" si="10"/>
        <v>0.43829049999999992</v>
      </c>
      <c r="Y233" s="28">
        <f t="shared" si="11"/>
        <v>39</v>
      </c>
    </row>
    <row r="234" spans="1:25" x14ac:dyDescent="0.2">
      <c r="A234" s="64" t="s">
        <v>191</v>
      </c>
      <c r="B234" s="28">
        <v>25</v>
      </c>
      <c r="C234" s="28">
        <v>1.0346569999999999</v>
      </c>
      <c r="D234" s="28">
        <v>25</v>
      </c>
      <c r="E234" s="28">
        <v>1.0405169999999999</v>
      </c>
      <c r="F234" s="28">
        <v>25</v>
      </c>
      <c r="G234" s="28">
        <v>1.028742</v>
      </c>
      <c r="H234" s="28">
        <v>25</v>
      </c>
      <c r="I234" s="28">
        <v>1.0324990000000001</v>
      </c>
      <c r="J234" s="28">
        <v>25</v>
      </c>
      <c r="K234" s="28">
        <v>1.0431919999999999</v>
      </c>
      <c r="L234" s="28">
        <v>25</v>
      </c>
      <c r="M234" s="28">
        <v>1.032349</v>
      </c>
      <c r="N234" s="28">
        <v>25</v>
      </c>
      <c r="O234" s="28">
        <v>1.037706</v>
      </c>
      <c r="P234" s="28">
        <v>25</v>
      </c>
      <c r="Q234" s="28">
        <v>1.0390699999999999</v>
      </c>
      <c r="R234" s="28">
        <v>25</v>
      </c>
      <c r="S234" s="28">
        <v>1.056978</v>
      </c>
      <c r="T234" s="28">
        <v>25</v>
      </c>
      <c r="U234" s="28">
        <v>1.033291</v>
      </c>
      <c r="V234" s="28"/>
      <c r="W234" s="64">
        <f t="shared" si="9"/>
        <v>25</v>
      </c>
      <c r="X234" s="64">
        <f t="shared" si="10"/>
        <v>1.0379001000000001</v>
      </c>
      <c r="Y234" s="28">
        <f t="shared" si="11"/>
        <v>25</v>
      </c>
    </row>
    <row r="235" spans="1:25" x14ac:dyDescent="0.2">
      <c r="A235" s="64" t="s">
        <v>120</v>
      </c>
      <c r="B235" s="28">
        <v>32</v>
      </c>
      <c r="C235" s="28">
        <v>0.98284400000000005</v>
      </c>
      <c r="D235" s="28">
        <v>32</v>
      </c>
      <c r="E235" s="28">
        <v>0.983317</v>
      </c>
      <c r="F235" s="28">
        <v>32</v>
      </c>
      <c r="G235" s="28">
        <v>0.98821400000000004</v>
      </c>
      <c r="H235" s="28">
        <v>32</v>
      </c>
      <c r="I235" s="28">
        <v>0.98516400000000004</v>
      </c>
      <c r="J235" s="28">
        <v>32</v>
      </c>
      <c r="K235" s="28">
        <v>0.98309299999999999</v>
      </c>
      <c r="L235" s="28">
        <v>32</v>
      </c>
      <c r="M235" s="28">
        <v>0.99068400000000001</v>
      </c>
      <c r="N235" s="28">
        <v>32</v>
      </c>
      <c r="O235" s="28">
        <v>0.98177000000000003</v>
      </c>
      <c r="P235" s="28">
        <v>32</v>
      </c>
      <c r="Q235" s="28">
        <v>0.990398</v>
      </c>
      <c r="R235" s="28">
        <v>32</v>
      </c>
      <c r="S235" s="28">
        <v>0.99027699999999996</v>
      </c>
      <c r="T235" s="28">
        <v>32</v>
      </c>
      <c r="U235" s="28">
        <v>0.97857300000000003</v>
      </c>
      <c r="V235" s="28"/>
      <c r="W235" s="64">
        <f t="shared" si="9"/>
        <v>32</v>
      </c>
      <c r="X235" s="64">
        <f t="shared" si="10"/>
        <v>0.98543340000000013</v>
      </c>
      <c r="Y235" s="28">
        <f t="shared" si="11"/>
        <v>32</v>
      </c>
    </row>
    <row r="236" spans="1:25" x14ac:dyDescent="0.2">
      <c r="A236" s="64" t="s">
        <v>262</v>
      </c>
      <c r="B236" s="28">
        <v>48</v>
      </c>
      <c r="C236" s="28">
        <v>1.659945</v>
      </c>
      <c r="D236" s="28">
        <v>48</v>
      </c>
      <c r="E236" s="28">
        <v>1.656067</v>
      </c>
      <c r="F236" s="28">
        <v>48</v>
      </c>
      <c r="G236" s="28">
        <v>1.64506</v>
      </c>
      <c r="H236" s="28">
        <v>48</v>
      </c>
      <c r="I236" s="28">
        <v>1.6519170000000001</v>
      </c>
      <c r="J236" s="28">
        <v>48</v>
      </c>
      <c r="K236" s="28">
        <v>1.6492359999999999</v>
      </c>
      <c r="L236" s="28">
        <v>48</v>
      </c>
      <c r="M236" s="28">
        <v>1.669397</v>
      </c>
      <c r="N236" s="28">
        <v>48</v>
      </c>
      <c r="O236" s="28">
        <v>1.6549400000000001</v>
      </c>
      <c r="P236" s="28">
        <v>48</v>
      </c>
      <c r="Q236" s="28">
        <v>1.6636359999999999</v>
      </c>
      <c r="R236" s="28">
        <v>48</v>
      </c>
      <c r="S236" s="28">
        <v>1.652018</v>
      </c>
      <c r="T236" s="28">
        <v>48</v>
      </c>
      <c r="U236" s="28">
        <v>1.6699600000000001</v>
      </c>
      <c r="V236" s="28"/>
      <c r="W236" s="64">
        <f t="shared" si="9"/>
        <v>48</v>
      </c>
      <c r="X236" s="64">
        <f t="shared" si="10"/>
        <v>1.6572175999999998</v>
      </c>
      <c r="Y236" s="28">
        <f t="shared" si="11"/>
        <v>48</v>
      </c>
    </row>
    <row r="237" spans="1:25" x14ac:dyDescent="0.2">
      <c r="A237" s="64" t="s">
        <v>192</v>
      </c>
      <c r="B237" s="28">
        <v>40</v>
      </c>
      <c r="C237" s="28">
        <v>2.7927460000000002</v>
      </c>
      <c r="D237" s="28">
        <v>40</v>
      </c>
      <c r="E237" s="28">
        <v>2.796351</v>
      </c>
      <c r="F237" s="28">
        <v>40</v>
      </c>
      <c r="G237" s="28">
        <v>2.7806310000000001</v>
      </c>
      <c r="H237" s="28">
        <v>40</v>
      </c>
      <c r="I237" s="28">
        <v>2.780875</v>
      </c>
      <c r="J237" s="28">
        <v>40</v>
      </c>
      <c r="K237" s="28">
        <v>2.8028080000000002</v>
      </c>
      <c r="L237" s="28">
        <v>40</v>
      </c>
      <c r="M237" s="28">
        <v>2.7972220000000001</v>
      </c>
      <c r="N237" s="28">
        <v>40</v>
      </c>
      <c r="O237" s="28">
        <v>2.789828</v>
      </c>
      <c r="P237" s="28">
        <v>40</v>
      </c>
      <c r="Q237" s="28">
        <v>2.7834759999999998</v>
      </c>
      <c r="R237" s="28">
        <v>40</v>
      </c>
      <c r="S237" s="28">
        <v>2.784475</v>
      </c>
      <c r="T237" s="28">
        <v>40</v>
      </c>
      <c r="U237" s="28">
        <v>2.7858909999999999</v>
      </c>
      <c r="V237" s="28"/>
      <c r="W237" s="64">
        <f t="shared" si="9"/>
        <v>40</v>
      </c>
      <c r="X237" s="64">
        <f t="shared" si="10"/>
        <v>2.7894303000000003</v>
      </c>
      <c r="Y237" s="28">
        <f t="shared" si="11"/>
        <v>40</v>
      </c>
    </row>
    <row r="238" spans="1:25" x14ac:dyDescent="0.2">
      <c r="A238" s="64" t="s">
        <v>121</v>
      </c>
      <c r="B238" s="28">
        <v>53</v>
      </c>
      <c r="C238" s="28">
        <v>2.5856870000000001</v>
      </c>
      <c r="D238" s="28">
        <v>53</v>
      </c>
      <c r="E238" s="28">
        <v>2.602646</v>
      </c>
      <c r="F238" s="28">
        <v>53</v>
      </c>
      <c r="G238" s="28">
        <v>2.5994619999999999</v>
      </c>
      <c r="H238" s="28">
        <v>53</v>
      </c>
      <c r="I238" s="28">
        <v>2.6027070000000001</v>
      </c>
      <c r="J238" s="28">
        <v>53</v>
      </c>
      <c r="K238" s="28">
        <v>2.6040390000000002</v>
      </c>
      <c r="L238" s="28">
        <v>53</v>
      </c>
      <c r="M238" s="28">
        <v>2.620622</v>
      </c>
      <c r="N238" s="28">
        <v>53</v>
      </c>
      <c r="O238" s="28">
        <v>2.6025580000000001</v>
      </c>
      <c r="P238" s="28">
        <v>53</v>
      </c>
      <c r="Q238" s="28">
        <v>2.5957469999999998</v>
      </c>
      <c r="R238" s="28">
        <v>53</v>
      </c>
      <c r="S238" s="28">
        <v>2.5985809999999998</v>
      </c>
      <c r="T238" s="28">
        <v>53</v>
      </c>
      <c r="U238" s="28">
        <v>2.5990410000000002</v>
      </c>
      <c r="V238" s="28"/>
      <c r="W238" s="64">
        <f t="shared" si="9"/>
        <v>53</v>
      </c>
      <c r="X238" s="64">
        <f t="shared" si="10"/>
        <v>2.6011089999999997</v>
      </c>
      <c r="Y238" s="28">
        <f t="shared" si="11"/>
        <v>53</v>
      </c>
    </row>
    <row r="239" spans="1:25" x14ac:dyDescent="0.2">
      <c r="A239" s="64" t="s">
        <v>263</v>
      </c>
      <c r="B239" s="28">
        <v>60</v>
      </c>
      <c r="C239" s="28">
        <v>3.516092</v>
      </c>
      <c r="D239" s="28">
        <v>60</v>
      </c>
      <c r="E239" s="28">
        <v>3.5337909999999999</v>
      </c>
      <c r="F239" s="28">
        <v>60</v>
      </c>
      <c r="G239" s="28">
        <v>3.49112</v>
      </c>
      <c r="H239" s="28">
        <v>60</v>
      </c>
      <c r="I239" s="28">
        <v>3.5060009999999999</v>
      </c>
      <c r="J239" s="28">
        <v>60</v>
      </c>
      <c r="K239" s="28">
        <v>3.4967440000000001</v>
      </c>
      <c r="L239" s="28">
        <v>60</v>
      </c>
      <c r="M239" s="28">
        <v>3.5261819999999999</v>
      </c>
      <c r="N239" s="28">
        <v>60</v>
      </c>
      <c r="O239" s="28">
        <v>3.4929739999999998</v>
      </c>
      <c r="P239" s="28">
        <v>60</v>
      </c>
      <c r="Q239" s="28">
        <v>3.520848</v>
      </c>
      <c r="R239" s="28">
        <v>60</v>
      </c>
      <c r="S239" s="28">
        <v>3.5280779999999998</v>
      </c>
      <c r="T239" s="28">
        <v>60</v>
      </c>
      <c r="U239" s="28">
        <v>3.523638</v>
      </c>
      <c r="V239" s="28"/>
      <c r="W239" s="64">
        <f t="shared" si="9"/>
        <v>60</v>
      </c>
      <c r="X239" s="64">
        <f t="shared" si="10"/>
        <v>3.5135468000000003</v>
      </c>
      <c r="Y239" s="28">
        <f t="shared" si="11"/>
        <v>60</v>
      </c>
    </row>
    <row r="240" spans="1:25" x14ac:dyDescent="0.2">
      <c r="A240" s="64" t="s">
        <v>264</v>
      </c>
      <c r="B240" s="28">
        <v>72</v>
      </c>
      <c r="C240" s="28">
        <v>6.7988900000000001</v>
      </c>
      <c r="D240" s="28">
        <v>72</v>
      </c>
      <c r="E240" s="28">
        <v>6.775671</v>
      </c>
      <c r="F240" s="28">
        <v>72</v>
      </c>
      <c r="G240" s="28">
        <v>6.8207199999999997</v>
      </c>
      <c r="H240" s="28">
        <v>72</v>
      </c>
      <c r="I240" s="28">
        <v>6.7462390000000001</v>
      </c>
      <c r="J240" s="28">
        <v>72</v>
      </c>
      <c r="K240" s="28">
        <v>6.8264399999999998</v>
      </c>
      <c r="L240" s="28">
        <v>72</v>
      </c>
      <c r="M240" s="28">
        <v>6.7958080000000001</v>
      </c>
      <c r="N240" s="28">
        <v>72</v>
      </c>
      <c r="O240" s="28">
        <v>6.7526060000000001</v>
      </c>
      <c r="P240" s="28">
        <v>72</v>
      </c>
      <c r="Q240" s="28">
        <v>6.8014539999999997</v>
      </c>
      <c r="R240" s="28">
        <v>72</v>
      </c>
      <c r="S240" s="28">
        <v>6.7478759999999998</v>
      </c>
      <c r="T240" s="28">
        <v>72</v>
      </c>
      <c r="U240" s="28">
        <v>6.802149</v>
      </c>
      <c r="V240" s="28"/>
      <c r="W240" s="64">
        <f t="shared" si="9"/>
        <v>72</v>
      </c>
      <c r="X240" s="64">
        <f t="shared" si="10"/>
        <v>6.7867853</v>
      </c>
      <c r="Y240" s="28">
        <f t="shared" si="11"/>
        <v>72</v>
      </c>
    </row>
    <row r="241" spans="1:25" x14ac:dyDescent="0.2">
      <c r="A241" s="64" t="s">
        <v>193</v>
      </c>
      <c r="B241" s="28">
        <v>40</v>
      </c>
      <c r="C241" s="28">
        <v>7.1195389999999996</v>
      </c>
      <c r="D241" s="28">
        <v>40</v>
      </c>
      <c r="E241" s="28">
        <v>7.1283459999999996</v>
      </c>
      <c r="F241" s="28">
        <v>40</v>
      </c>
      <c r="G241" s="28">
        <v>7.1059039999999998</v>
      </c>
      <c r="H241" s="28">
        <v>40</v>
      </c>
      <c r="I241" s="28">
        <v>7.2056519999999997</v>
      </c>
      <c r="J241" s="28">
        <v>40</v>
      </c>
      <c r="K241" s="28">
        <v>7.1495740000000003</v>
      </c>
      <c r="L241" s="28">
        <v>40</v>
      </c>
      <c r="M241" s="28">
        <v>7.1582249999999998</v>
      </c>
      <c r="N241" s="28">
        <v>40</v>
      </c>
      <c r="O241" s="28">
        <v>7.1382070000000004</v>
      </c>
      <c r="P241" s="28">
        <v>40</v>
      </c>
      <c r="Q241" s="28">
        <v>7.140746</v>
      </c>
      <c r="R241" s="28">
        <v>40</v>
      </c>
      <c r="S241" s="28">
        <v>7.1805849999999998</v>
      </c>
      <c r="T241" s="28">
        <v>40</v>
      </c>
      <c r="U241" s="28">
        <v>7.1595810000000002</v>
      </c>
      <c r="V241" s="28"/>
      <c r="W241" s="64">
        <f t="shared" si="9"/>
        <v>40</v>
      </c>
      <c r="X241" s="64">
        <f t="shared" si="10"/>
        <v>7.1486359000000004</v>
      </c>
      <c r="Y241" s="28">
        <f t="shared" si="11"/>
        <v>40</v>
      </c>
    </row>
    <row r="242" spans="1:25" x14ac:dyDescent="0.2">
      <c r="A242" s="64" t="s">
        <v>122</v>
      </c>
      <c r="B242" s="28">
        <v>50</v>
      </c>
      <c r="C242" s="28">
        <v>7.1701930000000003</v>
      </c>
      <c r="D242" s="28">
        <v>50</v>
      </c>
      <c r="E242" s="28">
        <v>7.2052930000000002</v>
      </c>
      <c r="F242" s="28">
        <v>50</v>
      </c>
      <c r="G242" s="28">
        <v>7.1793009999999997</v>
      </c>
      <c r="H242" s="28">
        <v>50</v>
      </c>
      <c r="I242" s="28">
        <v>7.2465229999999998</v>
      </c>
      <c r="J242" s="28">
        <v>50</v>
      </c>
      <c r="K242" s="28">
        <v>7.1665859999999997</v>
      </c>
      <c r="L242" s="28">
        <v>50</v>
      </c>
      <c r="M242" s="28">
        <v>7.1583839999999999</v>
      </c>
      <c r="N242" s="28">
        <v>50</v>
      </c>
      <c r="O242" s="28">
        <v>7.1862620000000001</v>
      </c>
      <c r="P242" s="28">
        <v>50</v>
      </c>
      <c r="Q242" s="28">
        <v>7.2185240000000004</v>
      </c>
      <c r="R242" s="28">
        <v>50</v>
      </c>
      <c r="S242" s="28">
        <v>7.21807</v>
      </c>
      <c r="T242" s="28">
        <v>50</v>
      </c>
      <c r="U242" s="28">
        <v>7.2050840000000003</v>
      </c>
      <c r="V242" s="28"/>
      <c r="W242" s="64">
        <f t="shared" si="9"/>
        <v>50</v>
      </c>
      <c r="X242" s="64">
        <f t="shared" si="10"/>
        <v>7.1954220000000007</v>
      </c>
      <c r="Y242" s="28">
        <f t="shared" si="11"/>
        <v>50</v>
      </c>
    </row>
  </sheetData>
  <sortState xmlns:xlrd2="http://schemas.microsoft.com/office/spreadsheetml/2017/richdata2" ref="A5:Y242">
    <sortCondition ref="A5:A242"/>
  </sortState>
  <mergeCells count="10">
    <mergeCell ref="N3:O3"/>
    <mergeCell ref="P3:Q3"/>
    <mergeCell ref="R3:S3"/>
    <mergeCell ref="T3:U3"/>
    <mergeCell ref="B3:C3"/>
    <mergeCell ref="D3:E3"/>
    <mergeCell ref="F3:G3"/>
    <mergeCell ref="H3:I3"/>
    <mergeCell ref="J3:K3"/>
    <mergeCell ref="L3:M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7CFDB-7BB7-45D6-A12B-0D2EA0658246}">
  <dimension ref="A1:L252"/>
  <sheetViews>
    <sheetView tabSelected="1" workbookViewId="0">
      <selection activeCell="F7" sqref="F7"/>
    </sheetView>
  </sheetViews>
  <sheetFormatPr baseColWidth="10" defaultColWidth="11.5" defaultRowHeight="15" x14ac:dyDescent="0.25"/>
  <cols>
    <col min="1" max="1" width="15" style="104" bestFit="1" customWidth="1"/>
    <col min="2" max="16384" width="11.5" style="104"/>
  </cols>
  <sheetData>
    <row r="1" spans="1:12" x14ac:dyDescent="0.25">
      <c r="B1" s="128" t="s">
        <v>316</v>
      </c>
      <c r="C1" s="128"/>
      <c r="D1" s="128"/>
      <c r="E1" s="128"/>
      <c r="F1" s="128" t="s">
        <v>295</v>
      </c>
      <c r="G1" s="128"/>
      <c r="H1" s="128"/>
      <c r="I1" s="128"/>
    </row>
    <row r="2" spans="1:12" x14ac:dyDescent="0.25">
      <c r="B2" s="104" t="s">
        <v>30</v>
      </c>
      <c r="C2" s="104" t="s">
        <v>315</v>
      </c>
      <c r="D2" s="104" t="s">
        <v>314</v>
      </c>
      <c r="E2" s="104" t="s">
        <v>299</v>
      </c>
      <c r="F2" s="104" t="s">
        <v>30</v>
      </c>
      <c r="G2" s="104" t="s">
        <v>315</v>
      </c>
      <c r="H2" s="104" t="s">
        <v>314</v>
      </c>
      <c r="I2" s="104" t="s">
        <v>299</v>
      </c>
    </row>
    <row r="3" spans="1:12" x14ac:dyDescent="0.25">
      <c r="A3" s="104" t="s">
        <v>324</v>
      </c>
      <c r="B3" s="111">
        <f t="shared" ref="B3:I3" si="0">AVERAGE(B15:B44)</f>
        <v>4.2333333333333334</v>
      </c>
      <c r="C3" s="111">
        <f t="shared" si="0"/>
        <v>3.9666666666666668</v>
      </c>
      <c r="D3" s="111">
        <f t="shared" si="0"/>
        <v>4.0933333333333328</v>
      </c>
      <c r="E3" s="111">
        <f t="shared" si="0"/>
        <v>1.4224666666666663</v>
      </c>
      <c r="F3" s="110">
        <f t="shared" si="0"/>
        <v>4.2</v>
      </c>
      <c r="G3" s="111">
        <f t="shared" si="0"/>
        <v>3.9666666666666668</v>
      </c>
      <c r="H3" s="110">
        <f t="shared" si="0"/>
        <v>4.0633333333333335</v>
      </c>
      <c r="I3" s="110">
        <f t="shared" si="0"/>
        <v>7.3832045399999977</v>
      </c>
      <c r="L3" s="104">
        <f t="shared" ref="L3:L10" si="1">I3/E3</f>
        <v>5.1904235881332896</v>
      </c>
    </row>
    <row r="4" spans="1:12" x14ac:dyDescent="0.25">
      <c r="A4" s="104" t="s">
        <v>323</v>
      </c>
      <c r="B4" s="111">
        <f t="shared" ref="B4:I4" si="2">AVERAGE(B45:B74)</f>
        <v>1.1000000000000001</v>
      </c>
      <c r="C4" s="111">
        <f t="shared" si="2"/>
        <v>1.1000000000000001</v>
      </c>
      <c r="D4" s="111">
        <f t="shared" si="2"/>
        <v>1.1000000000000001</v>
      </c>
      <c r="E4" s="111">
        <f t="shared" si="2"/>
        <v>2.1891766666666665</v>
      </c>
      <c r="F4" s="111">
        <f t="shared" si="2"/>
        <v>1.1000000000000001</v>
      </c>
      <c r="G4" s="110">
        <f t="shared" si="2"/>
        <v>1.0666666666666667</v>
      </c>
      <c r="H4" s="110">
        <f t="shared" si="2"/>
        <v>1.0733333333333335</v>
      </c>
      <c r="I4" s="110">
        <f t="shared" si="2"/>
        <v>27.366913510000003</v>
      </c>
      <c r="L4" s="104">
        <f t="shared" si="1"/>
        <v>12.501007308683784</v>
      </c>
    </row>
    <row r="5" spans="1:12" x14ac:dyDescent="0.25">
      <c r="A5" s="104" t="s">
        <v>322</v>
      </c>
      <c r="B5" s="111">
        <f t="shared" ref="B5:I5" si="3">AVERAGE(B75:B104)</f>
        <v>25.266666666666666</v>
      </c>
      <c r="C5" s="111">
        <f t="shared" si="3"/>
        <v>24.833333333333332</v>
      </c>
      <c r="D5" s="111">
        <f t="shared" si="3"/>
        <v>25.06</v>
      </c>
      <c r="E5" s="111">
        <f t="shared" si="3"/>
        <v>1.5206766666666665</v>
      </c>
      <c r="F5" s="111">
        <f t="shared" si="3"/>
        <v>25.266666666666666</v>
      </c>
      <c r="G5" s="110">
        <f t="shared" si="3"/>
        <v>24.6</v>
      </c>
      <c r="H5" s="110">
        <f t="shared" si="3"/>
        <v>24.943333333333335</v>
      </c>
      <c r="I5" s="110">
        <f t="shared" si="3"/>
        <v>10.775183009999999</v>
      </c>
      <c r="L5" s="104">
        <f t="shared" si="1"/>
        <v>7.0857817747800871</v>
      </c>
    </row>
    <row r="6" spans="1:12" x14ac:dyDescent="0.25">
      <c r="A6" s="104" t="s">
        <v>321</v>
      </c>
      <c r="B6" s="111">
        <f t="shared" ref="B6:I6" si="4">AVERAGE(B105:B134)</f>
        <v>7.4</v>
      </c>
      <c r="C6" s="111">
        <f t="shared" si="4"/>
        <v>7.0666666666666664</v>
      </c>
      <c r="D6" s="111">
        <f t="shared" si="4"/>
        <v>7.2166666666666668</v>
      </c>
      <c r="E6" s="111">
        <f t="shared" si="4"/>
        <v>2.9226766666666664</v>
      </c>
      <c r="F6" s="110">
        <f t="shared" si="4"/>
        <v>7.2333333333333334</v>
      </c>
      <c r="G6" s="111">
        <f t="shared" si="4"/>
        <v>7.0333333333333332</v>
      </c>
      <c r="H6" s="110">
        <f t="shared" si="4"/>
        <v>7.1166666666666663</v>
      </c>
      <c r="I6" s="110">
        <f t="shared" si="4"/>
        <v>28.485731563333339</v>
      </c>
      <c r="L6" s="104">
        <f t="shared" si="1"/>
        <v>9.7464532728560496</v>
      </c>
    </row>
    <row r="7" spans="1:12" x14ac:dyDescent="0.25">
      <c r="A7" s="104" t="s">
        <v>320</v>
      </c>
      <c r="B7" s="111">
        <f t="shared" ref="B7:I7" si="5">AVERAGE(B135:B162)</f>
        <v>2.4285714285714284</v>
      </c>
      <c r="C7" s="111">
        <f t="shared" si="5"/>
        <v>2.2857142857142856</v>
      </c>
      <c r="D7" s="111">
        <f t="shared" si="5"/>
        <v>2.3285714285714287</v>
      </c>
      <c r="E7" s="111">
        <f t="shared" si="5"/>
        <v>2.5539500000000004</v>
      </c>
      <c r="F7" s="112">
        <f t="shared" si="5"/>
        <v>2.2857142857142856</v>
      </c>
      <c r="G7" s="111">
        <f t="shared" si="5"/>
        <v>2.2857142857142856</v>
      </c>
      <c r="H7" s="110">
        <f t="shared" si="5"/>
        <v>2.2857142857142856</v>
      </c>
      <c r="I7" s="110">
        <f t="shared" si="5"/>
        <v>11.396960407142855</v>
      </c>
      <c r="L7" s="104">
        <f t="shared" si="1"/>
        <v>4.4624837632462864</v>
      </c>
    </row>
    <row r="8" spans="1:12" x14ac:dyDescent="0.25">
      <c r="A8" s="104" t="s">
        <v>319</v>
      </c>
      <c r="B8" s="110">
        <f t="shared" ref="B8:I8" si="6">AVERAGE(B163:B192)</f>
        <v>97.966666666666669</v>
      </c>
      <c r="C8" s="110">
        <f t="shared" si="6"/>
        <v>97.566666666666663</v>
      </c>
      <c r="D8" s="110">
        <f t="shared" si="6"/>
        <v>97.78</v>
      </c>
      <c r="E8" s="111">
        <f t="shared" si="6"/>
        <v>1.7010466666666668</v>
      </c>
      <c r="F8" s="111">
        <f t="shared" si="6"/>
        <v>98.066666666666663</v>
      </c>
      <c r="G8" s="111">
        <f t="shared" si="6"/>
        <v>97.6</v>
      </c>
      <c r="H8" s="111">
        <f t="shared" si="6"/>
        <v>97.820000000000007</v>
      </c>
      <c r="I8" s="110">
        <f t="shared" si="6"/>
        <v>13.597325306666667</v>
      </c>
      <c r="L8" s="104">
        <f t="shared" si="1"/>
        <v>7.9935051595684223</v>
      </c>
    </row>
    <row r="9" spans="1:12" x14ac:dyDescent="0.25">
      <c r="A9" s="104" t="s">
        <v>318</v>
      </c>
      <c r="B9" s="111">
        <f t="shared" ref="B9:I9" si="7">AVERAGE(B193:B222)</f>
        <v>75.533333333333331</v>
      </c>
      <c r="C9" s="110">
        <f t="shared" si="7"/>
        <v>75.13333333333334</v>
      </c>
      <c r="D9" s="110">
        <f t="shared" si="7"/>
        <v>75.33</v>
      </c>
      <c r="E9" s="111">
        <f t="shared" si="7"/>
        <v>3.3069199999999994</v>
      </c>
      <c r="F9" s="110">
        <f t="shared" si="7"/>
        <v>75.433333333333337</v>
      </c>
      <c r="G9" s="111">
        <f t="shared" si="7"/>
        <v>75.36666666666666</v>
      </c>
      <c r="H9" s="111">
        <f t="shared" si="7"/>
        <v>75.406666666666666</v>
      </c>
      <c r="I9" s="110">
        <f t="shared" si="7"/>
        <v>42.403337613333321</v>
      </c>
      <c r="L9" s="104">
        <f t="shared" si="1"/>
        <v>12.822607626835039</v>
      </c>
    </row>
    <row r="10" spans="1:12" x14ac:dyDescent="0.25">
      <c r="A10" s="104" t="s">
        <v>317</v>
      </c>
      <c r="B10" s="111">
        <f t="shared" ref="B10:I10" si="8">AVERAGE(B223:B252)</f>
        <v>50.133333333333333</v>
      </c>
      <c r="C10" s="110">
        <f t="shared" si="8"/>
        <v>49.966666666666669</v>
      </c>
      <c r="D10" s="111">
        <f t="shared" si="8"/>
        <v>50.076666666666668</v>
      </c>
      <c r="E10" s="111">
        <f t="shared" si="8"/>
        <v>3.3259933333333334</v>
      </c>
      <c r="F10" s="110">
        <f t="shared" si="8"/>
        <v>50.1</v>
      </c>
      <c r="G10" s="111">
        <f t="shared" si="8"/>
        <v>50.06666666666667</v>
      </c>
      <c r="H10" s="110">
        <f t="shared" si="8"/>
        <v>50.073333333333338</v>
      </c>
      <c r="I10" s="110">
        <f t="shared" si="8"/>
        <v>40.245074376666665</v>
      </c>
      <c r="L10" s="104">
        <f t="shared" si="1"/>
        <v>12.100166880470796</v>
      </c>
    </row>
    <row r="11" spans="1:12" x14ac:dyDescent="0.25">
      <c r="B11" s="111"/>
      <c r="C11" s="110"/>
      <c r="D11" s="111"/>
      <c r="E11" s="111"/>
      <c r="F11" s="110"/>
      <c r="G11" s="110"/>
      <c r="H11" s="110"/>
      <c r="I11" s="110"/>
      <c r="L11" s="104">
        <f>AVERAGE(L3:L10)</f>
        <v>8.9878036718217196</v>
      </c>
    </row>
    <row r="13" spans="1:12" x14ac:dyDescent="0.25">
      <c r="B13" s="128" t="s">
        <v>316</v>
      </c>
      <c r="C13" s="128"/>
      <c r="D13" s="128"/>
      <c r="E13" s="128"/>
      <c r="F13" s="128" t="s">
        <v>295</v>
      </c>
      <c r="G13" s="128"/>
      <c r="H13" s="128"/>
      <c r="I13" s="128"/>
    </row>
    <row r="14" spans="1:12" x14ac:dyDescent="0.25">
      <c r="A14" s="104" t="s">
        <v>4</v>
      </c>
      <c r="B14" s="104" t="s">
        <v>30</v>
      </c>
      <c r="C14" s="104" t="s">
        <v>315</v>
      </c>
      <c r="D14" s="104" t="s">
        <v>314</v>
      </c>
      <c r="E14" s="104" t="s">
        <v>299</v>
      </c>
      <c r="F14" s="104" t="s">
        <v>30</v>
      </c>
      <c r="G14" s="104" t="s">
        <v>315</v>
      </c>
      <c r="H14" s="104" t="s">
        <v>314</v>
      </c>
      <c r="I14" s="104" t="s">
        <v>299</v>
      </c>
    </row>
    <row r="15" spans="1:12" x14ac:dyDescent="0.25">
      <c r="A15" s="105" t="s">
        <v>54</v>
      </c>
      <c r="B15" s="104">
        <v>7</v>
      </c>
      <c r="C15" s="104">
        <v>7</v>
      </c>
      <c r="D15" s="110">
        <v>7</v>
      </c>
      <c r="E15" s="110">
        <v>0.29549999999999998</v>
      </c>
      <c r="F15" s="104">
        <v>7</v>
      </c>
      <c r="G15" s="104">
        <v>7</v>
      </c>
      <c r="H15" s="110">
        <v>7</v>
      </c>
      <c r="I15" s="110">
        <v>0.98071050000000004</v>
      </c>
    </row>
    <row r="16" spans="1:12" x14ac:dyDescent="0.25">
      <c r="A16" s="105" t="s">
        <v>123</v>
      </c>
      <c r="B16" s="104">
        <v>4</v>
      </c>
      <c r="C16" s="104">
        <v>3</v>
      </c>
      <c r="D16" s="110">
        <v>3.3</v>
      </c>
      <c r="E16" s="110">
        <v>0.47399999999999992</v>
      </c>
      <c r="F16" s="104">
        <v>3</v>
      </c>
      <c r="G16" s="104">
        <v>3</v>
      </c>
      <c r="H16" s="110">
        <v>3</v>
      </c>
      <c r="I16" s="110">
        <v>1.7286453000000002</v>
      </c>
    </row>
    <row r="17" spans="1:9" x14ac:dyDescent="0.25">
      <c r="A17" s="105" t="s">
        <v>194</v>
      </c>
      <c r="B17" s="104">
        <v>5</v>
      </c>
      <c r="C17" s="104">
        <v>5</v>
      </c>
      <c r="D17" s="110">
        <v>5</v>
      </c>
      <c r="E17" s="110">
        <v>0.53920000000000001</v>
      </c>
      <c r="F17" s="104">
        <v>5</v>
      </c>
      <c r="G17" s="104">
        <v>5</v>
      </c>
      <c r="H17" s="110">
        <v>5</v>
      </c>
      <c r="I17" s="110">
        <v>1.6721503000000002</v>
      </c>
    </row>
    <row r="18" spans="1:9" x14ac:dyDescent="0.25">
      <c r="A18" s="105" t="s">
        <v>6</v>
      </c>
      <c r="B18" s="104">
        <v>6</v>
      </c>
      <c r="C18" s="104">
        <v>5</v>
      </c>
      <c r="D18" s="110">
        <v>5.2</v>
      </c>
      <c r="E18" s="110">
        <v>0.60249999999999992</v>
      </c>
      <c r="F18" s="104">
        <v>6</v>
      </c>
      <c r="G18" s="104">
        <v>5</v>
      </c>
      <c r="H18" s="110">
        <v>5.5</v>
      </c>
      <c r="I18" s="110">
        <v>2.1442416999999998</v>
      </c>
    </row>
    <row r="19" spans="1:9" x14ac:dyDescent="0.25">
      <c r="A19" s="105" t="s">
        <v>55</v>
      </c>
      <c r="B19" s="104">
        <v>4</v>
      </c>
      <c r="C19" s="104">
        <v>4</v>
      </c>
      <c r="D19" s="110">
        <v>4</v>
      </c>
      <c r="E19" s="110">
        <v>0.90760000000000007</v>
      </c>
      <c r="F19" s="104">
        <v>4</v>
      </c>
      <c r="G19" s="104">
        <v>4</v>
      </c>
      <c r="H19" s="110">
        <v>4</v>
      </c>
      <c r="I19" s="110">
        <v>3.216711000000001</v>
      </c>
    </row>
    <row r="20" spans="1:9" x14ac:dyDescent="0.25">
      <c r="A20" s="105" t="s">
        <v>195</v>
      </c>
      <c r="B20" s="104">
        <v>7</v>
      </c>
      <c r="C20" s="104">
        <v>6</v>
      </c>
      <c r="D20" s="110">
        <v>6.2</v>
      </c>
      <c r="E20" s="110">
        <v>0.66649999999999998</v>
      </c>
      <c r="F20" s="104">
        <v>7</v>
      </c>
      <c r="G20" s="104">
        <v>6</v>
      </c>
      <c r="H20" s="110">
        <v>6.3</v>
      </c>
      <c r="I20" s="110">
        <v>1.7997737999999999</v>
      </c>
    </row>
    <row r="21" spans="1:9" x14ac:dyDescent="0.25">
      <c r="A21" s="105" t="s">
        <v>196</v>
      </c>
      <c r="B21" s="104">
        <v>4</v>
      </c>
      <c r="C21" s="104">
        <v>3</v>
      </c>
      <c r="D21" s="110">
        <v>3.8</v>
      </c>
      <c r="E21" s="110">
        <v>1.3062999999999998</v>
      </c>
      <c r="F21" s="104">
        <v>4</v>
      </c>
      <c r="G21" s="104">
        <v>3</v>
      </c>
      <c r="H21" s="110">
        <v>3.1</v>
      </c>
      <c r="I21" s="110">
        <v>5.1144010999999994</v>
      </c>
    </row>
    <row r="22" spans="1:9" x14ac:dyDescent="0.25">
      <c r="A22" s="105" t="s">
        <v>124</v>
      </c>
      <c r="B22" s="104">
        <v>5</v>
      </c>
      <c r="C22" s="104">
        <v>4</v>
      </c>
      <c r="D22" s="110">
        <v>4.5</v>
      </c>
      <c r="E22" s="110">
        <v>1.1657</v>
      </c>
      <c r="F22" s="104">
        <v>5</v>
      </c>
      <c r="G22" s="104">
        <v>4</v>
      </c>
      <c r="H22" s="110">
        <v>4.5999999999999996</v>
      </c>
      <c r="I22" s="110">
        <v>4.4149080999999999</v>
      </c>
    </row>
    <row r="23" spans="1:9" x14ac:dyDescent="0.25">
      <c r="A23" s="105" t="s">
        <v>56</v>
      </c>
      <c r="B23" s="104">
        <v>3</v>
      </c>
      <c r="C23" s="104">
        <v>3</v>
      </c>
      <c r="D23" s="110">
        <v>3</v>
      </c>
      <c r="E23" s="110">
        <v>1.7166999999999999</v>
      </c>
      <c r="F23" s="104">
        <v>3</v>
      </c>
      <c r="G23" s="104">
        <v>3</v>
      </c>
      <c r="H23" s="110">
        <v>3</v>
      </c>
      <c r="I23" s="110">
        <v>7.9444138000000013</v>
      </c>
    </row>
    <row r="24" spans="1:9" x14ac:dyDescent="0.25">
      <c r="A24" s="105" t="s">
        <v>197</v>
      </c>
      <c r="B24" s="104">
        <v>5</v>
      </c>
      <c r="C24" s="104">
        <v>4</v>
      </c>
      <c r="D24" s="110">
        <v>4.4000000000000004</v>
      </c>
      <c r="E24" s="110">
        <v>1.5024000000000002</v>
      </c>
      <c r="F24" s="104">
        <v>5</v>
      </c>
      <c r="G24" s="104">
        <v>4</v>
      </c>
      <c r="H24" s="110">
        <v>4.0999999999999996</v>
      </c>
      <c r="I24" s="110">
        <v>5.5713654999999997</v>
      </c>
    </row>
    <row r="25" spans="1:9" x14ac:dyDescent="0.25">
      <c r="A25" s="105" t="s">
        <v>125</v>
      </c>
      <c r="B25" s="104">
        <v>2</v>
      </c>
      <c r="C25" s="104">
        <v>2</v>
      </c>
      <c r="D25" s="110">
        <v>2</v>
      </c>
      <c r="E25" s="110">
        <v>2.7029999999999998</v>
      </c>
      <c r="F25" s="104">
        <v>2</v>
      </c>
      <c r="G25" s="104">
        <v>2</v>
      </c>
      <c r="H25" s="110">
        <v>2</v>
      </c>
      <c r="I25" s="110">
        <v>16.8322523</v>
      </c>
    </row>
    <row r="26" spans="1:9" x14ac:dyDescent="0.25">
      <c r="A26" s="105" t="s">
        <v>57</v>
      </c>
      <c r="B26" s="104">
        <v>4</v>
      </c>
      <c r="C26" s="104">
        <v>4</v>
      </c>
      <c r="D26" s="110">
        <v>4</v>
      </c>
      <c r="E26" s="110">
        <v>1.7543</v>
      </c>
      <c r="F26" s="104">
        <v>4</v>
      </c>
      <c r="G26" s="104">
        <v>4</v>
      </c>
      <c r="H26" s="110">
        <v>4</v>
      </c>
      <c r="I26" s="110">
        <v>7.0836106000000001</v>
      </c>
    </row>
    <row r="27" spans="1:9" x14ac:dyDescent="0.25">
      <c r="A27" s="105" t="s">
        <v>198</v>
      </c>
      <c r="B27" s="104">
        <v>3</v>
      </c>
      <c r="C27" s="104">
        <v>3</v>
      </c>
      <c r="D27" s="110">
        <v>3</v>
      </c>
      <c r="E27" s="110">
        <v>3.0362</v>
      </c>
      <c r="F27" s="104">
        <v>3</v>
      </c>
      <c r="G27" s="104">
        <v>3</v>
      </c>
      <c r="H27" s="110">
        <v>3</v>
      </c>
      <c r="I27" s="110">
        <v>14.984396999999998</v>
      </c>
    </row>
    <row r="28" spans="1:9" x14ac:dyDescent="0.25">
      <c r="A28" s="105" t="s">
        <v>126</v>
      </c>
      <c r="B28" s="104">
        <v>5</v>
      </c>
      <c r="C28" s="104">
        <v>4</v>
      </c>
      <c r="D28" s="110">
        <v>4.8</v>
      </c>
      <c r="E28" s="110">
        <v>1.8444000000000003</v>
      </c>
      <c r="F28" s="104">
        <v>5</v>
      </c>
      <c r="G28" s="104">
        <v>5</v>
      </c>
      <c r="H28" s="110">
        <v>5</v>
      </c>
      <c r="I28" s="110">
        <v>7.6665360999999992</v>
      </c>
    </row>
    <row r="29" spans="1:9" x14ac:dyDescent="0.25">
      <c r="A29" s="105" t="s">
        <v>58</v>
      </c>
      <c r="B29" s="104">
        <v>2</v>
      </c>
      <c r="C29" s="104">
        <v>2</v>
      </c>
      <c r="D29" s="110">
        <v>2</v>
      </c>
      <c r="E29" s="110">
        <v>4.0846999999999998</v>
      </c>
      <c r="F29" s="104">
        <v>2</v>
      </c>
      <c r="G29" s="104">
        <v>2</v>
      </c>
      <c r="H29" s="110">
        <v>2</v>
      </c>
      <c r="I29" s="110">
        <v>29.519679899999993</v>
      </c>
    </row>
    <row r="30" spans="1:9" x14ac:dyDescent="0.25">
      <c r="A30" s="105" t="s">
        <v>199</v>
      </c>
      <c r="B30" s="104">
        <v>5</v>
      </c>
      <c r="C30" s="104">
        <v>5</v>
      </c>
      <c r="D30" s="110">
        <v>5</v>
      </c>
      <c r="E30" s="110">
        <v>1.9766000000000001</v>
      </c>
      <c r="F30" s="104">
        <v>5</v>
      </c>
      <c r="G30" s="104">
        <v>5</v>
      </c>
      <c r="H30" s="110">
        <v>5</v>
      </c>
      <c r="I30" s="110">
        <v>6.4920913999999996</v>
      </c>
    </row>
    <row r="31" spans="1:9" x14ac:dyDescent="0.25">
      <c r="A31" s="105" t="s">
        <v>127</v>
      </c>
      <c r="B31" s="104">
        <v>4</v>
      </c>
      <c r="C31" s="104">
        <v>4</v>
      </c>
      <c r="D31" s="110">
        <v>4</v>
      </c>
      <c r="E31" s="110">
        <v>2.9421000000000004</v>
      </c>
      <c r="F31" s="104">
        <v>4</v>
      </c>
      <c r="G31" s="104">
        <v>4</v>
      </c>
      <c r="H31" s="110">
        <v>4</v>
      </c>
      <c r="I31" s="110">
        <v>14.0902333</v>
      </c>
    </row>
    <row r="32" spans="1:9" x14ac:dyDescent="0.25">
      <c r="A32" s="105" t="s">
        <v>59</v>
      </c>
      <c r="B32" s="104">
        <v>5</v>
      </c>
      <c r="C32" s="104">
        <v>5</v>
      </c>
      <c r="D32" s="110">
        <v>5</v>
      </c>
      <c r="E32" s="110">
        <v>2.5787999999999998</v>
      </c>
      <c r="F32" s="104">
        <v>5</v>
      </c>
      <c r="G32" s="104">
        <v>4</v>
      </c>
      <c r="H32" s="110">
        <v>4.9000000000000004</v>
      </c>
      <c r="I32" s="110">
        <v>10.6817586</v>
      </c>
    </row>
    <row r="33" spans="1:9" x14ac:dyDescent="0.25">
      <c r="A33" s="105" t="s">
        <v>128</v>
      </c>
      <c r="B33" s="104">
        <v>3</v>
      </c>
      <c r="C33" s="104">
        <v>3</v>
      </c>
      <c r="D33" s="110">
        <v>3</v>
      </c>
      <c r="E33" s="110">
        <v>5.7536000000000005</v>
      </c>
      <c r="F33" s="104">
        <v>3</v>
      </c>
      <c r="G33" s="104">
        <v>3</v>
      </c>
      <c r="H33" s="110">
        <v>3</v>
      </c>
      <c r="I33" s="110">
        <v>43.219113299999997</v>
      </c>
    </row>
    <row r="34" spans="1:9" x14ac:dyDescent="0.25">
      <c r="A34" s="105" t="s">
        <v>7</v>
      </c>
      <c r="B34" s="104">
        <v>3</v>
      </c>
      <c r="C34" s="104">
        <v>3</v>
      </c>
      <c r="D34" s="110">
        <v>3</v>
      </c>
      <c r="E34" s="110">
        <v>4.8891</v>
      </c>
      <c r="F34" s="104">
        <v>3</v>
      </c>
      <c r="G34" s="104">
        <v>3</v>
      </c>
      <c r="H34" s="110">
        <v>3</v>
      </c>
      <c r="I34" s="110">
        <v>29.114743099999998</v>
      </c>
    </row>
    <row r="35" spans="1:9" x14ac:dyDescent="0.25">
      <c r="A35" s="105" t="s">
        <v>200</v>
      </c>
      <c r="B35" s="104">
        <v>3</v>
      </c>
      <c r="C35" s="104">
        <v>3</v>
      </c>
      <c r="D35" s="110">
        <v>3</v>
      </c>
      <c r="E35" s="110">
        <v>6.7999999999999991E-2</v>
      </c>
      <c r="F35" s="104">
        <v>3</v>
      </c>
      <c r="G35" s="104">
        <v>3</v>
      </c>
      <c r="H35" s="110">
        <v>3</v>
      </c>
      <c r="I35" s="110">
        <v>0.28244559999999996</v>
      </c>
    </row>
    <row r="36" spans="1:9" x14ac:dyDescent="0.25">
      <c r="A36" s="105" t="s">
        <v>8</v>
      </c>
      <c r="B36" s="104">
        <v>3</v>
      </c>
      <c r="C36" s="104">
        <v>3</v>
      </c>
      <c r="D36" s="110">
        <v>3</v>
      </c>
      <c r="E36" s="110">
        <v>9.1999999999999998E-2</v>
      </c>
      <c r="F36" s="104">
        <v>3</v>
      </c>
      <c r="G36" s="104">
        <v>3</v>
      </c>
      <c r="H36" s="110">
        <v>3</v>
      </c>
      <c r="I36" s="110">
        <v>0.34326240000000008</v>
      </c>
    </row>
    <row r="37" spans="1:9" x14ac:dyDescent="0.25">
      <c r="A37" s="105" t="s">
        <v>60</v>
      </c>
      <c r="B37" s="104">
        <v>4</v>
      </c>
      <c r="C37" s="104">
        <v>4</v>
      </c>
      <c r="D37" s="110">
        <v>4</v>
      </c>
      <c r="E37" s="110">
        <v>8.4799999999999986E-2</v>
      </c>
      <c r="F37" s="104">
        <v>4</v>
      </c>
      <c r="G37" s="104">
        <v>4</v>
      </c>
      <c r="H37" s="110">
        <v>4</v>
      </c>
      <c r="I37" s="110">
        <v>0.35886299999999999</v>
      </c>
    </row>
    <row r="38" spans="1:9" x14ac:dyDescent="0.25">
      <c r="A38" s="105" t="s">
        <v>9</v>
      </c>
      <c r="B38" s="104">
        <v>6</v>
      </c>
      <c r="C38" s="104">
        <v>6</v>
      </c>
      <c r="D38" s="110">
        <v>6</v>
      </c>
      <c r="E38" s="110">
        <v>0.1182</v>
      </c>
      <c r="F38" s="104">
        <v>6</v>
      </c>
      <c r="G38" s="104">
        <v>6</v>
      </c>
      <c r="H38" s="110">
        <v>6</v>
      </c>
      <c r="I38" s="110">
        <v>0.44030079999999999</v>
      </c>
    </row>
    <row r="39" spans="1:9" x14ac:dyDescent="0.25">
      <c r="A39" s="105" t="s">
        <v>129</v>
      </c>
      <c r="B39" s="104">
        <v>5</v>
      </c>
      <c r="C39" s="104">
        <v>5</v>
      </c>
      <c r="D39" s="110">
        <v>5</v>
      </c>
      <c r="E39" s="110">
        <v>0.12969999999999998</v>
      </c>
      <c r="F39" s="104">
        <v>5</v>
      </c>
      <c r="G39" s="104">
        <v>5</v>
      </c>
      <c r="H39" s="110">
        <v>5</v>
      </c>
      <c r="I39" s="110">
        <v>0.56423339999999989</v>
      </c>
    </row>
    <row r="40" spans="1:9" x14ac:dyDescent="0.25">
      <c r="A40" s="105" t="s">
        <v>61</v>
      </c>
      <c r="B40" s="104">
        <v>5</v>
      </c>
      <c r="C40" s="104">
        <v>5</v>
      </c>
      <c r="D40" s="110">
        <v>5</v>
      </c>
      <c r="E40" s="110">
        <v>0.14360000000000001</v>
      </c>
      <c r="F40" s="104">
        <v>5</v>
      </c>
      <c r="G40" s="104">
        <v>5</v>
      </c>
      <c r="H40" s="110">
        <v>5</v>
      </c>
      <c r="I40" s="110">
        <v>0.555172</v>
      </c>
    </row>
    <row r="41" spans="1:9" x14ac:dyDescent="0.25">
      <c r="A41" s="105" t="s">
        <v>201</v>
      </c>
      <c r="B41" s="104">
        <v>4</v>
      </c>
      <c r="C41" s="104">
        <v>4</v>
      </c>
      <c r="D41" s="110">
        <v>4</v>
      </c>
      <c r="E41" s="110">
        <v>0.2049</v>
      </c>
      <c r="F41" s="104">
        <v>4</v>
      </c>
      <c r="G41" s="104">
        <v>4</v>
      </c>
      <c r="H41" s="110">
        <v>4</v>
      </c>
      <c r="I41" s="110">
        <v>0.67660899999999979</v>
      </c>
    </row>
    <row r="42" spans="1:9" x14ac:dyDescent="0.25">
      <c r="A42" s="105" t="s">
        <v>202</v>
      </c>
      <c r="B42" s="104">
        <v>4</v>
      </c>
      <c r="C42" s="104">
        <v>3</v>
      </c>
      <c r="D42" s="110">
        <v>3.6</v>
      </c>
      <c r="E42" s="110">
        <v>0.37930000000000008</v>
      </c>
      <c r="F42" s="104">
        <v>4</v>
      </c>
      <c r="G42" s="104">
        <v>3</v>
      </c>
      <c r="H42" s="110">
        <v>3.4</v>
      </c>
      <c r="I42" s="110">
        <v>1.3200875999999997</v>
      </c>
    </row>
    <row r="43" spans="1:9" x14ac:dyDescent="0.25">
      <c r="A43" s="105" t="s">
        <v>130</v>
      </c>
      <c r="B43" s="104">
        <v>3</v>
      </c>
      <c r="C43" s="104">
        <v>3</v>
      </c>
      <c r="D43" s="110">
        <v>3</v>
      </c>
      <c r="E43" s="110">
        <v>0.39740000000000003</v>
      </c>
      <c r="F43" s="104">
        <v>3</v>
      </c>
      <c r="G43" s="104">
        <v>3</v>
      </c>
      <c r="H43" s="110">
        <v>3</v>
      </c>
      <c r="I43" s="110">
        <v>1.5954137999999998</v>
      </c>
    </row>
    <row r="44" spans="1:9" x14ac:dyDescent="0.25">
      <c r="A44" s="105" t="s">
        <v>62</v>
      </c>
      <c r="B44" s="104">
        <v>4</v>
      </c>
      <c r="C44" s="104">
        <v>4</v>
      </c>
      <c r="D44" s="110">
        <v>4</v>
      </c>
      <c r="E44" s="110">
        <v>0.31690000000000002</v>
      </c>
      <c r="F44" s="104">
        <v>4</v>
      </c>
      <c r="G44" s="104">
        <v>4</v>
      </c>
      <c r="H44" s="110">
        <v>4</v>
      </c>
      <c r="I44" s="110">
        <v>1.0880119000000001</v>
      </c>
    </row>
    <row r="45" spans="1:9" x14ac:dyDescent="0.25">
      <c r="A45" s="105" t="s">
        <v>63</v>
      </c>
      <c r="B45" s="104">
        <v>1</v>
      </c>
      <c r="C45" s="104">
        <v>1</v>
      </c>
      <c r="D45" s="110">
        <v>1</v>
      </c>
      <c r="E45" s="110">
        <v>0.64080000000000004</v>
      </c>
      <c r="F45" s="104">
        <v>1</v>
      </c>
      <c r="G45" s="104">
        <v>1</v>
      </c>
      <c r="H45" s="110">
        <v>1</v>
      </c>
      <c r="I45" s="110">
        <v>3.9799377999999996</v>
      </c>
    </row>
    <row r="46" spans="1:9" x14ac:dyDescent="0.25">
      <c r="A46" s="105" t="s">
        <v>131</v>
      </c>
      <c r="B46" s="104">
        <v>1</v>
      </c>
      <c r="C46" s="104">
        <v>1</v>
      </c>
      <c r="D46" s="110">
        <v>1</v>
      </c>
      <c r="E46" s="110">
        <v>0.75150000000000006</v>
      </c>
      <c r="F46" s="104">
        <v>1</v>
      </c>
      <c r="G46" s="104">
        <v>1</v>
      </c>
      <c r="H46" s="110">
        <v>1</v>
      </c>
      <c r="I46" s="110">
        <v>5.1838573000000006</v>
      </c>
    </row>
    <row r="47" spans="1:9" x14ac:dyDescent="0.25">
      <c r="A47" s="105" t="s">
        <v>203</v>
      </c>
      <c r="B47" s="104">
        <v>1</v>
      </c>
      <c r="C47" s="104">
        <v>1</v>
      </c>
      <c r="D47" s="110">
        <v>1</v>
      </c>
      <c r="E47" s="110">
        <v>1.0501</v>
      </c>
      <c r="F47" s="104">
        <v>1</v>
      </c>
      <c r="G47" s="104">
        <v>1</v>
      </c>
      <c r="H47" s="110">
        <v>1</v>
      </c>
      <c r="I47" s="110">
        <v>7.1837831999999988</v>
      </c>
    </row>
    <row r="48" spans="1:9" x14ac:dyDescent="0.25">
      <c r="A48" s="105" t="s">
        <v>132</v>
      </c>
      <c r="B48" s="104">
        <v>1</v>
      </c>
      <c r="C48" s="104">
        <v>1</v>
      </c>
      <c r="D48" s="110">
        <v>1</v>
      </c>
      <c r="E48" s="110">
        <v>1.5383</v>
      </c>
      <c r="F48" s="104">
        <v>1</v>
      </c>
      <c r="G48" s="104">
        <v>1</v>
      </c>
      <c r="H48" s="110">
        <v>1</v>
      </c>
      <c r="I48" s="110">
        <v>11.603940599999998</v>
      </c>
    </row>
    <row r="49" spans="1:9" x14ac:dyDescent="0.25">
      <c r="A49" s="105" t="s">
        <v>64</v>
      </c>
      <c r="B49" s="104">
        <v>1</v>
      </c>
      <c r="C49" s="104">
        <v>1</v>
      </c>
      <c r="D49" s="110">
        <v>1</v>
      </c>
      <c r="E49" s="110">
        <v>1.5458000000000003</v>
      </c>
      <c r="F49" s="104">
        <v>1</v>
      </c>
      <c r="G49" s="104">
        <v>1</v>
      </c>
      <c r="H49" s="110">
        <v>1</v>
      </c>
      <c r="I49" s="110">
        <v>10.8838677</v>
      </c>
    </row>
    <row r="50" spans="1:9" x14ac:dyDescent="0.25">
      <c r="A50" s="105" t="s">
        <v>10</v>
      </c>
      <c r="B50" s="104">
        <v>1</v>
      </c>
      <c r="C50" s="104">
        <v>1</v>
      </c>
      <c r="D50" s="110">
        <v>1</v>
      </c>
      <c r="E50" s="110">
        <v>1.7657</v>
      </c>
      <c r="F50" s="104">
        <v>1</v>
      </c>
      <c r="G50" s="104">
        <v>1</v>
      </c>
      <c r="H50" s="110">
        <v>1</v>
      </c>
      <c r="I50" s="110">
        <v>13.7216506</v>
      </c>
    </row>
    <row r="51" spans="1:9" x14ac:dyDescent="0.25">
      <c r="A51" s="105" t="s">
        <v>204</v>
      </c>
      <c r="B51" s="104">
        <v>1</v>
      </c>
      <c r="C51" s="104">
        <v>1</v>
      </c>
      <c r="D51" s="110">
        <v>1</v>
      </c>
      <c r="E51" s="110">
        <v>1.6596</v>
      </c>
      <c r="F51" s="104">
        <v>1</v>
      </c>
      <c r="G51" s="104">
        <v>1</v>
      </c>
      <c r="H51" s="110">
        <v>1</v>
      </c>
      <c r="I51" s="110">
        <v>15.412635600000002</v>
      </c>
    </row>
    <row r="52" spans="1:9" x14ac:dyDescent="0.25">
      <c r="A52" s="105" t="s">
        <v>133</v>
      </c>
      <c r="B52" s="104">
        <v>1</v>
      </c>
      <c r="C52" s="104">
        <v>1</v>
      </c>
      <c r="D52" s="110">
        <v>1</v>
      </c>
      <c r="E52" s="110">
        <v>2.6246</v>
      </c>
      <c r="F52" s="104">
        <v>1</v>
      </c>
      <c r="G52" s="104">
        <v>1</v>
      </c>
      <c r="H52" s="110">
        <v>1</v>
      </c>
      <c r="I52" s="110">
        <v>24.157070499999996</v>
      </c>
    </row>
    <row r="53" spans="1:9" x14ac:dyDescent="0.25">
      <c r="A53" s="105" t="s">
        <v>11</v>
      </c>
      <c r="B53" s="104">
        <v>1</v>
      </c>
      <c r="C53" s="104">
        <v>1</v>
      </c>
      <c r="D53" s="110">
        <v>1</v>
      </c>
      <c r="E53" s="110">
        <v>2.1839000000000004</v>
      </c>
      <c r="F53" s="104">
        <v>1</v>
      </c>
      <c r="G53" s="104">
        <v>1</v>
      </c>
      <c r="H53" s="110">
        <v>1</v>
      </c>
      <c r="I53" s="110">
        <v>23.274630399999999</v>
      </c>
    </row>
    <row r="54" spans="1:9" x14ac:dyDescent="0.25">
      <c r="A54" s="105" t="s">
        <v>205</v>
      </c>
      <c r="B54" s="104">
        <v>1</v>
      </c>
      <c r="C54" s="104">
        <v>1</v>
      </c>
      <c r="D54" s="110">
        <v>1</v>
      </c>
      <c r="E54" s="110">
        <v>2.2732000000000001</v>
      </c>
      <c r="F54" s="104">
        <v>1</v>
      </c>
      <c r="G54" s="104">
        <v>1</v>
      </c>
      <c r="H54" s="110">
        <v>1</v>
      </c>
      <c r="I54" s="110">
        <v>24.712033499999997</v>
      </c>
    </row>
    <row r="55" spans="1:9" x14ac:dyDescent="0.25">
      <c r="A55" s="105" t="s">
        <v>134</v>
      </c>
      <c r="B55" s="104">
        <v>1</v>
      </c>
      <c r="C55" s="104">
        <v>1</v>
      </c>
      <c r="D55" s="110">
        <v>1</v>
      </c>
      <c r="E55" s="110">
        <v>2.3632999999999997</v>
      </c>
      <c r="F55" s="104">
        <v>1</v>
      </c>
      <c r="G55" s="104">
        <v>1</v>
      </c>
      <c r="H55" s="110">
        <v>1</v>
      </c>
      <c r="I55" s="110">
        <v>28.437827900000002</v>
      </c>
    </row>
    <row r="56" spans="1:9" x14ac:dyDescent="0.25">
      <c r="A56" s="105" t="s">
        <v>65</v>
      </c>
      <c r="B56" s="104">
        <v>1</v>
      </c>
      <c r="C56" s="104">
        <v>1</v>
      </c>
      <c r="D56" s="110">
        <v>1</v>
      </c>
      <c r="E56" s="110">
        <v>3.2486000000000006</v>
      </c>
      <c r="F56" s="104">
        <v>1</v>
      </c>
      <c r="G56" s="104">
        <v>1</v>
      </c>
      <c r="H56" s="110">
        <v>1</v>
      </c>
      <c r="I56" s="110">
        <v>38.987723600000002</v>
      </c>
    </row>
    <row r="57" spans="1:9" x14ac:dyDescent="0.25">
      <c r="A57" s="105" t="s">
        <v>206</v>
      </c>
      <c r="B57" s="104">
        <v>1</v>
      </c>
      <c r="C57" s="104">
        <v>1</v>
      </c>
      <c r="D57" s="110">
        <v>1</v>
      </c>
      <c r="E57" s="110">
        <v>3.5279000000000003</v>
      </c>
      <c r="F57" s="104">
        <v>1</v>
      </c>
      <c r="G57" s="104">
        <v>1</v>
      </c>
      <c r="H57" s="110">
        <v>1</v>
      </c>
      <c r="I57" s="110">
        <v>45.710498699999995</v>
      </c>
    </row>
    <row r="58" spans="1:9" x14ac:dyDescent="0.25">
      <c r="A58" s="105" t="s">
        <v>135</v>
      </c>
      <c r="B58" s="104">
        <v>1</v>
      </c>
      <c r="C58" s="104">
        <v>1</v>
      </c>
      <c r="D58" s="110">
        <v>1</v>
      </c>
      <c r="E58" s="110">
        <v>4.7140999999999993</v>
      </c>
      <c r="F58" s="104">
        <v>1</v>
      </c>
      <c r="G58" s="104">
        <v>1</v>
      </c>
      <c r="H58" s="110">
        <v>1</v>
      </c>
      <c r="I58" s="110">
        <v>52.738795300000007</v>
      </c>
    </row>
    <row r="59" spans="1:9" x14ac:dyDescent="0.25">
      <c r="A59" s="105" t="s">
        <v>66</v>
      </c>
      <c r="B59" s="104">
        <v>1</v>
      </c>
      <c r="C59" s="104">
        <v>1</v>
      </c>
      <c r="D59" s="110">
        <v>1</v>
      </c>
      <c r="E59" s="110">
        <v>4.6627000000000001</v>
      </c>
      <c r="F59" s="104">
        <v>1</v>
      </c>
      <c r="G59" s="104">
        <v>1</v>
      </c>
      <c r="H59" s="110">
        <v>1</v>
      </c>
      <c r="I59" s="110">
        <v>64.221513499999986</v>
      </c>
    </row>
    <row r="60" spans="1:9" x14ac:dyDescent="0.25">
      <c r="A60" s="105" t="s">
        <v>207</v>
      </c>
      <c r="B60" s="104">
        <v>1</v>
      </c>
      <c r="C60" s="104">
        <v>1</v>
      </c>
      <c r="D60" s="110">
        <v>1</v>
      </c>
      <c r="E60" s="110">
        <v>3.8996000000000008</v>
      </c>
      <c r="F60" s="104">
        <v>1</v>
      </c>
      <c r="G60" s="104">
        <v>1</v>
      </c>
      <c r="H60" s="110">
        <v>1</v>
      </c>
      <c r="I60" s="110">
        <v>54.676973799999999</v>
      </c>
    </row>
    <row r="61" spans="1:9" x14ac:dyDescent="0.25">
      <c r="A61" s="105" t="s">
        <v>12</v>
      </c>
      <c r="B61" s="104">
        <v>1</v>
      </c>
      <c r="C61" s="104">
        <v>1</v>
      </c>
      <c r="D61" s="110">
        <v>1</v>
      </c>
      <c r="E61" s="110">
        <v>6.6420000000000003</v>
      </c>
      <c r="F61" s="104">
        <v>1</v>
      </c>
      <c r="G61" s="104">
        <v>1</v>
      </c>
      <c r="H61" s="110">
        <v>1</v>
      </c>
      <c r="I61" s="110">
        <v>88.720025300000003</v>
      </c>
    </row>
    <row r="62" spans="1:9" x14ac:dyDescent="0.25">
      <c r="A62" s="105" t="s">
        <v>67</v>
      </c>
      <c r="B62" s="104">
        <v>1</v>
      </c>
      <c r="C62" s="104">
        <v>1</v>
      </c>
      <c r="D62" s="110">
        <v>1</v>
      </c>
      <c r="E62" s="110">
        <v>5.7873999999999999</v>
      </c>
      <c r="F62" s="104">
        <v>1</v>
      </c>
      <c r="G62" s="104">
        <v>1</v>
      </c>
      <c r="H62" s="110">
        <v>1</v>
      </c>
      <c r="I62" s="110">
        <v>94.875170900000001</v>
      </c>
    </row>
    <row r="63" spans="1:9" x14ac:dyDescent="0.25">
      <c r="A63" s="105" t="s">
        <v>136</v>
      </c>
      <c r="B63" s="104">
        <v>1</v>
      </c>
      <c r="C63" s="104">
        <v>1</v>
      </c>
      <c r="D63" s="110">
        <v>1</v>
      </c>
      <c r="E63" s="110">
        <v>6.6024999999999991</v>
      </c>
      <c r="F63" s="104">
        <v>1</v>
      </c>
      <c r="G63" s="104">
        <v>1</v>
      </c>
      <c r="H63" s="110">
        <v>1</v>
      </c>
      <c r="I63" s="110">
        <v>113.7146036</v>
      </c>
    </row>
    <row r="64" spans="1:9" x14ac:dyDescent="0.25">
      <c r="A64" s="105" t="s">
        <v>68</v>
      </c>
      <c r="B64" s="104">
        <v>1</v>
      </c>
      <c r="C64" s="104">
        <v>1</v>
      </c>
      <c r="D64" s="110">
        <v>1</v>
      </c>
      <c r="E64" s="110">
        <v>5.5136000000000003</v>
      </c>
      <c r="F64" s="104">
        <v>1</v>
      </c>
      <c r="G64" s="104">
        <v>1</v>
      </c>
      <c r="H64" s="110">
        <v>1</v>
      </c>
      <c r="I64" s="110">
        <v>86.446310699999998</v>
      </c>
    </row>
    <row r="65" spans="1:9" x14ac:dyDescent="0.25">
      <c r="A65" s="105" t="s">
        <v>208</v>
      </c>
      <c r="B65" s="104">
        <v>2</v>
      </c>
      <c r="C65" s="104">
        <v>2</v>
      </c>
      <c r="D65" s="110">
        <v>2</v>
      </c>
      <c r="E65" s="110">
        <v>8.6299999999999974E-2</v>
      </c>
      <c r="F65" s="104">
        <v>2</v>
      </c>
      <c r="G65" s="104">
        <v>2</v>
      </c>
      <c r="H65" s="110">
        <v>2</v>
      </c>
      <c r="I65" s="110">
        <v>0.29497619999999997</v>
      </c>
    </row>
    <row r="66" spans="1:9" x14ac:dyDescent="0.25">
      <c r="A66" s="105" t="s">
        <v>137</v>
      </c>
      <c r="B66" s="104">
        <v>1</v>
      </c>
      <c r="C66" s="104">
        <v>1</v>
      </c>
      <c r="D66" s="110">
        <v>1</v>
      </c>
      <c r="E66" s="110">
        <v>0.12330000000000001</v>
      </c>
      <c r="F66" s="104">
        <v>1</v>
      </c>
      <c r="G66" s="104">
        <v>1</v>
      </c>
      <c r="H66" s="110">
        <v>1</v>
      </c>
      <c r="I66" s="110">
        <v>0.41646150000000004</v>
      </c>
    </row>
    <row r="67" spans="1:9" x14ac:dyDescent="0.25">
      <c r="A67" s="105" t="s">
        <v>69</v>
      </c>
      <c r="B67" s="104">
        <v>1</v>
      </c>
      <c r="C67" s="104">
        <v>1</v>
      </c>
      <c r="D67" s="110">
        <v>1</v>
      </c>
      <c r="E67" s="110">
        <v>0.11499999999999999</v>
      </c>
      <c r="F67" s="104">
        <v>1</v>
      </c>
      <c r="G67" s="104">
        <v>1</v>
      </c>
      <c r="H67" s="110">
        <v>1</v>
      </c>
      <c r="I67" s="110">
        <v>0.40723609999999999</v>
      </c>
    </row>
    <row r="68" spans="1:9" x14ac:dyDescent="0.25">
      <c r="A68" s="105" t="s">
        <v>209</v>
      </c>
      <c r="B68" s="104">
        <v>1</v>
      </c>
      <c r="C68" s="104">
        <v>1</v>
      </c>
      <c r="D68" s="110">
        <v>1</v>
      </c>
      <c r="E68" s="110">
        <v>0.18889999999999998</v>
      </c>
      <c r="F68" s="104">
        <v>1</v>
      </c>
      <c r="G68" s="104">
        <v>1</v>
      </c>
      <c r="H68" s="110">
        <v>1</v>
      </c>
      <c r="I68" s="110">
        <v>0.71036640000000006</v>
      </c>
    </row>
    <row r="69" spans="1:9" x14ac:dyDescent="0.25">
      <c r="A69" s="105" t="s">
        <v>138</v>
      </c>
      <c r="B69" s="104">
        <v>1</v>
      </c>
      <c r="C69" s="104">
        <v>1</v>
      </c>
      <c r="D69" s="110">
        <v>1</v>
      </c>
      <c r="E69" s="110">
        <v>0.27729999999999999</v>
      </c>
      <c r="F69" s="104">
        <v>1</v>
      </c>
      <c r="G69" s="104">
        <v>1</v>
      </c>
      <c r="H69" s="110">
        <v>1</v>
      </c>
      <c r="I69" s="110">
        <v>1.2433238999999996</v>
      </c>
    </row>
    <row r="70" spans="1:9" x14ac:dyDescent="0.25">
      <c r="A70" s="105" t="s">
        <v>70</v>
      </c>
      <c r="B70" s="104">
        <v>2</v>
      </c>
      <c r="C70" s="104">
        <v>2</v>
      </c>
      <c r="D70" s="110">
        <v>2</v>
      </c>
      <c r="E70" s="110">
        <v>0.26759999999999995</v>
      </c>
      <c r="F70" s="104">
        <v>2</v>
      </c>
      <c r="G70" s="104">
        <v>1</v>
      </c>
      <c r="H70" s="110">
        <v>1.2</v>
      </c>
      <c r="I70" s="110">
        <v>1.0934204000000001</v>
      </c>
    </row>
    <row r="71" spans="1:9" x14ac:dyDescent="0.25">
      <c r="A71" s="105" t="s">
        <v>210</v>
      </c>
      <c r="B71" s="104">
        <v>2</v>
      </c>
      <c r="C71" s="104">
        <v>2</v>
      </c>
      <c r="D71" s="110">
        <v>2</v>
      </c>
      <c r="E71" s="110">
        <v>0.32160000000000005</v>
      </c>
      <c r="F71" s="104">
        <v>2</v>
      </c>
      <c r="G71" s="104">
        <v>2</v>
      </c>
      <c r="H71" s="110">
        <v>2</v>
      </c>
      <c r="I71" s="110">
        <v>1.3547193</v>
      </c>
    </row>
    <row r="72" spans="1:9" x14ac:dyDescent="0.25">
      <c r="A72" s="105" t="s">
        <v>211</v>
      </c>
      <c r="B72" s="104">
        <v>1</v>
      </c>
      <c r="C72" s="104">
        <v>1</v>
      </c>
      <c r="D72" s="110">
        <v>1</v>
      </c>
      <c r="E72" s="110">
        <v>0.46960000000000007</v>
      </c>
      <c r="F72" s="104">
        <v>1</v>
      </c>
      <c r="G72" s="104">
        <v>1</v>
      </c>
      <c r="H72" s="110">
        <v>1</v>
      </c>
      <c r="I72" s="110">
        <v>2.6151974999999998</v>
      </c>
    </row>
    <row r="73" spans="1:9" x14ac:dyDescent="0.25">
      <c r="A73" s="105" t="s">
        <v>139</v>
      </c>
      <c r="B73" s="104">
        <v>1</v>
      </c>
      <c r="C73" s="104">
        <v>1</v>
      </c>
      <c r="D73" s="110">
        <v>1</v>
      </c>
      <c r="E73" s="110">
        <v>0.41099999999999992</v>
      </c>
      <c r="F73" s="104">
        <v>1</v>
      </c>
      <c r="G73" s="104">
        <v>1</v>
      </c>
      <c r="H73" s="110">
        <v>1</v>
      </c>
      <c r="I73" s="110">
        <v>2.1132563000000006</v>
      </c>
    </row>
    <row r="74" spans="1:9" x14ac:dyDescent="0.25">
      <c r="A74" s="105" t="s">
        <v>71</v>
      </c>
      <c r="B74" s="104">
        <v>1</v>
      </c>
      <c r="C74" s="104">
        <v>1</v>
      </c>
      <c r="D74" s="110">
        <v>1</v>
      </c>
      <c r="E74" s="110">
        <v>0.41949999999999993</v>
      </c>
      <c r="F74" s="104">
        <v>1</v>
      </c>
      <c r="G74" s="104">
        <v>1</v>
      </c>
      <c r="H74" s="110">
        <v>1</v>
      </c>
      <c r="I74" s="110">
        <v>2.1155972000000003</v>
      </c>
    </row>
    <row r="75" spans="1:9" x14ac:dyDescent="0.25">
      <c r="A75" s="105" t="s">
        <v>72</v>
      </c>
      <c r="B75" s="104">
        <v>41</v>
      </c>
      <c r="C75" s="104">
        <v>41</v>
      </c>
      <c r="D75" s="110">
        <v>41</v>
      </c>
      <c r="E75" s="110">
        <v>0.25000000000000006</v>
      </c>
      <c r="F75" s="104">
        <v>41</v>
      </c>
      <c r="G75" s="104">
        <v>40</v>
      </c>
      <c r="H75" s="110">
        <v>40.9</v>
      </c>
      <c r="I75" s="110">
        <v>1.2091299</v>
      </c>
    </row>
    <row r="76" spans="1:9" x14ac:dyDescent="0.25">
      <c r="A76" s="105" t="s">
        <v>140</v>
      </c>
      <c r="B76" s="104">
        <v>22</v>
      </c>
      <c r="C76" s="104">
        <v>22</v>
      </c>
      <c r="D76" s="110">
        <v>22</v>
      </c>
      <c r="E76" s="110">
        <v>0.51600000000000001</v>
      </c>
      <c r="F76" s="104">
        <v>22</v>
      </c>
      <c r="G76" s="104">
        <v>22</v>
      </c>
      <c r="H76" s="110">
        <v>22</v>
      </c>
      <c r="I76" s="110">
        <v>2.7502927999999995</v>
      </c>
    </row>
    <row r="77" spans="1:9" x14ac:dyDescent="0.25">
      <c r="A77" s="105" t="s">
        <v>212</v>
      </c>
      <c r="B77" s="104">
        <v>38</v>
      </c>
      <c r="C77" s="104">
        <v>38</v>
      </c>
      <c r="D77" s="110">
        <v>38</v>
      </c>
      <c r="E77" s="110">
        <v>0.57640000000000002</v>
      </c>
      <c r="F77" s="104">
        <v>38</v>
      </c>
      <c r="G77" s="104">
        <v>38</v>
      </c>
      <c r="H77" s="110">
        <v>38</v>
      </c>
      <c r="I77" s="110">
        <v>2.4853082000000004</v>
      </c>
    </row>
    <row r="78" spans="1:9" x14ac:dyDescent="0.25">
      <c r="A78" s="105" t="s">
        <v>141</v>
      </c>
      <c r="B78" s="104">
        <v>33</v>
      </c>
      <c r="C78" s="104">
        <v>33</v>
      </c>
      <c r="D78" s="110">
        <v>33</v>
      </c>
      <c r="E78" s="110">
        <v>0.61929999999999996</v>
      </c>
      <c r="F78" s="104">
        <v>33</v>
      </c>
      <c r="G78" s="104">
        <v>31</v>
      </c>
      <c r="H78" s="110">
        <v>32.1</v>
      </c>
      <c r="I78" s="110">
        <v>3.1461405</v>
      </c>
    </row>
    <row r="79" spans="1:9" x14ac:dyDescent="0.25">
      <c r="A79" s="105" t="s">
        <v>73</v>
      </c>
      <c r="B79" s="104">
        <v>29</v>
      </c>
      <c r="C79" s="104">
        <v>28</v>
      </c>
      <c r="D79" s="110">
        <v>28.9</v>
      </c>
      <c r="E79" s="110">
        <v>0.95280000000000009</v>
      </c>
      <c r="F79" s="104">
        <v>29</v>
      </c>
      <c r="G79" s="104">
        <v>29</v>
      </c>
      <c r="H79" s="110">
        <v>29</v>
      </c>
      <c r="I79" s="110">
        <v>5.2481704000000011</v>
      </c>
    </row>
    <row r="80" spans="1:9" x14ac:dyDescent="0.25">
      <c r="A80" s="105" t="s">
        <v>213</v>
      </c>
      <c r="B80" s="104">
        <v>46</v>
      </c>
      <c r="C80" s="104">
        <v>46</v>
      </c>
      <c r="D80" s="110">
        <v>46</v>
      </c>
      <c r="E80" s="110">
        <v>0.65439999999999998</v>
      </c>
      <c r="F80" s="104">
        <v>46</v>
      </c>
      <c r="G80" s="104">
        <v>45</v>
      </c>
      <c r="H80" s="110">
        <v>45.3</v>
      </c>
      <c r="I80" s="110">
        <v>2.4476666000000002</v>
      </c>
    </row>
    <row r="81" spans="1:9" x14ac:dyDescent="0.25">
      <c r="A81" s="105" t="s">
        <v>214</v>
      </c>
      <c r="B81" s="104">
        <v>25</v>
      </c>
      <c r="C81" s="104">
        <v>25</v>
      </c>
      <c r="D81" s="110">
        <v>25</v>
      </c>
      <c r="E81" s="110">
        <v>1.4651999999999998</v>
      </c>
      <c r="F81" s="104">
        <v>25</v>
      </c>
      <c r="G81" s="104">
        <v>24</v>
      </c>
      <c r="H81" s="110">
        <v>24.4</v>
      </c>
      <c r="I81" s="110">
        <v>8.5034814999999995</v>
      </c>
    </row>
    <row r="82" spans="1:9" x14ac:dyDescent="0.25">
      <c r="A82" s="105" t="s">
        <v>142</v>
      </c>
      <c r="B82" s="104">
        <v>31</v>
      </c>
      <c r="C82" s="104">
        <v>31</v>
      </c>
      <c r="D82" s="110">
        <v>31</v>
      </c>
      <c r="E82" s="110">
        <v>1.2814000000000001</v>
      </c>
      <c r="F82" s="104">
        <v>31</v>
      </c>
      <c r="G82" s="104">
        <v>31</v>
      </c>
      <c r="H82" s="110">
        <v>31</v>
      </c>
      <c r="I82" s="110">
        <v>7.0861084000000005</v>
      </c>
    </row>
    <row r="83" spans="1:9" x14ac:dyDescent="0.25">
      <c r="A83" s="105" t="s">
        <v>74</v>
      </c>
      <c r="B83" s="104">
        <v>22</v>
      </c>
      <c r="C83" s="104">
        <v>21</v>
      </c>
      <c r="D83" s="110">
        <v>21.7</v>
      </c>
      <c r="E83" s="110">
        <v>1.7866</v>
      </c>
      <c r="F83" s="104">
        <v>22</v>
      </c>
      <c r="G83" s="104">
        <v>21</v>
      </c>
      <c r="H83" s="110">
        <v>21.4</v>
      </c>
      <c r="I83" s="110">
        <v>12.747263200000001</v>
      </c>
    </row>
    <row r="84" spans="1:9" x14ac:dyDescent="0.25">
      <c r="A84" s="105" t="s">
        <v>215</v>
      </c>
      <c r="B84" s="104">
        <v>34</v>
      </c>
      <c r="C84" s="104">
        <v>33</v>
      </c>
      <c r="D84" s="110">
        <v>33.9</v>
      </c>
      <c r="E84" s="110">
        <v>1.5897000000000001</v>
      </c>
      <c r="F84" s="104">
        <v>34</v>
      </c>
      <c r="G84" s="104">
        <v>33</v>
      </c>
      <c r="H84" s="110">
        <v>33.799999999999997</v>
      </c>
      <c r="I84" s="110">
        <v>8.8088964999999995</v>
      </c>
    </row>
    <row r="85" spans="1:9" x14ac:dyDescent="0.25">
      <c r="A85" s="105" t="s">
        <v>143</v>
      </c>
      <c r="B85" s="104">
        <v>13</v>
      </c>
      <c r="C85" s="104">
        <v>12</v>
      </c>
      <c r="D85" s="110">
        <v>12.7</v>
      </c>
      <c r="E85" s="110">
        <v>2.5992000000000002</v>
      </c>
      <c r="F85" s="104">
        <v>13</v>
      </c>
      <c r="G85" s="104">
        <v>12</v>
      </c>
      <c r="H85" s="110">
        <v>12.2</v>
      </c>
      <c r="I85" s="110">
        <v>20.461297999999999</v>
      </c>
    </row>
    <row r="86" spans="1:9" x14ac:dyDescent="0.25">
      <c r="A86" s="105" t="s">
        <v>75</v>
      </c>
      <c r="B86" s="104">
        <v>29</v>
      </c>
      <c r="C86" s="104">
        <v>27</v>
      </c>
      <c r="D86" s="110">
        <v>27.8</v>
      </c>
      <c r="E86" s="110">
        <v>1.9499</v>
      </c>
      <c r="F86" s="104">
        <v>29</v>
      </c>
      <c r="G86" s="104">
        <v>26</v>
      </c>
      <c r="H86" s="110">
        <v>27.4</v>
      </c>
      <c r="I86" s="110">
        <v>11.8560842</v>
      </c>
    </row>
    <row r="87" spans="1:9" x14ac:dyDescent="0.25">
      <c r="A87" s="105" t="s">
        <v>216</v>
      </c>
      <c r="B87" s="104">
        <v>21</v>
      </c>
      <c r="C87" s="104">
        <v>20</v>
      </c>
      <c r="D87" s="110">
        <v>20.100000000000001</v>
      </c>
      <c r="E87" s="110">
        <v>3.1305999999999998</v>
      </c>
      <c r="F87" s="104">
        <v>21</v>
      </c>
      <c r="G87" s="104">
        <v>20</v>
      </c>
      <c r="H87" s="110">
        <v>20.5</v>
      </c>
      <c r="I87" s="110">
        <v>23.479559500000001</v>
      </c>
    </row>
    <row r="88" spans="1:9" x14ac:dyDescent="0.25">
      <c r="A88" s="105" t="s">
        <v>13</v>
      </c>
      <c r="B88" s="104">
        <v>33</v>
      </c>
      <c r="C88" s="104">
        <v>32</v>
      </c>
      <c r="D88" s="110">
        <v>32.799999999999997</v>
      </c>
      <c r="E88" s="110">
        <v>1.9585999999999999</v>
      </c>
      <c r="F88" s="104">
        <v>33</v>
      </c>
      <c r="G88" s="104">
        <v>33</v>
      </c>
      <c r="H88" s="110">
        <v>33</v>
      </c>
      <c r="I88" s="110">
        <v>12.466804699999999</v>
      </c>
    </row>
    <row r="89" spans="1:9" x14ac:dyDescent="0.25">
      <c r="A89" s="105" t="s">
        <v>14</v>
      </c>
      <c r="B89" s="104">
        <v>12</v>
      </c>
      <c r="C89" s="104">
        <v>11</v>
      </c>
      <c r="D89" s="110">
        <v>11.9</v>
      </c>
      <c r="E89" s="110">
        <v>3.8540000000000001</v>
      </c>
      <c r="F89" s="104">
        <v>12</v>
      </c>
      <c r="G89" s="104">
        <v>12</v>
      </c>
      <c r="H89" s="110">
        <v>12</v>
      </c>
      <c r="I89" s="110">
        <v>33.956023200000004</v>
      </c>
    </row>
    <row r="90" spans="1:9" x14ac:dyDescent="0.25">
      <c r="A90" s="105" t="s">
        <v>15</v>
      </c>
      <c r="B90" s="104">
        <v>43</v>
      </c>
      <c r="C90" s="104">
        <v>41</v>
      </c>
      <c r="D90" s="110">
        <v>41.4</v>
      </c>
      <c r="E90" s="110">
        <v>2.1056999999999997</v>
      </c>
      <c r="F90" s="104">
        <v>42</v>
      </c>
      <c r="G90" s="104">
        <v>40</v>
      </c>
      <c r="H90" s="110">
        <v>41.6</v>
      </c>
      <c r="I90" s="110">
        <v>10.262763799999998</v>
      </c>
    </row>
    <row r="91" spans="1:9" x14ac:dyDescent="0.25">
      <c r="A91" s="105" t="s">
        <v>144</v>
      </c>
      <c r="B91" s="104">
        <v>29</v>
      </c>
      <c r="C91" s="104">
        <v>28</v>
      </c>
      <c r="D91" s="110">
        <v>28.5</v>
      </c>
      <c r="E91" s="110">
        <v>3.1559999999999997</v>
      </c>
      <c r="F91" s="104">
        <v>30</v>
      </c>
      <c r="G91" s="104">
        <v>27</v>
      </c>
      <c r="H91" s="110">
        <v>28.5</v>
      </c>
      <c r="I91" s="110">
        <v>22.984936300000001</v>
      </c>
    </row>
    <row r="92" spans="1:9" x14ac:dyDescent="0.25">
      <c r="A92" s="105" t="s">
        <v>76</v>
      </c>
      <c r="B92" s="104">
        <v>7</v>
      </c>
      <c r="C92" s="104">
        <v>7</v>
      </c>
      <c r="D92" s="110">
        <v>7</v>
      </c>
      <c r="E92" s="110">
        <v>2.5358999999999998</v>
      </c>
      <c r="F92" s="104">
        <v>8</v>
      </c>
      <c r="G92" s="104">
        <v>7</v>
      </c>
      <c r="H92" s="110">
        <v>7.1</v>
      </c>
      <c r="I92" s="110">
        <v>10.977065900000001</v>
      </c>
    </row>
    <row r="93" spans="1:9" x14ac:dyDescent="0.25">
      <c r="A93" s="105" t="s">
        <v>145</v>
      </c>
      <c r="B93" s="104">
        <v>15</v>
      </c>
      <c r="C93" s="104">
        <v>14</v>
      </c>
      <c r="D93" s="110">
        <v>14.1</v>
      </c>
      <c r="E93" s="110">
        <v>5.5217000000000001</v>
      </c>
      <c r="F93" s="104">
        <v>14</v>
      </c>
      <c r="G93" s="104">
        <v>14</v>
      </c>
      <c r="H93" s="110">
        <v>14</v>
      </c>
      <c r="I93" s="110">
        <v>49.620753599999993</v>
      </c>
    </row>
    <row r="94" spans="1:9" x14ac:dyDescent="0.25">
      <c r="A94" s="105" t="s">
        <v>77</v>
      </c>
      <c r="B94" s="104">
        <v>3</v>
      </c>
      <c r="C94" s="104">
        <v>3</v>
      </c>
      <c r="D94" s="110">
        <v>3</v>
      </c>
      <c r="E94" s="110">
        <v>7.1086</v>
      </c>
      <c r="F94" s="104">
        <v>3</v>
      </c>
      <c r="G94" s="104">
        <v>3</v>
      </c>
      <c r="H94" s="110">
        <v>3</v>
      </c>
      <c r="I94" s="110">
        <v>62.407406100000003</v>
      </c>
    </row>
    <row r="95" spans="1:9" x14ac:dyDescent="0.25">
      <c r="A95" s="105" t="s">
        <v>217</v>
      </c>
      <c r="B95" s="104">
        <v>19</v>
      </c>
      <c r="C95" s="104">
        <v>19</v>
      </c>
      <c r="D95" s="110">
        <v>19</v>
      </c>
      <c r="E95" s="110">
        <v>6.5200000000000008E-2</v>
      </c>
      <c r="F95" s="104">
        <v>19</v>
      </c>
      <c r="G95" s="104">
        <v>19</v>
      </c>
      <c r="H95" s="110">
        <v>19</v>
      </c>
      <c r="I95" s="110">
        <v>0.36060809999999999</v>
      </c>
    </row>
    <row r="96" spans="1:9" x14ac:dyDescent="0.25">
      <c r="A96" s="105" t="s">
        <v>146</v>
      </c>
      <c r="B96" s="104">
        <v>17</v>
      </c>
      <c r="C96" s="104">
        <v>17</v>
      </c>
      <c r="D96" s="110">
        <v>17</v>
      </c>
      <c r="E96" s="110">
        <v>9.5799999999999982E-2</v>
      </c>
      <c r="F96" s="104">
        <v>17</v>
      </c>
      <c r="G96" s="104">
        <v>17</v>
      </c>
      <c r="H96" s="110">
        <v>17</v>
      </c>
      <c r="I96" s="110">
        <v>0.44686019999999999</v>
      </c>
    </row>
    <row r="97" spans="1:9" x14ac:dyDescent="0.25">
      <c r="A97" s="105" t="s">
        <v>78</v>
      </c>
      <c r="B97" s="104">
        <v>21</v>
      </c>
      <c r="C97" s="104">
        <v>21</v>
      </c>
      <c r="D97" s="110">
        <v>21</v>
      </c>
      <c r="E97" s="110">
        <v>7.9999999999999988E-2</v>
      </c>
      <c r="F97" s="104">
        <v>21</v>
      </c>
      <c r="G97" s="104">
        <v>21</v>
      </c>
      <c r="H97" s="110">
        <v>21</v>
      </c>
      <c r="I97" s="110">
        <v>0.45516250000000003</v>
      </c>
    </row>
    <row r="98" spans="1:9" x14ac:dyDescent="0.25">
      <c r="A98" s="105" t="s">
        <v>218</v>
      </c>
      <c r="B98" s="104">
        <v>26</v>
      </c>
      <c r="C98" s="104">
        <v>26</v>
      </c>
      <c r="D98" s="110">
        <v>26</v>
      </c>
      <c r="E98" s="110">
        <v>0.11479999999999999</v>
      </c>
      <c r="F98" s="104">
        <v>26</v>
      </c>
      <c r="G98" s="104">
        <v>26</v>
      </c>
      <c r="H98" s="110">
        <v>26</v>
      </c>
      <c r="I98" s="110">
        <v>0.55983890000000003</v>
      </c>
    </row>
    <row r="99" spans="1:9" x14ac:dyDescent="0.25">
      <c r="A99" s="105" t="s">
        <v>147</v>
      </c>
      <c r="B99" s="104">
        <v>25</v>
      </c>
      <c r="C99" s="104">
        <v>25</v>
      </c>
      <c r="D99" s="110">
        <v>25</v>
      </c>
      <c r="E99" s="110">
        <v>0.13290000000000002</v>
      </c>
      <c r="F99" s="104">
        <v>25</v>
      </c>
      <c r="G99" s="104">
        <v>25</v>
      </c>
      <c r="H99" s="110">
        <v>25</v>
      </c>
      <c r="I99" s="110">
        <v>0.70378499999999999</v>
      </c>
    </row>
    <row r="100" spans="1:9" x14ac:dyDescent="0.25">
      <c r="A100" s="105" t="s">
        <v>79</v>
      </c>
      <c r="B100" s="104">
        <v>29</v>
      </c>
      <c r="C100" s="104">
        <v>29</v>
      </c>
      <c r="D100" s="110">
        <v>29</v>
      </c>
      <c r="E100" s="110">
        <v>0.13879999999999998</v>
      </c>
      <c r="F100" s="104">
        <v>29</v>
      </c>
      <c r="G100" s="104">
        <v>29</v>
      </c>
      <c r="H100" s="110">
        <v>29</v>
      </c>
      <c r="I100" s="110">
        <v>0.70973209999999998</v>
      </c>
    </row>
    <row r="101" spans="1:9" x14ac:dyDescent="0.25">
      <c r="A101" s="105" t="s">
        <v>219</v>
      </c>
      <c r="B101" s="104">
        <v>31</v>
      </c>
      <c r="C101" s="104">
        <v>31</v>
      </c>
      <c r="D101" s="110">
        <v>31</v>
      </c>
      <c r="E101" s="110">
        <v>0.19620000000000001</v>
      </c>
      <c r="F101" s="104">
        <v>31</v>
      </c>
      <c r="G101" s="104">
        <v>31</v>
      </c>
      <c r="H101" s="110">
        <v>31</v>
      </c>
      <c r="I101" s="110">
        <v>0.88260569999999983</v>
      </c>
    </row>
    <row r="102" spans="1:9" x14ac:dyDescent="0.25">
      <c r="A102" s="105" t="s">
        <v>220</v>
      </c>
      <c r="B102" s="104">
        <v>24</v>
      </c>
      <c r="C102" s="104">
        <v>24</v>
      </c>
      <c r="D102" s="110">
        <v>24</v>
      </c>
      <c r="E102" s="110">
        <v>0.4037</v>
      </c>
      <c r="F102" s="104">
        <v>24</v>
      </c>
      <c r="G102" s="104">
        <v>24</v>
      </c>
      <c r="H102" s="110">
        <v>24</v>
      </c>
      <c r="I102" s="110">
        <v>2.1367607000000004</v>
      </c>
    </row>
    <row r="103" spans="1:9" x14ac:dyDescent="0.25">
      <c r="A103" s="105" t="s">
        <v>148</v>
      </c>
      <c r="B103" s="104">
        <v>15</v>
      </c>
      <c r="C103" s="104">
        <v>15</v>
      </c>
      <c r="D103" s="110">
        <v>15</v>
      </c>
      <c r="E103" s="110">
        <v>0.4415</v>
      </c>
      <c r="F103" s="104">
        <v>15</v>
      </c>
      <c r="G103" s="104">
        <v>14</v>
      </c>
      <c r="H103" s="110">
        <v>14.2</v>
      </c>
      <c r="I103" s="110">
        <v>2.4498972000000001</v>
      </c>
    </row>
    <row r="104" spans="1:9" x14ac:dyDescent="0.25">
      <c r="A104" s="105" t="s">
        <v>80</v>
      </c>
      <c r="B104" s="104">
        <v>25</v>
      </c>
      <c r="C104" s="104">
        <v>25</v>
      </c>
      <c r="D104" s="110">
        <v>25</v>
      </c>
      <c r="E104" s="110">
        <v>0.33939999999999998</v>
      </c>
      <c r="F104" s="104">
        <v>25</v>
      </c>
      <c r="G104" s="104">
        <v>24</v>
      </c>
      <c r="H104" s="110">
        <v>24.9</v>
      </c>
      <c r="I104" s="110">
        <v>1.6450866000000002</v>
      </c>
    </row>
    <row r="105" spans="1:9" x14ac:dyDescent="0.25">
      <c r="A105" s="105" t="s">
        <v>81</v>
      </c>
      <c r="B105" s="104">
        <v>8</v>
      </c>
      <c r="C105" s="104">
        <v>8</v>
      </c>
      <c r="D105" s="110">
        <v>8</v>
      </c>
      <c r="E105" s="110">
        <v>0.9446</v>
      </c>
      <c r="F105" s="104">
        <v>8</v>
      </c>
      <c r="G105" s="104">
        <v>8</v>
      </c>
      <c r="H105" s="110">
        <v>8</v>
      </c>
      <c r="I105" s="110">
        <v>4.8965943999999997</v>
      </c>
    </row>
    <row r="106" spans="1:9" x14ac:dyDescent="0.25">
      <c r="A106" s="105" t="s">
        <v>149</v>
      </c>
      <c r="B106" s="104">
        <v>8</v>
      </c>
      <c r="C106" s="104">
        <v>8</v>
      </c>
      <c r="D106" s="110">
        <v>8</v>
      </c>
      <c r="E106" s="110">
        <v>0.93309999999999993</v>
      </c>
      <c r="F106" s="104">
        <v>8</v>
      </c>
      <c r="G106" s="104">
        <v>7</v>
      </c>
      <c r="H106" s="110">
        <v>7.2</v>
      </c>
      <c r="I106" s="110">
        <v>6.1406714999999998</v>
      </c>
    </row>
    <row r="107" spans="1:9" x14ac:dyDescent="0.25">
      <c r="A107" s="105" t="s">
        <v>221</v>
      </c>
      <c r="B107" s="104">
        <v>9</v>
      </c>
      <c r="C107" s="104">
        <v>8</v>
      </c>
      <c r="D107" s="110">
        <v>8.6999999999999993</v>
      </c>
      <c r="E107" s="110">
        <v>1.1910000000000003</v>
      </c>
      <c r="F107" s="104">
        <v>9</v>
      </c>
      <c r="G107" s="104">
        <v>8</v>
      </c>
      <c r="H107" s="110">
        <v>8.4</v>
      </c>
      <c r="I107" s="110">
        <v>8.5198995999999987</v>
      </c>
    </row>
    <row r="108" spans="1:9" x14ac:dyDescent="0.25">
      <c r="A108" s="105" t="s">
        <v>150</v>
      </c>
      <c r="B108" s="104">
        <v>9</v>
      </c>
      <c r="C108" s="104">
        <v>8</v>
      </c>
      <c r="D108" s="110">
        <v>8.3000000000000007</v>
      </c>
      <c r="E108" s="110">
        <v>1.6209999999999998</v>
      </c>
      <c r="F108" s="104">
        <v>9</v>
      </c>
      <c r="G108" s="104">
        <v>9</v>
      </c>
      <c r="H108" s="110">
        <v>9</v>
      </c>
      <c r="I108" s="110">
        <v>12.851854600000001</v>
      </c>
    </row>
    <row r="109" spans="1:9" x14ac:dyDescent="0.25">
      <c r="A109" s="105" t="s">
        <v>82</v>
      </c>
      <c r="B109" s="104">
        <v>10</v>
      </c>
      <c r="C109" s="104">
        <v>9</v>
      </c>
      <c r="D109" s="110">
        <v>9.1999999999999993</v>
      </c>
      <c r="E109" s="110">
        <v>1.6422000000000001</v>
      </c>
      <c r="F109" s="104">
        <v>10</v>
      </c>
      <c r="G109" s="104">
        <v>9</v>
      </c>
      <c r="H109" s="110">
        <v>9.9</v>
      </c>
      <c r="I109" s="110">
        <v>12.623096999999998</v>
      </c>
    </row>
    <row r="110" spans="1:9" x14ac:dyDescent="0.25">
      <c r="A110" s="105" t="s">
        <v>222</v>
      </c>
      <c r="B110" s="104">
        <v>8</v>
      </c>
      <c r="C110" s="104">
        <v>8</v>
      </c>
      <c r="D110" s="110">
        <v>8</v>
      </c>
      <c r="E110" s="110">
        <v>1.9029</v>
      </c>
      <c r="F110" s="104">
        <v>8</v>
      </c>
      <c r="G110" s="104">
        <v>8</v>
      </c>
      <c r="H110" s="110">
        <v>8</v>
      </c>
      <c r="I110" s="110">
        <v>14.872861799999999</v>
      </c>
    </row>
    <row r="111" spans="1:9" x14ac:dyDescent="0.25">
      <c r="A111" s="105" t="s">
        <v>223</v>
      </c>
      <c r="B111" s="104">
        <v>5</v>
      </c>
      <c r="C111" s="104">
        <v>5</v>
      </c>
      <c r="D111" s="110">
        <v>5</v>
      </c>
      <c r="E111" s="110">
        <v>2.6665000000000001</v>
      </c>
      <c r="F111" s="104">
        <v>5</v>
      </c>
      <c r="G111" s="104">
        <v>5</v>
      </c>
      <c r="H111" s="110">
        <v>5</v>
      </c>
      <c r="I111" s="110">
        <v>16.290944699999997</v>
      </c>
    </row>
    <row r="112" spans="1:9" x14ac:dyDescent="0.25">
      <c r="A112" s="105" t="s">
        <v>151</v>
      </c>
      <c r="B112" s="104">
        <v>8</v>
      </c>
      <c r="C112" s="104">
        <v>7</v>
      </c>
      <c r="D112" s="110">
        <v>7.6</v>
      </c>
      <c r="E112" s="110">
        <v>2.8811999999999998</v>
      </c>
      <c r="F112" s="104">
        <v>7</v>
      </c>
      <c r="G112" s="104">
        <v>7</v>
      </c>
      <c r="H112" s="110">
        <v>7</v>
      </c>
      <c r="I112" s="110">
        <v>25.3610395</v>
      </c>
    </row>
    <row r="113" spans="1:9" x14ac:dyDescent="0.25">
      <c r="A113" s="105" t="s">
        <v>83</v>
      </c>
      <c r="B113" s="104">
        <v>5</v>
      </c>
      <c r="C113" s="104">
        <v>5</v>
      </c>
      <c r="D113" s="110">
        <v>5</v>
      </c>
      <c r="E113" s="110">
        <v>3.1637</v>
      </c>
      <c r="F113" s="104">
        <v>5</v>
      </c>
      <c r="G113" s="104">
        <v>5</v>
      </c>
      <c r="H113" s="110">
        <v>5</v>
      </c>
      <c r="I113" s="110">
        <v>23.965134299999999</v>
      </c>
    </row>
    <row r="114" spans="1:9" x14ac:dyDescent="0.25">
      <c r="A114" s="105" t="s">
        <v>16</v>
      </c>
      <c r="B114" s="104">
        <v>5</v>
      </c>
      <c r="C114" s="104">
        <v>5</v>
      </c>
      <c r="D114" s="110">
        <v>5</v>
      </c>
      <c r="E114" s="110">
        <v>3.9308000000000001</v>
      </c>
      <c r="F114" s="104">
        <v>5</v>
      </c>
      <c r="G114" s="104">
        <v>5</v>
      </c>
      <c r="H114" s="110">
        <v>5</v>
      </c>
      <c r="I114" s="110">
        <v>26.527296799999998</v>
      </c>
    </row>
    <row r="115" spans="1:9" x14ac:dyDescent="0.25">
      <c r="A115" s="105" t="s">
        <v>152</v>
      </c>
      <c r="B115" s="104">
        <v>5</v>
      </c>
      <c r="C115" s="104">
        <v>4</v>
      </c>
      <c r="D115" s="110">
        <v>4.5999999999999996</v>
      </c>
      <c r="E115" s="110">
        <v>4.0463000000000005</v>
      </c>
      <c r="F115" s="104">
        <v>4</v>
      </c>
      <c r="G115" s="104">
        <v>4</v>
      </c>
      <c r="H115" s="110">
        <v>4</v>
      </c>
      <c r="I115" s="110">
        <v>29.111135699999998</v>
      </c>
    </row>
    <row r="116" spans="1:9" x14ac:dyDescent="0.25">
      <c r="A116" s="105" t="s">
        <v>17</v>
      </c>
      <c r="B116" s="104">
        <v>6</v>
      </c>
      <c r="C116" s="104">
        <v>6</v>
      </c>
      <c r="D116" s="110">
        <v>6</v>
      </c>
      <c r="E116" s="110">
        <v>3.8051000000000004</v>
      </c>
      <c r="F116" s="104">
        <v>6</v>
      </c>
      <c r="G116" s="104">
        <v>6</v>
      </c>
      <c r="H116" s="110">
        <v>6</v>
      </c>
      <c r="I116" s="110">
        <v>39.882983800000005</v>
      </c>
    </row>
    <row r="117" spans="1:9" x14ac:dyDescent="0.25">
      <c r="A117" s="105" t="s">
        <v>224</v>
      </c>
      <c r="B117" s="104">
        <v>5</v>
      </c>
      <c r="C117" s="104">
        <v>5</v>
      </c>
      <c r="D117" s="110">
        <v>5</v>
      </c>
      <c r="E117" s="110">
        <v>5.5123000000000006</v>
      </c>
      <c r="F117" s="104">
        <v>5</v>
      </c>
      <c r="G117" s="104">
        <v>5</v>
      </c>
      <c r="H117" s="110">
        <v>5</v>
      </c>
      <c r="I117" s="110">
        <v>46.126790799999995</v>
      </c>
    </row>
    <row r="118" spans="1:9" x14ac:dyDescent="0.25">
      <c r="A118" s="105" t="s">
        <v>153</v>
      </c>
      <c r="B118" s="104">
        <v>8</v>
      </c>
      <c r="C118" s="104">
        <v>7</v>
      </c>
      <c r="D118" s="110">
        <v>7.9</v>
      </c>
      <c r="E118" s="110">
        <v>4.9948999999999995</v>
      </c>
      <c r="F118" s="104">
        <v>7</v>
      </c>
      <c r="G118" s="104">
        <v>7</v>
      </c>
      <c r="H118" s="110">
        <v>7</v>
      </c>
      <c r="I118" s="110">
        <v>55.242616200000001</v>
      </c>
    </row>
    <row r="119" spans="1:9" x14ac:dyDescent="0.25">
      <c r="A119" s="105" t="s">
        <v>84</v>
      </c>
      <c r="B119" s="104">
        <v>7</v>
      </c>
      <c r="C119" s="104">
        <v>6</v>
      </c>
      <c r="D119" s="110">
        <v>6.1</v>
      </c>
      <c r="E119" s="110">
        <v>5.6554000000000002</v>
      </c>
      <c r="F119" s="104">
        <v>6</v>
      </c>
      <c r="G119" s="104">
        <v>6</v>
      </c>
      <c r="H119" s="110">
        <v>6</v>
      </c>
      <c r="I119" s="110">
        <v>66.126521300000007</v>
      </c>
    </row>
    <row r="120" spans="1:9" x14ac:dyDescent="0.25">
      <c r="A120" s="105" t="s">
        <v>225</v>
      </c>
      <c r="B120" s="104">
        <v>5</v>
      </c>
      <c r="C120" s="104">
        <v>5</v>
      </c>
      <c r="D120" s="110">
        <v>5</v>
      </c>
      <c r="E120" s="110">
        <v>6.4274000000000004</v>
      </c>
      <c r="F120" s="104">
        <v>5</v>
      </c>
      <c r="G120" s="104">
        <v>5</v>
      </c>
      <c r="H120" s="110">
        <v>5</v>
      </c>
      <c r="I120" s="110">
        <v>56.075467299999993</v>
      </c>
    </row>
    <row r="121" spans="1:9" x14ac:dyDescent="0.25">
      <c r="A121" s="105" t="s">
        <v>154</v>
      </c>
      <c r="B121" s="104">
        <v>8</v>
      </c>
      <c r="C121" s="104">
        <v>7</v>
      </c>
      <c r="D121" s="110">
        <v>7.1</v>
      </c>
      <c r="E121" s="110">
        <v>7.3378000000000014</v>
      </c>
      <c r="F121" s="104">
        <v>7</v>
      </c>
      <c r="G121" s="104">
        <v>7</v>
      </c>
      <c r="H121" s="110">
        <v>7</v>
      </c>
      <c r="I121" s="110">
        <v>91.6721802</v>
      </c>
    </row>
    <row r="122" spans="1:9" x14ac:dyDescent="0.25">
      <c r="A122" s="105" t="s">
        <v>85</v>
      </c>
      <c r="B122" s="104">
        <v>1</v>
      </c>
      <c r="C122" s="104">
        <v>1</v>
      </c>
      <c r="D122" s="110">
        <v>1</v>
      </c>
      <c r="E122" s="110">
        <v>7.6079000000000025</v>
      </c>
      <c r="F122" s="104">
        <v>1</v>
      </c>
      <c r="G122" s="104">
        <v>1</v>
      </c>
      <c r="H122" s="110">
        <v>1</v>
      </c>
      <c r="I122" s="110">
        <v>93.430721500000018</v>
      </c>
    </row>
    <row r="123" spans="1:9" x14ac:dyDescent="0.25">
      <c r="A123" s="105" t="s">
        <v>155</v>
      </c>
      <c r="B123" s="104">
        <v>5</v>
      </c>
      <c r="C123" s="104">
        <v>5</v>
      </c>
      <c r="D123" s="110">
        <v>5</v>
      </c>
      <c r="E123" s="110">
        <v>9.4759999999999991</v>
      </c>
      <c r="F123" s="104">
        <v>5</v>
      </c>
      <c r="G123" s="104">
        <v>5</v>
      </c>
      <c r="H123" s="110">
        <v>5</v>
      </c>
      <c r="I123" s="110">
        <v>114.8955607</v>
      </c>
    </row>
    <row r="124" spans="1:9" x14ac:dyDescent="0.25">
      <c r="A124" s="105" t="s">
        <v>86</v>
      </c>
      <c r="B124" s="104">
        <v>1</v>
      </c>
      <c r="C124" s="104">
        <v>1</v>
      </c>
      <c r="D124" s="110">
        <v>1</v>
      </c>
      <c r="E124" s="110">
        <v>8.3764000000000003</v>
      </c>
      <c r="F124" s="104">
        <v>1</v>
      </c>
      <c r="G124" s="104">
        <v>1</v>
      </c>
      <c r="H124" s="110">
        <v>1</v>
      </c>
      <c r="I124" s="110">
        <v>92.538534699999985</v>
      </c>
    </row>
    <row r="125" spans="1:9" x14ac:dyDescent="0.25">
      <c r="A125" s="105" t="s">
        <v>226</v>
      </c>
      <c r="B125" s="104">
        <v>14</v>
      </c>
      <c r="C125" s="104">
        <v>14</v>
      </c>
      <c r="D125" s="110">
        <v>14</v>
      </c>
      <c r="E125" s="110">
        <v>9.3899999999999983E-2</v>
      </c>
      <c r="F125" s="104">
        <v>14</v>
      </c>
      <c r="G125" s="104">
        <v>14</v>
      </c>
      <c r="H125" s="110">
        <v>14</v>
      </c>
      <c r="I125" s="110">
        <v>0.41226630000000003</v>
      </c>
    </row>
    <row r="126" spans="1:9" x14ac:dyDescent="0.25">
      <c r="A126" s="105" t="s">
        <v>156</v>
      </c>
      <c r="B126" s="104">
        <v>7</v>
      </c>
      <c r="C126" s="104">
        <v>7</v>
      </c>
      <c r="D126" s="110">
        <v>7</v>
      </c>
      <c r="E126" s="110">
        <v>0.16509999999999997</v>
      </c>
      <c r="F126" s="104">
        <v>7</v>
      </c>
      <c r="G126" s="104">
        <v>7</v>
      </c>
      <c r="H126" s="110">
        <v>7</v>
      </c>
      <c r="I126" s="110">
        <v>0.64058300000000001</v>
      </c>
    </row>
    <row r="127" spans="1:9" x14ac:dyDescent="0.25">
      <c r="A127" s="105" t="s">
        <v>87</v>
      </c>
      <c r="B127" s="104">
        <v>10</v>
      </c>
      <c r="C127" s="104">
        <v>10</v>
      </c>
      <c r="D127" s="110">
        <v>10</v>
      </c>
      <c r="E127" s="110">
        <v>0.15740000000000001</v>
      </c>
      <c r="F127" s="104">
        <v>10</v>
      </c>
      <c r="G127" s="104">
        <v>10</v>
      </c>
      <c r="H127" s="110">
        <v>10</v>
      </c>
      <c r="I127" s="110">
        <v>0.63182589999999994</v>
      </c>
    </row>
    <row r="128" spans="1:9" x14ac:dyDescent="0.25">
      <c r="A128" s="105" t="s">
        <v>227</v>
      </c>
      <c r="B128" s="104">
        <v>13</v>
      </c>
      <c r="C128" s="104">
        <v>13</v>
      </c>
      <c r="D128" s="110">
        <v>13</v>
      </c>
      <c r="E128" s="110">
        <v>0.23569999999999997</v>
      </c>
      <c r="F128" s="104">
        <v>13</v>
      </c>
      <c r="G128" s="104">
        <v>13</v>
      </c>
      <c r="H128" s="110">
        <v>13</v>
      </c>
      <c r="I128" s="110">
        <v>1.2252537000000001</v>
      </c>
    </row>
    <row r="129" spans="1:9" x14ac:dyDescent="0.25">
      <c r="A129" s="105" t="s">
        <v>157</v>
      </c>
      <c r="B129" s="104">
        <v>11</v>
      </c>
      <c r="C129" s="104">
        <v>11</v>
      </c>
      <c r="D129" s="110">
        <v>11</v>
      </c>
      <c r="E129" s="110">
        <v>0.33750000000000002</v>
      </c>
      <c r="F129" s="104">
        <v>11</v>
      </c>
      <c r="G129" s="104">
        <v>10</v>
      </c>
      <c r="H129" s="110">
        <v>10.5</v>
      </c>
      <c r="I129" s="110">
        <v>1.8561859000000003</v>
      </c>
    </row>
    <row r="130" spans="1:9" x14ac:dyDescent="0.25">
      <c r="A130" s="105" t="s">
        <v>88</v>
      </c>
      <c r="B130" s="104">
        <v>13</v>
      </c>
      <c r="C130" s="104">
        <v>13</v>
      </c>
      <c r="D130" s="110">
        <v>13</v>
      </c>
      <c r="E130" s="110">
        <v>0.31510000000000005</v>
      </c>
      <c r="F130" s="104">
        <v>13</v>
      </c>
      <c r="G130" s="104">
        <v>13</v>
      </c>
      <c r="H130" s="110">
        <v>13</v>
      </c>
      <c r="I130" s="110">
        <v>1.6655027000000004</v>
      </c>
    </row>
    <row r="131" spans="1:9" x14ac:dyDescent="0.25">
      <c r="A131" s="105" t="s">
        <v>228</v>
      </c>
      <c r="B131" s="104">
        <v>9</v>
      </c>
      <c r="C131" s="104">
        <v>9</v>
      </c>
      <c r="D131" s="110">
        <v>9</v>
      </c>
      <c r="E131" s="110">
        <v>0.42089999999999994</v>
      </c>
      <c r="F131" s="104">
        <v>9</v>
      </c>
      <c r="G131" s="104">
        <v>9</v>
      </c>
      <c r="H131" s="110">
        <v>9</v>
      </c>
      <c r="I131" s="110">
        <v>2.2818337000000004</v>
      </c>
    </row>
    <row r="132" spans="1:9" x14ac:dyDescent="0.25">
      <c r="A132" s="105" t="s">
        <v>229</v>
      </c>
      <c r="B132" s="104">
        <v>7</v>
      </c>
      <c r="C132" s="104">
        <v>7</v>
      </c>
      <c r="D132" s="110">
        <v>7</v>
      </c>
      <c r="E132" s="110">
        <v>0.61880000000000002</v>
      </c>
      <c r="F132" s="104">
        <v>8</v>
      </c>
      <c r="G132" s="104">
        <v>7</v>
      </c>
      <c r="H132" s="110">
        <v>7.1</v>
      </c>
      <c r="I132" s="110">
        <v>3.4782264000000005</v>
      </c>
    </row>
    <row r="133" spans="1:9" x14ac:dyDescent="0.25">
      <c r="A133" s="105" t="s">
        <v>18</v>
      </c>
      <c r="B133" s="104">
        <v>6</v>
      </c>
      <c r="C133" s="104">
        <v>5</v>
      </c>
      <c r="D133" s="110">
        <v>5.8</v>
      </c>
      <c r="E133" s="110">
        <v>0.59870000000000001</v>
      </c>
      <c r="F133" s="104">
        <v>6</v>
      </c>
      <c r="G133" s="104">
        <v>5</v>
      </c>
      <c r="H133" s="110">
        <v>5.4</v>
      </c>
      <c r="I133" s="110">
        <v>2.6196261999999999</v>
      </c>
    </row>
    <row r="134" spans="1:9" x14ac:dyDescent="0.25">
      <c r="A134" s="105" t="s">
        <v>89</v>
      </c>
      <c r="B134" s="104">
        <v>6</v>
      </c>
      <c r="C134" s="104">
        <v>5</v>
      </c>
      <c r="D134" s="110">
        <v>5.2</v>
      </c>
      <c r="E134" s="110">
        <v>0.62070000000000003</v>
      </c>
      <c r="F134" s="104">
        <v>5</v>
      </c>
      <c r="G134" s="104">
        <v>5</v>
      </c>
      <c r="H134" s="110">
        <v>5</v>
      </c>
      <c r="I134" s="110">
        <v>2.6087367000000001</v>
      </c>
    </row>
    <row r="135" spans="1:9" x14ac:dyDescent="0.25">
      <c r="A135" s="105" t="s">
        <v>90</v>
      </c>
      <c r="B135" s="104">
        <v>2</v>
      </c>
      <c r="C135" s="104">
        <v>2</v>
      </c>
      <c r="D135" s="110">
        <v>2</v>
      </c>
      <c r="E135" s="110">
        <v>0.86919999999999997</v>
      </c>
      <c r="F135" s="104">
        <v>2</v>
      </c>
      <c r="G135" s="104">
        <v>2</v>
      </c>
      <c r="H135" s="110">
        <v>2</v>
      </c>
      <c r="I135" s="110">
        <v>2.7047097</v>
      </c>
    </row>
    <row r="136" spans="1:9" x14ac:dyDescent="0.25">
      <c r="A136" s="105" t="s">
        <v>158</v>
      </c>
      <c r="B136" s="104">
        <v>2</v>
      </c>
      <c r="C136" s="104">
        <v>2</v>
      </c>
      <c r="D136" s="110">
        <v>2</v>
      </c>
      <c r="E136" s="110">
        <v>0.94959999999999989</v>
      </c>
      <c r="F136" s="104">
        <v>2</v>
      </c>
      <c r="G136" s="104">
        <v>2</v>
      </c>
      <c r="H136" s="110">
        <v>2</v>
      </c>
      <c r="I136" s="110">
        <v>2.8693352000000001</v>
      </c>
    </row>
    <row r="137" spans="1:9" x14ac:dyDescent="0.25">
      <c r="A137" s="105" t="s">
        <v>230</v>
      </c>
      <c r="B137" s="104">
        <v>3</v>
      </c>
      <c r="C137" s="104">
        <v>2</v>
      </c>
      <c r="D137" s="110">
        <v>2.6</v>
      </c>
      <c r="E137" s="110">
        <v>1.2725</v>
      </c>
      <c r="F137" s="104">
        <v>2</v>
      </c>
      <c r="G137" s="104">
        <v>2</v>
      </c>
      <c r="H137" s="110">
        <v>2</v>
      </c>
      <c r="I137" s="110">
        <v>3.7262929000000007</v>
      </c>
    </row>
    <row r="138" spans="1:9" x14ac:dyDescent="0.25">
      <c r="A138" s="105" t="s">
        <v>159</v>
      </c>
      <c r="B138" s="104">
        <v>3</v>
      </c>
      <c r="C138" s="104">
        <v>3</v>
      </c>
      <c r="D138" s="110">
        <v>3</v>
      </c>
      <c r="E138" s="110">
        <v>1.9340999999999997</v>
      </c>
      <c r="F138" s="104">
        <v>3</v>
      </c>
      <c r="G138" s="104">
        <v>3</v>
      </c>
      <c r="H138" s="110">
        <v>3</v>
      </c>
      <c r="I138" s="110">
        <v>7.2806870999999989</v>
      </c>
    </row>
    <row r="139" spans="1:9" x14ac:dyDescent="0.25">
      <c r="A139" s="105" t="s">
        <v>91</v>
      </c>
      <c r="B139" s="104">
        <v>4</v>
      </c>
      <c r="C139" s="104">
        <v>3</v>
      </c>
      <c r="D139" s="110">
        <v>3.1</v>
      </c>
      <c r="E139" s="110">
        <v>1.9619999999999997</v>
      </c>
      <c r="F139" s="104">
        <v>3</v>
      </c>
      <c r="G139" s="104">
        <v>3</v>
      </c>
      <c r="H139" s="110">
        <v>3</v>
      </c>
      <c r="I139" s="110">
        <v>7.6942972999999997</v>
      </c>
    </row>
    <row r="140" spans="1:9" x14ac:dyDescent="0.25">
      <c r="A140" s="105" t="s">
        <v>231</v>
      </c>
      <c r="B140" s="104">
        <v>2</v>
      </c>
      <c r="C140" s="104">
        <v>2</v>
      </c>
      <c r="D140" s="110">
        <v>2</v>
      </c>
      <c r="E140" s="110">
        <v>2.1357000000000004</v>
      </c>
      <c r="F140" s="104">
        <v>2</v>
      </c>
      <c r="G140" s="104">
        <v>2</v>
      </c>
      <c r="H140" s="110">
        <v>2</v>
      </c>
      <c r="I140" s="110">
        <v>7.1545424000000013</v>
      </c>
    </row>
    <row r="141" spans="1:9" x14ac:dyDescent="0.25">
      <c r="A141" s="105" t="s">
        <v>232</v>
      </c>
      <c r="B141" s="104">
        <v>1</v>
      </c>
      <c r="C141" s="104">
        <v>1</v>
      </c>
      <c r="D141" s="110">
        <v>1</v>
      </c>
      <c r="E141" s="110">
        <v>2.2053000000000003</v>
      </c>
      <c r="F141" s="104">
        <v>1</v>
      </c>
      <c r="G141" s="104">
        <v>1</v>
      </c>
      <c r="H141" s="110">
        <v>1</v>
      </c>
      <c r="I141" s="110">
        <v>8.1999430000000011</v>
      </c>
    </row>
    <row r="142" spans="1:9" x14ac:dyDescent="0.25">
      <c r="A142" s="105" t="s">
        <v>160</v>
      </c>
      <c r="B142" s="104">
        <v>3</v>
      </c>
      <c r="C142" s="104">
        <v>2</v>
      </c>
      <c r="D142" s="110">
        <v>2.2999999999999998</v>
      </c>
      <c r="E142" s="110">
        <v>3.3450000000000002</v>
      </c>
      <c r="F142" s="104">
        <v>2</v>
      </c>
      <c r="G142" s="104">
        <v>2</v>
      </c>
      <c r="H142" s="110">
        <v>2</v>
      </c>
      <c r="I142" s="110">
        <v>13.302918</v>
      </c>
    </row>
    <row r="143" spans="1:9" x14ac:dyDescent="0.25">
      <c r="A143" s="105" t="s">
        <v>92</v>
      </c>
      <c r="B143" s="104">
        <v>1</v>
      </c>
      <c r="C143" s="104">
        <v>1</v>
      </c>
      <c r="D143" s="110">
        <v>1</v>
      </c>
      <c r="E143" s="110">
        <v>2.5124</v>
      </c>
      <c r="F143" s="104">
        <v>1</v>
      </c>
      <c r="G143" s="104">
        <v>1</v>
      </c>
      <c r="H143" s="110">
        <v>1</v>
      </c>
      <c r="I143" s="110">
        <v>11.1316153</v>
      </c>
    </row>
    <row r="144" spans="1:9" x14ac:dyDescent="0.25">
      <c r="A144" s="105" t="s">
        <v>233</v>
      </c>
      <c r="B144" s="104">
        <v>3</v>
      </c>
      <c r="C144" s="104">
        <v>2</v>
      </c>
      <c r="D144" s="110">
        <v>2.2000000000000002</v>
      </c>
      <c r="E144" s="110">
        <v>3.9517999999999995</v>
      </c>
      <c r="F144" s="104">
        <v>2</v>
      </c>
      <c r="G144" s="104">
        <v>2</v>
      </c>
      <c r="H144" s="110">
        <v>2</v>
      </c>
      <c r="I144" s="110">
        <v>15.3888973</v>
      </c>
    </row>
    <row r="145" spans="1:9" x14ac:dyDescent="0.25">
      <c r="A145" s="105" t="s">
        <v>161</v>
      </c>
      <c r="B145" s="104">
        <v>1</v>
      </c>
      <c r="C145" s="104">
        <v>1</v>
      </c>
      <c r="D145" s="110">
        <v>1</v>
      </c>
      <c r="E145" s="110">
        <v>3.2229999999999999</v>
      </c>
      <c r="F145" s="104">
        <v>1</v>
      </c>
      <c r="G145" s="104">
        <v>1</v>
      </c>
      <c r="H145" s="110">
        <v>1</v>
      </c>
      <c r="I145" s="110">
        <v>14.458305999999999</v>
      </c>
    </row>
    <row r="146" spans="1:9" x14ac:dyDescent="0.25">
      <c r="A146" s="105" t="s">
        <v>93</v>
      </c>
      <c r="B146" s="104">
        <v>2</v>
      </c>
      <c r="C146" s="104">
        <v>2</v>
      </c>
      <c r="D146" s="110">
        <v>2</v>
      </c>
      <c r="E146" s="110">
        <v>3.9421999999999997</v>
      </c>
      <c r="F146" s="104">
        <v>2</v>
      </c>
      <c r="G146" s="104">
        <v>2</v>
      </c>
      <c r="H146" s="110">
        <v>2</v>
      </c>
      <c r="I146" s="110">
        <v>16.235923699999997</v>
      </c>
    </row>
    <row r="147" spans="1:9" x14ac:dyDescent="0.25">
      <c r="A147" s="105" t="s">
        <v>234</v>
      </c>
      <c r="B147" s="104">
        <v>1</v>
      </c>
      <c r="C147" s="104">
        <v>1</v>
      </c>
      <c r="D147" s="110">
        <v>1</v>
      </c>
      <c r="E147" s="110">
        <v>4.9220999999999986</v>
      </c>
      <c r="F147" s="104">
        <v>1</v>
      </c>
      <c r="G147" s="104">
        <v>1</v>
      </c>
      <c r="H147" s="110">
        <v>1</v>
      </c>
      <c r="I147" s="110">
        <v>20.262022399999999</v>
      </c>
    </row>
    <row r="148" spans="1:9" x14ac:dyDescent="0.25">
      <c r="A148" s="105" t="s">
        <v>162</v>
      </c>
      <c r="B148" s="104">
        <v>3</v>
      </c>
      <c r="C148" s="104">
        <v>3</v>
      </c>
      <c r="D148" s="110">
        <v>3</v>
      </c>
      <c r="E148" s="110">
        <v>6.0693000000000001</v>
      </c>
      <c r="F148" s="104">
        <v>3</v>
      </c>
      <c r="G148" s="104">
        <v>3</v>
      </c>
      <c r="H148" s="110">
        <v>3</v>
      </c>
      <c r="I148" s="110">
        <v>32.808585899999997</v>
      </c>
    </row>
    <row r="149" spans="1:9" x14ac:dyDescent="0.25">
      <c r="A149" s="105" t="s">
        <v>94</v>
      </c>
      <c r="B149" s="104">
        <v>2</v>
      </c>
      <c r="C149" s="104">
        <v>2</v>
      </c>
      <c r="D149" s="110">
        <v>2</v>
      </c>
      <c r="E149" s="110">
        <v>5.8091999999999997</v>
      </c>
      <c r="F149" s="104">
        <v>2</v>
      </c>
      <c r="G149" s="104">
        <v>2</v>
      </c>
      <c r="H149" s="110">
        <v>2</v>
      </c>
      <c r="I149" s="110">
        <v>25.995124500000003</v>
      </c>
    </row>
    <row r="150" spans="1:9" x14ac:dyDescent="0.25">
      <c r="A150" s="105" t="s">
        <v>235</v>
      </c>
      <c r="B150" s="104">
        <v>1</v>
      </c>
      <c r="C150" s="104">
        <v>1</v>
      </c>
      <c r="D150" s="110">
        <v>1</v>
      </c>
      <c r="E150" s="110">
        <v>5.4457000000000004</v>
      </c>
      <c r="F150" s="104">
        <v>1</v>
      </c>
      <c r="G150" s="104">
        <v>1</v>
      </c>
      <c r="H150" s="110">
        <v>1</v>
      </c>
      <c r="I150" s="110">
        <v>24.030728700000001</v>
      </c>
    </row>
    <row r="151" spans="1:9" x14ac:dyDescent="0.25">
      <c r="A151" s="105" t="s">
        <v>163</v>
      </c>
      <c r="B151" s="104">
        <v>3</v>
      </c>
      <c r="C151" s="104">
        <v>3</v>
      </c>
      <c r="D151" s="110">
        <v>3</v>
      </c>
      <c r="E151" s="110">
        <v>8.6285000000000007</v>
      </c>
      <c r="F151" s="104">
        <v>3</v>
      </c>
      <c r="G151" s="104">
        <v>3</v>
      </c>
      <c r="H151" s="110">
        <v>3</v>
      </c>
      <c r="I151" s="110">
        <v>49.4810698</v>
      </c>
    </row>
    <row r="152" spans="1:9" x14ac:dyDescent="0.25">
      <c r="A152" s="105" t="s">
        <v>164</v>
      </c>
      <c r="B152" s="104">
        <v>1</v>
      </c>
      <c r="C152" s="104">
        <v>1</v>
      </c>
      <c r="D152" s="110">
        <v>1</v>
      </c>
      <c r="E152" s="110">
        <v>8.9501999999999988</v>
      </c>
      <c r="F152" s="104">
        <v>1</v>
      </c>
      <c r="G152" s="104">
        <v>1</v>
      </c>
      <c r="H152" s="110">
        <v>1</v>
      </c>
      <c r="I152" s="110">
        <v>45.5788577</v>
      </c>
    </row>
    <row r="153" spans="1:9" x14ac:dyDescent="0.25">
      <c r="A153" s="105" t="s">
        <v>19</v>
      </c>
      <c r="B153" s="104">
        <v>7</v>
      </c>
      <c r="C153" s="104">
        <v>7</v>
      </c>
      <c r="D153" s="110">
        <v>7</v>
      </c>
      <c r="E153" s="110">
        <v>0.11959999999999997</v>
      </c>
      <c r="F153" s="104">
        <v>7</v>
      </c>
      <c r="G153" s="104">
        <v>7</v>
      </c>
      <c r="H153" s="110">
        <v>7</v>
      </c>
      <c r="I153" s="110">
        <v>0.44049319999999997</v>
      </c>
    </row>
    <row r="154" spans="1:9" x14ac:dyDescent="0.25">
      <c r="A154" s="105" t="s">
        <v>20</v>
      </c>
      <c r="B154" s="104">
        <v>2</v>
      </c>
      <c r="C154" s="104">
        <v>2</v>
      </c>
      <c r="D154" s="110">
        <v>2</v>
      </c>
      <c r="E154" s="110">
        <v>0.1535</v>
      </c>
      <c r="F154" s="104">
        <v>2</v>
      </c>
      <c r="G154" s="104">
        <v>2</v>
      </c>
      <c r="H154" s="110">
        <v>2</v>
      </c>
      <c r="I154" s="110">
        <v>0.55167729999999993</v>
      </c>
    </row>
    <row r="155" spans="1:9" x14ac:dyDescent="0.25">
      <c r="A155" s="105" t="s">
        <v>95</v>
      </c>
      <c r="B155" s="104">
        <v>3</v>
      </c>
      <c r="C155" s="104">
        <v>3</v>
      </c>
      <c r="D155" s="110">
        <v>3</v>
      </c>
      <c r="E155" s="110">
        <v>0.16109999999999999</v>
      </c>
      <c r="F155" s="104">
        <v>3</v>
      </c>
      <c r="G155" s="104">
        <v>3</v>
      </c>
      <c r="H155" s="110">
        <v>3</v>
      </c>
      <c r="I155" s="110">
        <v>0.53496659999999996</v>
      </c>
    </row>
    <row r="156" spans="1:9" x14ac:dyDescent="0.25">
      <c r="A156" s="105" t="s">
        <v>236</v>
      </c>
      <c r="B156" s="104">
        <v>2</v>
      </c>
      <c r="C156" s="104">
        <v>2</v>
      </c>
      <c r="D156" s="110">
        <v>2</v>
      </c>
      <c r="E156" s="110">
        <v>0.22269999999999998</v>
      </c>
      <c r="F156" s="104">
        <v>2</v>
      </c>
      <c r="G156" s="104">
        <v>2</v>
      </c>
      <c r="H156" s="110">
        <v>2</v>
      </c>
      <c r="I156" s="110">
        <v>0.83322390000000013</v>
      </c>
    </row>
    <row r="157" spans="1:9" x14ac:dyDescent="0.25">
      <c r="A157" s="105" t="s">
        <v>165</v>
      </c>
      <c r="B157" s="104">
        <v>5</v>
      </c>
      <c r="C157" s="104">
        <v>5</v>
      </c>
      <c r="D157" s="110">
        <v>5</v>
      </c>
      <c r="E157" s="110">
        <v>0.36060000000000003</v>
      </c>
      <c r="F157" s="104">
        <v>5</v>
      </c>
      <c r="G157" s="104">
        <v>5</v>
      </c>
      <c r="H157" s="110">
        <v>5</v>
      </c>
      <c r="I157" s="110">
        <v>1.1968985999999999</v>
      </c>
    </row>
    <row r="158" spans="1:9" x14ac:dyDescent="0.25">
      <c r="A158" s="105" t="s">
        <v>96</v>
      </c>
      <c r="B158" s="104">
        <v>4</v>
      </c>
      <c r="C158" s="104">
        <v>4</v>
      </c>
      <c r="D158" s="110">
        <v>4</v>
      </c>
      <c r="E158" s="110">
        <v>0.35309999999999997</v>
      </c>
      <c r="F158" s="104">
        <v>4</v>
      </c>
      <c r="G158" s="104">
        <v>4</v>
      </c>
      <c r="H158" s="110">
        <v>4</v>
      </c>
      <c r="I158" s="110">
        <v>1.2110966999999999</v>
      </c>
    </row>
    <row r="159" spans="1:9" x14ac:dyDescent="0.25">
      <c r="A159" s="105" t="s">
        <v>237</v>
      </c>
      <c r="B159" s="104">
        <v>3</v>
      </c>
      <c r="C159" s="104">
        <v>3</v>
      </c>
      <c r="D159" s="110">
        <v>3</v>
      </c>
      <c r="E159" s="110">
        <v>0.40649999999999997</v>
      </c>
      <c r="F159" s="104">
        <v>3</v>
      </c>
      <c r="G159" s="104">
        <v>3</v>
      </c>
      <c r="H159" s="110">
        <v>3</v>
      </c>
      <c r="I159" s="110">
        <v>1.1365072999999999</v>
      </c>
    </row>
    <row r="160" spans="1:9" x14ac:dyDescent="0.25">
      <c r="A160" s="105" t="s">
        <v>238</v>
      </c>
      <c r="B160" s="104">
        <v>2</v>
      </c>
      <c r="C160" s="104">
        <v>2</v>
      </c>
      <c r="D160" s="110">
        <v>2</v>
      </c>
      <c r="E160" s="110">
        <v>0.60119999999999996</v>
      </c>
      <c r="F160" s="104">
        <v>2</v>
      </c>
      <c r="G160" s="104">
        <v>2</v>
      </c>
      <c r="H160" s="110">
        <v>2</v>
      </c>
      <c r="I160" s="110">
        <v>1.6500367</v>
      </c>
    </row>
    <row r="161" spans="1:9" x14ac:dyDescent="0.25">
      <c r="A161" s="105" t="s">
        <v>166</v>
      </c>
      <c r="B161" s="104">
        <v>1</v>
      </c>
      <c r="C161" s="104">
        <v>1</v>
      </c>
      <c r="D161" s="110">
        <v>1</v>
      </c>
      <c r="E161" s="110">
        <v>0.50529999999999997</v>
      </c>
      <c r="F161" s="104">
        <v>1</v>
      </c>
      <c r="G161" s="104">
        <v>1</v>
      </c>
      <c r="H161" s="110">
        <v>1</v>
      </c>
      <c r="I161" s="110">
        <v>1.6312986000000003</v>
      </c>
    </row>
    <row r="162" spans="1:9" x14ac:dyDescent="0.25">
      <c r="A162" s="105" t="s">
        <v>21</v>
      </c>
      <c r="B162" s="104">
        <v>1</v>
      </c>
      <c r="C162" s="104">
        <v>1</v>
      </c>
      <c r="D162" s="110">
        <v>1</v>
      </c>
      <c r="E162" s="110">
        <v>0.49920000000000009</v>
      </c>
      <c r="F162" s="104">
        <v>1</v>
      </c>
      <c r="G162" s="104">
        <v>1</v>
      </c>
      <c r="H162" s="110">
        <v>1</v>
      </c>
      <c r="I162" s="110">
        <v>1.6248356000000002</v>
      </c>
    </row>
    <row r="163" spans="1:9" x14ac:dyDescent="0.25">
      <c r="A163" s="105" t="s">
        <v>97</v>
      </c>
      <c r="B163" s="104">
        <v>100</v>
      </c>
      <c r="C163" s="104">
        <v>100</v>
      </c>
      <c r="D163" s="110">
        <v>100</v>
      </c>
      <c r="E163" s="110">
        <v>0.58850000000000002</v>
      </c>
      <c r="F163" s="104">
        <v>100</v>
      </c>
      <c r="G163" s="104">
        <v>100</v>
      </c>
      <c r="H163" s="110">
        <v>100</v>
      </c>
      <c r="I163" s="110">
        <v>2.0623999999999998E-3</v>
      </c>
    </row>
    <row r="164" spans="1:9" x14ac:dyDescent="0.25">
      <c r="A164" s="105" t="s">
        <v>167</v>
      </c>
      <c r="B164" s="104">
        <v>80</v>
      </c>
      <c r="C164" s="104">
        <v>80</v>
      </c>
      <c r="D164" s="110">
        <v>80</v>
      </c>
      <c r="E164" s="110">
        <v>0.46209999999999996</v>
      </c>
      <c r="F164" s="104">
        <v>80</v>
      </c>
      <c r="G164" s="104">
        <v>80</v>
      </c>
      <c r="H164" s="110">
        <v>80</v>
      </c>
      <c r="I164" s="110">
        <v>1.5949999999999998E-3</v>
      </c>
    </row>
    <row r="165" spans="1:9" x14ac:dyDescent="0.25">
      <c r="A165" s="105" t="s">
        <v>239</v>
      </c>
      <c r="B165" s="104">
        <v>140</v>
      </c>
      <c r="C165" s="104">
        <v>140</v>
      </c>
      <c r="D165" s="110">
        <v>140</v>
      </c>
      <c r="E165" s="110">
        <v>0.51600000000000001</v>
      </c>
      <c r="F165" s="104">
        <v>140</v>
      </c>
      <c r="G165" s="104">
        <v>140</v>
      </c>
      <c r="H165" s="110">
        <v>140</v>
      </c>
      <c r="I165" s="110">
        <v>1.7534E-3</v>
      </c>
    </row>
    <row r="166" spans="1:9" x14ac:dyDescent="0.25">
      <c r="A166" s="105" t="s">
        <v>168</v>
      </c>
      <c r="B166" s="104">
        <v>112</v>
      </c>
      <c r="C166" s="104">
        <v>112</v>
      </c>
      <c r="D166" s="110">
        <v>112</v>
      </c>
      <c r="E166" s="110">
        <v>0.5726</v>
      </c>
      <c r="F166" s="104">
        <v>112</v>
      </c>
      <c r="G166" s="104">
        <v>112</v>
      </c>
      <c r="H166" s="110">
        <v>112</v>
      </c>
      <c r="I166" s="110">
        <v>2.1958999999999998E-3</v>
      </c>
    </row>
    <row r="167" spans="1:9" x14ac:dyDescent="0.25">
      <c r="A167" s="105" t="s">
        <v>98</v>
      </c>
      <c r="B167" s="104">
        <v>140</v>
      </c>
      <c r="C167" s="104">
        <v>140</v>
      </c>
      <c r="D167" s="110">
        <v>140</v>
      </c>
      <c r="E167" s="110">
        <v>0.52060000000000017</v>
      </c>
      <c r="F167" s="104">
        <v>140</v>
      </c>
      <c r="G167" s="104">
        <v>140</v>
      </c>
      <c r="H167" s="110">
        <v>140</v>
      </c>
      <c r="I167" s="110">
        <v>2.0403999999999999E-3</v>
      </c>
    </row>
    <row r="168" spans="1:9" x14ac:dyDescent="0.25">
      <c r="A168" s="105" t="s">
        <v>240</v>
      </c>
      <c r="B168" s="104">
        <v>180</v>
      </c>
      <c r="C168" s="104">
        <v>180</v>
      </c>
      <c r="D168" s="110">
        <v>180</v>
      </c>
      <c r="E168" s="110">
        <v>0.60389999999999999</v>
      </c>
      <c r="F168" s="104">
        <v>180</v>
      </c>
      <c r="G168" s="104">
        <v>180</v>
      </c>
      <c r="H168" s="110">
        <v>180</v>
      </c>
      <c r="I168" s="110">
        <v>2.1333999999999997E-3</v>
      </c>
    </row>
    <row r="169" spans="1:9" x14ac:dyDescent="0.25">
      <c r="A169" s="105" t="s">
        <v>241</v>
      </c>
      <c r="B169" s="104">
        <v>197</v>
      </c>
      <c r="C169" s="104">
        <v>197</v>
      </c>
      <c r="D169" s="110">
        <v>197</v>
      </c>
      <c r="E169" s="110">
        <v>1.3591</v>
      </c>
      <c r="F169" s="104">
        <v>197</v>
      </c>
      <c r="G169" s="104">
        <v>197</v>
      </c>
      <c r="H169" s="110">
        <v>197</v>
      </c>
      <c r="I169" s="110">
        <v>8.1311511000000003</v>
      </c>
    </row>
    <row r="170" spans="1:9" x14ac:dyDescent="0.25">
      <c r="A170" s="105" t="s">
        <v>169</v>
      </c>
      <c r="B170" s="104">
        <v>144</v>
      </c>
      <c r="C170" s="104">
        <v>144</v>
      </c>
      <c r="D170" s="110">
        <v>144</v>
      </c>
      <c r="E170" s="110">
        <v>1.1420999999999999</v>
      </c>
      <c r="F170" s="104">
        <v>144</v>
      </c>
      <c r="G170" s="104">
        <v>144</v>
      </c>
      <c r="H170" s="110">
        <v>144</v>
      </c>
      <c r="I170" s="110">
        <v>4.1250000000000002E-3</v>
      </c>
    </row>
    <row r="171" spans="1:9" x14ac:dyDescent="0.25">
      <c r="A171" s="105" t="s">
        <v>99</v>
      </c>
      <c r="B171" s="104">
        <v>173</v>
      </c>
      <c r="C171" s="104">
        <v>173</v>
      </c>
      <c r="D171" s="110">
        <v>173</v>
      </c>
      <c r="E171" s="110">
        <v>2.4049</v>
      </c>
      <c r="F171" s="104">
        <v>173</v>
      </c>
      <c r="G171" s="104">
        <v>173</v>
      </c>
      <c r="H171" s="110">
        <v>173</v>
      </c>
      <c r="I171" s="110">
        <v>19.920204599999998</v>
      </c>
    </row>
    <row r="172" spans="1:9" x14ac:dyDescent="0.25">
      <c r="A172" s="105" t="s">
        <v>242</v>
      </c>
      <c r="B172" s="104">
        <v>233</v>
      </c>
      <c r="C172" s="104">
        <v>233</v>
      </c>
      <c r="D172" s="110">
        <v>233</v>
      </c>
      <c r="E172" s="110">
        <v>1.5272000000000001</v>
      </c>
      <c r="F172" s="104">
        <v>233</v>
      </c>
      <c r="G172" s="104">
        <v>233</v>
      </c>
      <c r="H172" s="110">
        <v>233</v>
      </c>
      <c r="I172" s="110">
        <v>8.4408766999999987</v>
      </c>
    </row>
    <row r="173" spans="1:9" x14ac:dyDescent="0.25">
      <c r="A173" s="105" t="s">
        <v>170</v>
      </c>
      <c r="B173" s="104">
        <v>151</v>
      </c>
      <c r="C173" s="104">
        <v>150</v>
      </c>
      <c r="D173" s="110">
        <v>150.19999999999999</v>
      </c>
      <c r="E173" s="110">
        <v>3.6493000000000002</v>
      </c>
      <c r="F173" s="104">
        <v>151</v>
      </c>
      <c r="G173" s="104">
        <v>151</v>
      </c>
      <c r="H173" s="110">
        <v>151</v>
      </c>
      <c r="I173" s="110">
        <v>31.857881800000001</v>
      </c>
    </row>
    <row r="174" spans="1:9" x14ac:dyDescent="0.25">
      <c r="A174" s="105" t="s">
        <v>100</v>
      </c>
      <c r="B174" s="104">
        <v>192</v>
      </c>
      <c r="C174" s="104">
        <v>192</v>
      </c>
      <c r="D174" s="110">
        <v>192</v>
      </c>
      <c r="E174" s="110">
        <v>2.3885999999999998</v>
      </c>
      <c r="F174" s="104">
        <v>192</v>
      </c>
      <c r="G174" s="104">
        <v>192</v>
      </c>
      <c r="H174" s="110">
        <v>192</v>
      </c>
      <c r="I174" s="110">
        <v>17.698296000000003</v>
      </c>
    </row>
    <row r="175" spans="1:9" x14ac:dyDescent="0.25">
      <c r="A175" s="105" t="s">
        <v>0</v>
      </c>
      <c r="B175" s="104">
        <v>42</v>
      </c>
      <c r="C175" s="104">
        <v>40</v>
      </c>
      <c r="D175" s="110">
        <v>41.4</v>
      </c>
      <c r="E175" s="110">
        <v>3.6217999999999995</v>
      </c>
      <c r="F175" s="104">
        <v>43</v>
      </c>
      <c r="G175" s="104">
        <v>41</v>
      </c>
      <c r="H175" s="110">
        <v>41.9</v>
      </c>
      <c r="I175" s="110">
        <v>27.565091800000005</v>
      </c>
    </row>
    <row r="176" spans="1:9" x14ac:dyDescent="0.25">
      <c r="A176" s="105" t="s">
        <v>171</v>
      </c>
      <c r="B176" s="104">
        <v>192</v>
      </c>
      <c r="C176" s="104">
        <v>192</v>
      </c>
      <c r="D176" s="110">
        <v>192</v>
      </c>
      <c r="E176" s="110">
        <v>1.7658999999999998</v>
      </c>
      <c r="F176" s="104">
        <v>192</v>
      </c>
      <c r="G176" s="104">
        <v>192</v>
      </c>
      <c r="H176" s="110">
        <v>192</v>
      </c>
      <c r="I176" s="110">
        <v>6.3158000000000008E-3</v>
      </c>
    </row>
    <row r="177" spans="1:9" x14ac:dyDescent="0.25">
      <c r="A177" s="105" t="s">
        <v>101</v>
      </c>
      <c r="B177" s="104">
        <v>38</v>
      </c>
      <c r="C177" s="104">
        <v>37</v>
      </c>
      <c r="D177" s="110">
        <v>37.700000000000003</v>
      </c>
      <c r="E177" s="110">
        <v>3.8244999999999996</v>
      </c>
      <c r="F177" s="104">
        <v>39</v>
      </c>
      <c r="G177" s="104">
        <v>37</v>
      </c>
      <c r="H177" s="110">
        <v>38</v>
      </c>
      <c r="I177" s="110">
        <v>33.4830483</v>
      </c>
    </row>
    <row r="178" spans="1:9" x14ac:dyDescent="0.25">
      <c r="A178" s="105" t="s">
        <v>243</v>
      </c>
      <c r="B178" s="104">
        <v>82</v>
      </c>
      <c r="C178" s="104">
        <v>81</v>
      </c>
      <c r="D178" s="110">
        <v>81.8</v>
      </c>
      <c r="E178" s="110">
        <v>2.1509999999999998</v>
      </c>
      <c r="F178" s="104">
        <v>82</v>
      </c>
      <c r="G178" s="104">
        <v>79</v>
      </c>
      <c r="H178" s="110">
        <v>80.900000000000006</v>
      </c>
      <c r="I178" s="110">
        <v>10.180855099999999</v>
      </c>
    </row>
    <row r="179" spans="1:9" x14ac:dyDescent="0.25">
      <c r="A179" s="105" t="s">
        <v>172</v>
      </c>
      <c r="B179" s="104">
        <v>56</v>
      </c>
      <c r="C179" s="104">
        <v>54</v>
      </c>
      <c r="D179" s="110">
        <v>55</v>
      </c>
      <c r="E179" s="110">
        <v>3.3536999999999999</v>
      </c>
      <c r="F179" s="104">
        <v>56</v>
      </c>
      <c r="G179" s="104">
        <v>53</v>
      </c>
      <c r="H179" s="110">
        <v>54.2</v>
      </c>
      <c r="I179" s="110">
        <v>23.726341300000001</v>
      </c>
    </row>
    <row r="180" spans="1:9" x14ac:dyDescent="0.25">
      <c r="A180" s="105" t="s">
        <v>22</v>
      </c>
      <c r="B180" s="104">
        <v>31</v>
      </c>
      <c r="C180" s="104">
        <v>30</v>
      </c>
      <c r="D180" s="110">
        <v>30.4</v>
      </c>
      <c r="E180" s="110">
        <v>5.6866999999999992</v>
      </c>
      <c r="F180" s="104">
        <v>31</v>
      </c>
      <c r="G180" s="104">
        <v>31</v>
      </c>
      <c r="H180" s="110">
        <v>31</v>
      </c>
      <c r="I180" s="110">
        <v>61.846904200000004</v>
      </c>
    </row>
    <row r="181" spans="1:9" x14ac:dyDescent="0.25">
      <c r="A181" s="105" t="s">
        <v>173</v>
      </c>
      <c r="B181" s="104">
        <v>29</v>
      </c>
      <c r="C181" s="104">
        <v>27</v>
      </c>
      <c r="D181" s="110">
        <v>28.2</v>
      </c>
      <c r="E181" s="110">
        <v>6.0190999999999999</v>
      </c>
      <c r="F181" s="104">
        <v>30</v>
      </c>
      <c r="G181" s="104">
        <v>27</v>
      </c>
      <c r="H181" s="110">
        <v>27.8</v>
      </c>
      <c r="I181" s="110">
        <v>74.235436700000008</v>
      </c>
    </row>
    <row r="182" spans="1:9" x14ac:dyDescent="0.25">
      <c r="A182" s="105" t="s">
        <v>23</v>
      </c>
      <c r="B182" s="104">
        <v>23</v>
      </c>
      <c r="C182" s="104">
        <v>21</v>
      </c>
      <c r="D182" s="110">
        <v>21.7</v>
      </c>
      <c r="E182" s="110">
        <v>6.9682999999999993</v>
      </c>
      <c r="F182" s="104">
        <v>23</v>
      </c>
      <c r="G182" s="104">
        <v>22</v>
      </c>
      <c r="H182" s="110">
        <v>22.8</v>
      </c>
      <c r="I182" s="110">
        <v>90.804780100000016</v>
      </c>
    </row>
    <row r="183" spans="1:9" x14ac:dyDescent="0.25">
      <c r="A183" s="105" t="s">
        <v>244</v>
      </c>
      <c r="B183" s="104">
        <v>40</v>
      </c>
      <c r="C183" s="104">
        <v>40</v>
      </c>
      <c r="D183" s="110">
        <v>40</v>
      </c>
      <c r="E183" s="110">
        <v>6.4100000000000004E-2</v>
      </c>
      <c r="F183" s="104">
        <v>40</v>
      </c>
      <c r="G183" s="104">
        <v>40</v>
      </c>
      <c r="H183" s="110">
        <v>40</v>
      </c>
      <c r="I183" s="110">
        <v>2.3050000000000002E-4</v>
      </c>
    </row>
    <row r="184" spans="1:9" x14ac:dyDescent="0.25">
      <c r="A184" s="105" t="s">
        <v>174</v>
      </c>
      <c r="B184" s="104">
        <v>32</v>
      </c>
      <c r="C184" s="104">
        <v>32</v>
      </c>
      <c r="D184" s="110">
        <v>32</v>
      </c>
      <c r="E184" s="110">
        <v>8.8599999999999984E-2</v>
      </c>
      <c r="F184" s="104">
        <v>32</v>
      </c>
      <c r="G184" s="104">
        <v>32</v>
      </c>
      <c r="H184" s="110">
        <v>32</v>
      </c>
      <c r="I184" s="110">
        <v>2.9740000000000002E-4</v>
      </c>
    </row>
    <row r="185" spans="1:9" x14ac:dyDescent="0.25">
      <c r="A185" s="105" t="s">
        <v>102</v>
      </c>
      <c r="B185" s="104">
        <v>40</v>
      </c>
      <c r="C185" s="104">
        <v>40</v>
      </c>
      <c r="D185" s="110">
        <v>40</v>
      </c>
      <c r="E185" s="110">
        <v>7.9899999999999999E-2</v>
      </c>
      <c r="F185" s="104">
        <v>40</v>
      </c>
      <c r="G185" s="104">
        <v>40</v>
      </c>
      <c r="H185" s="110">
        <v>40</v>
      </c>
      <c r="I185" s="110">
        <v>2.7770000000000003E-4</v>
      </c>
    </row>
    <row r="186" spans="1:9" x14ac:dyDescent="0.25">
      <c r="A186" s="105" t="s">
        <v>245</v>
      </c>
      <c r="B186" s="104">
        <v>60</v>
      </c>
      <c r="C186" s="104">
        <v>60</v>
      </c>
      <c r="D186" s="110">
        <v>60</v>
      </c>
      <c r="E186" s="110">
        <v>0.1105</v>
      </c>
      <c r="F186" s="104">
        <v>60</v>
      </c>
      <c r="G186" s="104">
        <v>60</v>
      </c>
      <c r="H186" s="110">
        <v>60</v>
      </c>
      <c r="I186" s="110">
        <v>3.5179999999999999E-4</v>
      </c>
    </row>
    <row r="187" spans="1:9" x14ac:dyDescent="0.25">
      <c r="A187" s="105" t="s">
        <v>175</v>
      </c>
      <c r="B187" s="104">
        <v>48</v>
      </c>
      <c r="C187" s="104">
        <v>48</v>
      </c>
      <c r="D187" s="110">
        <v>48</v>
      </c>
      <c r="E187" s="110">
        <v>0.12640000000000001</v>
      </c>
      <c r="F187" s="104">
        <v>48</v>
      </c>
      <c r="G187" s="104">
        <v>48</v>
      </c>
      <c r="H187" s="110">
        <v>48</v>
      </c>
      <c r="I187" s="110">
        <v>4.7239999999999999E-4</v>
      </c>
    </row>
    <row r="188" spans="1:9" x14ac:dyDescent="0.25">
      <c r="A188" s="105" t="s">
        <v>103</v>
      </c>
      <c r="B188" s="104">
        <v>60</v>
      </c>
      <c r="C188" s="104">
        <v>60</v>
      </c>
      <c r="D188" s="110">
        <v>60</v>
      </c>
      <c r="E188" s="110">
        <v>8.3199999999999982E-2</v>
      </c>
      <c r="F188" s="104">
        <v>60</v>
      </c>
      <c r="G188" s="104">
        <v>60</v>
      </c>
      <c r="H188" s="110">
        <v>60</v>
      </c>
      <c r="I188" s="110">
        <v>3.6499999999999998E-4</v>
      </c>
    </row>
    <row r="189" spans="1:9" x14ac:dyDescent="0.25">
      <c r="A189" s="105" t="s">
        <v>246</v>
      </c>
      <c r="B189" s="104">
        <v>80</v>
      </c>
      <c r="C189" s="104">
        <v>80</v>
      </c>
      <c r="D189" s="110">
        <v>80</v>
      </c>
      <c r="E189" s="110">
        <v>0.18539999999999998</v>
      </c>
      <c r="F189" s="104">
        <v>80</v>
      </c>
      <c r="G189" s="104">
        <v>80</v>
      </c>
      <c r="H189" s="110">
        <v>80</v>
      </c>
      <c r="I189" s="110">
        <v>6.3270000000000004E-4</v>
      </c>
    </row>
    <row r="190" spans="1:9" x14ac:dyDescent="0.25">
      <c r="A190" s="105" t="s">
        <v>247</v>
      </c>
      <c r="B190" s="104">
        <v>100</v>
      </c>
      <c r="C190" s="104">
        <v>100</v>
      </c>
      <c r="D190" s="110">
        <v>100</v>
      </c>
      <c r="E190" s="110">
        <v>0.3629</v>
      </c>
      <c r="F190" s="104">
        <v>100</v>
      </c>
      <c r="G190" s="104">
        <v>100</v>
      </c>
      <c r="H190" s="110">
        <v>100</v>
      </c>
      <c r="I190" s="110">
        <v>1.2016000000000002E-3</v>
      </c>
    </row>
    <row r="191" spans="1:9" x14ac:dyDescent="0.25">
      <c r="A191" s="105" t="s">
        <v>176</v>
      </c>
      <c r="B191" s="104">
        <v>64</v>
      </c>
      <c r="C191" s="104">
        <v>64</v>
      </c>
      <c r="D191" s="110">
        <v>64</v>
      </c>
      <c r="E191" s="110">
        <v>0.39739999999999998</v>
      </c>
      <c r="F191" s="104">
        <v>64</v>
      </c>
      <c r="G191" s="104">
        <v>64</v>
      </c>
      <c r="H191" s="110">
        <v>64</v>
      </c>
      <c r="I191" s="110">
        <v>1.3921999999999999E-3</v>
      </c>
    </row>
    <row r="192" spans="1:9" x14ac:dyDescent="0.25">
      <c r="A192" s="105" t="s">
        <v>104</v>
      </c>
      <c r="B192" s="104">
        <v>80</v>
      </c>
      <c r="C192" s="104">
        <v>80</v>
      </c>
      <c r="D192" s="110">
        <v>80</v>
      </c>
      <c r="E192" s="110">
        <v>0.40709999999999996</v>
      </c>
      <c r="F192" s="104">
        <v>80</v>
      </c>
      <c r="G192" s="104">
        <v>80</v>
      </c>
      <c r="H192" s="110">
        <v>80</v>
      </c>
      <c r="I192" s="110">
        <v>1.4489000000000001E-3</v>
      </c>
    </row>
    <row r="193" spans="1:9" x14ac:dyDescent="0.25">
      <c r="A193" s="105" t="s">
        <v>105</v>
      </c>
      <c r="B193" s="104">
        <v>86</v>
      </c>
      <c r="C193" s="104">
        <v>86</v>
      </c>
      <c r="D193" s="110">
        <v>86</v>
      </c>
      <c r="E193" s="110">
        <v>1.2967999999999997</v>
      </c>
      <c r="F193" s="104">
        <v>86</v>
      </c>
      <c r="G193" s="104">
        <v>86</v>
      </c>
      <c r="H193" s="110">
        <v>86</v>
      </c>
      <c r="I193" s="110">
        <v>10.979384</v>
      </c>
    </row>
    <row r="194" spans="1:9" x14ac:dyDescent="0.25">
      <c r="A194" s="105" t="s">
        <v>177</v>
      </c>
      <c r="B194" s="104">
        <v>77</v>
      </c>
      <c r="C194" s="104">
        <v>77</v>
      </c>
      <c r="D194" s="110">
        <v>77</v>
      </c>
      <c r="E194" s="110">
        <v>1.0375000000000001</v>
      </c>
      <c r="F194" s="104">
        <v>77</v>
      </c>
      <c r="G194" s="104">
        <v>77</v>
      </c>
      <c r="H194" s="110">
        <v>77</v>
      </c>
      <c r="I194" s="110">
        <v>10.4448174</v>
      </c>
    </row>
    <row r="195" spans="1:9" x14ac:dyDescent="0.25">
      <c r="A195" s="105" t="s">
        <v>248</v>
      </c>
      <c r="B195" s="104">
        <v>115</v>
      </c>
      <c r="C195" s="104">
        <v>115</v>
      </c>
      <c r="D195" s="110">
        <v>115</v>
      </c>
      <c r="E195" s="110">
        <v>1.3385000000000002</v>
      </c>
      <c r="F195" s="104">
        <v>115</v>
      </c>
      <c r="G195" s="104">
        <v>115</v>
      </c>
      <c r="H195" s="110">
        <v>115</v>
      </c>
      <c r="I195" s="110">
        <v>14.210229900000002</v>
      </c>
    </row>
    <row r="196" spans="1:9" x14ac:dyDescent="0.25">
      <c r="A196" s="105" t="s">
        <v>178</v>
      </c>
      <c r="B196" s="104">
        <v>103</v>
      </c>
      <c r="C196" s="104">
        <v>102</v>
      </c>
      <c r="D196" s="110">
        <v>102.9</v>
      </c>
      <c r="E196" s="110">
        <v>2.0974999999999997</v>
      </c>
      <c r="F196" s="104">
        <v>103</v>
      </c>
      <c r="G196" s="104">
        <v>103</v>
      </c>
      <c r="H196" s="110">
        <v>103</v>
      </c>
      <c r="I196" s="110">
        <v>23.009544800000004</v>
      </c>
    </row>
    <row r="197" spans="1:9" x14ac:dyDescent="0.25">
      <c r="A197" s="105" t="s">
        <v>106</v>
      </c>
      <c r="B197" s="104">
        <v>129</v>
      </c>
      <c r="C197" s="104">
        <v>128</v>
      </c>
      <c r="D197" s="110">
        <v>128.69999999999999</v>
      </c>
      <c r="E197" s="110">
        <v>2.3361000000000001</v>
      </c>
      <c r="F197" s="104">
        <v>129</v>
      </c>
      <c r="G197" s="104">
        <v>129</v>
      </c>
      <c r="H197" s="110">
        <v>129</v>
      </c>
      <c r="I197" s="110">
        <v>21.903950000000002</v>
      </c>
    </row>
    <row r="198" spans="1:9" x14ac:dyDescent="0.25">
      <c r="A198" s="105" t="s">
        <v>249</v>
      </c>
      <c r="B198" s="104">
        <v>149</v>
      </c>
      <c r="C198" s="104">
        <v>149</v>
      </c>
      <c r="D198" s="110">
        <v>149</v>
      </c>
      <c r="E198" s="110">
        <v>2.1936</v>
      </c>
      <c r="F198" s="104">
        <v>149</v>
      </c>
      <c r="G198" s="104">
        <v>149</v>
      </c>
      <c r="H198" s="110">
        <v>149</v>
      </c>
      <c r="I198" s="110">
        <v>28.238932499999997</v>
      </c>
    </row>
    <row r="199" spans="1:9" x14ac:dyDescent="0.25">
      <c r="A199" s="105" t="s">
        <v>250</v>
      </c>
      <c r="B199" s="104">
        <v>144</v>
      </c>
      <c r="C199" s="104">
        <v>144</v>
      </c>
      <c r="D199" s="110">
        <v>144</v>
      </c>
      <c r="E199" s="110">
        <v>3.0643000000000002</v>
      </c>
      <c r="F199" s="104">
        <v>144</v>
      </c>
      <c r="G199" s="104">
        <v>144</v>
      </c>
      <c r="H199" s="110">
        <v>144</v>
      </c>
      <c r="I199" s="110">
        <v>46.005092500000003</v>
      </c>
    </row>
    <row r="200" spans="1:9" x14ac:dyDescent="0.25">
      <c r="A200" s="105" t="s">
        <v>179</v>
      </c>
      <c r="B200" s="104">
        <v>120</v>
      </c>
      <c r="C200" s="104">
        <v>120</v>
      </c>
      <c r="D200" s="110">
        <v>120</v>
      </c>
      <c r="E200" s="110">
        <v>3.8551000000000002</v>
      </c>
      <c r="F200" s="104">
        <v>121</v>
      </c>
      <c r="G200" s="104">
        <v>120</v>
      </c>
      <c r="H200" s="110">
        <v>120.9</v>
      </c>
      <c r="I200" s="110">
        <v>52.098176899999999</v>
      </c>
    </row>
    <row r="201" spans="1:9" x14ac:dyDescent="0.25">
      <c r="A201" s="105" t="s">
        <v>107</v>
      </c>
      <c r="B201" s="104">
        <v>126</v>
      </c>
      <c r="C201" s="104">
        <v>126</v>
      </c>
      <c r="D201" s="110">
        <v>126</v>
      </c>
      <c r="E201" s="110">
        <v>3.1212999999999997</v>
      </c>
      <c r="F201" s="104">
        <v>126</v>
      </c>
      <c r="G201" s="104">
        <v>126</v>
      </c>
      <c r="H201" s="110">
        <v>126</v>
      </c>
      <c r="I201" s="110">
        <v>65.14465770000001</v>
      </c>
    </row>
    <row r="202" spans="1:9" x14ac:dyDescent="0.25">
      <c r="A202" s="105" t="s">
        <v>251</v>
      </c>
      <c r="B202" s="104">
        <v>148</v>
      </c>
      <c r="C202" s="104">
        <v>148</v>
      </c>
      <c r="D202" s="110">
        <v>148</v>
      </c>
      <c r="E202" s="110">
        <v>4.2568000000000001</v>
      </c>
      <c r="F202" s="104">
        <v>148</v>
      </c>
      <c r="G202" s="104">
        <v>148</v>
      </c>
      <c r="H202" s="110">
        <v>148</v>
      </c>
      <c r="I202" s="110">
        <v>82.669497299999989</v>
      </c>
    </row>
    <row r="203" spans="1:9" x14ac:dyDescent="0.25">
      <c r="A203" s="105" t="s">
        <v>180</v>
      </c>
      <c r="B203" s="104">
        <v>110</v>
      </c>
      <c r="C203" s="104">
        <v>109</v>
      </c>
      <c r="D203" s="110">
        <v>109.3</v>
      </c>
      <c r="E203" s="110">
        <v>6.3887000000000009</v>
      </c>
      <c r="F203" s="104">
        <v>111</v>
      </c>
      <c r="G203" s="104">
        <v>110</v>
      </c>
      <c r="H203" s="110">
        <v>110.3</v>
      </c>
      <c r="I203" s="110">
        <v>92.332063099999999</v>
      </c>
    </row>
    <row r="204" spans="1:9" x14ac:dyDescent="0.25">
      <c r="A204" s="105" t="s">
        <v>108</v>
      </c>
      <c r="B204" s="104">
        <v>142</v>
      </c>
      <c r="C204" s="104">
        <v>141</v>
      </c>
      <c r="D204" s="110">
        <v>141.9</v>
      </c>
      <c r="E204" s="110">
        <v>4.9458000000000002</v>
      </c>
      <c r="F204" s="104">
        <v>142</v>
      </c>
      <c r="G204" s="104">
        <v>142</v>
      </c>
      <c r="H204" s="110">
        <v>142</v>
      </c>
      <c r="I204" s="110">
        <v>88.061997300000002</v>
      </c>
    </row>
    <row r="205" spans="1:9" x14ac:dyDescent="0.25">
      <c r="A205" s="105" t="s">
        <v>252</v>
      </c>
      <c r="B205" s="104">
        <v>11</v>
      </c>
      <c r="C205" s="104">
        <v>9</v>
      </c>
      <c r="D205" s="110">
        <v>9.9</v>
      </c>
      <c r="E205" s="110">
        <v>5.3875999999999999</v>
      </c>
      <c r="F205" s="104">
        <v>9</v>
      </c>
      <c r="G205" s="104">
        <v>9</v>
      </c>
      <c r="H205" s="110">
        <v>9</v>
      </c>
      <c r="I205" s="110">
        <v>51.645333100000002</v>
      </c>
    </row>
    <row r="206" spans="1:9" x14ac:dyDescent="0.25">
      <c r="A206" s="105" t="s">
        <v>181</v>
      </c>
      <c r="B206" s="104">
        <v>155</v>
      </c>
      <c r="C206" s="104">
        <v>154</v>
      </c>
      <c r="D206" s="110">
        <v>154.69999999999999</v>
      </c>
      <c r="E206" s="110">
        <v>7.6752000000000011</v>
      </c>
      <c r="F206" s="104">
        <v>156</v>
      </c>
      <c r="G206" s="104">
        <v>156</v>
      </c>
      <c r="H206" s="110">
        <v>156</v>
      </c>
      <c r="I206" s="110">
        <v>116.2399656</v>
      </c>
    </row>
    <row r="207" spans="1:9" x14ac:dyDescent="0.25">
      <c r="A207" s="105" t="s">
        <v>24</v>
      </c>
      <c r="B207" s="104">
        <v>12</v>
      </c>
      <c r="C207" s="104">
        <v>11</v>
      </c>
      <c r="D207" s="110">
        <v>11.2</v>
      </c>
      <c r="E207" s="110">
        <v>5.5756999999999994</v>
      </c>
      <c r="F207" s="104">
        <v>11</v>
      </c>
      <c r="G207" s="104">
        <v>11</v>
      </c>
      <c r="H207" s="110">
        <v>11</v>
      </c>
      <c r="I207" s="110">
        <v>71.659735199999986</v>
      </c>
    </row>
    <row r="208" spans="1:9" x14ac:dyDescent="0.25">
      <c r="A208" s="105" t="s">
        <v>253</v>
      </c>
      <c r="B208" s="104">
        <v>10</v>
      </c>
      <c r="C208" s="104">
        <v>9</v>
      </c>
      <c r="D208" s="110">
        <v>9.1</v>
      </c>
      <c r="E208" s="110">
        <v>6.3275999999999994</v>
      </c>
      <c r="F208" s="104">
        <v>9</v>
      </c>
      <c r="G208" s="104">
        <v>9</v>
      </c>
      <c r="H208" s="110">
        <v>9</v>
      </c>
      <c r="I208" s="110">
        <v>60.976188300000004</v>
      </c>
    </row>
    <row r="209" spans="1:9" x14ac:dyDescent="0.25">
      <c r="A209" s="105" t="s">
        <v>182</v>
      </c>
      <c r="B209" s="104">
        <v>14</v>
      </c>
      <c r="C209" s="104">
        <v>13</v>
      </c>
      <c r="D209" s="110">
        <v>13.4</v>
      </c>
      <c r="E209" s="110">
        <v>7.2213000000000012</v>
      </c>
      <c r="F209" s="104">
        <v>14</v>
      </c>
      <c r="G209" s="104">
        <v>14</v>
      </c>
      <c r="H209" s="110">
        <v>14</v>
      </c>
      <c r="I209" s="110">
        <v>98.737310000000008</v>
      </c>
    </row>
    <row r="210" spans="1:9" x14ac:dyDescent="0.25">
      <c r="A210" s="105" t="s">
        <v>109</v>
      </c>
      <c r="B210" s="104">
        <v>10</v>
      </c>
      <c r="C210" s="104">
        <v>9</v>
      </c>
      <c r="D210" s="110">
        <v>9.5</v>
      </c>
      <c r="E210" s="110">
        <v>8.1728000000000005</v>
      </c>
      <c r="F210" s="104">
        <v>10</v>
      </c>
      <c r="G210" s="104">
        <v>10</v>
      </c>
      <c r="H210" s="110">
        <v>10</v>
      </c>
      <c r="I210" s="110">
        <v>99.75686420000001</v>
      </c>
    </row>
    <row r="211" spans="1:9" x14ac:dyDescent="0.25">
      <c r="A211" s="105" t="s">
        <v>25</v>
      </c>
      <c r="B211" s="104">
        <v>10</v>
      </c>
      <c r="C211" s="104">
        <v>9</v>
      </c>
      <c r="D211" s="110">
        <v>9.3000000000000007</v>
      </c>
      <c r="E211" s="110">
        <v>9.2746999999999993</v>
      </c>
      <c r="F211" s="104">
        <v>9</v>
      </c>
      <c r="G211" s="104">
        <v>9</v>
      </c>
      <c r="H211" s="110">
        <v>9</v>
      </c>
      <c r="I211" s="110">
        <v>119.44913649999998</v>
      </c>
    </row>
    <row r="212" spans="1:9" x14ac:dyDescent="0.25">
      <c r="A212" s="105" t="s">
        <v>110</v>
      </c>
      <c r="B212" s="104">
        <v>8</v>
      </c>
      <c r="C212" s="104">
        <v>8</v>
      </c>
      <c r="D212" s="110">
        <v>8</v>
      </c>
      <c r="E212" s="110">
        <v>9.937599999999998</v>
      </c>
      <c r="F212" s="104">
        <v>7</v>
      </c>
      <c r="G212" s="104">
        <v>7</v>
      </c>
      <c r="H212" s="110">
        <v>7</v>
      </c>
      <c r="I212" s="110">
        <v>98.701124399999998</v>
      </c>
    </row>
    <row r="213" spans="1:9" x14ac:dyDescent="0.25">
      <c r="A213" s="105" t="s">
        <v>254</v>
      </c>
      <c r="B213" s="104">
        <v>40</v>
      </c>
      <c r="C213" s="104">
        <v>40</v>
      </c>
      <c r="D213" s="110">
        <v>40</v>
      </c>
      <c r="E213" s="110">
        <v>8.7499999999999981E-2</v>
      </c>
      <c r="F213" s="104">
        <v>40</v>
      </c>
      <c r="G213" s="104">
        <v>40</v>
      </c>
      <c r="H213" s="110">
        <v>40</v>
      </c>
      <c r="I213" s="110">
        <v>2.8939999999999999E-4</v>
      </c>
    </row>
    <row r="214" spans="1:9" x14ac:dyDescent="0.25">
      <c r="A214" s="105" t="s">
        <v>183</v>
      </c>
      <c r="B214" s="104">
        <v>32</v>
      </c>
      <c r="C214" s="104">
        <v>32</v>
      </c>
      <c r="D214" s="110">
        <v>32</v>
      </c>
      <c r="E214" s="110">
        <v>0.14929999999999999</v>
      </c>
      <c r="F214" s="104">
        <v>32</v>
      </c>
      <c r="G214" s="104">
        <v>32</v>
      </c>
      <c r="H214" s="110">
        <v>32</v>
      </c>
      <c r="I214" s="110">
        <v>4.9259999999999994E-4</v>
      </c>
    </row>
    <row r="215" spans="1:9" x14ac:dyDescent="0.25">
      <c r="A215" s="105" t="s">
        <v>111</v>
      </c>
      <c r="B215" s="104">
        <v>39</v>
      </c>
      <c r="C215" s="104">
        <v>39</v>
      </c>
      <c r="D215" s="110">
        <v>39</v>
      </c>
      <c r="E215" s="110">
        <v>0.14379999999999998</v>
      </c>
      <c r="F215" s="104">
        <v>39</v>
      </c>
      <c r="G215" s="104">
        <v>39</v>
      </c>
      <c r="H215" s="110">
        <v>39</v>
      </c>
      <c r="I215" s="110">
        <v>0.68345679999999998</v>
      </c>
    </row>
    <row r="216" spans="1:9" x14ac:dyDescent="0.25">
      <c r="A216" s="105" t="s">
        <v>255</v>
      </c>
      <c r="B216" s="104">
        <v>60</v>
      </c>
      <c r="C216" s="104">
        <v>60</v>
      </c>
      <c r="D216" s="110">
        <v>60</v>
      </c>
      <c r="E216" s="110">
        <v>0.20710000000000001</v>
      </c>
      <c r="F216" s="104">
        <v>60</v>
      </c>
      <c r="G216" s="104">
        <v>60</v>
      </c>
      <c r="H216" s="110">
        <v>60</v>
      </c>
      <c r="I216" s="110">
        <v>6.494999999999999E-4</v>
      </c>
    </row>
    <row r="217" spans="1:9" x14ac:dyDescent="0.25">
      <c r="A217" s="105" t="s">
        <v>184</v>
      </c>
      <c r="B217" s="104">
        <v>48</v>
      </c>
      <c r="C217" s="104">
        <v>48</v>
      </c>
      <c r="D217" s="110">
        <v>48</v>
      </c>
      <c r="E217" s="110">
        <v>0.30399999999999994</v>
      </c>
      <c r="F217" s="104">
        <v>48</v>
      </c>
      <c r="G217" s="104">
        <v>48</v>
      </c>
      <c r="H217" s="110">
        <v>48</v>
      </c>
      <c r="I217" s="110">
        <v>1.0166999999999999E-3</v>
      </c>
    </row>
    <row r="218" spans="1:9" x14ac:dyDescent="0.25">
      <c r="A218" s="105" t="s">
        <v>112</v>
      </c>
      <c r="B218" s="104">
        <v>60</v>
      </c>
      <c r="C218" s="104">
        <v>60</v>
      </c>
      <c r="D218" s="110">
        <v>60</v>
      </c>
      <c r="E218" s="110">
        <v>0.27729999999999999</v>
      </c>
      <c r="F218" s="104">
        <v>60</v>
      </c>
      <c r="G218" s="104">
        <v>60</v>
      </c>
      <c r="H218" s="110">
        <v>60</v>
      </c>
      <c r="I218" s="110">
        <v>9.4839999999999996E-4</v>
      </c>
    </row>
    <row r="219" spans="1:9" x14ac:dyDescent="0.25">
      <c r="A219" s="105" t="s">
        <v>1</v>
      </c>
      <c r="B219" s="104">
        <v>78</v>
      </c>
      <c r="C219" s="104">
        <v>78</v>
      </c>
      <c r="D219" s="110">
        <v>78</v>
      </c>
      <c r="E219" s="110">
        <v>0.39929999999999999</v>
      </c>
      <c r="F219" s="104">
        <v>78</v>
      </c>
      <c r="G219" s="104">
        <v>78</v>
      </c>
      <c r="H219" s="110">
        <v>78</v>
      </c>
      <c r="I219" s="110">
        <v>2.7007015999999995</v>
      </c>
    </row>
    <row r="220" spans="1:9" x14ac:dyDescent="0.25">
      <c r="A220" s="105" t="s">
        <v>256</v>
      </c>
      <c r="B220" s="104">
        <v>94</v>
      </c>
      <c r="C220" s="104">
        <v>94</v>
      </c>
      <c r="D220" s="110">
        <v>94</v>
      </c>
      <c r="E220" s="110">
        <v>0.72859999999999991</v>
      </c>
      <c r="F220" s="104">
        <v>94</v>
      </c>
      <c r="G220" s="104">
        <v>94</v>
      </c>
      <c r="H220" s="110">
        <v>94</v>
      </c>
      <c r="I220" s="110">
        <v>5.3444493000000008</v>
      </c>
    </row>
    <row r="221" spans="1:9" x14ac:dyDescent="0.25">
      <c r="A221" s="105" t="s">
        <v>185</v>
      </c>
      <c r="B221" s="104">
        <v>62</v>
      </c>
      <c r="C221" s="104">
        <v>62</v>
      </c>
      <c r="D221" s="110">
        <v>62</v>
      </c>
      <c r="E221" s="110">
        <v>0.66270000000000007</v>
      </c>
      <c r="F221" s="104">
        <v>62</v>
      </c>
      <c r="G221" s="104">
        <v>62</v>
      </c>
      <c r="H221" s="110">
        <v>62</v>
      </c>
      <c r="I221" s="110">
        <v>5.4829017999999987</v>
      </c>
    </row>
    <row r="222" spans="1:9" x14ac:dyDescent="0.25">
      <c r="A222" s="105" t="s">
        <v>113</v>
      </c>
      <c r="B222" s="104">
        <v>74</v>
      </c>
      <c r="C222" s="104">
        <v>74</v>
      </c>
      <c r="D222" s="110">
        <v>74</v>
      </c>
      <c r="E222" s="110">
        <v>0.74349999999999994</v>
      </c>
      <c r="F222" s="104">
        <v>74</v>
      </c>
      <c r="G222" s="104">
        <v>74</v>
      </c>
      <c r="H222" s="110">
        <v>74</v>
      </c>
      <c r="I222" s="110">
        <v>5.6212216000000002</v>
      </c>
    </row>
    <row r="223" spans="1:9" x14ac:dyDescent="0.25">
      <c r="A223" s="105" t="s">
        <v>114</v>
      </c>
      <c r="B223" s="104">
        <v>57</v>
      </c>
      <c r="C223" s="104">
        <v>57</v>
      </c>
      <c r="D223" s="110">
        <v>57</v>
      </c>
      <c r="E223" s="110">
        <v>0.92989999999999995</v>
      </c>
      <c r="F223" s="104">
        <v>57</v>
      </c>
      <c r="G223" s="104">
        <v>57</v>
      </c>
      <c r="H223" s="110">
        <v>57</v>
      </c>
      <c r="I223" s="110">
        <v>14.138553199999999</v>
      </c>
    </row>
    <row r="224" spans="1:9" x14ac:dyDescent="0.25">
      <c r="A224" s="105" t="s">
        <v>186</v>
      </c>
      <c r="B224" s="104">
        <v>57</v>
      </c>
      <c r="C224" s="104">
        <v>57</v>
      </c>
      <c r="D224" s="110">
        <v>57</v>
      </c>
      <c r="E224" s="110">
        <v>1.2550000000000001</v>
      </c>
      <c r="F224" s="104">
        <v>57</v>
      </c>
      <c r="G224" s="104">
        <v>57</v>
      </c>
      <c r="H224" s="110">
        <v>57</v>
      </c>
      <c r="I224" s="110">
        <v>13.7597375</v>
      </c>
    </row>
    <row r="225" spans="1:9" x14ac:dyDescent="0.25">
      <c r="A225" s="105" t="s">
        <v>257</v>
      </c>
      <c r="B225" s="104">
        <v>80</v>
      </c>
      <c r="C225" s="104">
        <v>80</v>
      </c>
      <c r="D225" s="110">
        <v>80</v>
      </c>
      <c r="E225" s="110">
        <v>1.3253999999999999</v>
      </c>
      <c r="F225" s="104">
        <v>80</v>
      </c>
      <c r="G225" s="104">
        <v>80</v>
      </c>
      <c r="H225" s="110">
        <v>80</v>
      </c>
      <c r="I225" s="110">
        <v>18.829717600000002</v>
      </c>
    </row>
    <row r="226" spans="1:9" x14ac:dyDescent="0.25">
      <c r="A226" s="105" t="s">
        <v>187</v>
      </c>
      <c r="B226" s="104">
        <v>68</v>
      </c>
      <c r="C226" s="104">
        <v>68</v>
      </c>
      <c r="D226" s="110">
        <v>68</v>
      </c>
      <c r="E226" s="110">
        <v>2.4697</v>
      </c>
      <c r="F226" s="104">
        <v>68</v>
      </c>
      <c r="G226" s="104">
        <v>68</v>
      </c>
      <c r="H226" s="110">
        <v>68</v>
      </c>
      <c r="I226" s="110">
        <v>35.596520699999999</v>
      </c>
    </row>
    <row r="227" spans="1:9" x14ac:dyDescent="0.25">
      <c r="A227" s="105" t="s">
        <v>115</v>
      </c>
      <c r="B227" s="104">
        <v>92</v>
      </c>
      <c r="C227" s="104">
        <v>92</v>
      </c>
      <c r="D227" s="110">
        <v>92</v>
      </c>
      <c r="E227" s="110">
        <v>2.3265000000000002</v>
      </c>
      <c r="F227" s="104">
        <v>92</v>
      </c>
      <c r="G227" s="104">
        <v>92</v>
      </c>
      <c r="H227" s="110">
        <v>92</v>
      </c>
      <c r="I227" s="110">
        <v>34.3536012</v>
      </c>
    </row>
    <row r="228" spans="1:9" x14ac:dyDescent="0.25">
      <c r="A228" s="105" t="s">
        <v>258</v>
      </c>
      <c r="B228" s="104">
        <v>102</v>
      </c>
      <c r="C228" s="104">
        <v>102</v>
      </c>
      <c r="D228" s="110">
        <v>102</v>
      </c>
      <c r="E228" s="110">
        <v>2.4876999999999998</v>
      </c>
      <c r="F228" s="104">
        <v>102</v>
      </c>
      <c r="G228" s="104">
        <v>102</v>
      </c>
      <c r="H228" s="110">
        <v>102</v>
      </c>
      <c r="I228" s="110">
        <v>38.973153800000006</v>
      </c>
    </row>
    <row r="229" spans="1:9" x14ac:dyDescent="0.25">
      <c r="A229" s="105" t="s">
        <v>259</v>
      </c>
      <c r="B229" s="104">
        <v>90</v>
      </c>
      <c r="C229" s="104">
        <v>90</v>
      </c>
      <c r="D229" s="110">
        <v>90</v>
      </c>
      <c r="E229" s="110">
        <v>3.1149999999999998</v>
      </c>
      <c r="F229" s="104">
        <v>90</v>
      </c>
      <c r="G229" s="104">
        <v>90</v>
      </c>
      <c r="H229" s="110">
        <v>90</v>
      </c>
      <c r="I229" s="110">
        <v>59.099744200000011</v>
      </c>
    </row>
    <row r="230" spans="1:9" x14ac:dyDescent="0.25">
      <c r="A230" s="105" t="s">
        <v>26</v>
      </c>
      <c r="B230" s="104">
        <v>74</v>
      </c>
      <c r="C230" s="104">
        <v>74</v>
      </c>
      <c r="D230" s="110">
        <v>74</v>
      </c>
      <c r="E230" s="110">
        <v>4.1048000000000009</v>
      </c>
      <c r="F230" s="104">
        <v>74</v>
      </c>
      <c r="G230" s="104">
        <v>74</v>
      </c>
      <c r="H230" s="110">
        <v>74</v>
      </c>
      <c r="I230" s="110">
        <v>78.561268500000011</v>
      </c>
    </row>
    <row r="231" spans="1:9" x14ac:dyDescent="0.25">
      <c r="A231" s="105" t="s">
        <v>116</v>
      </c>
      <c r="B231" s="104">
        <v>58</v>
      </c>
      <c r="C231" s="104">
        <v>58</v>
      </c>
      <c r="D231" s="110">
        <v>58</v>
      </c>
      <c r="E231" s="110">
        <v>3.4666000000000006</v>
      </c>
      <c r="F231" s="104">
        <v>58</v>
      </c>
      <c r="G231" s="104">
        <v>58</v>
      </c>
      <c r="H231" s="110">
        <v>58</v>
      </c>
      <c r="I231" s="110">
        <v>89.515078699999989</v>
      </c>
    </row>
    <row r="232" spans="1:9" x14ac:dyDescent="0.25">
      <c r="A232" s="105" t="s">
        <v>2</v>
      </c>
      <c r="B232" s="104">
        <v>108</v>
      </c>
      <c r="C232" s="104">
        <v>108</v>
      </c>
      <c r="D232" s="110">
        <v>108</v>
      </c>
      <c r="E232" s="110">
        <v>4.8521000000000001</v>
      </c>
      <c r="F232" s="104">
        <v>108</v>
      </c>
      <c r="G232" s="104">
        <v>108</v>
      </c>
      <c r="H232" s="110">
        <v>108</v>
      </c>
      <c r="I232" s="110">
        <v>97.137169799999995</v>
      </c>
    </row>
    <row r="233" spans="1:9" x14ac:dyDescent="0.25">
      <c r="A233" s="105" t="s">
        <v>188</v>
      </c>
      <c r="B233" s="104">
        <v>59</v>
      </c>
      <c r="C233" s="104">
        <v>59</v>
      </c>
      <c r="D233" s="110">
        <v>59</v>
      </c>
      <c r="E233" s="110">
        <v>4.9760999999999997</v>
      </c>
      <c r="F233" s="104">
        <v>59</v>
      </c>
      <c r="G233" s="104">
        <v>59</v>
      </c>
      <c r="H233" s="110">
        <v>59</v>
      </c>
      <c r="I233" s="110">
        <v>122.34781410000001</v>
      </c>
    </row>
    <row r="234" spans="1:9" x14ac:dyDescent="0.25">
      <c r="A234" s="105" t="s">
        <v>27</v>
      </c>
      <c r="B234" s="104">
        <v>81</v>
      </c>
      <c r="C234" s="104">
        <v>81</v>
      </c>
      <c r="D234" s="110">
        <v>81</v>
      </c>
      <c r="E234" s="110">
        <v>4.2298</v>
      </c>
      <c r="F234" s="104">
        <v>81</v>
      </c>
      <c r="G234" s="104">
        <v>81</v>
      </c>
      <c r="H234" s="110">
        <v>81</v>
      </c>
      <c r="I234" s="110">
        <v>117.83050719999999</v>
      </c>
    </row>
    <row r="235" spans="1:9" x14ac:dyDescent="0.25">
      <c r="A235" s="105" t="s">
        <v>3</v>
      </c>
      <c r="B235" s="104">
        <v>3</v>
      </c>
      <c r="C235" s="104">
        <v>2</v>
      </c>
      <c r="D235" s="110">
        <v>2.9</v>
      </c>
      <c r="E235" s="110">
        <v>5.3671999999999995</v>
      </c>
      <c r="F235" s="104">
        <v>3</v>
      </c>
      <c r="G235" s="104">
        <v>3</v>
      </c>
      <c r="H235" s="110">
        <v>3</v>
      </c>
      <c r="I235" s="110">
        <v>21.386838899999994</v>
      </c>
    </row>
    <row r="236" spans="1:9" x14ac:dyDescent="0.25">
      <c r="A236" s="105" t="s">
        <v>28</v>
      </c>
      <c r="B236" s="104">
        <v>96</v>
      </c>
      <c r="C236" s="104">
        <v>95</v>
      </c>
      <c r="D236" s="110">
        <v>95.8</v>
      </c>
      <c r="E236" s="110">
        <v>7.6035999999999984</v>
      </c>
      <c r="F236" s="104">
        <v>97</v>
      </c>
      <c r="G236" s="104">
        <v>96</v>
      </c>
      <c r="H236" s="110">
        <v>96.2</v>
      </c>
      <c r="I236" s="110">
        <v>197.41426669999998</v>
      </c>
    </row>
    <row r="237" spans="1:9" x14ac:dyDescent="0.25">
      <c r="A237" s="105" t="s">
        <v>117</v>
      </c>
      <c r="B237" s="104">
        <v>4</v>
      </c>
      <c r="C237" s="104">
        <v>3</v>
      </c>
      <c r="D237" s="110">
        <v>3.6</v>
      </c>
      <c r="E237" s="110">
        <v>5.9756</v>
      </c>
      <c r="F237" s="104">
        <v>3</v>
      </c>
      <c r="G237" s="104">
        <v>3</v>
      </c>
      <c r="H237" s="110">
        <v>3</v>
      </c>
      <c r="I237" s="110">
        <v>26.645296600000002</v>
      </c>
    </row>
    <row r="238" spans="1:9" x14ac:dyDescent="0.25">
      <c r="A238" s="105" t="s">
        <v>260</v>
      </c>
      <c r="B238" s="104">
        <v>3</v>
      </c>
      <c r="C238" s="104">
        <v>2</v>
      </c>
      <c r="D238" s="110">
        <v>2.1</v>
      </c>
      <c r="E238" s="110">
        <v>6.158199999999999</v>
      </c>
      <c r="F238" s="104">
        <v>2</v>
      </c>
      <c r="G238" s="104">
        <v>2</v>
      </c>
      <c r="H238" s="110">
        <v>2</v>
      </c>
      <c r="I238" s="110">
        <v>24.938637800000002</v>
      </c>
    </row>
    <row r="239" spans="1:9" x14ac:dyDescent="0.25">
      <c r="A239" s="105" t="s">
        <v>189</v>
      </c>
      <c r="B239" s="104">
        <v>5</v>
      </c>
      <c r="C239" s="104">
        <v>5</v>
      </c>
      <c r="D239" s="110">
        <v>5</v>
      </c>
      <c r="E239" s="110">
        <v>8.6631</v>
      </c>
      <c r="F239" s="104">
        <v>5</v>
      </c>
      <c r="G239" s="104">
        <v>5</v>
      </c>
      <c r="H239" s="110">
        <v>5</v>
      </c>
      <c r="I239" s="110">
        <v>51.514834599999993</v>
      </c>
    </row>
    <row r="240" spans="1:9" x14ac:dyDescent="0.25">
      <c r="A240" s="105" t="s">
        <v>118</v>
      </c>
      <c r="B240" s="104">
        <v>3</v>
      </c>
      <c r="C240" s="104">
        <v>3</v>
      </c>
      <c r="D240" s="110">
        <v>3</v>
      </c>
      <c r="E240" s="110">
        <v>8.3533000000000008</v>
      </c>
      <c r="F240" s="104">
        <v>3</v>
      </c>
      <c r="G240" s="104">
        <v>3</v>
      </c>
      <c r="H240" s="110">
        <v>3</v>
      </c>
      <c r="I240" s="110">
        <v>39.632752800000006</v>
      </c>
    </row>
    <row r="241" spans="1:9" x14ac:dyDescent="0.25">
      <c r="A241" s="105" t="s">
        <v>190</v>
      </c>
      <c r="B241" s="104">
        <v>3</v>
      </c>
      <c r="C241" s="104">
        <v>2</v>
      </c>
      <c r="D241" s="110">
        <v>2.9</v>
      </c>
      <c r="E241" s="110">
        <v>9.5498000000000012</v>
      </c>
      <c r="F241" s="104">
        <v>3</v>
      </c>
      <c r="G241" s="104">
        <v>3</v>
      </c>
      <c r="H241" s="110">
        <v>3</v>
      </c>
      <c r="I241" s="110">
        <v>47.2036509</v>
      </c>
    </row>
    <row r="242" spans="1:9" x14ac:dyDescent="0.25">
      <c r="A242" s="105" t="s">
        <v>119</v>
      </c>
      <c r="B242" s="104">
        <v>2</v>
      </c>
      <c r="C242" s="104">
        <v>2</v>
      </c>
      <c r="D242" s="110">
        <v>2</v>
      </c>
      <c r="E242" s="110">
        <v>8.9052999999999987</v>
      </c>
      <c r="F242" s="104">
        <v>2</v>
      </c>
      <c r="G242" s="104">
        <v>2</v>
      </c>
      <c r="H242" s="110">
        <v>2</v>
      </c>
      <c r="I242" s="110">
        <v>44.319315599999996</v>
      </c>
    </row>
    <row r="243" spans="1:9" x14ac:dyDescent="0.25">
      <c r="A243" s="105" t="s">
        <v>261</v>
      </c>
      <c r="B243" s="104">
        <v>39</v>
      </c>
      <c r="C243" s="104">
        <v>39</v>
      </c>
      <c r="D243" s="110">
        <v>39</v>
      </c>
      <c r="E243" s="110">
        <v>0.10899999999999999</v>
      </c>
      <c r="F243" s="104">
        <v>39</v>
      </c>
      <c r="G243" s="104">
        <v>39</v>
      </c>
      <c r="H243" s="110">
        <v>39</v>
      </c>
      <c r="I243" s="110">
        <v>0.43829049999999992</v>
      </c>
    </row>
    <row r="244" spans="1:9" x14ac:dyDescent="0.25">
      <c r="A244" s="105" t="s">
        <v>191</v>
      </c>
      <c r="B244" s="104">
        <v>25</v>
      </c>
      <c r="C244" s="104">
        <v>25</v>
      </c>
      <c r="D244" s="110">
        <v>25</v>
      </c>
      <c r="E244" s="110">
        <v>0.15179999999999999</v>
      </c>
      <c r="F244" s="104">
        <v>25</v>
      </c>
      <c r="G244" s="104">
        <v>25</v>
      </c>
      <c r="H244" s="110">
        <v>25</v>
      </c>
      <c r="I244" s="110">
        <v>1.0379001000000001</v>
      </c>
    </row>
    <row r="245" spans="1:9" x14ac:dyDescent="0.25">
      <c r="A245" s="105" t="s">
        <v>120</v>
      </c>
      <c r="B245" s="104">
        <v>32</v>
      </c>
      <c r="C245" s="104">
        <v>32</v>
      </c>
      <c r="D245" s="110">
        <v>32</v>
      </c>
      <c r="E245" s="110">
        <v>0.16649999999999998</v>
      </c>
      <c r="F245" s="104">
        <v>32</v>
      </c>
      <c r="G245" s="104">
        <v>32</v>
      </c>
      <c r="H245" s="110">
        <v>32</v>
      </c>
      <c r="I245" s="110">
        <v>0.98543340000000013</v>
      </c>
    </row>
    <row r="246" spans="1:9" x14ac:dyDescent="0.25">
      <c r="A246" s="105" t="s">
        <v>262</v>
      </c>
      <c r="B246" s="104">
        <v>48</v>
      </c>
      <c r="C246" s="104">
        <v>48</v>
      </c>
      <c r="D246" s="110">
        <v>48</v>
      </c>
      <c r="E246" s="110">
        <v>0.22020000000000003</v>
      </c>
      <c r="F246" s="104">
        <v>48</v>
      </c>
      <c r="G246" s="104">
        <v>48</v>
      </c>
      <c r="H246" s="110">
        <v>48</v>
      </c>
      <c r="I246" s="110">
        <v>1.6572175999999998</v>
      </c>
    </row>
    <row r="247" spans="1:9" x14ac:dyDescent="0.25">
      <c r="A247" s="105" t="s">
        <v>192</v>
      </c>
      <c r="B247" s="104">
        <v>40</v>
      </c>
      <c r="C247" s="104">
        <v>40</v>
      </c>
      <c r="D247" s="110">
        <v>40</v>
      </c>
      <c r="E247" s="110">
        <v>0.38150000000000006</v>
      </c>
      <c r="F247" s="104">
        <v>40</v>
      </c>
      <c r="G247" s="104">
        <v>40</v>
      </c>
      <c r="H247" s="110">
        <v>40</v>
      </c>
      <c r="I247" s="110">
        <v>2.7894303000000003</v>
      </c>
    </row>
    <row r="248" spans="1:9" x14ac:dyDescent="0.25">
      <c r="A248" s="105" t="s">
        <v>121</v>
      </c>
      <c r="B248" s="104">
        <v>53</v>
      </c>
      <c r="C248" s="104">
        <v>53</v>
      </c>
      <c r="D248" s="110">
        <v>53</v>
      </c>
      <c r="E248" s="110">
        <v>0.42000000000000004</v>
      </c>
      <c r="F248" s="104">
        <v>53</v>
      </c>
      <c r="G248" s="104">
        <v>53</v>
      </c>
      <c r="H248" s="110">
        <v>53</v>
      </c>
      <c r="I248" s="110">
        <v>2.6011089999999997</v>
      </c>
    </row>
    <row r="249" spans="1:9" x14ac:dyDescent="0.25">
      <c r="A249" s="105" t="s">
        <v>263</v>
      </c>
      <c r="B249" s="104">
        <v>60</v>
      </c>
      <c r="C249" s="104">
        <v>60</v>
      </c>
      <c r="D249" s="110">
        <v>60</v>
      </c>
      <c r="E249" s="110">
        <v>0.40659999999999996</v>
      </c>
      <c r="F249" s="104">
        <v>60</v>
      </c>
      <c r="G249" s="104">
        <v>60</v>
      </c>
      <c r="H249" s="110">
        <v>60</v>
      </c>
      <c r="I249" s="110">
        <v>3.5135468000000003</v>
      </c>
    </row>
    <row r="250" spans="1:9" x14ac:dyDescent="0.25">
      <c r="A250" s="105" t="s">
        <v>264</v>
      </c>
      <c r="B250" s="104">
        <v>72</v>
      </c>
      <c r="C250" s="104">
        <v>72</v>
      </c>
      <c r="D250" s="110">
        <v>72</v>
      </c>
      <c r="E250" s="110">
        <v>0.62840000000000007</v>
      </c>
      <c r="F250" s="104">
        <v>72</v>
      </c>
      <c r="G250" s="104">
        <v>72</v>
      </c>
      <c r="H250" s="110">
        <v>72</v>
      </c>
      <c r="I250" s="110">
        <v>6.7867853</v>
      </c>
    </row>
    <row r="251" spans="1:9" x14ac:dyDescent="0.25">
      <c r="A251" s="105" t="s">
        <v>193</v>
      </c>
      <c r="B251" s="104">
        <v>40</v>
      </c>
      <c r="C251" s="104">
        <v>40</v>
      </c>
      <c r="D251" s="110">
        <v>40</v>
      </c>
      <c r="E251" s="110">
        <v>0.57489999999999986</v>
      </c>
      <c r="F251" s="104">
        <v>40</v>
      </c>
      <c r="G251" s="104">
        <v>40</v>
      </c>
      <c r="H251" s="110">
        <v>40</v>
      </c>
      <c r="I251" s="110">
        <v>7.1486359000000004</v>
      </c>
    </row>
    <row r="252" spans="1:9" x14ac:dyDescent="0.25">
      <c r="A252" s="105" t="s">
        <v>122</v>
      </c>
      <c r="B252" s="104">
        <v>50</v>
      </c>
      <c r="C252" s="104">
        <v>50</v>
      </c>
      <c r="D252" s="110">
        <v>50</v>
      </c>
      <c r="E252" s="110">
        <v>0.60619999999999996</v>
      </c>
      <c r="F252" s="104">
        <v>50</v>
      </c>
      <c r="G252" s="104">
        <v>50</v>
      </c>
      <c r="H252" s="110">
        <v>50</v>
      </c>
      <c r="I252" s="110">
        <v>7.1954220000000007</v>
      </c>
    </row>
  </sheetData>
  <mergeCells count="4">
    <mergeCell ref="B13:E13"/>
    <mergeCell ref="F13:I13"/>
    <mergeCell ref="B1:E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3B781-F36A-47FC-855B-E94EBF4EF64F}">
  <dimension ref="A3:S122"/>
  <sheetViews>
    <sheetView zoomScaleNormal="100" workbookViewId="0">
      <selection activeCell="J55" sqref="J55:K81"/>
    </sheetView>
  </sheetViews>
  <sheetFormatPr baseColWidth="10" defaultRowHeight="12.75" x14ac:dyDescent="0.2"/>
  <cols>
    <col min="1" max="1" width="15.5" bestFit="1" customWidth="1"/>
    <col min="2" max="2" width="83.5" bestFit="1" customWidth="1"/>
    <col min="9" max="9" width="6.33203125" bestFit="1" customWidth="1"/>
  </cols>
  <sheetData>
    <row r="3" spans="1:19" x14ac:dyDescent="0.2">
      <c r="B3" s="114" t="s">
        <v>40</v>
      </c>
      <c r="C3" s="114"/>
      <c r="D3" s="114"/>
      <c r="E3" s="114"/>
      <c r="F3" s="114"/>
    </row>
    <row r="5" spans="1:19" x14ac:dyDescent="0.2">
      <c r="A5" s="16"/>
      <c r="B5" s="16"/>
      <c r="C5" s="17" t="s">
        <v>5</v>
      </c>
      <c r="D5" s="17" t="s">
        <v>31</v>
      </c>
      <c r="E5" s="17" t="s">
        <v>32</v>
      </c>
      <c r="F5" s="17" t="s">
        <v>29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</row>
    <row r="6" spans="1:19" x14ac:dyDescent="0.2">
      <c r="A6" s="16"/>
      <c r="B6" s="17" t="str">
        <f>B13</f>
        <v>AlgConstructive(GRASPRGConstructive(0.25),1000)</v>
      </c>
      <c r="C6" s="18">
        <f>AVERAGE(B15:B41)</f>
        <v>24.62962962962963</v>
      </c>
      <c r="D6" s="18">
        <f t="shared" ref="D6:E6" si="0">AVERAGE(C15:C41)</f>
        <v>0.1946296296296296</v>
      </c>
      <c r="E6" s="19">
        <f t="shared" si="0"/>
        <v>2.8963856091629034E-2</v>
      </c>
      <c r="F6" s="20">
        <f>SUM(E15:E41)</f>
        <v>18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</row>
    <row r="7" spans="1:19" x14ac:dyDescent="0.2">
      <c r="A7" s="16"/>
      <c r="B7" s="17" t="str">
        <f>F13</f>
        <v>AlgConstructive(GRASPRGConstructive(0.5),1000)</v>
      </c>
      <c r="C7" s="18">
        <f>AVERAGE(F15:F41)</f>
        <v>24.962962962962962</v>
      </c>
      <c r="D7" s="18">
        <f t="shared" ref="D7:E7" si="1">AVERAGE(G15:G41)</f>
        <v>0.37440740740740741</v>
      </c>
      <c r="E7" s="19">
        <f t="shared" si="1"/>
        <v>2.2078976903538307E-2</v>
      </c>
      <c r="F7" s="20">
        <f>SUM(I15:I41)</f>
        <v>21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</row>
    <row r="8" spans="1:19" x14ac:dyDescent="0.2">
      <c r="A8" s="16"/>
      <c r="B8" s="21" t="str">
        <f>J13</f>
        <v>AlgConstructive(GRASPRGConstructive(0.75),1000)</v>
      </c>
      <c r="C8" s="22">
        <f>AVERAGE(J15:J41)</f>
        <v>25.074074074074073</v>
      </c>
      <c r="D8" s="22">
        <f t="shared" ref="D8:E8" si="2">AVERAGE(K15:K41)</f>
        <v>0.54651851851851851</v>
      </c>
      <c r="E8" s="23">
        <f t="shared" si="2"/>
        <v>8.8398503032649373E-3</v>
      </c>
      <c r="F8" s="24">
        <f>SUM(M15:M41)</f>
        <v>23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</row>
    <row r="9" spans="1:19" x14ac:dyDescent="0.2">
      <c r="A9" s="16"/>
      <c r="B9" s="17" t="str">
        <f>N13</f>
        <v>AlgConstructive(GRASPRGConstructive(random),1000)</v>
      </c>
      <c r="C9" s="18">
        <f>AVERAGE(N15:N41)</f>
        <v>24.962962962962962</v>
      </c>
      <c r="D9" s="18">
        <f t="shared" ref="D9:E9" si="3">AVERAGE(O15:O41)</f>
        <v>0.37144444444444447</v>
      </c>
      <c r="E9" s="19">
        <f t="shared" si="3"/>
        <v>1.8573148194457566E-2</v>
      </c>
      <c r="F9" s="20">
        <f>SUM(Q15:Q41)</f>
        <v>21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1:19" x14ac:dyDescent="0.2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19" x14ac:dyDescent="0.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1:19" x14ac:dyDescent="0.2">
      <c r="A13" s="16"/>
      <c r="B13" s="113" t="s">
        <v>41</v>
      </c>
      <c r="C13" s="113"/>
      <c r="D13" s="113"/>
      <c r="E13" s="113"/>
      <c r="F13" s="113" t="s">
        <v>42</v>
      </c>
      <c r="G13" s="113"/>
      <c r="H13" s="113"/>
      <c r="I13" s="113"/>
      <c r="J13" s="113" t="s">
        <v>34</v>
      </c>
      <c r="K13" s="113"/>
      <c r="L13" s="113"/>
      <c r="M13" s="113"/>
      <c r="N13" s="113" t="s">
        <v>43</v>
      </c>
      <c r="O13" s="113"/>
      <c r="P13" s="113"/>
      <c r="Q13" s="113"/>
      <c r="R13" s="16"/>
      <c r="S13" s="16"/>
    </row>
    <row r="14" spans="1:19" x14ac:dyDescent="0.2">
      <c r="A14" s="17" t="s">
        <v>4</v>
      </c>
      <c r="B14" s="17" t="s">
        <v>5</v>
      </c>
      <c r="C14" s="17" t="s">
        <v>31</v>
      </c>
      <c r="D14" s="17" t="s">
        <v>32</v>
      </c>
      <c r="E14" s="17" t="s">
        <v>29</v>
      </c>
      <c r="F14" s="17" t="s">
        <v>5</v>
      </c>
      <c r="G14" s="17" t="s">
        <v>31</v>
      </c>
      <c r="H14" s="17" t="s">
        <v>32</v>
      </c>
      <c r="I14" s="17" t="s">
        <v>29</v>
      </c>
      <c r="J14" s="17" t="s">
        <v>5</v>
      </c>
      <c r="K14" s="17" t="s">
        <v>31</v>
      </c>
      <c r="L14" s="17" t="s">
        <v>32</v>
      </c>
      <c r="M14" s="17" t="s">
        <v>29</v>
      </c>
      <c r="N14" s="17" t="s">
        <v>5</v>
      </c>
      <c r="O14" s="17" t="s">
        <v>31</v>
      </c>
      <c r="P14" s="17" t="s">
        <v>32</v>
      </c>
      <c r="Q14" s="17" t="s">
        <v>29</v>
      </c>
      <c r="R14" s="16"/>
      <c r="S14" s="16" t="s">
        <v>30</v>
      </c>
    </row>
    <row r="15" spans="1:19" x14ac:dyDescent="0.2">
      <c r="A15" s="20" t="s">
        <v>6</v>
      </c>
      <c r="B15" s="37">
        <v>5</v>
      </c>
      <c r="C15" s="37">
        <v>7.6999999999999999E-2</v>
      </c>
      <c r="D15" s="40">
        <f>($S15-B15)/$S15</f>
        <v>0</v>
      </c>
      <c r="E15" s="41">
        <f>IF(B15=$S15,1,0)</f>
        <v>1</v>
      </c>
      <c r="F15" s="37">
        <v>5</v>
      </c>
      <c r="G15" s="37">
        <v>5.5E-2</v>
      </c>
      <c r="H15" s="40">
        <f>($S15-F15)/$S15</f>
        <v>0</v>
      </c>
      <c r="I15" s="41">
        <f>IF(F15=$S15,1,0)</f>
        <v>1</v>
      </c>
      <c r="J15" s="37">
        <v>5</v>
      </c>
      <c r="K15" s="37">
        <v>8.6999999999999994E-2</v>
      </c>
      <c r="L15" s="40">
        <f>($S15-J15)/$S15</f>
        <v>0</v>
      </c>
      <c r="M15" s="41">
        <f>IF(J15=$S15,1,0)</f>
        <v>1</v>
      </c>
      <c r="N15" s="37">
        <v>5</v>
      </c>
      <c r="O15" s="37">
        <v>6.0999999999999999E-2</v>
      </c>
      <c r="P15" s="40">
        <f>($S15-N15)/$S15</f>
        <v>0</v>
      </c>
      <c r="Q15" s="41">
        <f>IF(N15=$S15,1,0)</f>
        <v>1</v>
      </c>
      <c r="R15" s="16"/>
      <c r="S15" s="16">
        <f>MAX(N15,J15,F15,B15)</f>
        <v>5</v>
      </c>
    </row>
    <row r="16" spans="1:19" x14ac:dyDescent="0.2">
      <c r="A16" s="20" t="s">
        <v>7</v>
      </c>
      <c r="B16" s="37">
        <v>3</v>
      </c>
      <c r="C16" s="37">
        <v>0.27500000000000002</v>
      </c>
      <c r="D16" s="40">
        <f t="shared" ref="D16:D41" si="4">($S16-B16)/$S16</f>
        <v>0</v>
      </c>
      <c r="E16" s="41">
        <f t="shared" ref="E16:E41" si="5">IF(B16=$S16,1,0)</f>
        <v>1</v>
      </c>
      <c r="F16" s="37">
        <v>3</v>
      </c>
      <c r="G16" s="37">
        <v>0.46700000000000003</v>
      </c>
      <c r="H16" s="40">
        <f t="shared" ref="H16:H41" si="6">($S16-F16)/$S16</f>
        <v>0</v>
      </c>
      <c r="I16" s="41">
        <f t="shared" ref="I16:I41" si="7">IF(F16=$S16,1,0)</f>
        <v>1</v>
      </c>
      <c r="J16" s="37">
        <v>3</v>
      </c>
      <c r="K16" s="37">
        <v>0.72599999999999998</v>
      </c>
      <c r="L16" s="40">
        <f t="shared" ref="L16:L41" si="8">($S16-J16)/$S16</f>
        <v>0</v>
      </c>
      <c r="M16" s="41">
        <f t="shared" ref="M16:M41" si="9">IF(J16=$S16,1,0)</f>
        <v>1</v>
      </c>
      <c r="N16" s="37">
        <v>3</v>
      </c>
      <c r="O16" s="37">
        <v>0.49099999999999999</v>
      </c>
      <c r="P16" s="40">
        <f t="shared" ref="P16:P41" si="10">($S16-N16)/$S16</f>
        <v>0</v>
      </c>
      <c r="Q16" s="41">
        <f t="shared" ref="Q16:Q41" si="11">IF(N16=$S16,1,0)</f>
        <v>1</v>
      </c>
      <c r="R16" s="16"/>
      <c r="S16" s="16">
        <f t="shared" ref="S16:S41" si="12">MAX(N16,J16,F16,B16)</f>
        <v>3</v>
      </c>
    </row>
    <row r="17" spans="1:19" x14ac:dyDescent="0.2">
      <c r="A17" s="20" t="s">
        <v>8</v>
      </c>
      <c r="B17" s="37">
        <v>3</v>
      </c>
      <c r="C17" s="37">
        <v>6.0000000000000001E-3</v>
      </c>
      <c r="D17" s="40">
        <f t="shared" si="4"/>
        <v>0</v>
      </c>
      <c r="E17" s="41">
        <f t="shared" si="5"/>
        <v>1</v>
      </c>
      <c r="F17" s="37">
        <v>3</v>
      </c>
      <c r="G17" s="37">
        <v>1.0999999999999999E-2</v>
      </c>
      <c r="H17" s="40">
        <f t="shared" si="6"/>
        <v>0</v>
      </c>
      <c r="I17" s="41">
        <f t="shared" si="7"/>
        <v>1</v>
      </c>
      <c r="J17" s="37">
        <v>3</v>
      </c>
      <c r="K17" s="37">
        <v>1.4E-2</v>
      </c>
      <c r="L17" s="40">
        <f t="shared" si="8"/>
        <v>0</v>
      </c>
      <c r="M17" s="41">
        <f t="shared" si="9"/>
        <v>1</v>
      </c>
      <c r="N17" s="37">
        <v>3</v>
      </c>
      <c r="O17" s="37">
        <v>0.01</v>
      </c>
      <c r="P17" s="40">
        <f t="shared" si="10"/>
        <v>0</v>
      </c>
      <c r="Q17" s="41">
        <f t="shared" si="11"/>
        <v>1</v>
      </c>
      <c r="R17" s="16"/>
      <c r="S17" s="16">
        <f t="shared" si="12"/>
        <v>3</v>
      </c>
    </row>
    <row r="18" spans="1:19" x14ac:dyDescent="0.2">
      <c r="A18" s="20" t="s">
        <v>9</v>
      </c>
      <c r="B18" s="37">
        <v>6</v>
      </c>
      <c r="C18" s="37">
        <v>7.0000000000000001E-3</v>
      </c>
      <c r="D18" s="40">
        <f t="shared" si="4"/>
        <v>0</v>
      </c>
      <c r="E18" s="41">
        <f t="shared" si="5"/>
        <v>1</v>
      </c>
      <c r="F18" s="37">
        <v>6</v>
      </c>
      <c r="G18" s="37">
        <v>1.2E-2</v>
      </c>
      <c r="H18" s="40">
        <f t="shared" si="6"/>
        <v>0</v>
      </c>
      <c r="I18" s="41">
        <f t="shared" si="7"/>
        <v>1</v>
      </c>
      <c r="J18" s="37">
        <v>6</v>
      </c>
      <c r="K18" s="37">
        <v>1.7000000000000001E-2</v>
      </c>
      <c r="L18" s="40">
        <f t="shared" si="8"/>
        <v>0</v>
      </c>
      <c r="M18" s="41">
        <f t="shared" si="9"/>
        <v>1</v>
      </c>
      <c r="N18" s="37">
        <v>6</v>
      </c>
      <c r="O18" s="37">
        <v>1.2E-2</v>
      </c>
      <c r="P18" s="40">
        <f t="shared" si="10"/>
        <v>0</v>
      </c>
      <c r="Q18" s="41">
        <f t="shared" si="11"/>
        <v>1</v>
      </c>
      <c r="R18" s="16"/>
      <c r="S18" s="16">
        <f t="shared" si="12"/>
        <v>6</v>
      </c>
    </row>
    <row r="19" spans="1:19" x14ac:dyDescent="0.2">
      <c r="A19" s="20" t="s">
        <v>10</v>
      </c>
      <c r="B19" s="37">
        <v>1</v>
      </c>
      <c r="C19" s="37">
        <v>0.125</v>
      </c>
      <c r="D19" s="40">
        <f t="shared" si="4"/>
        <v>0</v>
      </c>
      <c r="E19" s="41">
        <f t="shared" si="5"/>
        <v>1</v>
      </c>
      <c r="F19" s="37">
        <v>1</v>
      </c>
      <c r="G19" s="37">
        <v>0.214</v>
      </c>
      <c r="H19" s="40">
        <f t="shared" si="6"/>
        <v>0</v>
      </c>
      <c r="I19" s="41">
        <f t="shared" si="7"/>
        <v>1</v>
      </c>
      <c r="J19" s="37">
        <v>1</v>
      </c>
      <c r="K19" s="37">
        <v>0.32800000000000001</v>
      </c>
      <c r="L19" s="40">
        <f t="shared" si="8"/>
        <v>0</v>
      </c>
      <c r="M19" s="41">
        <f t="shared" si="9"/>
        <v>1</v>
      </c>
      <c r="N19" s="37">
        <v>1</v>
      </c>
      <c r="O19" s="37">
        <v>0.22</v>
      </c>
      <c r="P19" s="40">
        <f t="shared" si="10"/>
        <v>0</v>
      </c>
      <c r="Q19" s="41">
        <f t="shared" si="11"/>
        <v>1</v>
      </c>
      <c r="R19" s="16"/>
      <c r="S19" s="16">
        <f t="shared" si="12"/>
        <v>1</v>
      </c>
    </row>
    <row r="20" spans="1:19" x14ac:dyDescent="0.2">
      <c r="A20" s="20" t="s">
        <v>11</v>
      </c>
      <c r="B20" s="37">
        <v>1</v>
      </c>
      <c r="C20" s="37">
        <v>0.19400000000000001</v>
      </c>
      <c r="D20" s="40">
        <f t="shared" si="4"/>
        <v>0</v>
      </c>
      <c r="E20" s="41">
        <f t="shared" si="5"/>
        <v>1</v>
      </c>
      <c r="F20" s="37">
        <v>1</v>
      </c>
      <c r="G20" s="37">
        <v>0.371</v>
      </c>
      <c r="H20" s="40">
        <f t="shared" si="6"/>
        <v>0</v>
      </c>
      <c r="I20" s="41">
        <f t="shared" si="7"/>
        <v>1</v>
      </c>
      <c r="J20" s="37">
        <v>1</v>
      </c>
      <c r="K20" s="37">
        <v>0.56499999999999995</v>
      </c>
      <c r="L20" s="40">
        <f t="shared" si="8"/>
        <v>0</v>
      </c>
      <c r="M20" s="41">
        <f t="shared" si="9"/>
        <v>1</v>
      </c>
      <c r="N20" s="37">
        <v>1</v>
      </c>
      <c r="O20" s="37">
        <v>0.39600000000000002</v>
      </c>
      <c r="P20" s="40">
        <f t="shared" si="10"/>
        <v>0</v>
      </c>
      <c r="Q20" s="41">
        <f t="shared" si="11"/>
        <v>1</v>
      </c>
      <c r="R20" s="16"/>
      <c r="S20" s="16">
        <f t="shared" si="12"/>
        <v>1</v>
      </c>
    </row>
    <row r="21" spans="1:19" x14ac:dyDescent="0.2">
      <c r="A21" s="20" t="s">
        <v>12</v>
      </c>
      <c r="B21" s="37">
        <v>1</v>
      </c>
      <c r="C21" s="37">
        <v>0.42599999999999999</v>
      </c>
      <c r="D21" s="40">
        <f t="shared" si="4"/>
        <v>0</v>
      </c>
      <c r="E21" s="41">
        <f t="shared" si="5"/>
        <v>1</v>
      </c>
      <c r="F21" s="37">
        <v>1</v>
      </c>
      <c r="G21" s="37">
        <v>0.83599999999999997</v>
      </c>
      <c r="H21" s="40">
        <f t="shared" si="6"/>
        <v>0</v>
      </c>
      <c r="I21" s="41">
        <f t="shared" si="7"/>
        <v>1</v>
      </c>
      <c r="J21" s="37">
        <v>1</v>
      </c>
      <c r="K21" s="37">
        <v>1.23</v>
      </c>
      <c r="L21" s="40">
        <f t="shared" si="8"/>
        <v>0</v>
      </c>
      <c r="M21" s="41">
        <f t="shared" si="9"/>
        <v>1</v>
      </c>
      <c r="N21" s="37">
        <v>1</v>
      </c>
      <c r="O21" s="37">
        <v>0.83499999999999996</v>
      </c>
      <c r="P21" s="40">
        <f t="shared" si="10"/>
        <v>0</v>
      </c>
      <c r="Q21" s="41">
        <f t="shared" si="11"/>
        <v>1</v>
      </c>
      <c r="R21" s="16"/>
      <c r="S21" s="16">
        <f t="shared" si="12"/>
        <v>1</v>
      </c>
    </row>
    <row r="22" spans="1:19" x14ac:dyDescent="0.2">
      <c r="A22" s="20" t="s">
        <v>13</v>
      </c>
      <c r="B22" s="37">
        <v>30</v>
      </c>
      <c r="C22" s="37">
        <v>8.2000000000000003E-2</v>
      </c>
      <c r="D22" s="40">
        <f t="shared" si="4"/>
        <v>9.0909090909090912E-2</v>
      </c>
      <c r="E22" s="41">
        <f t="shared" si="5"/>
        <v>0</v>
      </c>
      <c r="F22" s="37">
        <v>31</v>
      </c>
      <c r="G22" s="37">
        <v>0.16700000000000001</v>
      </c>
      <c r="H22" s="40">
        <f t="shared" si="6"/>
        <v>6.0606060606060608E-2</v>
      </c>
      <c r="I22" s="41">
        <f t="shared" si="7"/>
        <v>0</v>
      </c>
      <c r="J22" s="37">
        <v>33</v>
      </c>
      <c r="K22" s="37">
        <v>0.249</v>
      </c>
      <c r="L22" s="40">
        <f t="shared" si="8"/>
        <v>0</v>
      </c>
      <c r="M22" s="41">
        <f t="shared" si="9"/>
        <v>1</v>
      </c>
      <c r="N22" s="37">
        <v>31</v>
      </c>
      <c r="O22" s="37">
        <v>0.16700000000000001</v>
      </c>
      <c r="P22" s="40">
        <f t="shared" si="10"/>
        <v>6.0606060606060608E-2</v>
      </c>
      <c r="Q22" s="41">
        <f t="shared" si="11"/>
        <v>0</v>
      </c>
      <c r="R22" s="16"/>
      <c r="S22" s="16">
        <f t="shared" si="12"/>
        <v>33</v>
      </c>
    </row>
    <row r="23" spans="1:19" x14ac:dyDescent="0.2">
      <c r="A23" s="20" t="s">
        <v>14</v>
      </c>
      <c r="B23" s="37">
        <v>12</v>
      </c>
      <c r="C23" s="37">
        <v>0.24199999999999999</v>
      </c>
      <c r="D23" s="40">
        <f t="shared" si="4"/>
        <v>0</v>
      </c>
      <c r="E23" s="41">
        <f t="shared" si="5"/>
        <v>1</v>
      </c>
      <c r="F23" s="37">
        <v>11</v>
      </c>
      <c r="G23" s="37">
        <v>0.40600000000000003</v>
      </c>
      <c r="H23" s="40">
        <f t="shared" si="6"/>
        <v>8.3333333333333329E-2</v>
      </c>
      <c r="I23" s="41">
        <f t="shared" si="7"/>
        <v>0</v>
      </c>
      <c r="J23" s="37">
        <v>11</v>
      </c>
      <c r="K23" s="37">
        <v>0.59699999999999998</v>
      </c>
      <c r="L23" s="40">
        <f t="shared" si="8"/>
        <v>8.3333333333333329E-2</v>
      </c>
      <c r="M23" s="41">
        <f t="shared" si="9"/>
        <v>0</v>
      </c>
      <c r="N23" s="37">
        <v>12</v>
      </c>
      <c r="O23" s="37">
        <v>0.40699999999999997</v>
      </c>
      <c r="P23" s="40">
        <f t="shared" si="10"/>
        <v>0</v>
      </c>
      <c r="Q23" s="41">
        <f t="shared" si="11"/>
        <v>1</v>
      </c>
      <c r="R23" s="16"/>
      <c r="S23" s="16">
        <f t="shared" si="12"/>
        <v>12</v>
      </c>
    </row>
    <row r="24" spans="1:19" x14ac:dyDescent="0.2">
      <c r="A24" s="20" t="s">
        <v>15</v>
      </c>
      <c r="B24" s="37">
        <v>37</v>
      </c>
      <c r="C24" s="37">
        <v>0.11</v>
      </c>
      <c r="D24" s="40">
        <f t="shared" si="4"/>
        <v>7.4999999999999997E-2</v>
      </c>
      <c r="E24" s="41">
        <f t="shared" si="5"/>
        <v>0</v>
      </c>
      <c r="F24" s="37">
        <v>39</v>
      </c>
      <c r="G24" s="37">
        <v>0.16400000000000001</v>
      </c>
      <c r="H24" s="40">
        <f t="shared" si="6"/>
        <v>2.5000000000000001E-2</v>
      </c>
      <c r="I24" s="41">
        <f t="shared" si="7"/>
        <v>0</v>
      </c>
      <c r="J24" s="37">
        <v>40</v>
      </c>
      <c r="K24" s="37">
        <v>0.24299999999999999</v>
      </c>
      <c r="L24" s="40">
        <f t="shared" si="8"/>
        <v>0</v>
      </c>
      <c r="M24" s="41">
        <f t="shared" si="9"/>
        <v>1</v>
      </c>
      <c r="N24" s="37">
        <v>39</v>
      </c>
      <c r="O24" s="37">
        <v>0.16600000000000001</v>
      </c>
      <c r="P24" s="40">
        <f t="shared" si="10"/>
        <v>2.5000000000000001E-2</v>
      </c>
      <c r="Q24" s="41">
        <f t="shared" si="11"/>
        <v>0</v>
      </c>
      <c r="R24" s="16"/>
      <c r="S24" s="16">
        <f t="shared" si="12"/>
        <v>40</v>
      </c>
    </row>
    <row r="25" spans="1:19" x14ac:dyDescent="0.2">
      <c r="A25" s="20" t="s">
        <v>16</v>
      </c>
      <c r="B25" s="37">
        <v>5</v>
      </c>
      <c r="C25" s="37">
        <v>0.23699999999999999</v>
      </c>
      <c r="D25" s="40">
        <f t="shared" si="4"/>
        <v>0</v>
      </c>
      <c r="E25" s="41">
        <f t="shared" si="5"/>
        <v>1</v>
      </c>
      <c r="F25" s="37">
        <v>5</v>
      </c>
      <c r="G25" s="37">
        <v>0.45300000000000001</v>
      </c>
      <c r="H25" s="40">
        <f t="shared" si="6"/>
        <v>0</v>
      </c>
      <c r="I25" s="41">
        <f t="shared" si="7"/>
        <v>1</v>
      </c>
      <c r="J25" s="37">
        <v>5</v>
      </c>
      <c r="K25" s="37">
        <v>0.66900000000000004</v>
      </c>
      <c r="L25" s="40">
        <f t="shared" si="8"/>
        <v>0</v>
      </c>
      <c r="M25" s="41">
        <f t="shared" si="9"/>
        <v>1</v>
      </c>
      <c r="N25" s="37">
        <v>5</v>
      </c>
      <c r="O25" s="37">
        <v>0.45700000000000002</v>
      </c>
      <c r="P25" s="40">
        <f t="shared" si="10"/>
        <v>0</v>
      </c>
      <c r="Q25" s="41">
        <f t="shared" si="11"/>
        <v>1</v>
      </c>
      <c r="R25" s="16"/>
      <c r="S25" s="16">
        <f t="shared" si="12"/>
        <v>5</v>
      </c>
    </row>
    <row r="26" spans="1:19" x14ac:dyDescent="0.2">
      <c r="A26" s="20" t="s">
        <v>17</v>
      </c>
      <c r="B26" s="37">
        <v>6</v>
      </c>
      <c r="C26" s="37">
        <v>0.22700000000000001</v>
      </c>
      <c r="D26" s="40">
        <f t="shared" si="4"/>
        <v>0</v>
      </c>
      <c r="E26" s="41">
        <f t="shared" si="5"/>
        <v>1</v>
      </c>
      <c r="F26" s="37">
        <v>6</v>
      </c>
      <c r="G26" s="37">
        <v>0.438</v>
      </c>
      <c r="H26" s="40">
        <f t="shared" si="6"/>
        <v>0</v>
      </c>
      <c r="I26" s="41">
        <f t="shared" si="7"/>
        <v>1</v>
      </c>
      <c r="J26" s="37">
        <v>6</v>
      </c>
      <c r="K26" s="37">
        <v>0.64800000000000002</v>
      </c>
      <c r="L26" s="40">
        <f t="shared" si="8"/>
        <v>0</v>
      </c>
      <c r="M26" s="41">
        <f t="shared" si="9"/>
        <v>1</v>
      </c>
      <c r="N26" s="37">
        <v>6</v>
      </c>
      <c r="O26" s="37">
        <v>0.45200000000000001</v>
      </c>
      <c r="P26" s="40">
        <f t="shared" si="10"/>
        <v>0</v>
      </c>
      <c r="Q26" s="41">
        <f t="shared" si="11"/>
        <v>1</v>
      </c>
      <c r="R26" s="16"/>
      <c r="S26" s="16">
        <f t="shared" si="12"/>
        <v>6</v>
      </c>
    </row>
    <row r="27" spans="1:19" x14ac:dyDescent="0.2">
      <c r="A27" s="20" t="s">
        <v>18</v>
      </c>
      <c r="B27" s="37">
        <v>5</v>
      </c>
      <c r="C27" s="37">
        <v>4.5999999999999999E-2</v>
      </c>
      <c r="D27" s="40">
        <f t="shared" si="4"/>
        <v>0</v>
      </c>
      <c r="E27" s="41">
        <f t="shared" si="5"/>
        <v>1</v>
      </c>
      <c r="F27" s="37">
        <v>5</v>
      </c>
      <c r="G27" s="37">
        <v>7.2999999999999995E-2</v>
      </c>
      <c r="H27" s="40">
        <f t="shared" si="6"/>
        <v>0</v>
      </c>
      <c r="I27" s="41">
        <f t="shared" si="7"/>
        <v>1</v>
      </c>
      <c r="J27" s="37">
        <v>5</v>
      </c>
      <c r="K27" s="37">
        <v>9.6000000000000002E-2</v>
      </c>
      <c r="L27" s="40">
        <f t="shared" si="8"/>
        <v>0</v>
      </c>
      <c r="M27" s="41">
        <f t="shared" si="9"/>
        <v>1</v>
      </c>
      <c r="N27" s="37">
        <v>5</v>
      </c>
      <c r="O27" s="37">
        <v>6.6000000000000003E-2</v>
      </c>
      <c r="P27" s="40">
        <f t="shared" si="10"/>
        <v>0</v>
      </c>
      <c r="Q27" s="41">
        <f t="shared" si="11"/>
        <v>1</v>
      </c>
      <c r="R27" s="16"/>
      <c r="S27" s="16">
        <f t="shared" si="12"/>
        <v>5</v>
      </c>
    </row>
    <row r="28" spans="1:19" x14ac:dyDescent="0.2">
      <c r="A28" s="20" t="s">
        <v>19</v>
      </c>
      <c r="B28" s="37">
        <v>7</v>
      </c>
      <c r="C28" s="37">
        <v>0.01</v>
      </c>
      <c r="D28" s="40">
        <f t="shared" si="4"/>
        <v>0</v>
      </c>
      <c r="E28" s="41">
        <f t="shared" si="5"/>
        <v>1</v>
      </c>
      <c r="F28" s="37">
        <v>7</v>
      </c>
      <c r="G28" s="37">
        <v>1.2999999999999999E-2</v>
      </c>
      <c r="H28" s="40">
        <f t="shared" si="6"/>
        <v>0</v>
      </c>
      <c r="I28" s="41">
        <f t="shared" si="7"/>
        <v>1</v>
      </c>
      <c r="J28" s="37">
        <v>7</v>
      </c>
      <c r="K28" s="37">
        <v>1.7999999999999999E-2</v>
      </c>
      <c r="L28" s="40">
        <f t="shared" si="8"/>
        <v>0</v>
      </c>
      <c r="M28" s="41">
        <f t="shared" si="9"/>
        <v>1</v>
      </c>
      <c r="N28" s="37">
        <v>7</v>
      </c>
      <c r="O28" s="37">
        <v>1.2999999999999999E-2</v>
      </c>
      <c r="P28" s="40">
        <f t="shared" si="10"/>
        <v>0</v>
      </c>
      <c r="Q28" s="41">
        <f t="shared" si="11"/>
        <v>1</v>
      </c>
      <c r="R28" s="16"/>
      <c r="S28" s="16">
        <f t="shared" si="12"/>
        <v>7</v>
      </c>
    </row>
    <row r="29" spans="1:19" x14ac:dyDescent="0.2">
      <c r="A29" s="20" t="s">
        <v>20</v>
      </c>
      <c r="B29" s="37">
        <v>2</v>
      </c>
      <c r="C29" s="37">
        <v>1.4999999999999999E-2</v>
      </c>
      <c r="D29" s="40">
        <f t="shared" si="4"/>
        <v>0</v>
      </c>
      <c r="E29" s="41">
        <f t="shared" si="5"/>
        <v>1</v>
      </c>
      <c r="F29" s="37">
        <v>2</v>
      </c>
      <c r="G29" s="37">
        <v>2.1999999999999999E-2</v>
      </c>
      <c r="H29" s="40">
        <f t="shared" si="6"/>
        <v>0</v>
      </c>
      <c r="I29" s="41">
        <f t="shared" si="7"/>
        <v>1</v>
      </c>
      <c r="J29" s="37">
        <v>2</v>
      </c>
      <c r="K29" s="37">
        <v>3.1E-2</v>
      </c>
      <c r="L29" s="40">
        <f t="shared" si="8"/>
        <v>0</v>
      </c>
      <c r="M29" s="41">
        <f t="shared" si="9"/>
        <v>1</v>
      </c>
      <c r="N29" s="37">
        <v>2</v>
      </c>
      <c r="O29" s="37">
        <v>2.3E-2</v>
      </c>
      <c r="P29" s="40">
        <f t="shared" si="10"/>
        <v>0</v>
      </c>
      <c r="Q29" s="41">
        <f t="shared" si="11"/>
        <v>1</v>
      </c>
      <c r="R29" s="16"/>
      <c r="S29" s="16">
        <f t="shared" si="12"/>
        <v>2</v>
      </c>
    </row>
    <row r="30" spans="1:19" x14ac:dyDescent="0.2">
      <c r="A30" s="20" t="s">
        <v>21</v>
      </c>
      <c r="B30" s="37">
        <v>1</v>
      </c>
      <c r="C30" s="37">
        <v>5.1999999999999998E-2</v>
      </c>
      <c r="D30" s="40">
        <f t="shared" si="4"/>
        <v>0</v>
      </c>
      <c r="E30" s="41">
        <f t="shared" si="5"/>
        <v>1</v>
      </c>
      <c r="F30" s="37">
        <v>1</v>
      </c>
      <c r="G30" s="37">
        <v>9.0999999999999998E-2</v>
      </c>
      <c r="H30" s="40">
        <f t="shared" si="6"/>
        <v>0</v>
      </c>
      <c r="I30" s="41">
        <f t="shared" si="7"/>
        <v>1</v>
      </c>
      <c r="J30" s="37">
        <v>1</v>
      </c>
      <c r="K30" s="37">
        <v>0.13200000000000001</v>
      </c>
      <c r="L30" s="40">
        <f t="shared" si="8"/>
        <v>0</v>
      </c>
      <c r="M30" s="41">
        <f t="shared" si="9"/>
        <v>1</v>
      </c>
      <c r="N30" s="37">
        <v>1</v>
      </c>
      <c r="O30" s="37">
        <v>8.8999999999999996E-2</v>
      </c>
      <c r="P30" s="40">
        <f t="shared" si="10"/>
        <v>0</v>
      </c>
      <c r="Q30" s="41">
        <f t="shared" si="11"/>
        <v>1</v>
      </c>
      <c r="R30" s="16"/>
      <c r="S30" s="16">
        <f t="shared" si="12"/>
        <v>1</v>
      </c>
    </row>
    <row r="31" spans="1:19" x14ac:dyDescent="0.2">
      <c r="A31" s="20" t="s">
        <v>0</v>
      </c>
      <c r="B31" s="37">
        <v>37</v>
      </c>
      <c r="C31" s="37">
        <v>0.13900000000000001</v>
      </c>
      <c r="D31" s="40">
        <f t="shared" si="4"/>
        <v>9.7560975609756101E-2</v>
      </c>
      <c r="E31" s="41">
        <f t="shared" si="5"/>
        <v>0</v>
      </c>
      <c r="F31" s="37">
        <v>41</v>
      </c>
      <c r="G31" s="37">
        <v>0.26900000000000002</v>
      </c>
      <c r="H31" s="40">
        <f t="shared" si="6"/>
        <v>0</v>
      </c>
      <c r="I31" s="41">
        <f t="shared" si="7"/>
        <v>1</v>
      </c>
      <c r="J31" s="37">
        <v>40</v>
      </c>
      <c r="K31" s="37">
        <v>0.39600000000000002</v>
      </c>
      <c r="L31" s="40">
        <f t="shared" si="8"/>
        <v>2.4390243902439025E-2</v>
      </c>
      <c r="M31" s="41">
        <f t="shared" si="9"/>
        <v>0</v>
      </c>
      <c r="N31" s="37">
        <v>40</v>
      </c>
      <c r="O31" s="37">
        <v>0.25900000000000001</v>
      </c>
      <c r="P31" s="40">
        <f t="shared" si="10"/>
        <v>2.4390243902439025E-2</v>
      </c>
      <c r="Q31" s="41">
        <f t="shared" si="11"/>
        <v>0</v>
      </c>
      <c r="R31" s="16"/>
      <c r="S31" s="16">
        <f t="shared" si="12"/>
        <v>41</v>
      </c>
    </row>
    <row r="32" spans="1:19" x14ac:dyDescent="0.2">
      <c r="A32" s="20" t="s">
        <v>22</v>
      </c>
      <c r="B32" s="37">
        <v>28</v>
      </c>
      <c r="C32" s="37">
        <v>0.25700000000000001</v>
      </c>
      <c r="D32" s="40">
        <f t="shared" si="4"/>
        <v>3.4482758620689655E-2</v>
      </c>
      <c r="E32" s="41">
        <f t="shared" si="5"/>
        <v>0</v>
      </c>
      <c r="F32" s="37">
        <v>29</v>
      </c>
      <c r="G32" s="37">
        <v>0.47599999999999998</v>
      </c>
      <c r="H32" s="40">
        <f t="shared" si="6"/>
        <v>0</v>
      </c>
      <c r="I32" s="41">
        <f t="shared" si="7"/>
        <v>1</v>
      </c>
      <c r="J32" s="37">
        <v>29</v>
      </c>
      <c r="K32" s="37">
        <v>0.69</v>
      </c>
      <c r="L32" s="40">
        <f t="shared" si="8"/>
        <v>0</v>
      </c>
      <c r="M32" s="41">
        <f t="shared" si="9"/>
        <v>1</v>
      </c>
      <c r="N32" s="37">
        <v>29</v>
      </c>
      <c r="O32" s="37">
        <v>0.495</v>
      </c>
      <c r="P32" s="40">
        <f t="shared" si="10"/>
        <v>0</v>
      </c>
      <c r="Q32" s="41">
        <f t="shared" si="11"/>
        <v>1</v>
      </c>
      <c r="R32" s="16"/>
      <c r="S32" s="16">
        <f t="shared" si="12"/>
        <v>29</v>
      </c>
    </row>
    <row r="33" spans="1:19" x14ac:dyDescent="0.2">
      <c r="A33" s="20" t="s">
        <v>23</v>
      </c>
      <c r="B33" s="37">
        <v>20</v>
      </c>
      <c r="C33" s="37">
        <v>0.35799999999999998</v>
      </c>
      <c r="D33" s="40">
        <f t="shared" si="4"/>
        <v>4.7619047619047616E-2</v>
      </c>
      <c r="E33" s="41">
        <f t="shared" si="5"/>
        <v>0</v>
      </c>
      <c r="F33" s="37">
        <v>21</v>
      </c>
      <c r="G33" s="37">
        <v>0.76800000000000002</v>
      </c>
      <c r="H33" s="40">
        <f t="shared" si="6"/>
        <v>0</v>
      </c>
      <c r="I33" s="41">
        <f t="shared" si="7"/>
        <v>1</v>
      </c>
      <c r="J33" s="37">
        <v>20</v>
      </c>
      <c r="K33" s="37">
        <v>0.99</v>
      </c>
      <c r="L33" s="40">
        <f t="shared" si="8"/>
        <v>4.7619047619047616E-2</v>
      </c>
      <c r="M33" s="41">
        <f t="shared" si="9"/>
        <v>0</v>
      </c>
      <c r="N33" s="37">
        <v>20</v>
      </c>
      <c r="O33" s="37">
        <v>0.67300000000000004</v>
      </c>
      <c r="P33" s="40">
        <f t="shared" si="10"/>
        <v>4.7619047619047616E-2</v>
      </c>
      <c r="Q33" s="41">
        <f t="shared" si="11"/>
        <v>0</v>
      </c>
      <c r="R33" s="16"/>
      <c r="S33" s="16">
        <f t="shared" si="12"/>
        <v>21</v>
      </c>
    </row>
    <row r="34" spans="1:19" x14ac:dyDescent="0.2">
      <c r="A34" s="20" t="s">
        <v>24</v>
      </c>
      <c r="B34" s="37">
        <v>11</v>
      </c>
      <c r="C34" s="37">
        <v>0.33600000000000002</v>
      </c>
      <c r="D34" s="40">
        <f t="shared" si="4"/>
        <v>8.3333333333333329E-2</v>
      </c>
      <c r="E34" s="41">
        <f t="shared" si="5"/>
        <v>0</v>
      </c>
      <c r="F34" s="37">
        <v>11</v>
      </c>
      <c r="G34" s="37">
        <v>0.63400000000000001</v>
      </c>
      <c r="H34" s="40">
        <f t="shared" si="6"/>
        <v>8.3333333333333329E-2</v>
      </c>
      <c r="I34" s="41">
        <f t="shared" si="7"/>
        <v>0</v>
      </c>
      <c r="J34" s="37">
        <v>11</v>
      </c>
      <c r="K34" s="37">
        <v>0.97299999999999998</v>
      </c>
      <c r="L34" s="40">
        <f t="shared" si="8"/>
        <v>8.3333333333333329E-2</v>
      </c>
      <c r="M34" s="41">
        <f t="shared" si="9"/>
        <v>0</v>
      </c>
      <c r="N34" s="37">
        <v>12</v>
      </c>
      <c r="O34" s="37">
        <v>0.61699999999999999</v>
      </c>
      <c r="P34" s="40">
        <f t="shared" si="10"/>
        <v>0</v>
      </c>
      <c r="Q34" s="41">
        <f t="shared" si="11"/>
        <v>1</v>
      </c>
      <c r="R34" s="16"/>
      <c r="S34" s="16">
        <f t="shared" si="12"/>
        <v>12</v>
      </c>
    </row>
    <row r="35" spans="1:19" x14ac:dyDescent="0.2">
      <c r="A35" s="20" t="s">
        <v>25</v>
      </c>
      <c r="B35" s="37">
        <v>9</v>
      </c>
      <c r="C35" s="37">
        <v>0.53</v>
      </c>
      <c r="D35" s="40">
        <f t="shared" si="4"/>
        <v>0</v>
      </c>
      <c r="E35" s="41">
        <f t="shared" si="5"/>
        <v>1</v>
      </c>
      <c r="F35" s="37">
        <v>9</v>
      </c>
      <c r="G35" s="37">
        <v>1.0309999999999999</v>
      </c>
      <c r="H35" s="40">
        <f t="shared" si="6"/>
        <v>0</v>
      </c>
      <c r="I35" s="41">
        <f t="shared" si="7"/>
        <v>1</v>
      </c>
      <c r="J35" s="37">
        <v>9</v>
      </c>
      <c r="K35" s="37">
        <v>1.581</v>
      </c>
      <c r="L35" s="40">
        <f t="shared" si="8"/>
        <v>0</v>
      </c>
      <c r="M35" s="41">
        <f t="shared" si="9"/>
        <v>1</v>
      </c>
      <c r="N35" s="37">
        <v>9</v>
      </c>
      <c r="O35" s="37">
        <v>1.0649999999999999</v>
      </c>
      <c r="P35" s="40">
        <f t="shared" si="10"/>
        <v>0</v>
      </c>
      <c r="Q35" s="41">
        <f t="shared" si="11"/>
        <v>1</v>
      </c>
      <c r="R35" s="16"/>
      <c r="S35" s="16">
        <f t="shared" si="12"/>
        <v>9</v>
      </c>
    </row>
    <row r="36" spans="1:19" x14ac:dyDescent="0.2">
      <c r="A36" s="20" t="s">
        <v>1</v>
      </c>
      <c r="B36" s="37">
        <v>78</v>
      </c>
      <c r="C36" s="37">
        <v>2.4E-2</v>
      </c>
      <c r="D36" s="40">
        <f t="shared" si="4"/>
        <v>0</v>
      </c>
      <c r="E36" s="41">
        <f t="shared" si="5"/>
        <v>1</v>
      </c>
      <c r="F36" s="37">
        <v>78</v>
      </c>
      <c r="G36" s="37">
        <v>0.05</v>
      </c>
      <c r="H36" s="40">
        <f t="shared" si="6"/>
        <v>0</v>
      </c>
      <c r="I36" s="41">
        <f t="shared" si="7"/>
        <v>1</v>
      </c>
      <c r="J36" s="37">
        <v>78</v>
      </c>
      <c r="K36" s="37">
        <v>6.5000000000000002E-2</v>
      </c>
      <c r="L36" s="40">
        <f t="shared" si="8"/>
        <v>0</v>
      </c>
      <c r="M36" s="41">
        <f t="shared" si="9"/>
        <v>1</v>
      </c>
      <c r="N36" s="37">
        <v>78</v>
      </c>
      <c r="O36" s="37">
        <v>4.4999999999999998E-2</v>
      </c>
      <c r="P36" s="40">
        <f t="shared" si="10"/>
        <v>0</v>
      </c>
      <c r="Q36" s="41">
        <f t="shared" si="11"/>
        <v>1</v>
      </c>
      <c r="R36" s="16"/>
      <c r="S36" s="16">
        <f t="shared" si="12"/>
        <v>78</v>
      </c>
    </row>
    <row r="37" spans="1:19" x14ac:dyDescent="0.2">
      <c r="A37" s="20" t="s">
        <v>26</v>
      </c>
      <c r="B37" s="37">
        <v>73</v>
      </c>
      <c r="C37" s="37">
        <v>0.214</v>
      </c>
      <c r="D37" s="40">
        <f t="shared" si="4"/>
        <v>0</v>
      </c>
      <c r="E37" s="41">
        <f t="shared" si="5"/>
        <v>1</v>
      </c>
      <c r="F37" s="37">
        <v>73</v>
      </c>
      <c r="G37" s="37">
        <v>0.42599999999999999</v>
      </c>
      <c r="H37" s="40">
        <f t="shared" si="6"/>
        <v>0</v>
      </c>
      <c r="I37" s="41">
        <f t="shared" si="7"/>
        <v>1</v>
      </c>
      <c r="J37" s="37">
        <v>73</v>
      </c>
      <c r="K37" s="37">
        <v>0.623</v>
      </c>
      <c r="L37" s="40">
        <f t="shared" si="8"/>
        <v>0</v>
      </c>
      <c r="M37" s="41">
        <f t="shared" si="9"/>
        <v>1</v>
      </c>
      <c r="N37" s="37">
        <v>73</v>
      </c>
      <c r="O37" s="37">
        <v>0.41599999999999998</v>
      </c>
      <c r="P37" s="40">
        <f t="shared" si="10"/>
        <v>0</v>
      </c>
      <c r="Q37" s="41">
        <f t="shared" si="11"/>
        <v>1</v>
      </c>
      <c r="R37" s="16"/>
      <c r="S37" s="16">
        <f t="shared" si="12"/>
        <v>73</v>
      </c>
    </row>
    <row r="38" spans="1:19" x14ac:dyDescent="0.2">
      <c r="A38" s="20" t="s">
        <v>2</v>
      </c>
      <c r="B38" s="37">
        <v>107</v>
      </c>
      <c r="C38" s="37">
        <v>0.246</v>
      </c>
      <c r="D38" s="40">
        <f t="shared" si="4"/>
        <v>9.2592592592592587E-3</v>
      </c>
      <c r="E38" s="41">
        <f t="shared" si="5"/>
        <v>0</v>
      </c>
      <c r="F38" s="37">
        <v>108</v>
      </c>
      <c r="G38" s="37">
        <v>0.52400000000000002</v>
      </c>
      <c r="H38" s="40">
        <f t="shared" si="6"/>
        <v>0</v>
      </c>
      <c r="I38" s="41">
        <f t="shared" si="7"/>
        <v>1</v>
      </c>
      <c r="J38" s="37">
        <v>108</v>
      </c>
      <c r="K38" s="37">
        <v>0.747</v>
      </c>
      <c r="L38" s="40">
        <f t="shared" si="8"/>
        <v>0</v>
      </c>
      <c r="M38" s="41">
        <f t="shared" si="9"/>
        <v>1</v>
      </c>
      <c r="N38" s="37">
        <v>108</v>
      </c>
      <c r="O38" s="37">
        <v>0.504</v>
      </c>
      <c r="P38" s="40">
        <f t="shared" si="10"/>
        <v>0</v>
      </c>
      <c r="Q38" s="41">
        <f t="shared" si="11"/>
        <v>1</v>
      </c>
      <c r="R38" s="16"/>
      <c r="S38" s="16">
        <f t="shared" si="12"/>
        <v>108</v>
      </c>
    </row>
    <row r="39" spans="1:19" x14ac:dyDescent="0.2">
      <c r="A39" s="20" t="s">
        <v>27</v>
      </c>
      <c r="B39" s="37">
        <v>81</v>
      </c>
      <c r="C39" s="37">
        <v>0.28100000000000003</v>
      </c>
      <c r="D39" s="40">
        <f t="shared" si="4"/>
        <v>0</v>
      </c>
      <c r="E39" s="41">
        <f t="shared" si="5"/>
        <v>1</v>
      </c>
      <c r="F39" s="37">
        <v>81</v>
      </c>
      <c r="G39" s="37">
        <v>0.64800000000000002</v>
      </c>
      <c r="H39" s="40">
        <f t="shared" si="6"/>
        <v>0</v>
      </c>
      <c r="I39" s="41">
        <f t="shared" si="7"/>
        <v>1</v>
      </c>
      <c r="J39" s="37">
        <v>81</v>
      </c>
      <c r="K39" s="37">
        <v>0.82899999999999996</v>
      </c>
      <c r="L39" s="40">
        <f t="shared" si="8"/>
        <v>0</v>
      </c>
      <c r="M39" s="41">
        <f t="shared" si="9"/>
        <v>1</v>
      </c>
      <c r="N39" s="37">
        <v>81</v>
      </c>
      <c r="O39" s="37">
        <v>0.58099999999999996</v>
      </c>
      <c r="P39" s="40">
        <f t="shared" si="10"/>
        <v>0</v>
      </c>
      <c r="Q39" s="41">
        <f t="shared" si="11"/>
        <v>1</v>
      </c>
      <c r="R39" s="16"/>
      <c r="S39" s="16">
        <f t="shared" si="12"/>
        <v>81</v>
      </c>
    </row>
    <row r="40" spans="1:19" x14ac:dyDescent="0.2">
      <c r="A40" s="20" t="s">
        <v>3</v>
      </c>
      <c r="B40" s="37">
        <v>2</v>
      </c>
      <c r="C40" s="37">
        <v>0.373</v>
      </c>
      <c r="D40" s="40">
        <f t="shared" si="4"/>
        <v>0.33333333333333331</v>
      </c>
      <c r="E40" s="41">
        <f t="shared" si="5"/>
        <v>0</v>
      </c>
      <c r="F40" s="37">
        <v>2</v>
      </c>
      <c r="G40" s="37">
        <v>0.752</v>
      </c>
      <c r="H40" s="40">
        <f t="shared" si="6"/>
        <v>0.33333333333333331</v>
      </c>
      <c r="I40" s="41">
        <f t="shared" si="7"/>
        <v>0</v>
      </c>
      <c r="J40" s="37">
        <v>3</v>
      </c>
      <c r="K40" s="37">
        <v>1.109</v>
      </c>
      <c r="L40" s="40">
        <f t="shared" si="8"/>
        <v>0</v>
      </c>
      <c r="M40" s="41">
        <f t="shared" si="9"/>
        <v>1</v>
      </c>
      <c r="N40" s="37">
        <v>2</v>
      </c>
      <c r="O40" s="37">
        <v>0.75900000000000001</v>
      </c>
      <c r="P40" s="40">
        <f t="shared" si="10"/>
        <v>0.33333333333333331</v>
      </c>
      <c r="Q40" s="41">
        <f t="shared" si="11"/>
        <v>0</v>
      </c>
      <c r="R40" s="16"/>
      <c r="S40" s="16">
        <f t="shared" si="12"/>
        <v>3</v>
      </c>
    </row>
    <row r="41" spans="1:19" x14ac:dyDescent="0.2">
      <c r="A41" s="20" t="s">
        <v>28</v>
      </c>
      <c r="B41" s="37">
        <v>94</v>
      </c>
      <c r="C41" s="37">
        <v>0.36599999999999999</v>
      </c>
      <c r="D41" s="40">
        <f t="shared" si="4"/>
        <v>1.0526315789473684E-2</v>
      </c>
      <c r="E41" s="41">
        <f t="shared" si="5"/>
        <v>0</v>
      </c>
      <c r="F41" s="37">
        <v>94</v>
      </c>
      <c r="G41" s="37">
        <v>0.73799999999999999</v>
      </c>
      <c r="H41" s="40">
        <f t="shared" si="6"/>
        <v>1.0526315789473684E-2</v>
      </c>
      <c r="I41" s="41">
        <f t="shared" si="7"/>
        <v>0</v>
      </c>
      <c r="J41" s="37">
        <v>95</v>
      </c>
      <c r="K41" s="37">
        <v>1.103</v>
      </c>
      <c r="L41" s="40">
        <f t="shared" si="8"/>
        <v>0</v>
      </c>
      <c r="M41" s="41">
        <f t="shared" si="9"/>
        <v>1</v>
      </c>
      <c r="N41" s="37">
        <v>94</v>
      </c>
      <c r="O41" s="37">
        <v>0.75</v>
      </c>
      <c r="P41" s="40">
        <f t="shared" si="10"/>
        <v>1.0526315789473684E-2</v>
      </c>
      <c r="Q41" s="41">
        <f t="shared" si="11"/>
        <v>0</v>
      </c>
      <c r="R41" s="16"/>
      <c r="S41" s="16">
        <f t="shared" si="12"/>
        <v>95</v>
      </c>
    </row>
    <row r="42" spans="1:19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</row>
    <row r="43" spans="1:19" x14ac:dyDescent="0.2">
      <c r="B43" s="114" t="s">
        <v>277</v>
      </c>
      <c r="C43" s="115"/>
      <c r="D43" s="115"/>
      <c r="E43" s="115"/>
      <c r="F43" s="115"/>
    </row>
    <row r="45" spans="1:19" x14ac:dyDescent="0.2">
      <c r="A45" s="16"/>
      <c r="B45" s="16"/>
      <c r="C45" s="17" t="s">
        <v>5</v>
      </c>
      <c r="D45" s="17" t="s">
        <v>31</v>
      </c>
      <c r="E45" s="17" t="s">
        <v>32</v>
      </c>
      <c r="F45" s="17" t="s">
        <v>29</v>
      </c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</row>
    <row r="46" spans="1:19" x14ac:dyDescent="0.2">
      <c r="A46" s="16"/>
      <c r="B46" s="17" t="str">
        <f>B53</f>
        <v>AlgConstructive(GRASPRGConstructive(0.25), LocalSearch(firstImprovement),1000)</v>
      </c>
      <c r="C46" s="18">
        <f>AVERAGE(B55:B81)</f>
        <v>25.037037037037038</v>
      </c>
      <c r="D46" s="18">
        <f t="shared" ref="D46:E46" si="13">AVERAGE(C55:C81)</f>
        <v>14.22511111111111</v>
      </c>
      <c r="E46" s="19">
        <f t="shared" si="13"/>
        <v>2.5739998656665319E-2</v>
      </c>
      <c r="F46" s="20">
        <f>SUM(E55:E81)</f>
        <v>20</v>
      </c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</row>
    <row r="47" spans="1:19" x14ac:dyDescent="0.2">
      <c r="A47" s="16"/>
      <c r="B47" s="17" t="str">
        <f>F53</f>
        <v>AlgConstructive(GRASPRGConstructive(0.5), LocalSearch(firstImprovement),1000)</v>
      </c>
      <c r="C47" s="18">
        <f>AVERAGE(F55:F81)</f>
        <v>25.185185185185187</v>
      </c>
      <c r="D47" s="18">
        <f t="shared" ref="D47:E47" si="14">AVERAGE(G55:G81)</f>
        <v>19.546111111111113</v>
      </c>
      <c r="E47" s="19">
        <f t="shared" si="14"/>
        <v>1.7717775847857147E-2</v>
      </c>
      <c r="F47" s="20">
        <f>SUM(I55:I81)</f>
        <v>22</v>
      </c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</row>
    <row r="48" spans="1:19" x14ac:dyDescent="0.2">
      <c r="A48" s="16"/>
      <c r="B48" s="21" t="str">
        <f>J53</f>
        <v>AlgConstructive(GRASPRGConstructive(0.75), LocalSearch(firstImprovement),1000)</v>
      </c>
      <c r="C48" s="22">
        <f>AVERAGE(J55:J81)</f>
        <v>25.222222222222221</v>
      </c>
      <c r="D48" s="22">
        <f t="shared" ref="D48:E48" si="15">AVERAGE(K55:K81)</f>
        <v>16.681111111111111</v>
      </c>
      <c r="E48" s="23">
        <f t="shared" si="15"/>
        <v>2.6540324785938822E-3</v>
      </c>
      <c r="F48" s="24">
        <f>SUM(M55:M81)</f>
        <v>24</v>
      </c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</row>
    <row r="49" spans="1:19" x14ac:dyDescent="0.2">
      <c r="A49" s="16"/>
      <c r="B49" s="17" t="str">
        <f>N53</f>
        <v>AlgConstructive(GRASPRGConstructive(random), LocalSearch(firstImprovement),1000)</v>
      </c>
      <c r="C49" s="18">
        <f>AVERAGE(N55:N81)</f>
        <v>25.185185185185187</v>
      </c>
      <c r="D49" s="18">
        <f t="shared" ref="D49:E49" si="16">AVERAGE(O55:O81)</f>
        <v>8.1300740740740736</v>
      </c>
      <c r="E49" s="19">
        <f t="shared" si="16"/>
        <v>9.8580207293300984E-3</v>
      </c>
      <c r="F49" s="20">
        <f>SUM(Q55:Q81)</f>
        <v>22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</row>
    <row r="50" spans="1:19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</row>
    <row r="51" spans="1:19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</row>
    <row r="52" spans="1:19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</row>
    <row r="53" spans="1:19" x14ac:dyDescent="0.2">
      <c r="A53" s="16"/>
      <c r="B53" s="113" t="s">
        <v>274</v>
      </c>
      <c r="C53" s="113"/>
      <c r="D53" s="113"/>
      <c r="E53" s="113"/>
      <c r="F53" s="113" t="s">
        <v>275</v>
      </c>
      <c r="G53" s="113"/>
      <c r="H53" s="113"/>
      <c r="I53" s="113"/>
      <c r="J53" s="113" t="s">
        <v>276</v>
      </c>
      <c r="K53" s="113"/>
      <c r="L53" s="113"/>
      <c r="M53" s="113"/>
      <c r="N53" s="113" t="s">
        <v>35</v>
      </c>
      <c r="O53" s="113"/>
      <c r="P53" s="113"/>
      <c r="Q53" s="113"/>
      <c r="R53" s="16"/>
      <c r="S53" s="16"/>
    </row>
    <row r="54" spans="1:19" x14ac:dyDescent="0.2">
      <c r="A54" s="17" t="s">
        <v>4</v>
      </c>
      <c r="B54" s="17" t="s">
        <v>5</v>
      </c>
      <c r="C54" s="17" t="s">
        <v>31</v>
      </c>
      <c r="D54" s="17" t="s">
        <v>32</v>
      </c>
      <c r="E54" s="17" t="s">
        <v>29</v>
      </c>
      <c r="F54" s="17" t="s">
        <v>5</v>
      </c>
      <c r="G54" s="17" t="s">
        <v>31</v>
      </c>
      <c r="H54" s="17" t="s">
        <v>32</v>
      </c>
      <c r="I54" s="17" t="s">
        <v>29</v>
      </c>
      <c r="J54" s="17" t="s">
        <v>5</v>
      </c>
      <c r="K54" s="17" t="s">
        <v>31</v>
      </c>
      <c r="L54" s="17" t="s">
        <v>32</v>
      </c>
      <c r="M54" s="17" t="s">
        <v>29</v>
      </c>
      <c r="N54" s="17" t="s">
        <v>5</v>
      </c>
      <c r="O54" s="17" t="s">
        <v>31</v>
      </c>
      <c r="P54" s="17" t="s">
        <v>32</v>
      </c>
      <c r="Q54" s="17" t="s">
        <v>29</v>
      </c>
      <c r="R54" s="16"/>
      <c r="S54" s="16" t="s">
        <v>30</v>
      </c>
    </row>
    <row r="55" spans="1:19" x14ac:dyDescent="0.2">
      <c r="A55" s="20" t="s">
        <v>6</v>
      </c>
      <c r="B55" s="37">
        <v>5</v>
      </c>
      <c r="C55" s="37">
        <v>0.66700000000000004</v>
      </c>
      <c r="D55" s="40">
        <f>($S55-B55)/$S55</f>
        <v>0</v>
      </c>
      <c r="E55" s="41">
        <f>IF(B55=$S55,1,0)</f>
        <v>1</v>
      </c>
      <c r="F55" s="37">
        <v>5</v>
      </c>
      <c r="G55" s="37">
        <v>0.64500000000000002</v>
      </c>
      <c r="H55" s="40">
        <f>($S55-F55)/$S55</f>
        <v>0</v>
      </c>
      <c r="I55" s="41">
        <f>IF(F55=$S55,1,0)</f>
        <v>1</v>
      </c>
      <c r="J55" s="37">
        <v>5</v>
      </c>
      <c r="K55" s="37">
        <v>0.92100000000000004</v>
      </c>
      <c r="L55" s="40">
        <f>($S55-J55)/$S55</f>
        <v>0</v>
      </c>
      <c r="M55" s="41">
        <f>IF(J55=$S55,1,0)</f>
        <v>1</v>
      </c>
      <c r="N55" s="37">
        <v>5</v>
      </c>
      <c r="O55" s="37">
        <v>0.34200000000000003</v>
      </c>
      <c r="P55" s="40">
        <f>($S55-N55)/$S55</f>
        <v>0</v>
      </c>
      <c r="Q55" s="41">
        <f>IF(N55=$S55,1,0)</f>
        <v>1</v>
      </c>
      <c r="R55" s="16"/>
      <c r="S55" s="16">
        <f>MAX(N55,J55,F55,B55)</f>
        <v>5</v>
      </c>
    </row>
    <row r="56" spans="1:19" x14ac:dyDescent="0.2">
      <c r="A56" s="20" t="s">
        <v>7</v>
      </c>
      <c r="B56" s="37">
        <v>3</v>
      </c>
      <c r="C56" s="37">
        <v>11.356999999999999</v>
      </c>
      <c r="D56" s="40">
        <f t="shared" ref="D56:D81" si="17">($S56-B56)/$S56</f>
        <v>0</v>
      </c>
      <c r="E56" s="41">
        <f t="shared" ref="E56:E81" si="18">IF(B56=$S56,1,0)</f>
        <v>1</v>
      </c>
      <c r="F56" s="37">
        <v>3</v>
      </c>
      <c r="G56" s="37">
        <v>11.69</v>
      </c>
      <c r="H56" s="40">
        <f t="shared" ref="H56:H81" si="19">($S56-F56)/$S56</f>
        <v>0</v>
      </c>
      <c r="I56" s="41">
        <f t="shared" ref="I56:I81" si="20">IF(F56=$S56,1,0)</f>
        <v>1</v>
      </c>
      <c r="J56" s="37">
        <v>3</v>
      </c>
      <c r="K56" s="37">
        <v>17.925999999999998</v>
      </c>
      <c r="L56" s="40">
        <f t="shared" ref="L56:L81" si="21">($S56-J56)/$S56</f>
        <v>0</v>
      </c>
      <c r="M56" s="41">
        <f t="shared" ref="M56:M81" si="22">IF(J56=$S56,1,0)</f>
        <v>1</v>
      </c>
      <c r="N56" s="37">
        <v>3</v>
      </c>
      <c r="O56" s="37">
        <v>6.2439999999999998</v>
      </c>
      <c r="P56" s="40">
        <f t="shared" ref="P56:P81" si="23">($S56-N56)/$S56</f>
        <v>0</v>
      </c>
      <c r="Q56" s="41">
        <f t="shared" ref="Q56:Q81" si="24">IF(N56=$S56,1,0)</f>
        <v>1</v>
      </c>
      <c r="R56" s="16"/>
      <c r="S56" s="16">
        <f t="shared" ref="S56:S81" si="25">MAX(N56,J56,F56,B56)</f>
        <v>3</v>
      </c>
    </row>
    <row r="57" spans="1:19" x14ac:dyDescent="0.2">
      <c r="A57" s="20" t="s">
        <v>8</v>
      </c>
      <c r="B57" s="37">
        <v>3</v>
      </c>
      <c r="C57" s="37">
        <v>6.7000000000000004E-2</v>
      </c>
      <c r="D57" s="40">
        <f t="shared" si="17"/>
        <v>0</v>
      </c>
      <c r="E57" s="41">
        <f t="shared" si="18"/>
        <v>1</v>
      </c>
      <c r="F57" s="37">
        <v>3</v>
      </c>
      <c r="G57" s="37">
        <v>7.1999999999999995E-2</v>
      </c>
      <c r="H57" s="40">
        <f t="shared" si="19"/>
        <v>0</v>
      </c>
      <c r="I57" s="41">
        <f t="shared" si="20"/>
        <v>1</v>
      </c>
      <c r="J57" s="37">
        <v>3</v>
      </c>
      <c r="K57" s="37">
        <v>0.105</v>
      </c>
      <c r="L57" s="40">
        <f t="shared" si="21"/>
        <v>0</v>
      </c>
      <c r="M57" s="41">
        <f t="shared" si="22"/>
        <v>1</v>
      </c>
      <c r="N57" s="37">
        <v>3</v>
      </c>
      <c r="O57" s="37">
        <v>3.7999999999999999E-2</v>
      </c>
      <c r="P57" s="40">
        <f t="shared" si="23"/>
        <v>0</v>
      </c>
      <c r="Q57" s="41">
        <f t="shared" si="24"/>
        <v>1</v>
      </c>
      <c r="R57" s="16"/>
      <c r="S57" s="16">
        <f t="shared" si="25"/>
        <v>3</v>
      </c>
    </row>
    <row r="58" spans="1:19" x14ac:dyDescent="0.2">
      <c r="A58" s="20" t="s">
        <v>9</v>
      </c>
      <c r="B58" s="37">
        <v>6</v>
      </c>
      <c r="C58" s="37">
        <v>0.09</v>
      </c>
      <c r="D58" s="40">
        <f t="shared" si="17"/>
        <v>0</v>
      </c>
      <c r="E58" s="41">
        <f t="shared" si="18"/>
        <v>1</v>
      </c>
      <c r="F58" s="37">
        <v>6</v>
      </c>
      <c r="G58" s="37">
        <v>9.0999999999999998E-2</v>
      </c>
      <c r="H58" s="40">
        <f t="shared" si="19"/>
        <v>0</v>
      </c>
      <c r="I58" s="41">
        <f t="shared" si="20"/>
        <v>1</v>
      </c>
      <c r="J58" s="37">
        <v>6</v>
      </c>
      <c r="K58" s="37">
        <v>0.14099999999999999</v>
      </c>
      <c r="L58" s="40">
        <f t="shared" si="21"/>
        <v>0</v>
      </c>
      <c r="M58" s="41">
        <f t="shared" si="22"/>
        <v>1</v>
      </c>
      <c r="N58" s="37">
        <v>6</v>
      </c>
      <c r="O58" s="37">
        <v>0.05</v>
      </c>
      <c r="P58" s="40">
        <f t="shared" si="23"/>
        <v>0</v>
      </c>
      <c r="Q58" s="41">
        <f t="shared" si="24"/>
        <v>1</v>
      </c>
      <c r="R58" s="16"/>
      <c r="S58" s="16">
        <f t="shared" si="25"/>
        <v>6</v>
      </c>
    </row>
    <row r="59" spans="1:19" x14ac:dyDescent="0.2">
      <c r="A59" s="20" t="s">
        <v>10</v>
      </c>
      <c r="B59" s="37">
        <v>1</v>
      </c>
      <c r="C59" s="37">
        <v>4.8040000000000003</v>
      </c>
      <c r="D59" s="40">
        <f t="shared" si="17"/>
        <v>0</v>
      </c>
      <c r="E59" s="41">
        <f t="shared" si="18"/>
        <v>1</v>
      </c>
      <c r="F59" s="37">
        <v>1</v>
      </c>
      <c r="G59" s="37">
        <v>5.0380000000000003</v>
      </c>
      <c r="H59" s="40">
        <f t="shared" si="19"/>
        <v>0</v>
      </c>
      <c r="I59" s="41">
        <f t="shared" si="20"/>
        <v>1</v>
      </c>
      <c r="J59" s="37">
        <v>1</v>
      </c>
      <c r="K59" s="37">
        <v>7.9939999999999998</v>
      </c>
      <c r="L59" s="40">
        <f t="shared" si="21"/>
        <v>0</v>
      </c>
      <c r="M59" s="41">
        <f t="shared" si="22"/>
        <v>1</v>
      </c>
      <c r="N59" s="37">
        <v>1</v>
      </c>
      <c r="O59" s="37">
        <v>2.6960000000000002</v>
      </c>
      <c r="P59" s="40">
        <f t="shared" si="23"/>
        <v>0</v>
      </c>
      <c r="Q59" s="41">
        <f t="shared" si="24"/>
        <v>1</v>
      </c>
      <c r="R59" s="16"/>
      <c r="S59" s="16">
        <f t="shared" si="25"/>
        <v>1</v>
      </c>
    </row>
    <row r="60" spans="1:19" x14ac:dyDescent="0.2">
      <c r="A60" s="20" t="s">
        <v>11</v>
      </c>
      <c r="B60" s="37">
        <v>1</v>
      </c>
      <c r="C60" s="37">
        <v>9.9939999999999998</v>
      </c>
      <c r="D60" s="40">
        <f t="shared" si="17"/>
        <v>0</v>
      </c>
      <c r="E60" s="41">
        <f t="shared" si="18"/>
        <v>1</v>
      </c>
      <c r="F60" s="37">
        <v>1</v>
      </c>
      <c r="G60" s="37">
        <v>10.646000000000001</v>
      </c>
      <c r="H60" s="40">
        <f t="shared" si="19"/>
        <v>0</v>
      </c>
      <c r="I60" s="41">
        <f t="shared" si="20"/>
        <v>1</v>
      </c>
      <c r="J60" s="37">
        <v>1</v>
      </c>
      <c r="K60" s="37">
        <v>16.247</v>
      </c>
      <c r="L60" s="40">
        <f t="shared" si="21"/>
        <v>0</v>
      </c>
      <c r="M60" s="41">
        <f t="shared" si="22"/>
        <v>1</v>
      </c>
      <c r="N60" s="37">
        <v>1</v>
      </c>
      <c r="O60" s="37">
        <v>5.6349999999999998</v>
      </c>
      <c r="P60" s="40">
        <f t="shared" si="23"/>
        <v>0</v>
      </c>
      <c r="Q60" s="41">
        <f t="shared" si="24"/>
        <v>1</v>
      </c>
      <c r="R60" s="16"/>
      <c r="S60" s="16">
        <f t="shared" si="25"/>
        <v>1</v>
      </c>
    </row>
    <row r="61" spans="1:19" x14ac:dyDescent="0.2">
      <c r="A61" s="20" t="s">
        <v>12</v>
      </c>
      <c r="B61" s="37">
        <v>1</v>
      </c>
      <c r="C61" s="37">
        <v>33.024999999999999</v>
      </c>
      <c r="D61" s="40">
        <f t="shared" si="17"/>
        <v>0</v>
      </c>
      <c r="E61" s="41">
        <f t="shared" si="18"/>
        <v>1</v>
      </c>
      <c r="F61" s="37">
        <v>1</v>
      </c>
      <c r="G61" s="37">
        <v>34.177999999999997</v>
      </c>
      <c r="H61" s="40">
        <f t="shared" si="19"/>
        <v>0</v>
      </c>
      <c r="I61" s="41">
        <f t="shared" si="20"/>
        <v>1</v>
      </c>
      <c r="J61" s="37">
        <v>1</v>
      </c>
      <c r="K61" s="37">
        <v>51.792999999999999</v>
      </c>
      <c r="L61" s="40">
        <f t="shared" si="21"/>
        <v>0</v>
      </c>
      <c r="M61" s="41">
        <f t="shared" si="22"/>
        <v>1</v>
      </c>
      <c r="N61" s="37">
        <v>1</v>
      </c>
      <c r="O61" s="37">
        <v>17.994</v>
      </c>
      <c r="P61" s="40">
        <f t="shared" si="23"/>
        <v>0</v>
      </c>
      <c r="Q61" s="41">
        <f t="shared" si="24"/>
        <v>1</v>
      </c>
      <c r="R61" s="16"/>
      <c r="S61" s="16">
        <f t="shared" si="25"/>
        <v>1</v>
      </c>
    </row>
    <row r="62" spans="1:19" x14ac:dyDescent="0.2">
      <c r="A62" s="20" t="s">
        <v>13</v>
      </c>
      <c r="B62" s="37">
        <v>31</v>
      </c>
      <c r="C62" s="37">
        <v>3.4769999999999999</v>
      </c>
      <c r="D62" s="40">
        <f t="shared" si="17"/>
        <v>3.125E-2</v>
      </c>
      <c r="E62" s="41">
        <f t="shared" si="18"/>
        <v>0</v>
      </c>
      <c r="F62" s="37">
        <v>32</v>
      </c>
      <c r="G62" s="37">
        <v>5.1550000000000002</v>
      </c>
      <c r="H62" s="40">
        <f t="shared" si="19"/>
        <v>0</v>
      </c>
      <c r="I62" s="41">
        <f t="shared" si="20"/>
        <v>1</v>
      </c>
      <c r="J62" s="37">
        <v>32</v>
      </c>
      <c r="K62" s="37">
        <v>5.2750000000000004</v>
      </c>
      <c r="L62" s="40">
        <f t="shared" si="21"/>
        <v>0</v>
      </c>
      <c r="M62" s="41">
        <f t="shared" si="22"/>
        <v>1</v>
      </c>
      <c r="N62" s="37">
        <v>31</v>
      </c>
      <c r="O62" s="37">
        <v>1.9450000000000001</v>
      </c>
      <c r="P62" s="40">
        <f t="shared" si="23"/>
        <v>3.125E-2</v>
      </c>
      <c r="Q62" s="41">
        <f t="shared" si="24"/>
        <v>0</v>
      </c>
      <c r="R62" s="16"/>
      <c r="S62" s="16">
        <f t="shared" si="25"/>
        <v>32</v>
      </c>
    </row>
    <row r="63" spans="1:19" x14ac:dyDescent="0.2">
      <c r="A63" s="20" t="s">
        <v>14</v>
      </c>
      <c r="B63" s="37">
        <v>12</v>
      </c>
      <c r="C63" s="37">
        <v>13.662000000000001</v>
      </c>
      <c r="D63" s="40">
        <f t="shared" si="17"/>
        <v>0</v>
      </c>
      <c r="E63" s="41">
        <f t="shared" si="18"/>
        <v>1</v>
      </c>
      <c r="F63" s="37">
        <v>11</v>
      </c>
      <c r="G63" s="37">
        <v>20.370999999999999</v>
      </c>
      <c r="H63" s="40">
        <f t="shared" si="19"/>
        <v>8.3333333333333329E-2</v>
      </c>
      <c r="I63" s="41">
        <f t="shared" si="20"/>
        <v>0</v>
      </c>
      <c r="J63" s="37">
        <v>12</v>
      </c>
      <c r="K63" s="37">
        <v>20.832999999999998</v>
      </c>
      <c r="L63" s="40">
        <f t="shared" si="21"/>
        <v>0</v>
      </c>
      <c r="M63" s="41">
        <f t="shared" si="22"/>
        <v>1</v>
      </c>
      <c r="N63" s="37">
        <v>12</v>
      </c>
      <c r="O63" s="37">
        <v>7.4</v>
      </c>
      <c r="P63" s="40">
        <f t="shared" si="23"/>
        <v>0</v>
      </c>
      <c r="Q63" s="41">
        <f t="shared" si="24"/>
        <v>1</v>
      </c>
      <c r="R63" s="16"/>
      <c r="S63" s="16">
        <f t="shared" si="25"/>
        <v>12</v>
      </c>
    </row>
    <row r="64" spans="1:19" x14ac:dyDescent="0.2">
      <c r="A64" s="20" t="s">
        <v>15</v>
      </c>
      <c r="B64" s="37">
        <v>39</v>
      </c>
      <c r="C64" s="37">
        <v>3.5030000000000001</v>
      </c>
      <c r="D64" s="40">
        <f t="shared" si="17"/>
        <v>7.1428571428571425E-2</v>
      </c>
      <c r="E64" s="41">
        <f t="shared" si="18"/>
        <v>0</v>
      </c>
      <c r="F64" s="37">
        <v>41</v>
      </c>
      <c r="G64" s="37">
        <v>4.7960000000000003</v>
      </c>
      <c r="H64" s="40">
        <f t="shared" si="19"/>
        <v>2.3809523809523808E-2</v>
      </c>
      <c r="I64" s="41">
        <f t="shared" si="20"/>
        <v>0</v>
      </c>
      <c r="J64" s="37">
        <v>40</v>
      </c>
      <c r="K64" s="37">
        <v>4.7039999999999997</v>
      </c>
      <c r="L64" s="40">
        <f t="shared" si="21"/>
        <v>4.7619047619047616E-2</v>
      </c>
      <c r="M64" s="41">
        <f t="shared" si="22"/>
        <v>0</v>
      </c>
      <c r="N64" s="37">
        <v>42</v>
      </c>
      <c r="O64" s="37">
        <v>1.851</v>
      </c>
      <c r="P64" s="40">
        <f t="shared" si="23"/>
        <v>0</v>
      </c>
      <c r="Q64" s="41">
        <f t="shared" si="24"/>
        <v>1</v>
      </c>
      <c r="R64" s="16"/>
      <c r="S64" s="16">
        <f t="shared" si="25"/>
        <v>42</v>
      </c>
    </row>
    <row r="65" spans="1:19" x14ac:dyDescent="0.2">
      <c r="A65" s="20" t="s">
        <v>16</v>
      </c>
      <c r="B65" s="37">
        <v>5</v>
      </c>
      <c r="C65" s="37">
        <v>16.134</v>
      </c>
      <c r="D65" s="40">
        <f t="shared" si="17"/>
        <v>0</v>
      </c>
      <c r="E65" s="41">
        <f t="shared" si="18"/>
        <v>1</v>
      </c>
      <c r="F65" s="37">
        <v>5</v>
      </c>
      <c r="G65" s="37">
        <v>25.332000000000001</v>
      </c>
      <c r="H65" s="40">
        <f t="shared" si="19"/>
        <v>0</v>
      </c>
      <c r="I65" s="41">
        <f t="shared" si="20"/>
        <v>1</v>
      </c>
      <c r="J65" s="37">
        <v>5</v>
      </c>
      <c r="K65" s="37">
        <v>24.512</v>
      </c>
      <c r="L65" s="40">
        <f t="shared" si="21"/>
        <v>0</v>
      </c>
      <c r="M65" s="41">
        <f t="shared" si="22"/>
        <v>1</v>
      </c>
      <c r="N65" s="37">
        <v>5</v>
      </c>
      <c r="O65" s="37">
        <v>8.8109999999999999</v>
      </c>
      <c r="P65" s="40">
        <f t="shared" si="23"/>
        <v>0</v>
      </c>
      <c r="Q65" s="41">
        <f t="shared" si="24"/>
        <v>1</v>
      </c>
      <c r="R65" s="16"/>
      <c r="S65" s="16">
        <f t="shared" si="25"/>
        <v>5</v>
      </c>
    </row>
    <row r="66" spans="1:19" x14ac:dyDescent="0.2">
      <c r="A66" s="20" t="s">
        <v>17</v>
      </c>
      <c r="B66" s="37">
        <v>6</v>
      </c>
      <c r="C66" s="37">
        <v>15.569000000000001</v>
      </c>
      <c r="D66" s="40">
        <f t="shared" si="17"/>
        <v>0</v>
      </c>
      <c r="E66" s="41">
        <f t="shared" si="18"/>
        <v>1</v>
      </c>
      <c r="F66" s="37">
        <v>6</v>
      </c>
      <c r="G66" s="37">
        <v>20.518999999999998</v>
      </c>
      <c r="H66" s="40">
        <f t="shared" si="19"/>
        <v>0</v>
      </c>
      <c r="I66" s="41">
        <f t="shared" si="20"/>
        <v>1</v>
      </c>
      <c r="J66" s="37">
        <v>6</v>
      </c>
      <c r="K66" s="37">
        <v>24.004999999999999</v>
      </c>
      <c r="L66" s="40">
        <f t="shared" si="21"/>
        <v>0</v>
      </c>
      <c r="M66" s="41">
        <f t="shared" si="22"/>
        <v>1</v>
      </c>
      <c r="N66" s="37">
        <v>6</v>
      </c>
      <c r="O66" s="37">
        <v>8.5050000000000008</v>
      </c>
      <c r="P66" s="40">
        <f t="shared" si="23"/>
        <v>0</v>
      </c>
      <c r="Q66" s="41">
        <f t="shared" si="24"/>
        <v>1</v>
      </c>
      <c r="R66" s="16"/>
      <c r="S66" s="16">
        <f t="shared" si="25"/>
        <v>6</v>
      </c>
    </row>
    <row r="67" spans="1:19" x14ac:dyDescent="0.2">
      <c r="A67" s="20" t="s">
        <v>18</v>
      </c>
      <c r="B67" s="37">
        <v>5</v>
      </c>
      <c r="C67" s="37">
        <v>1.0980000000000001</v>
      </c>
      <c r="D67" s="40">
        <f t="shared" si="17"/>
        <v>0.16666666666666666</v>
      </c>
      <c r="E67" s="41">
        <f t="shared" si="18"/>
        <v>0</v>
      </c>
      <c r="F67" s="37">
        <v>6</v>
      </c>
      <c r="G67" s="37">
        <v>1.706</v>
      </c>
      <c r="H67" s="40">
        <f t="shared" si="19"/>
        <v>0</v>
      </c>
      <c r="I67" s="41">
        <f t="shared" si="20"/>
        <v>1</v>
      </c>
      <c r="J67" s="37">
        <v>6</v>
      </c>
      <c r="K67" s="37">
        <v>1.659</v>
      </c>
      <c r="L67" s="40">
        <f t="shared" si="21"/>
        <v>0</v>
      </c>
      <c r="M67" s="41">
        <f t="shared" si="22"/>
        <v>1</v>
      </c>
      <c r="N67" s="37">
        <v>5</v>
      </c>
      <c r="O67" s="37">
        <v>0.61099999999999999</v>
      </c>
      <c r="P67" s="40">
        <f t="shared" si="23"/>
        <v>0.16666666666666666</v>
      </c>
      <c r="Q67" s="41">
        <f t="shared" si="24"/>
        <v>0</v>
      </c>
      <c r="R67" s="16"/>
      <c r="S67" s="16">
        <f t="shared" si="25"/>
        <v>6</v>
      </c>
    </row>
    <row r="68" spans="1:19" x14ac:dyDescent="0.2">
      <c r="A68" s="20" t="s">
        <v>19</v>
      </c>
      <c r="B68" s="37">
        <v>7</v>
      </c>
      <c r="C68" s="37">
        <v>0.112</v>
      </c>
      <c r="D68" s="40">
        <f t="shared" si="17"/>
        <v>0</v>
      </c>
      <c r="E68" s="41">
        <f t="shared" si="18"/>
        <v>1</v>
      </c>
      <c r="F68" s="37">
        <v>7</v>
      </c>
      <c r="G68" s="37">
        <v>0.156</v>
      </c>
      <c r="H68" s="40">
        <f t="shared" si="19"/>
        <v>0</v>
      </c>
      <c r="I68" s="41">
        <f t="shared" si="20"/>
        <v>1</v>
      </c>
      <c r="J68" s="37">
        <v>7</v>
      </c>
      <c r="K68" s="37">
        <v>0.16</v>
      </c>
      <c r="L68" s="40">
        <f t="shared" si="21"/>
        <v>0</v>
      </c>
      <c r="M68" s="41">
        <f t="shared" si="22"/>
        <v>1</v>
      </c>
      <c r="N68" s="37">
        <v>7</v>
      </c>
      <c r="O68" s="37">
        <v>6.3E-2</v>
      </c>
      <c r="P68" s="40">
        <f t="shared" si="23"/>
        <v>0</v>
      </c>
      <c r="Q68" s="41">
        <f t="shared" si="24"/>
        <v>1</v>
      </c>
      <c r="R68" s="16"/>
      <c r="S68" s="16">
        <f t="shared" si="25"/>
        <v>7</v>
      </c>
    </row>
    <row r="69" spans="1:19" x14ac:dyDescent="0.2">
      <c r="A69" s="20" t="s">
        <v>20</v>
      </c>
      <c r="B69" s="37">
        <v>2</v>
      </c>
      <c r="C69" s="37">
        <v>0.124</v>
      </c>
      <c r="D69" s="40">
        <f t="shared" si="17"/>
        <v>0</v>
      </c>
      <c r="E69" s="41">
        <f t="shared" si="18"/>
        <v>1</v>
      </c>
      <c r="F69" s="37">
        <v>2</v>
      </c>
      <c r="G69" s="37">
        <v>0.21199999999999999</v>
      </c>
      <c r="H69" s="40">
        <f t="shared" si="19"/>
        <v>0</v>
      </c>
      <c r="I69" s="41">
        <f t="shared" si="20"/>
        <v>1</v>
      </c>
      <c r="J69" s="37">
        <v>2</v>
      </c>
      <c r="K69" s="37">
        <v>0.21</v>
      </c>
      <c r="L69" s="40">
        <f t="shared" si="21"/>
        <v>0</v>
      </c>
      <c r="M69" s="41">
        <f t="shared" si="22"/>
        <v>1</v>
      </c>
      <c r="N69" s="37">
        <v>2</v>
      </c>
      <c r="O69" s="37">
        <v>7.2999999999999995E-2</v>
      </c>
      <c r="P69" s="40">
        <f t="shared" si="23"/>
        <v>0</v>
      </c>
      <c r="Q69" s="41">
        <f t="shared" si="24"/>
        <v>1</v>
      </c>
      <c r="R69" s="16"/>
      <c r="S69" s="16">
        <f t="shared" si="25"/>
        <v>2</v>
      </c>
    </row>
    <row r="70" spans="1:19" x14ac:dyDescent="0.2">
      <c r="A70" s="20" t="s">
        <v>21</v>
      </c>
      <c r="B70" s="37">
        <v>1</v>
      </c>
      <c r="C70" s="37">
        <v>0.60799999999999998</v>
      </c>
      <c r="D70" s="40">
        <f t="shared" si="17"/>
        <v>0</v>
      </c>
      <c r="E70" s="41">
        <f t="shared" si="18"/>
        <v>1</v>
      </c>
      <c r="F70" s="37">
        <v>1</v>
      </c>
      <c r="G70" s="37">
        <v>1.054</v>
      </c>
      <c r="H70" s="40">
        <f t="shared" si="19"/>
        <v>0</v>
      </c>
      <c r="I70" s="41">
        <f t="shared" si="20"/>
        <v>1</v>
      </c>
      <c r="J70" s="37">
        <v>1</v>
      </c>
      <c r="K70" s="37">
        <v>1.0509999999999999</v>
      </c>
      <c r="L70" s="40">
        <f t="shared" si="21"/>
        <v>0</v>
      </c>
      <c r="M70" s="41">
        <f t="shared" si="22"/>
        <v>1</v>
      </c>
      <c r="N70" s="37">
        <v>1</v>
      </c>
      <c r="O70" s="37">
        <v>0.36699999999999999</v>
      </c>
      <c r="P70" s="40">
        <f t="shared" si="23"/>
        <v>0</v>
      </c>
      <c r="Q70" s="41">
        <f t="shared" si="24"/>
        <v>1</v>
      </c>
      <c r="R70" s="16"/>
      <c r="S70" s="16">
        <f t="shared" si="25"/>
        <v>1</v>
      </c>
    </row>
    <row r="71" spans="1:19" x14ac:dyDescent="0.2">
      <c r="A71" s="20" t="s">
        <v>0</v>
      </c>
      <c r="B71" s="37">
        <v>41</v>
      </c>
      <c r="C71" s="37">
        <v>7.5789999999999997</v>
      </c>
      <c r="D71" s="40">
        <f t="shared" si="17"/>
        <v>0</v>
      </c>
      <c r="E71" s="41">
        <f t="shared" si="18"/>
        <v>1</v>
      </c>
      <c r="F71" s="37">
        <v>40</v>
      </c>
      <c r="G71" s="37">
        <v>11.451000000000001</v>
      </c>
      <c r="H71" s="40">
        <f t="shared" si="19"/>
        <v>2.4390243902439025E-2</v>
      </c>
      <c r="I71" s="41">
        <f t="shared" si="20"/>
        <v>0</v>
      </c>
      <c r="J71" s="37">
        <v>41</v>
      </c>
      <c r="K71" s="37">
        <v>10.63</v>
      </c>
      <c r="L71" s="40">
        <f t="shared" si="21"/>
        <v>0</v>
      </c>
      <c r="M71" s="41">
        <f t="shared" si="22"/>
        <v>1</v>
      </c>
      <c r="N71" s="37">
        <v>40</v>
      </c>
      <c r="O71" s="37">
        <v>4.3460000000000001</v>
      </c>
      <c r="P71" s="40">
        <f t="shared" si="23"/>
        <v>2.4390243902439025E-2</v>
      </c>
      <c r="Q71" s="41">
        <f t="shared" si="24"/>
        <v>0</v>
      </c>
      <c r="R71" s="16"/>
      <c r="S71" s="16">
        <f t="shared" si="25"/>
        <v>41</v>
      </c>
    </row>
    <row r="72" spans="1:19" x14ac:dyDescent="0.2">
      <c r="A72" s="20" t="s">
        <v>22</v>
      </c>
      <c r="B72" s="37">
        <v>29</v>
      </c>
      <c r="C72" s="37">
        <v>20.747</v>
      </c>
      <c r="D72" s="40">
        <f t="shared" si="17"/>
        <v>3.3333333333333333E-2</v>
      </c>
      <c r="E72" s="41">
        <f t="shared" si="18"/>
        <v>0</v>
      </c>
      <c r="F72" s="37">
        <v>30</v>
      </c>
      <c r="G72" s="37">
        <v>28.323</v>
      </c>
      <c r="H72" s="40">
        <f t="shared" si="19"/>
        <v>0</v>
      </c>
      <c r="I72" s="41">
        <f t="shared" si="20"/>
        <v>1</v>
      </c>
      <c r="J72" s="37">
        <v>30</v>
      </c>
      <c r="K72" s="37">
        <v>26.221</v>
      </c>
      <c r="L72" s="40">
        <f t="shared" si="21"/>
        <v>0</v>
      </c>
      <c r="M72" s="41">
        <f t="shared" si="22"/>
        <v>1</v>
      </c>
      <c r="N72" s="37">
        <v>29</v>
      </c>
      <c r="O72" s="37">
        <v>10.694000000000001</v>
      </c>
      <c r="P72" s="40">
        <f t="shared" si="23"/>
        <v>3.3333333333333333E-2</v>
      </c>
      <c r="Q72" s="41">
        <f t="shared" si="24"/>
        <v>0</v>
      </c>
      <c r="R72" s="16"/>
      <c r="S72" s="16">
        <f t="shared" si="25"/>
        <v>30</v>
      </c>
    </row>
    <row r="73" spans="1:19" x14ac:dyDescent="0.2">
      <c r="A73" s="20" t="s">
        <v>23</v>
      </c>
      <c r="B73" s="37">
        <v>21</v>
      </c>
      <c r="C73" s="37">
        <v>30.791</v>
      </c>
      <c r="D73" s="40">
        <f t="shared" si="17"/>
        <v>4.5454545454545456E-2</v>
      </c>
      <c r="E73" s="41">
        <f t="shared" si="18"/>
        <v>0</v>
      </c>
      <c r="F73" s="37">
        <v>22</v>
      </c>
      <c r="G73" s="37">
        <v>45.686</v>
      </c>
      <c r="H73" s="40">
        <f t="shared" si="19"/>
        <v>0</v>
      </c>
      <c r="I73" s="41">
        <f t="shared" si="20"/>
        <v>1</v>
      </c>
      <c r="J73" s="37">
        <v>22</v>
      </c>
      <c r="K73" s="37">
        <v>40.457000000000001</v>
      </c>
      <c r="L73" s="40">
        <f t="shared" si="21"/>
        <v>0</v>
      </c>
      <c r="M73" s="41">
        <f t="shared" si="22"/>
        <v>1</v>
      </c>
      <c r="N73" s="37">
        <v>22</v>
      </c>
      <c r="O73" s="37">
        <v>16.634</v>
      </c>
      <c r="P73" s="40">
        <f t="shared" si="23"/>
        <v>0</v>
      </c>
      <c r="Q73" s="41">
        <f t="shared" si="24"/>
        <v>1</v>
      </c>
      <c r="R73" s="16"/>
      <c r="S73" s="16">
        <f t="shared" si="25"/>
        <v>22</v>
      </c>
    </row>
    <row r="74" spans="1:19" x14ac:dyDescent="0.2">
      <c r="A74" s="20" t="s">
        <v>24</v>
      </c>
      <c r="B74" s="37">
        <v>11</v>
      </c>
      <c r="C74" s="37">
        <v>29.312999999999999</v>
      </c>
      <c r="D74" s="40">
        <f t="shared" si="17"/>
        <v>0</v>
      </c>
      <c r="E74" s="41">
        <f t="shared" si="18"/>
        <v>1</v>
      </c>
      <c r="F74" s="37">
        <v>11</v>
      </c>
      <c r="G74" s="37">
        <v>43.826000000000001</v>
      </c>
      <c r="H74" s="40">
        <f t="shared" si="19"/>
        <v>0</v>
      </c>
      <c r="I74" s="41">
        <f t="shared" si="20"/>
        <v>1</v>
      </c>
      <c r="J74" s="37">
        <v>11</v>
      </c>
      <c r="K74" s="37">
        <v>35.103000000000002</v>
      </c>
      <c r="L74" s="40">
        <f t="shared" si="21"/>
        <v>0</v>
      </c>
      <c r="M74" s="41">
        <f t="shared" si="22"/>
        <v>1</v>
      </c>
      <c r="N74" s="37">
        <v>11</v>
      </c>
      <c r="O74" s="37">
        <v>16.207999999999998</v>
      </c>
      <c r="P74" s="40">
        <f t="shared" si="23"/>
        <v>0</v>
      </c>
      <c r="Q74" s="41">
        <f t="shared" si="24"/>
        <v>1</v>
      </c>
      <c r="R74" s="16"/>
      <c r="S74" s="16">
        <f t="shared" si="25"/>
        <v>11</v>
      </c>
    </row>
    <row r="75" spans="1:19" x14ac:dyDescent="0.2">
      <c r="A75" s="20" t="s">
        <v>25</v>
      </c>
      <c r="B75" s="37">
        <v>9</v>
      </c>
      <c r="C75" s="37">
        <v>60.137999999999998</v>
      </c>
      <c r="D75" s="40">
        <f t="shared" si="17"/>
        <v>0</v>
      </c>
      <c r="E75" s="41">
        <f t="shared" si="18"/>
        <v>1</v>
      </c>
      <c r="F75" s="37">
        <v>9</v>
      </c>
      <c r="G75" s="37">
        <v>90.344999999999999</v>
      </c>
      <c r="H75" s="40">
        <f t="shared" si="19"/>
        <v>0</v>
      </c>
      <c r="I75" s="41">
        <f t="shared" si="20"/>
        <v>1</v>
      </c>
      <c r="J75" s="37">
        <v>9</v>
      </c>
      <c r="K75" s="37">
        <v>87.031000000000006</v>
      </c>
      <c r="L75" s="40">
        <f t="shared" si="21"/>
        <v>0</v>
      </c>
      <c r="M75" s="41">
        <f t="shared" si="22"/>
        <v>1</v>
      </c>
      <c r="N75" s="37">
        <v>9</v>
      </c>
      <c r="O75" s="37">
        <v>33.079000000000001</v>
      </c>
      <c r="P75" s="40">
        <f t="shared" si="23"/>
        <v>0</v>
      </c>
      <c r="Q75" s="41">
        <f t="shared" si="24"/>
        <v>1</v>
      </c>
      <c r="R75" s="16"/>
      <c r="S75" s="16">
        <f t="shared" si="25"/>
        <v>9</v>
      </c>
    </row>
    <row r="76" spans="1:19" x14ac:dyDescent="0.2">
      <c r="A76" s="20" t="s">
        <v>1</v>
      </c>
      <c r="B76" s="37">
        <v>78</v>
      </c>
      <c r="C76" s="37">
        <v>0.74399999999999999</v>
      </c>
      <c r="D76" s="40">
        <f t="shared" si="17"/>
        <v>0</v>
      </c>
      <c r="E76" s="41">
        <f t="shared" si="18"/>
        <v>1</v>
      </c>
      <c r="F76" s="37">
        <v>78</v>
      </c>
      <c r="G76" s="37">
        <v>1.026</v>
      </c>
      <c r="H76" s="40">
        <f t="shared" si="19"/>
        <v>0</v>
      </c>
      <c r="I76" s="41">
        <f t="shared" si="20"/>
        <v>1</v>
      </c>
      <c r="J76" s="37">
        <v>78</v>
      </c>
      <c r="K76" s="37">
        <v>0.93700000000000006</v>
      </c>
      <c r="L76" s="40">
        <f t="shared" si="21"/>
        <v>0</v>
      </c>
      <c r="M76" s="41">
        <f t="shared" si="22"/>
        <v>1</v>
      </c>
      <c r="N76" s="37">
        <v>78</v>
      </c>
      <c r="O76" s="37">
        <v>0.40699999999999997</v>
      </c>
      <c r="P76" s="40">
        <f t="shared" si="23"/>
        <v>0</v>
      </c>
      <c r="Q76" s="41">
        <f t="shared" si="24"/>
        <v>1</v>
      </c>
      <c r="R76" s="16"/>
      <c r="S76" s="16">
        <f t="shared" si="25"/>
        <v>78</v>
      </c>
    </row>
    <row r="77" spans="1:19" x14ac:dyDescent="0.2">
      <c r="A77" s="20" t="s">
        <v>26</v>
      </c>
      <c r="B77" s="37">
        <v>73</v>
      </c>
      <c r="C77" s="37">
        <v>13.609</v>
      </c>
      <c r="D77" s="40">
        <f t="shared" si="17"/>
        <v>1.3513513513513514E-2</v>
      </c>
      <c r="E77" s="41">
        <f t="shared" si="18"/>
        <v>0</v>
      </c>
      <c r="F77" s="37">
        <v>73</v>
      </c>
      <c r="G77" s="37">
        <v>20.594999999999999</v>
      </c>
      <c r="H77" s="40">
        <f t="shared" si="19"/>
        <v>1.3513513513513514E-2</v>
      </c>
      <c r="I77" s="41">
        <f t="shared" si="20"/>
        <v>0</v>
      </c>
      <c r="J77" s="37">
        <v>73</v>
      </c>
      <c r="K77" s="37">
        <v>16.928000000000001</v>
      </c>
      <c r="L77" s="40">
        <f t="shared" si="21"/>
        <v>1.3513513513513514E-2</v>
      </c>
      <c r="M77" s="41">
        <f t="shared" si="22"/>
        <v>0</v>
      </c>
      <c r="N77" s="37">
        <v>74</v>
      </c>
      <c r="O77" s="37">
        <v>7.7409999999999997</v>
      </c>
      <c r="P77" s="40">
        <f t="shared" si="23"/>
        <v>0</v>
      </c>
      <c r="Q77" s="41">
        <f t="shared" si="24"/>
        <v>1</v>
      </c>
      <c r="R77" s="16"/>
      <c r="S77" s="16">
        <f t="shared" si="25"/>
        <v>74</v>
      </c>
    </row>
    <row r="78" spans="1:19" x14ac:dyDescent="0.2">
      <c r="A78" s="20" t="s">
        <v>2</v>
      </c>
      <c r="B78" s="37">
        <v>108</v>
      </c>
      <c r="C78" s="37">
        <v>29.96</v>
      </c>
      <c r="D78" s="40">
        <f t="shared" si="17"/>
        <v>0</v>
      </c>
      <c r="E78" s="41">
        <f t="shared" si="18"/>
        <v>1</v>
      </c>
      <c r="F78" s="37">
        <v>108</v>
      </c>
      <c r="G78" s="37">
        <v>38.335999999999999</v>
      </c>
      <c r="H78" s="40">
        <f t="shared" si="19"/>
        <v>0</v>
      </c>
      <c r="I78" s="41">
        <f t="shared" si="20"/>
        <v>1</v>
      </c>
      <c r="J78" s="37">
        <v>108</v>
      </c>
      <c r="K78" s="37">
        <v>14.215999999999999</v>
      </c>
      <c r="L78" s="40">
        <f t="shared" si="21"/>
        <v>0</v>
      </c>
      <c r="M78" s="41">
        <f t="shared" si="22"/>
        <v>1</v>
      </c>
      <c r="N78" s="37">
        <v>108</v>
      </c>
      <c r="O78" s="37">
        <v>15.917</v>
      </c>
      <c r="P78" s="40">
        <f t="shared" si="23"/>
        <v>0</v>
      </c>
      <c r="Q78" s="41">
        <f t="shared" si="24"/>
        <v>1</v>
      </c>
      <c r="R78" s="16"/>
      <c r="S78" s="16">
        <f t="shared" si="25"/>
        <v>108</v>
      </c>
    </row>
    <row r="79" spans="1:19" x14ac:dyDescent="0.2">
      <c r="A79" s="20" t="s">
        <v>27</v>
      </c>
      <c r="B79" s="37">
        <v>81</v>
      </c>
      <c r="C79" s="37">
        <v>22.821000000000002</v>
      </c>
      <c r="D79" s="40">
        <f t="shared" si="17"/>
        <v>0</v>
      </c>
      <c r="E79" s="41">
        <f t="shared" si="18"/>
        <v>1</v>
      </c>
      <c r="F79" s="37">
        <v>81</v>
      </c>
      <c r="G79" s="37">
        <v>28.821999999999999</v>
      </c>
      <c r="H79" s="40">
        <f t="shared" si="19"/>
        <v>0</v>
      </c>
      <c r="I79" s="41">
        <f t="shared" si="20"/>
        <v>1</v>
      </c>
      <c r="J79" s="37">
        <v>81</v>
      </c>
      <c r="K79" s="37">
        <v>11.089</v>
      </c>
      <c r="L79" s="40">
        <f t="shared" si="21"/>
        <v>0</v>
      </c>
      <c r="M79" s="41">
        <f t="shared" si="22"/>
        <v>1</v>
      </c>
      <c r="N79" s="37">
        <v>81</v>
      </c>
      <c r="O79" s="37">
        <v>12.547000000000001</v>
      </c>
      <c r="P79" s="40">
        <f t="shared" si="23"/>
        <v>0</v>
      </c>
      <c r="Q79" s="41">
        <f t="shared" si="24"/>
        <v>1</v>
      </c>
      <c r="R79" s="16"/>
      <c r="S79" s="16">
        <f t="shared" si="25"/>
        <v>81</v>
      </c>
    </row>
    <row r="80" spans="1:19" x14ac:dyDescent="0.2">
      <c r="A80" s="20" t="s">
        <v>3</v>
      </c>
      <c r="B80" s="37">
        <v>2</v>
      </c>
      <c r="C80" s="37">
        <v>21.113</v>
      </c>
      <c r="D80" s="40">
        <f t="shared" si="17"/>
        <v>0.33333333333333331</v>
      </c>
      <c r="E80" s="41">
        <f t="shared" si="18"/>
        <v>0</v>
      </c>
      <c r="F80" s="37">
        <v>2</v>
      </c>
      <c r="G80" s="37">
        <v>31.1</v>
      </c>
      <c r="H80" s="40">
        <f t="shared" si="19"/>
        <v>0.33333333333333331</v>
      </c>
      <c r="I80" s="41">
        <f t="shared" si="20"/>
        <v>0</v>
      </c>
      <c r="J80" s="37">
        <v>3</v>
      </c>
      <c r="K80" s="37">
        <v>11.997999999999999</v>
      </c>
      <c r="L80" s="40">
        <f t="shared" si="21"/>
        <v>0</v>
      </c>
      <c r="M80" s="41">
        <f t="shared" si="22"/>
        <v>1</v>
      </c>
      <c r="N80" s="37">
        <v>3</v>
      </c>
      <c r="O80" s="37">
        <v>15.250999999999999</v>
      </c>
      <c r="P80" s="40">
        <f t="shared" si="23"/>
        <v>0</v>
      </c>
      <c r="Q80" s="41">
        <f t="shared" si="24"/>
        <v>1</v>
      </c>
      <c r="R80" s="16"/>
      <c r="S80" s="16">
        <f t="shared" si="25"/>
        <v>3</v>
      </c>
    </row>
    <row r="81" spans="1:19" x14ac:dyDescent="0.2">
      <c r="A81" s="20" t="s">
        <v>28</v>
      </c>
      <c r="B81" s="37">
        <v>95</v>
      </c>
      <c r="C81" s="37">
        <v>32.972000000000001</v>
      </c>
      <c r="D81" s="40">
        <f t="shared" si="17"/>
        <v>0</v>
      </c>
      <c r="E81" s="41">
        <f t="shared" si="18"/>
        <v>1</v>
      </c>
      <c r="F81" s="37">
        <v>95</v>
      </c>
      <c r="G81" s="37">
        <v>46.573999999999998</v>
      </c>
      <c r="H81" s="40">
        <f t="shared" si="19"/>
        <v>0</v>
      </c>
      <c r="I81" s="41">
        <f t="shared" si="20"/>
        <v>1</v>
      </c>
      <c r="J81" s="37">
        <v>94</v>
      </c>
      <c r="K81" s="37">
        <v>18.244</v>
      </c>
      <c r="L81" s="40">
        <f t="shared" si="21"/>
        <v>1.0526315789473684E-2</v>
      </c>
      <c r="M81" s="41">
        <f t="shared" si="22"/>
        <v>0</v>
      </c>
      <c r="N81" s="37">
        <v>94</v>
      </c>
      <c r="O81" s="37">
        <v>24.062999999999999</v>
      </c>
      <c r="P81" s="40">
        <f t="shared" si="23"/>
        <v>1.0526315789473684E-2</v>
      </c>
      <c r="Q81" s="41">
        <f t="shared" si="24"/>
        <v>0</v>
      </c>
      <c r="R81" s="16"/>
      <c r="S81" s="16">
        <f t="shared" si="25"/>
        <v>95</v>
      </c>
    </row>
    <row r="82" spans="1:19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</row>
    <row r="84" spans="1:19" x14ac:dyDescent="0.2">
      <c r="B84" s="114" t="s">
        <v>45</v>
      </c>
      <c r="C84" s="115"/>
      <c r="D84" s="115"/>
      <c r="E84" s="115"/>
      <c r="F84" s="115"/>
    </row>
    <row r="86" spans="1:19" x14ac:dyDescent="0.2">
      <c r="C86" s="4" t="s">
        <v>5</v>
      </c>
      <c r="D86" s="4" t="s">
        <v>31</v>
      </c>
      <c r="E86" s="4" t="s">
        <v>32</v>
      </c>
      <c r="F86" s="4" t="s">
        <v>29</v>
      </c>
    </row>
    <row r="87" spans="1:19" x14ac:dyDescent="0.2">
      <c r="B87" s="12" t="str">
        <f>B94</f>
        <v>AlgConstructive(GRASPRGConstructive(0.75), LocalSearch(firstImprovement),1000)</v>
      </c>
      <c r="C87" s="13">
        <f>AVERAGE(B96:B122)</f>
        <v>25.222222222222221</v>
      </c>
      <c r="D87" s="13">
        <f t="shared" ref="D87:E87" si="26">AVERAGE(C96:C122)</f>
        <v>16.681111111111111</v>
      </c>
      <c r="E87" s="14">
        <f t="shared" si="26"/>
        <v>1.5121980034260736E-3</v>
      </c>
      <c r="F87" s="15">
        <f>SUM(E96:E122)</f>
        <v>25</v>
      </c>
    </row>
    <row r="88" spans="1:19" x14ac:dyDescent="0.2">
      <c r="B88" s="4" t="str">
        <f>F94</f>
        <v>AlgConstructive(GRASPRGConstructive(0.75),1000)</v>
      </c>
      <c r="C88" s="25">
        <f>AVERAGE(F96:F122)</f>
        <v>25.074074074074073</v>
      </c>
      <c r="D88" s="25">
        <f t="shared" ref="D88:E88" si="27">AVERAGE(G96:G122)</f>
        <v>0.54651851851851851</v>
      </c>
      <c r="E88" s="26">
        <f t="shared" si="27"/>
        <v>1.4764172894254197E-2</v>
      </c>
      <c r="F88" s="27">
        <f>SUM(I96:I122)</f>
        <v>22</v>
      </c>
    </row>
    <row r="89" spans="1:19" x14ac:dyDescent="0.2">
      <c r="C89" s="10"/>
      <c r="D89" s="10"/>
      <c r="E89" s="11"/>
    </row>
    <row r="90" spans="1:19" x14ac:dyDescent="0.2">
      <c r="C90" s="10"/>
      <c r="D90" s="10"/>
      <c r="E90" s="11"/>
    </row>
    <row r="94" spans="1:19" x14ac:dyDescent="0.2">
      <c r="B94" s="116" t="s">
        <v>276</v>
      </c>
      <c r="C94" s="117"/>
      <c r="D94" s="117"/>
      <c r="E94" s="117"/>
      <c r="F94" s="118" t="s">
        <v>34</v>
      </c>
      <c r="G94" s="119"/>
      <c r="H94" s="119"/>
      <c r="I94" s="119"/>
      <c r="J94" s="9"/>
      <c r="K94" s="9"/>
      <c r="L94" s="9"/>
      <c r="M94" s="9"/>
      <c r="N94" s="9"/>
      <c r="O94" s="9"/>
      <c r="P94" s="9"/>
      <c r="Q94" s="9"/>
    </row>
    <row r="95" spans="1:19" x14ac:dyDescent="0.2">
      <c r="A95" s="4" t="s">
        <v>4</v>
      </c>
      <c r="B95" s="7" t="s">
        <v>5</v>
      </c>
      <c r="C95" s="7" t="s">
        <v>31</v>
      </c>
      <c r="D95" s="7" t="s">
        <v>32</v>
      </c>
      <c r="E95" s="7" t="s">
        <v>29</v>
      </c>
      <c r="F95" s="4" t="s">
        <v>5</v>
      </c>
      <c r="G95" s="4" t="s">
        <v>31</v>
      </c>
      <c r="H95" s="4" t="s">
        <v>32</v>
      </c>
      <c r="I95" s="4" t="s">
        <v>29</v>
      </c>
      <c r="J95" s="2"/>
      <c r="K95" s="2"/>
      <c r="L95" s="2"/>
      <c r="M95" s="2"/>
      <c r="N95" s="2"/>
      <c r="O95" s="2"/>
      <c r="P95" s="2"/>
      <c r="Q95" s="2"/>
      <c r="S95" s="2" t="s">
        <v>30</v>
      </c>
    </row>
    <row r="96" spans="1:19" x14ac:dyDescent="0.2">
      <c r="A96" s="1" t="s">
        <v>6</v>
      </c>
      <c r="B96" s="37">
        <v>5</v>
      </c>
      <c r="C96" s="37">
        <v>0.92100000000000004</v>
      </c>
      <c r="D96" s="5">
        <f>($S96-B96)/$S96</f>
        <v>0</v>
      </c>
      <c r="E96" s="8">
        <f t="shared" ref="E96:E122" si="28">IF(B96=$S96,1,0)</f>
        <v>1</v>
      </c>
      <c r="F96" s="37">
        <v>5</v>
      </c>
      <c r="G96" s="37">
        <v>8.6999999999999994E-2</v>
      </c>
      <c r="H96" s="5">
        <f>($S96-F96)/$S96</f>
        <v>0</v>
      </c>
      <c r="I96" s="8">
        <f>IF(F96=$S96,1,0)</f>
        <v>1</v>
      </c>
      <c r="L96" s="3"/>
      <c r="P96" s="3"/>
      <c r="S96">
        <f t="shared" ref="S96:S122" si="29">MAX(N96,J96,F96,B96)</f>
        <v>5</v>
      </c>
    </row>
    <row r="97" spans="1:19" x14ac:dyDescent="0.2">
      <c r="A97" s="1" t="s">
        <v>7</v>
      </c>
      <c r="B97" s="37">
        <v>3</v>
      </c>
      <c r="C97" s="37">
        <v>17.925999999999998</v>
      </c>
      <c r="D97" s="5">
        <f t="shared" ref="D97:D122" si="30">($S97-B97)/$S97</f>
        <v>0</v>
      </c>
      <c r="E97" s="8">
        <f t="shared" si="28"/>
        <v>1</v>
      </c>
      <c r="F97" s="37">
        <v>3</v>
      </c>
      <c r="G97" s="37">
        <v>0.72599999999999998</v>
      </c>
      <c r="H97" s="5">
        <f t="shared" ref="H97:H122" si="31">($S97-F97)/$S97</f>
        <v>0</v>
      </c>
      <c r="I97" s="8">
        <f t="shared" ref="I97:I122" si="32">IF(F97=$S97,1,0)</f>
        <v>1</v>
      </c>
      <c r="L97" s="3"/>
      <c r="P97" s="3"/>
      <c r="S97">
        <f t="shared" si="29"/>
        <v>3</v>
      </c>
    </row>
    <row r="98" spans="1:19" x14ac:dyDescent="0.2">
      <c r="A98" s="1" t="s">
        <v>8</v>
      </c>
      <c r="B98" s="37">
        <v>3</v>
      </c>
      <c r="C98" s="37">
        <v>0.105</v>
      </c>
      <c r="D98" s="5">
        <f t="shared" si="30"/>
        <v>0</v>
      </c>
      <c r="E98" s="8">
        <f t="shared" si="28"/>
        <v>1</v>
      </c>
      <c r="F98" s="37">
        <v>3</v>
      </c>
      <c r="G98" s="37">
        <v>1.4E-2</v>
      </c>
      <c r="H98" s="5">
        <f t="shared" si="31"/>
        <v>0</v>
      </c>
      <c r="I98" s="8">
        <f t="shared" si="32"/>
        <v>1</v>
      </c>
      <c r="L98" s="3"/>
      <c r="P98" s="3"/>
      <c r="S98">
        <f t="shared" si="29"/>
        <v>3</v>
      </c>
    </row>
    <row r="99" spans="1:19" x14ac:dyDescent="0.2">
      <c r="A99" s="1" t="s">
        <v>9</v>
      </c>
      <c r="B99" s="37">
        <v>6</v>
      </c>
      <c r="C99" s="37">
        <v>0.14099999999999999</v>
      </c>
      <c r="D99" s="5">
        <f t="shared" si="30"/>
        <v>0</v>
      </c>
      <c r="E99" s="8">
        <f t="shared" si="28"/>
        <v>1</v>
      </c>
      <c r="F99" s="37">
        <v>6</v>
      </c>
      <c r="G99" s="37">
        <v>1.7000000000000001E-2</v>
      </c>
      <c r="H99" s="5">
        <f t="shared" si="31"/>
        <v>0</v>
      </c>
      <c r="I99" s="8">
        <f t="shared" si="32"/>
        <v>1</v>
      </c>
      <c r="L99" s="3"/>
      <c r="P99" s="3"/>
      <c r="S99">
        <f t="shared" si="29"/>
        <v>6</v>
      </c>
    </row>
    <row r="100" spans="1:19" x14ac:dyDescent="0.2">
      <c r="A100" s="1" t="s">
        <v>10</v>
      </c>
      <c r="B100" s="37">
        <v>1</v>
      </c>
      <c r="C100" s="37">
        <v>7.9939999999999998</v>
      </c>
      <c r="D100" s="5">
        <f t="shared" si="30"/>
        <v>0</v>
      </c>
      <c r="E100" s="8">
        <f t="shared" si="28"/>
        <v>1</v>
      </c>
      <c r="F100" s="37">
        <v>1</v>
      </c>
      <c r="G100" s="37">
        <v>0.32800000000000001</v>
      </c>
      <c r="H100" s="5">
        <f t="shared" si="31"/>
        <v>0</v>
      </c>
      <c r="I100" s="8">
        <f t="shared" si="32"/>
        <v>1</v>
      </c>
      <c r="L100" s="3"/>
      <c r="P100" s="3"/>
      <c r="S100">
        <f t="shared" si="29"/>
        <v>1</v>
      </c>
    </row>
    <row r="101" spans="1:19" x14ac:dyDescent="0.2">
      <c r="A101" s="1" t="s">
        <v>11</v>
      </c>
      <c r="B101" s="37">
        <v>1</v>
      </c>
      <c r="C101" s="37">
        <v>16.247</v>
      </c>
      <c r="D101" s="5">
        <f t="shared" si="30"/>
        <v>0</v>
      </c>
      <c r="E101" s="8">
        <f t="shared" si="28"/>
        <v>1</v>
      </c>
      <c r="F101" s="37">
        <v>1</v>
      </c>
      <c r="G101" s="37">
        <v>0.56499999999999995</v>
      </c>
      <c r="H101" s="5">
        <f t="shared" si="31"/>
        <v>0</v>
      </c>
      <c r="I101" s="8">
        <f t="shared" si="32"/>
        <v>1</v>
      </c>
      <c r="L101" s="3"/>
      <c r="P101" s="3"/>
      <c r="S101">
        <f t="shared" si="29"/>
        <v>1</v>
      </c>
    </row>
    <row r="102" spans="1:19" x14ac:dyDescent="0.2">
      <c r="A102" s="1" t="s">
        <v>12</v>
      </c>
      <c r="B102" s="37">
        <v>1</v>
      </c>
      <c r="C102" s="37">
        <v>51.792999999999999</v>
      </c>
      <c r="D102" s="5">
        <f t="shared" si="30"/>
        <v>0</v>
      </c>
      <c r="E102" s="8">
        <f t="shared" si="28"/>
        <v>1</v>
      </c>
      <c r="F102" s="37">
        <v>1</v>
      </c>
      <c r="G102" s="37">
        <v>1.23</v>
      </c>
      <c r="H102" s="5">
        <f t="shared" si="31"/>
        <v>0</v>
      </c>
      <c r="I102" s="8">
        <f t="shared" si="32"/>
        <v>1</v>
      </c>
      <c r="L102" s="3"/>
      <c r="P102" s="3"/>
      <c r="S102">
        <f t="shared" si="29"/>
        <v>1</v>
      </c>
    </row>
    <row r="103" spans="1:19" x14ac:dyDescent="0.2">
      <c r="A103" s="1" t="s">
        <v>13</v>
      </c>
      <c r="B103" s="37">
        <v>32</v>
      </c>
      <c r="C103" s="37">
        <v>5.2750000000000004</v>
      </c>
      <c r="D103" s="5">
        <f t="shared" si="30"/>
        <v>3.0303030303030304E-2</v>
      </c>
      <c r="E103" s="8">
        <f t="shared" si="28"/>
        <v>0</v>
      </c>
      <c r="F103" s="37">
        <v>33</v>
      </c>
      <c r="G103" s="37">
        <v>0.249</v>
      </c>
      <c r="H103" s="5">
        <f t="shared" si="31"/>
        <v>0</v>
      </c>
      <c r="I103" s="8">
        <f t="shared" si="32"/>
        <v>1</v>
      </c>
      <c r="L103" s="3"/>
      <c r="P103" s="3"/>
      <c r="S103">
        <f t="shared" si="29"/>
        <v>33</v>
      </c>
    </row>
    <row r="104" spans="1:19" x14ac:dyDescent="0.2">
      <c r="A104" s="1" t="s">
        <v>14</v>
      </c>
      <c r="B104" s="37">
        <v>12</v>
      </c>
      <c r="C104" s="37">
        <v>20.832999999999998</v>
      </c>
      <c r="D104" s="5">
        <f t="shared" si="30"/>
        <v>0</v>
      </c>
      <c r="E104" s="8">
        <f t="shared" si="28"/>
        <v>1</v>
      </c>
      <c r="F104" s="37">
        <v>11</v>
      </c>
      <c r="G104" s="37">
        <v>0.59699999999999998</v>
      </c>
      <c r="H104" s="5">
        <f t="shared" si="31"/>
        <v>8.3333333333333329E-2</v>
      </c>
      <c r="I104" s="8">
        <f t="shared" si="32"/>
        <v>0</v>
      </c>
      <c r="L104" s="3"/>
      <c r="P104" s="3"/>
      <c r="S104">
        <f t="shared" si="29"/>
        <v>12</v>
      </c>
    </row>
    <row r="105" spans="1:19" x14ac:dyDescent="0.2">
      <c r="A105" s="1" t="s">
        <v>15</v>
      </c>
      <c r="B105" s="37">
        <v>40</v>
      </c>
      <c r="C105" s="37">
        <v>4.7039999999999997</v>
      </c>
      <c r="D105" s="5">
        <f t="shared" si="30"/>
        <v>0</v>
      </c>
      <c r="E105" s="8">
        <f t="shared" si="28"/>
        <v>1</v>
      </c>
      <c r="F105" s="37">
        <v>40</v>
      </c>
      <c r="G105" s="37">
        <v>0.24299999999999999</v>
      </c>
      <c r="H105" s="5">
        <f t="shared" si="31"/>
        <v>0</v>
      </c>
      <c r="I105" s="8">
        <f t="shared" si="32"/>
        <v>1</v>
      </c>
      <c r="L105" s="3"/>
      <c r="P105" s="3"/>
      <c r="S105">
        <f t="shared" si="29"/>
        <v>40</v>
      </c>
    </row>
    <row r="106" spans="1:19" x14ac:dyDescent="0.2">
      <c r="A106" s="1" t="s">
        <v>16</v>
      </c>
      <c r="B106" s="37">
        <v>5</v>
      </c>
      <c r="C106" s="37">
        <v>24.512</v>
      </c>
      <c r="D106" s="5">
        <f t="shared" si="30"/>
        <v>0</v>
      </c>
      <c r="E106" s="8">
        <f t="shared" si="28"/>
        <v>1</v>
      </c>
      <c r="F106" s="37">
        <v>5</v>
      </c>
      <c r="G106" s="37">
        <v>0.66900000000000004</v>
      </c>
      <c r="H106" s="5">
        <f t="shared" si="31"/>
        <v>0</v>
      </c>
      <c r="I106" s="8">
        <f t="shared" si="32"/>
        <v>1</v>
      </c>
      <c r="L106" s="3"/>
      <c r="P106" s="3"/>
      <c r="S106">
        <f t="shared" si="29"/>
        <v>5</v>
      </c>
    </row>
    <row r="107" spans="1:19" x14ac:dyDescent="0.2">
      <c r="A107" s="1" t="s">
        <v>17</v>
      </c>
      <c r="B107" s="37">
        <v>6</v>
      </c>
      <c r="C107" s="37">
        <v>24.004999999999999</v>
      </c>
      <c r="D107" s="5">
        <f t="shared" si="30"/>
        <v>0</v>
      </c>
      <c r="E107" s="8">
        <f t="shared" si="28"/>
        <v>1</v>
      </c>
      <c r="F107" s="37">
        <v>6</v>
      </c>
      <c r="G107" s="37">
        <v>0.64800000000000002</v>
      </c>
      <c r="H107" s="5">
        <f t="shared" si="31"/>
        <v>0</v>
      </c>
      <c r="I107" s="8">
        <f t="shared" si="32"/>
        <v>1</v>
      </c>
      <c r="L107" s="3"/>
      <c r="P107" s="3"/>
      <c r="S107">
        <f t="shared" si="29"/>
        <v>6</v>
      </c>
    </row>
    <row r="108" spans="1:19" x14ac:dyDescent="0.2">
      <c r="A108" s="1" t="s">
        <v>18</v>
      </c>
      <c r="B108" s="37">
        <v>6</v>
      </c>
      <c r="C108" s="37">
        <v>1.659</v>
      </c>
      <c r="D108" s="5">
        <f t="shared" si="30"/>
        <v>0</v>
      </c>
      <c r="E108" s="8">
        <f t="shared" si="28"/>
        <v>1</v>
      </c>
      <c r="F108" s="37">
        <v>5</v>
      </c>
      <c r="G108" s="37">
        <v>9.6000000000000002E-2</v>
      </c>
      <c r="H108" s="5">
        <f t="shared" si="31"/>
        <v>0.16666666666666666</v>
      </c>
      <c r="I108" s="8">
        <f t="shared" si="32"/>
        <v>0</v>
      </c>
      <c r="L108" s="3"/>
      <c r="P108" s="3"/>
      <c r="S108">
        <f t="shared" si="29"/>
        <v>6</v>
      </c>
    </row>
    <row r="109" spans="1:19" x14ac:dyDescent="0.2">
      <c r="A109" s="1" t="s">
        <v>19</v>
      </c>
      <c r="B109" s="37">
        <v>7</v>
      </c>
      <c r="C109" s="37">
        <v>0.16</v>
      </c>
      <c r="D109" s="5">
        <f t="shared" si="30"/>
        <v>0</v>
      </c>
      <c r="E109" s="8">
        <f t="shared" si="28"/>
        <v>1</v>
      </c>
      <c r="F109" s="37">
        <v>7</v>
      </c>
      <c r="G109" s="37">
        <v>1.7999999999999999E-2</v>
      </c>
      <c r="H109" s="5">
        <f t="shared" si="31"/>
        <v>0</v>
      </c>
      <c r="I109" s="8">
        <f t="shared" si="32"/>
        <v>1</v>
      </c>
      <c r="L109" s="3"/>
      <c r="P109" s="3"/>
      <c r="S109">
        <f t="shared" si="29"/>
        <v>7</v>
      </c>
    </row>
    <row r="110" spans="1:19" x14ac:dyDescent="0.2">
      <c r="A110" s="1" t="s">
        <v>20</v>
      </c>
      <c r="B110" s="37">
        <v>2</v>
      </c>
      <c r="C110" s="37">
        <v>0.21</v>
      </c>
      <c r="D110" s="5">
        <f t="shared" si="30"/>
        <v>0</v>
      </c>
      <c r="E110" s="8">
        <f t="shared" si="28"/>
        <v>1</v>
      </c>
      <c r="F110" s="37">
        <v>2</v>
      </c>
      <c r="G110" s="37">
        <v>3.1E-2</v>
      </c>
      <c r="H110" s="5">
        <f t="shared" si="31"/>
        <v>0</v>
      </c>
      <c r="I110" s="8">
        <f t="shared" si="32"/>
        <v>1</v>
      </c>
      <c r="L110" s="3"/>
      <c r="P110" s="3"/>
      <c r="S110">
        <f t="shared" si="29"/>
        <v>2</v>
      </c>
    </row>
    <row r="111" spans="1:19" x14ac:dyDescent="0.2">
      <c r="A111" s="1" t="s">
        <v>21</v>
      </c>
      <c r="B111" s="37">
        <v>1</v>
      </c>
      <c r="C111" s="37">
        <v>1.0509999999999999</v>
      </c>
      <c r="D111" s="5">
        <f t="shared" si="30"/>
        <v>0</v>
      </c>
      <c r="E111" s="8">
        <f t="shared" si="28"/>
        <v>1</v>
      </c>
      <c r="F111" s="37">
        <v>1</v>
      </c>
      <c r="G111" s="37">
        <v>0.13200000000000001</v>
      </c>
      <c r="H111" s="5">
        <f t="shared" si="31"/>
        <v>0</v>
      </c>
      <c r="I111" s="8">
        <f t="shared" si="32"/>
        <v>1</v>
      </c>
      <c r="L111" s="3"/>
      <c r="P111" s="3"/>
      <c r="S111">
        <f t="shared" si="29"/>
        <v>1</v>
      </c>
    </row>
    <row r="112" spans="1:19" x14ac:dyDescent="0.2">
      <c r="A112" s="1" t="s">
        <v>0</v>
      </c>
      <c r="B112" s="37">
        <v>41</v>
      </c>
      <c r="C112" s="37">
        <v>10.63</v>
      </c>
      <c r="D112" s="5">
        <f t="shared" si="30"/>
        <v>0</v>
      </c>
      <c r="E112" s="8">
        <f t="shared" si="28"/>
        <v>1</v>
      </c>
      <c r="F112" s="37">
        <v>40</v>
      </c>
      <c r="G112" s="37">
        <v>0.39600000000000002</v>
      </c>
      <c r="H112" s="5">
        <f t="shared" si="31"/>
        <v>2.4390243902439025E-2</v>
      </c>
      <c r="I112" s="8">
        <f t="shared" si="32"/>
        <v>0</v>
      </c>
      <c r="L112" s="3"/>
      <c r="P112" s="3"/>
      <c r="S112">
        <f t="shared" si="29"/>
        <v>41</v>
      </c>
    </row>
    <row r="113" spans="1:19" x14ac:dyDescent="0.2">
      <c r="A113" s="1" t="s">
        <v>22</v>
      </c>
      <c r="B113" s="37">
        <v>30</v>
      </c>
      <c r="C113" s="37">
        <v>26.221</v>
      </c>
      <c r="D113" s="5">
        <f t="shared" si="30"/>
        <v>0</v>
      </c>
      <c r="E113" s="8">
        <f t="shared" si="28"/>
        <v>1</v>
      </c>
      <c r="F113" s="37">
        <v>29</v>
      </c>
      <c r="G113" s="37">
        <v>0.69</v>
      </c>
      <c r="H113" s="5">
        <f t="shared" si="31"/>
        <v>3.3333333333333333E-2</v>
      </c>
      <c r="I113" s="8">
        <f t="shared" si="32"/>
        <v>0</v>
      </c>
      <c r="L113" s="3"/>
      <c r="P113" s="3"/>
      <c r="S113">
        <f t="shared" si="29"/>
        <v>30</v>
      </c>
    </row>
    <row r="114" spans="1:19" x14ac:dyDescent="0.2">
      <c r="A114" s="1" t="s">
        <v>23</v>
      </c>
      <c r="B114" s="37">
        <v>22</v>
      </c>
      <c r="C114" s="37">
        <v>40.457000000000001</v>
      </c>
      <c r="D114" s="5">
        <f t="shared" si="30"/>
        <v>0</v>
      </c>
      <c r="E114" s="8">
        <f t="shared" si="28"/>
        <v>1</v>
      </c>
      <c r="F114" s="37">
        <v>20</v>
      </c>
      <c r="G114" s="37">
        <v>0.99</v>
      </c>
      <c r="H114" s="5">
        <f t="shared" si="31"/>
        <v>9.0909090909090912E-2</v>
      </c>
      <c r="I114" s="8">
        <f t="shared" si="32"/>
        <v>0</v>
      </c>
      <c r="L114" s="3"/>
      <c r="P114" s="3"/>
      <c r="S114">
        <f t="shared" si="29"/>
        <v>22</v>
      </c>
    </row>
    <row r="115" spans="1:19" x14ac:dyDescent="0.2">
      <c r="A115" s="1" t="s">
        <v>24</v>
      </c>
      <c r="B115" s="37">
        <v>11</v>
      </c>
      <c r="C115" s="37">
        <v>35.103000000000002</v>
      </c>
      <c r="D115" s="5">
        <f t="shared" si="30"/>
        <v>0</v>
      </c>
      <c r="E115" s="8">
        <f t="shared" si="28"/>
        <v>1</v>
      </c>
      <c r="F115" s="37">
        <v>11</v>
      </c>
      <c r="G115" s="37">
        <v>0.97299999999999998</v>
      </c>
      <c r="H115" s="5">
        <f t="shared" si="31"/>
        <v>0</v>
      </c>
      <c r="I115" s="8">
        <f t="shared" si="32"/>
        <v>1</v>
      </c>
      <c r="L115" s="3"/>
      <c r="P115" s="3"/>
      <c r="S115">
        <f t="shared" si="29"/>
        <v>11</v>
      </c>
    </row>
    <row r="116" spans="1:19" x14ac:dyDescent="0.2">
      <c r="A116" s="1" t="s">
        <v>25</v>
      </c>
      <c r="B116" s="37">
        <v>9</v>
      </c>
      <c r="C116" s="37">
        <v>87.031000000000006</v>
      </c>
      <c r="D116" s="5">
        <f t="shared" si="30"/>
        <v>0</v>
      </c>
      <c r="E116" s="8">
        <f t="shared" si="28"/>
        <v>1</v>
      </c>
      <c r="F116" s="37">
        <v>9</v>
      </c>
      <c r="G116" s="37">
        <v>1.581</v>
      </c>
      <c r="H116" s="5">
        <f t="shared" si="31"/>
        <v>0</v>
      </c>
      <c r="I116" s="8">
        <f t="shared" si="32"/>
        <v>1</v>
      </c>
      <c r="L116" s="3"/>
      <c r="P116" s="3"/>
      <c r="S116">
        <f t="shared" si="29"/>
        <v>9</v>
      </c>
    </row>
    <row r="117" spans="1:19" x14ac:dyDescent="0.2">
      <c r="A117" s="1" t="s">
        <v>1</v>
      </c>
      <c r="B117" s="37">
        <v>78</v>
      </c>
      <c r="C117" s="37">
        <v>0.93700000000000006</v>
      </c>
      <c r="D117" s="5">
        <f t="shared" si="30"/>
        <v>0</v>
      </c>
      <c r="E117" s="8">
        <f t="shared" si="28"/>
        <v>1</v>
      </c>
      <c r="F117" s="37">
        <v>78</v>
      </c>
      <c r="G117" s="37">
        <v>6.5000000000000002E-2</v>
      </c>
      <c r="H117" s="5">
        <f t="shared" si="31"/>
        <v>0</v>
      </c>
      <c r="I117" s="8">
        <f t="shared" si="32"/>
        <v>1</v>
      </c>
      <c r="L117" s="3"/>
      <c r="P117" s="3"/>
      <c r="S117">
        <f t="shared" si="29"/>
        <v>78</v>
      </c>
    </row>
    <row r="118" spans="1:19" x14ac:dyDescent="0.2">
      <c r="A118" s="1" t="s">
        <v>26</v>
      </c>
      <c r="B118" s="37">
        <v>73</v>
      </c>
      <c r="C118" s="37">
        <v>16.928000000000001</v>
      </c>
      <c r="D118" s="5">
        <f t="shared" si="30"/>
        <v>0</v>
      </c>
      <c r="E118" s="8">
        <f t="shared" si="28"/>
        <v>1</v>
      </c>
      <c r="F118" s="37">
        <v>73</v>
      </c>
      <c r="G118" s="37">
        <v>0.623</v>
      </c>
      <c r="H118" s="5">
        <f t="shared" si="31"/>
        <v>0</v>
      </c>
      <c r="I118" s="8">
        <f t="shared" si="32"/>
        <v>1</v>
      </c>
      <c r="L118" s="3"/>
      <c r="P118" s="3"/>
      <c r="S118">
        <f t="shared" si="29"/>
        <v>73</v>
      </c>
    </row>
    <row r="119" spans="1:19" x14ac:dyDescent="0.2">
      <c r="A119" s="1" t="s">
        <v>2</v>
      </c>
      <c r="B119" s="37">
        <v>108</v>
      </c>
      <c r="C119" s="37">
        <v>14.215999999999999</v>
      </c>
      <c r="D119" s="5">
        <f t="shared" si="30"/>
        <v>0</v>
      </c>
      <c r="E119" s="8">
        <f t="shared" si="28"/>
        <v>1</v>
      </c>
      <c r="F119" s="37">
        <v>108</v>
      </c>
      <c r="G119" s="37">
        <v>0.747</v>
      </c>
      <c r="H119" s="5">
        <f t="shared" si="31"/>
        <v>0</v>
      </c>
      <c r="I119" s="8">
        <f t="shared" si="32"/>
        <v>1</v>
      </c>
      <c r="L119" s="3"/>
      <c r="P119" s="3"/>
      <c r="S119">
        <f t="shared" si="29"/>
        <v>108</v>
      </c>
    </row>
    <row r="120" spans="1:19" x14ac:dyDescent="0.2">
      <c r="A120" s="1" t="s">
        <v>27</v>
      </c>
      <c r="B120" s="37">
        <v>81</v>
      </c>
      <c r="C120" s="37">
        <v>11.089</v>
      </c>
      <c r="D120" s="5">
        <f t="shared" si="30"/>
        <v>0</v>
      </c>
      <c r="E120" s="8">
        <f t="shared" si="28"/>
        <v>1</v>
      </c>
      <c r="F120" s="37">
        <v>81</v>
      </c>
      <c r="G120" s="37">
        <v>0.82899999999999996</v>
      </c>
      <c r="H120" s="5">
        <f t="shared" si="31"/>
        <v>0</v>
      </c>
      <c r="I120" s="8">
        <f t="shared" si="32"/>
        <v>1</v>
      </c>
      <c r="L120" s="3"/>
      <c r="P120" s="3"/>
      <c r="S120">
        <f t="shared" si="29"/>
        <v>81</v>
      </c>
    </row>
    <row r="121" spans="1:19" x14ac:dyDescent="0.2">
      <c r="A121" s="1" t="s">
        <v>3</v>
      </c>
      <c r="B121" s="37">
        <v>3</v>
      </c>
      <c r="C121" s="37">
        <v>11.997999999999999</v>
      </c>
      <c r="D121" s="5">
        <f t="shared" si="30"/>
        <v>0</v>
      </c>
      <c r="E121" s="8">
        <f t="shared" si="28"/>
        <v>1</v>
      </c>
      <c r="F121" s="37">
        <v>3</v>
      </c>
      <c r="G121" s="37">
        <v>1.109</v>
      </c>
      <c r="H121" s="5">
        <f t="shared" si="31"/>
        <v>0</v>
      </c>
      <c r="I121" s="8">
        <f t="shared" si="32"/>
        <v>1</v>
      </c>
      <c r="L121" s="3"/>
      <c r="P121" s="3"/>
      <c r="S121">
        <f t="shared" si="29"/>
        <v>3</v>
      </c>
    </row>
    <row r="122" spans="1:19" x14ac:dyDescent="0.2">
      <c r="A122" s="1" t="s">
        <v>28</v>
      </c>
      <c r="B122" s="37">
        <v>94</v>
      </c>
      <c r="C122" s="37">
        <v>18.244</v>
      </c>
      <c r="D122" s="5">
        <f t="shared" si="30"/>
        <v>1.0526315789473684E-2</v>
      </c>
      <c r="E122" s="8">
        <f t="shared" si="28"/>
        <v>0</v>
      </c>
      <c r="F122" s="37">
        <v>95</v>
      </c>
      <c r="G122" s="37">
        <v>1.103</v>
      </c>
      <c r="H122" s="5">
        <f t="shared" si="31"/>
        <v>0</v>
      </c>
      <c r="I122" s="8">
        <f t="shared" si="32"/>
        <v>1</v>
      </c>
      <c r="L122" s="3"/>
      <c r="P122" s="3"/>
      <c r="S122">
        <f t="shared" si="29"/>
        <v>95</v>
      </c>
    </row>
  </sheetData>
  <mergeCells count="13">
    <mergeCell ref="N13:Q13"/>
    <mergeCell ref="B53:E53"/>
    <mergeCell ref="F53:I53"/>
    <mergeCell ref="J53:M53"/>
    <mergeCell ref="N53:Q53"/>
    <mergeCell ref="B43:F43"/>
    <mergeCell ref="B3:F3"/>
    <mergeCell ref="B13:E13"/>
    <mergeCell ref="F13:I13"/>
    <mergeCell ref="J13:M13"/>
    <mergeCell ref="B94:E94"/>
    <mergeCell ref="F94:I94"/>
    <mergeCell ref="B84:F8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818D-0343-445B-863F-AD30022710BA}">
  <dimension ref="A2:S40"/>
  <sheetViews>
    <sheetView zoomScaleNormal="100" workbookViewId="0">
      <selection activeCell="D9" sqref="D9"/>
    </sheetView>
  </sheetViews>
  <sheetFormatPr baseColWidth="10" defaultRowHeight="12.75" x14ac:dyDescent="0.2"/>
  <cols>
    <col min="1" max="1" width="15.5" bestFit="1" customWidth="1"/>
    <col min="2" max="2" width="83.5" bestFit="1" customWidth="1"/>
    <col min="3" max="5" width="7.5" bestFit="1" customWidth="1"/>
    <col min="6" max="6" width="17.5" customWidth="1"/>
    <col min="7" max="7" width="21.5" customWidth="1"/>
    <col min="8" max="8" width="20.83203125" customWidth="1"/>
    <col min="9" max="9" width="21.83203125" customWidth="1"/>
    <col min="10" max="10" width="4" bestFit="1" customWidth="1"/>
    <col min="11" max="12" width="7.5" bestFit="1" customWidth="1"/>
    <col min="13" max="13" width="5.5" bestFit="1" customWidth="1"/>
    <col min="14" max="14" width="4" bestFit="1" customWidth="1"/>
    <col min="15" max="16" width="7.5" bestFit="1" customWidth="1"/>
    <col min="17" max="17" width="5.5" bestFit="1" customWidth="1"/>
  </cols>
  <sheetData>
    <row r="2" spans="1:19" x14ac:dyDescent="0.2">
      <c r="A2" s="64"/>
      <c r="B2" s="121" t="s">
        <v>266</v>
      </c>
      <c r="C2" s="122"/>
      <c r="D2" s="122"/>
      <c r="E2" s="122"/>
      <c r="F2" s="122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</row>
    <row r="3" spans="1:19" x14ac:dyDescent="0.2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</row>
    <row r="4" spans="1:19" x14ac:dyDescent="0.2">
      <c r="A4" s="64"/>
      <c r="B4" s="64"/>
      <c r="C4" s="65" t="s">
        <v>5</v>
      </c>
      <c r="D4" s="65" t="s">
        <v>31</v>
      </c>
      <c r="E4" s="65" t="s">
        <v>32</v>
      </c>
      <c r="F4" s="65" t="s">
        <v>29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</row>
    <row r="5" spans="1:19" x14ac:dyDescent="0.2">
      <c r="A5" s="64"/>
      <c r="B5" s="68" t="str">
        <f>B12</f>
        <v>AlgConstructive(GRASPRGConstructive(0.75), LocalSearch(firstImprovement),1000)</v>
      </c>
      <c r="C5" s="69">
        <f>AVERAGE(B14:B40)</f>
        <v>25.222222222222221</v>
      </c>
      <c r="D5" s="69">
        <f t="shared" ref="D5:E5" si="0">AVERAGE(C14:C40)</f>
        <v>16.681111111111111</v>
      </c>
      <c r="E5" s="14">
        <f t="shared" si="0"/>
        <v>8.9036404825878503E-4</v>
      </c>
      <c r="F5" s="70">
        <f>SUM(E14:E40)</f>
        <v>25</v>
      </c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</row>
    <row r="6" spans="1:19" x14ac:dyDescent="0.2">
      <c r="A6" s="64"/>
      <c r="B6" s="65" t="str">
        <f>F12</f>
        <v>AlgConstructive(GRASPGRConstructive(random), LocalSearch(firstImprovement),1000)</v>
      </c>
      <c r="C6" s="75">
        <f>AVERAGE(F14:F40)</f>
        <v>25.074074074074073</v>
      </c>
      <c r="D6" s="75">
        <f t="shared" ref="D6:E6" si="1">AVERAGE(G14:G40)</f>
        <v>15.991925925925925</v>
      </c>
      <c r="E6" s="76">
        <f t="shared" si="1"/>
        <v>1.431523911198708E-2</v>
      </c>
      <c r="F6" s="74">
        <f>SUM(I14:I40)</f>
        <v>22</v>
      </c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</row>
    <row r="7" spans="1:19" x14ac:dyDescent="0.2">
      <c r="A7" s="64"/>
      <c r="B7" s="64"/>
      <c r="C7" s="71"/>
      <c r="D7" s="71"/>
      <c r="E7" s="11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</row>
    <row r="8" spans="1:19" x14ac:dyDescent="0.2">
      <c r="A8" s="64"/>
      <c r="B8" s="64"/>
      <c r="C8" s="71"/>
      <c r="D8" s="71"/>
      <c r="E8" s="11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</row>
    <row r="9" spans="1:19" x14ac:dyDescent="0.2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</row>
    <row r="10" spans="1:19" x14ac:dyDescent="0.2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</row>
    <row r="11" spans="1:19" x14ac:dyDescent="0.2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</row>
    <row r="12" spans="1:19" x14ac:dyDescent="0.2">
      <c r="A12" s="64"/>
      <c r="B12" s="120" t="s">
        <v>276</v>
      </c>
      <c r="C12" s="117"/>
      <c r="D12" s="117"/>
      <c r="E12" s="117"/>
      <c r="F12" s="120" t="s">
        <v>272</v>
      </c>
      <c r="G12" s="117"/>
      <c r="H12" s="117"/>
      <c r="I12" s="117"/>
      <c r="J12" s="72"/>
      <c r="K12" s="72"/>
      <c r="L12" s="72"/>
      <c r="M12" s="72"/>
      <c r="N12" s="72"/>
      <c r="O12" s="72"/>
      <c r="P12" s="72"/>
      <c r="Q12" s="72"/>
      <c r="R12" s="64"/>
      <c r="S12" s="64"/>
    </row>
    <row r="13" spans="1:19" x14ac:dyDescent="0.2">
      <c r="A13" s="65" t="s">
        <v>4</v>
      </c>
      <c r="B13" s="65" t="s">
        <v>5</v>
      </c>
      <c r="C13" s="65" t="s">
        <v>31</v>
      </c>
      <c r="D13" s="65" t="s">
        <v>32</v>
      </c>
      <c r="E13" s="65" t="s">
        <v>29</v>
      </c>
      <c r="F13" s="65" t="s">
        <v>5</v>
      </c>
      <c r="G13" s="65" t="s">
        <v>31</v>
      </c>
      <c r="H13" s="65" t="s">
        <v>32</v>
      </c>
      <c r="I13" s="65" t="s">
        <v>29</v>
      </c>
      <c r="J13" s="73"/>
      <c r="K13" s="73"/>
      <c r="L13" s="73"/>
      <c r="M13" s="73"/>
      <c r="N13" s="73"/>
      <c r="O13" s="73"/>
      <c r="P13" s="73"/>
      <c r="Q13" s="73"/>
      <c r="R13" s="64"/>
      <c r="S13" s="73" t="s">
        <v>30</v>
      </c>
    </row>
    <row r="14" spans="1:19" x14ac:dyDescent="0.2">
      <c r="A14" s="8" t="s">
        <v>6</v>
      </c>
      <c r="B14" s="37">
        <v>5</v>
      </c>
      <c r="C14" s="37">
        <v>0.92100000000000004</v>
      </c>
      <c r="D14" s="5">
        <f>($S14-B14)/$S14</f>
        <v>0</v>
      </c>
      <c r="E14" s="8">
        <f t="shared" ref="E14:E40" si="2">IF(B14=$S14,1,0)</f>
        <v>1</v>
      </c>
      <c r="F14" s="74">
        <v>5</v>
      </c>
      <c r="G14" s="74">
        <v>0.60199999999999998</v>
      </c>
      <c r="H14" s="5">
        <f>($S14-F14)/$S14</f>
        <v>0</v>
      </c>
      <c r="I14" s="8">
        <f>IF(F14=$S14,1,0)</f>
        <v>1</v>
      </c>
      <c r="J14" s="64"/>
      <c r="K14" s="64"/>
      <c r="L14" s="3"/>
      <c r="M14" s="64"/>
      <c r="N14" s="64"/>
      <c r="O14" s="64"/>
      <c r="P14" s="3"/>
      <c r="Q14" s="64"/>
      <c r="R14" s="64"/>
      <c r="S14" s="64">
        <f t="shared" ref="S14:S40" si="3">MAX(N14,J14,F14,B14)</f>
        <v>5</v>
      </c>
    </row>
    <row r="15" spans="1:19" x14ac:dyDescent="0.2">
      <c r="A15" s="8" t="s">
        <v>7</v>
      </c>
      <c r="B15" s="37">
        <v>3</v>
      </c>
      <c r="C15" s="37">
        <v>17.925999999999998</v>
      </c>
      <c r="D15" s="5">
        <f t="shared" ref="D15:D40" si="4">($S15-B15)/$S15</f>
        <v>0</v>
      </c>
      <c r="E15" s="8">
        <f t="shared" si="2"/>
        <v>1</v>
      </c>
      <c r="F15" s="74">
        <v>3</v>
      </c>
      <c r="G15" s="74">
        <v>11.032</v>
      </c>
      <c r="H15" s="5">
        <f t="shared" ref="H15:H40" si="5">($S15-F15)/$S15</f>
        <v>0</v>
      </c>
      <c r="I15" s="8">
        <f t="shared" ref="I15:I40" si="6">IF(F15=$S15,1,0)</f>
        <v>1</v>
      </c>
      <c r="J15" s="64"/>
      <c r="K15" s="64"/>
      <c r="L15" s="3"/>
      <c r="M15" s="64"/>
      <c r="N15" s="64"/>
      <c r="O15" s="64"/>
      <c r="P15" s="3"/>
      <c r="Q15" s="64"/>
      <c r="R15" s="64"/>
      <c r="S15" s="64">
        <f t="shared" si="3"/>
        <v>3</v>
      </c>
    </row>
    <row r="16" spans="1:19" x14ac:dyDescent="0.2">
      <c r="A16" s="8" t="s">
        <v>8</v>
      </c>
      <c r="B16" s="37">
        <v>3</v>
      </c>
      <c r="C16" s="37">
        <v>0.105</v>
      </c>
      <c r="D16" s="5">
        <f t="shared" si="4"/>
        <v>0</v>
      </c>
      <c r="E16" s="8">
        <f t="shared" si="2"/>
        <v>1</v>
      </c>
      <c r="F16" s="74">
        <v>3</v>
      </c>
      <c r="G16" s="74">
        <v>7.0000000000000007E-2</v>
      </c>
      <c r="H16" s="5">
        <f t="shared" si="5"/>
        <v>0</v>
      </c>
      <c r="I16" s="8">
        <f t="shared" si="6"/>
        <v>1</v>
      </c>
      <c r="J16" s="64"/>
      <c r="K16" s="64"/>
      <c r="L16" s="3"/>
      <c r="M16" s="64"/>
      <c r="N16" s="64"/>
      <c r="O16" s="64"/>
      <c r="P16" s="3"/>
      <c r="Q16" s="64"/>
      <c r="R16" s="64"/>
      <c r="S16" s="64">
        <f t="shared" si="3"/>
        <v>3</v>
      </c>
    </row>
    <row r="17" spans="1:19" x14ac:dyDescent="0.2">
      <c r="A17" s="8" t="s">
        <v>9</v>
      </c>
      <c r="B17" s="37">
        <v>6</v>
      </c>
      <c r="C17" s="37">
        <v>0.14099999999999999</v>
      </c>
      <c r="D17" s="5">
        <f t="shared" si="4"/>
        <v>0</v>
      </c>
      <c r="E17" s="8">
        <f t="shared" si="2"/>
        <v>1</v>
      </c>
      <c r="F17" s="74">
        <v>6</v>
      </c>
      <c r="G17" s="74">
        <v>9.1999999999999998E-2</v>
      </c>
      <c r="H17" s="5">
        <f t="shared" si="5"/>
        <v>0</v>
      </c>
      <c r="I17" s="8">
        <f t="shared" si="6"/>
        <v>1</v>
      </c>
      <c r="J17" s="64"/>
      <c r="K17" s="64"/>
      <c r="L17" s="3"/>
      <c r="M17" s="64"/>
      <c r="N17" s="64"/>
      <c r="O17" s="64"/>
      <c r="P17" s="3"/>
      <c r="Q17" s="64"/>
      <c r="R17" s="64"/>
      <c r="S17" s="64">
        <f t="shared" si="3"/>
        <v>6</v>
      </c>
    </row>
    <row r="18" spans="1:19" x14ac:dyDescent="0.2">
      <c r="A18" s="8" t="s">
        <v>10</v>
      </c>
      <c r="B18" s="37">
        <v>1</v>
      </c>
      <c r="C18" s="37">
        <v>7.9939999999999998</v>
      </c>
      <c r="D18" s="5">
        <f t="shared" si="4"/>
        <v>0</v>
      </c>
      <c r="E18" s="8">
        <f t="shared" si="2"/>
        <v>1</v>
      </c>
      <c r="F18" s="74">
        <v>1</v>
      </c>
      <c r="G18" s="74">
        <v>4.6760000000000002</v>
      </c>
      <c r="H18" s="5">
        <f t="shared" si="5"/>
        <v>0</v>
      </c>
      <c r="I18" s="8">
        <f t="shared" si="6"/>
        <v>1</v>
      </c>
      <c r="J18" s="64"/>
      <c r="K18" s="64"/>
      <c r="L18" s="3"/>
      <c r="M18" s="64"/>
      <c r="N18" s="64"/>
      <c r="O18" s="64"/>
      <c r="P18" s="3"/>
      <c r="Q18" s="64"/>
      <c r="R18" s="64"/>
      <c r="S18" s="64">
        <f t="shared" si="3"/>
        <v>1</v>
      </c>
    </row>
    <row r="19" spans="1:19" x14ac:dyDescent="0.2">
      <c r="A19" s="8" t="s">
        <v>11</v>
      </c>
      <c r="B19" s="37">
        <v>1</v>
      </c>
      <c r="C19" s="37">
        <v>16.247</v>
      </c>
      <c r="D19" s="5">
        <f t="shared" si="4"/>
        <v>0</v>
      </c>
      <c r="E19" s="8">
        <f t="shared" si="2"/>
        <v>1</v>
      </c>
      <c r="F19" s="74">
        <v>1</v>
      </c>
      <c r="G19" s="74">
        <v>9.5850000000000009</v>
      </c>
      <c r="H19" s="5">
        <f t="shared" si="5"/>
        <v>0</v>
      </c>
      <c r="I19" s="8">
        <f t="shared" si="6"/>
        <v>1</v>
      </c>
      <c r="J19" s="64"/>
      <c r="K19" s="64"/>
      <c r="L19" s="3"/>
      <c r="M19" s="64"/>
      <c r="N19" s="64"/>
      <c r="O19" s="64"/>
      <c r="P19" s="3"/>
      <c r="Q19" s="64"/>
      <c r="R19" s="64"/>
      <c r="S19" s="64">
        <f t="shared" si="3"/>
        <v>1</v>
      </c>
    </row>
    <row r="20" spans="1:19" x14ac:dyDescent="0.2">
      <c r="A20" s="8" t="s">
        <v>12</v>
      </c>
      <c r="B20" s="37">
        <v>1</v>
      </c>
      <c r="C20" s="37">
        <v>51.792999999999999</v>
      </c>
      <c r="D20" s="5">
        <f t="shared" si="4"/>
        <v>0</v>
      </c>
      <c r="E20" s="8">
        <f t="shared" si="2"/>
        <v>1</v>
      </c>
      <c r="F20" s="74">
        <v>1</v>
      </c>
      <c r="G20" s="74">
        <v>31.449000000000002</v>
      </c>
      <c r="H20" s="5">
        <f t="shared" si="5"/>
        <v>0</v>
      </c>
      <c r="I20" s="8">
        <f t="shared" si="6"/>
        <v>1</v>
      </c>
      <c r="J20" s="64"/>
      <c r="K20" s="64"/>
      <c r="L20" s="3"/>
      <c r="M20" s="64"/>
      <c r="N20" s="64"/>
      <c r="O20" s="64"/>
      <c r="P20" s="3"/>
      <c r="Q20" s="64"/>
      <c r="R20" s="64"/>
      <c r="S20" s="64">
        <f t="shared" si="3"/>
        <v>1</v>
      </c>
    </row>
    <row r="21" spans="1:19" x14ac:dyDescent="0.2">
      <c r="A21" s="8" t="s">
        <v>13</v>
      </c>
      <c r="B21" s="37">
        <v>32</v>
      </c>
      <c r="C21" s="37">
        <v>5.2750000000000004</v>
      </c>
      <c r="D21" s="5">
        <f t="shared" si="4"/>
        <v>0</v>
      </c>
      <c r="E21" s="8">
        <f t="shared" si="2"/>
        <v>1</v>
      </c>
      <c r="F21" s="74">
        <v>32</v>
      </c>
      <c r="G21" s="74">
        <v>6.2729999999999997</v>
      </c>
      <c r="H21" s="5">
        <f t="shared" si="5"/>
        <v>0</v>
      </c>
      <c r="I21" s="8">
        <f t="shared" si="6"/>
        <v>1</v>
      </c>
      <c r="J21" s="64"/>
      <c r="K21" s="64"/>
      <c r="L21" s="3"/>
      <c r="M21" s="64"/>
      <c r="N21" s="64"/>
      <c r="O21" s="64"/>
      <c r="P21" s="3"/>
      <c r="Q21" s="64"/>
      <c r="R21" s="64"/>
      <c r="S21" s="64">
        <f t="shared" si="3"/>
        <v>32</v>
      </c>
    </row>
    <row r="22" spans="1:19" x14ac:dyDescent="0.2">
      <c r="A22" s="8" t="s">
        <v>14</v>
      </c>
      <c r="B22" s="37">
        <v>12</v>
      </c>
      <c r="C22" s="37">
        <v>20.832999999999998</v>
      </c>
      <c r="D22" s="5">
        <f t="shared" si="4"/>
        <v>0</v>
      </c>
      <c r="E22" s="8">
        <f t="shared" si="2"/>
        <v>1</v>
      </c>
      <c r="F22" s="74">
        <v>11</v>
      </c>
      <c r="G22" s="74">
        <v>11.882</v>
      </c>
      <c r="H22" s="5">
        <f t="shared" si="5"/>
        <v>8.3333333333333329E-2</v>
      </c>
      <c r="I22" s="8">
        <f t="shared" si="6"/>
        <v>0</v>
      </c>
      <c r="J22" s="64"/>
      <c r="K22" s="64"/>
      <c r="L22" s="3"/>
      <c r="M22" s="64"/>
      <c r="N22" s="64"/>
      <c r="O22" s="64"/>
      <c r="P22" s="3"/>
      <c r="Q22" s="64"/>
      <c r="R22" s="64"/>
      <c r="S22" s="64">
        <f t="shared" si="3"/>
        <v>12</v>
      </c>
    </row>
    <row r="23" spans="1:19" x14ac:dyDescent="0.2">
      <c r="A23" s="8" t="s">
        <v>15</v>
      </c>
      <c r="B23" s="37">
        <v>40</v>
      </c>
      <c r="C23" s="37">
        <v>4.7039999999999997</v>
      </c>
      <c r="D23" s="5">
        <f t="shared" si="4"/>
        <v>0</v>
      </c>
      <c r="E23" s="8">
        <f t="shared" si="2"/>
        <v>1</v>
      </c>
      <c r="F23" s="74">
        <v>40</v>
      </c>
      <c r="G23" s="74">
        <v>6.008</v>
      </c>
      <c r="H23" s="5">
        <f t="shared" si="5"/>
        <v>0</v>
      </c>
      <c r="I23" s="8">
        <f t="shared" si="6"/>
        <v>1</v>
      </c>
      <c r="J23" s="64"/>
      <c r="K23" s="64"/>
      <c r="L23" s="3"/>
      <c r="M23" s="64"/>
      <c r="N23" s="64"/>
      <c r="O23" s="64"/>
      <c r="P23" s="3"/>
      <c r="Q23" s="64"/>
      <c r="R23" s="64"/>
      <c r="S23" s="64">
        <f t="shared" si="3"/>
        <v>40</v>
      </c>
    </row>
    <row r="24" spans="1:19" x14ac:dyDescent="0.2">
      <c r="A24" s="8" t="s">
        <v>16</v>
      </c>
      <c r="B24" s="37">
        <v>5</v>
      </c>
      <c r="C24" s="37">
        <v>24.512</v>
      </c>
      <c r="D24" s="5">
        <f t="shared" si="4"/>
        <v>0</v>
      </c>
      <c r="E24" s="8">
        <f t="shared" si="2"/>
        <v>1</v>
      </c>
      <c r="F24" s="74">
        <v>5</v>
      </c>
      <c r="G24" s="74">
        <v>14.67</v>
      </c>
      <c r="H24" s="5">
        <f t="shared" si="5"/>
        <v>0</v>
      </c>
      <c r="I24" s="8">
        <f t="shared" si="6"/>
        <v>1</v>
      </c>
      <c r="J24" s="64"/>
      <c r="K24" s="64"/>
      <c r="L24" s="3"/>
      <c r="M24" s="64"/>
      <c r="N24" s="64"/>
      <c r="O24" s="64"/>
      <c r="P24" s="3"/>
      <c r="Q24" s="64"/>
      <c r="R24" s="64"/>
      <c r="S24" s="64">
        <f t="shared" si="3"/>
        <v>5</v>
      </c>
    </row>
    <row r="25" spans="1:19" x14ac:dyDescent="0.2">
      <c r="A25" s="8" t="s">
        <v>17</v>
      </c>
      <c r="B25" s="37">
        <v>6</v>
      </c>
      <c r="C25" s="37">
        <v>24.004999999999999</v>
      </c>
      <c r="D25" s="5">
        <f t="shared" si="4"/>
        <v>0</v>
      </c>
      <c r="E25" s="8">
        <f t="shared" si="2"/>
        <v>1</v>
      </c>
      <c r="F25" s="74">
        <v>6</v>
      </c>
      <c r="G25" s="74">
        <v>13.936999999999999</v>
      </c>
      <c r="H25" s="5">
        <f t="shared" si="5"/>
        <v>0</v>
      </c>
      <c r="I25" s="8">
        <f t="shared" si="6"/>
        <v>1</v>
      </c>
      <c r="J25" s="64"/>
      <c r="K25" s="64"/>
      <c r="L25" s="3"/>
      <c r="M25" s="64"/>
      <c r="N25" s="64"/>
      <c r="O25" s="64"/>
      <c r="P25" s="3"/>
      <c r="Q25" s="64"/>
      <c r="R25" s="64"/>
      <c r="S25" s="64">
        <f t="shared" si="3"/>
        <v>6</v>
      </c>
    </row>
    <row r="26" spans="1:19" x14ac:dyDescent="0.2">
      <c r="A26" s="8" t="s">
        <v>18</v>
      </c>
      <c r="B26" s="37">
        <v>6</v>
      </c>
      <c r="C26" s="37">
        <v>1.659</v>
      </c>
      <c r="D26" s="5">
        <f t="shared" si="4"/>
        <v>0</v>
      </c>
      <c r="E26" s="8">
        <f t="shared" si="2"/>
        <v>1</v>
      </c>
      <c r="F26" s="74">
        <v>5</v>
      </c>
      <c r="G26" s="74">
        <v>1.0129999999999999</v>
      </c>
      <c r="H26" s="5">
        <f t="shared" si="5"/>
        <v>0.16666666666666666</v>
      </c>
      <c r="I26" s="8">
        <f t="shared" si="6"/>
        <v>0</v>
      </c>
      <c r="J26" s="64"/>
      <c r="K26" s="64"/>
      <c r="L26" s="3"/>
      <c r="M26" s="64"/>
      <c r="N26" s="64"/>
      <c r="O26" s="64"/>
      <c r="P26" s="3"/>
      <c r="Q26" s="64"/>
      <c r="R26" s="64"/>
      <c r="S26" s="64">
        <f t="shared" si="3"/>
        <v>6</v>
      </c>
    </row>
    <row r="27" spans="1:19" x14ac:dyDescent="0.2">
      <c r="A27" s="8" t="s">
        <v>19</v>
      </c>
      <c r="B27" s="37">
        <v>7</v>
      </c>
      <c r="C27" s="37">
        <v>0.16</v>
      </c>
      <c r="D27" s="5">
        <f t="shared" si="4"/>
        <v>0</v>
      </c>
      <c r="E27" s="8">
        <f t="shared" si="2"/>
        <v>1</v>
      </c>
      <c r="F27" s="74">
        <v>7</v>
      </c>
      <c r="G27" s="74">
        <v>0.126</v>
      </c>
      <c r="H27" s="5">
        <f t="shared" si="5"/>
        <v>0</v>
      </c>
      <c r="I27" s="8">
        <f t="shared" si="6"/>
        <v>1</v>
      </c>
      <c r="J27" s="64"/>
      <c r="K27" s="64"/>
      <c r="L27" s="3"/>
      <c r="M27" s="64"/>
      <c r="N27" s="64"/>
      <c r="O27" s="64"/>
      <c r="P27" s="3"/>
      <c r="Q27" s="64"/>
      <c r="R27" s="64"/>
      <c r="S27" s="64">
        <f t="shared" si="3"/>
        <v>7</v>
      </c>
    </row>
    <row r="28" spans="1:19" x14ac:dyDescent="0.2">
      <c r="A28" s="8" t="s">
        <v>20</v>
      </c>
      <c r="B28" s="37">
        <v>2</v>
      </c>
      <c r="C28" s="37">
        <v>0.21</v>
      </c>
      <c r="D28" s="5">
        <f t="shared" si="4"/>
        <v>0</v>
      </c>
      <c r="E28" s="8">
        <f t="shared" si="2"/>
        <v>1</v>
      </c>
      <c r="F28" s="74">
        <v>2</v>
      </c>
      <c r="G28" s="74">
        <v>0.128</v>
      </c>
      <c r="H28" s="5">
        <f t="shared" si="5"/>
        <v>0</v>
      </c>
      <c r="I28" s="8">
        <f t="shared" si="6"/>
        <v>1</v>
      </c>
      <c r="J28" s="64"/>
      <c r="K28" s="64"/>
      <c r="L28" s="3"/>
      <c r="M28" s="64"/>
      <c r="N28" s="64"/>
      <c r="O28" s="64"/>
      <c r="P28" s="3"/>
      <c r="Q28" s="64"/>
      <c r="R28" s="64"/>
      <c r="S28" s="64">
        <f t="shared" si="3"/>
        <v>2</v>
      </c>
    </row>
    <row r="29" spans="1:19" x14ac:dyDescent="0.2">
      <c r="A29" s="8" t="s">
        <v>21</v>
      </c>
      <c r="B29" s="37">
        <v>1</v>
      </c>
      <c r="C29" s="37">
        <v>1.0509999999999999</v>
      </c>
      <c r="D29" s="5">
        <f t="shared" si="4"/>
        <v>0</v>
      </c>
      <c r="E29" s="8">
        <f t="shared" si="2"/>
        <v>1</v>
      </c>
      <c r="F29" s="74">
        <v>1</v>
      </c>
      <c r="G29" s="74">
        <v>0.65400000000000003</v>
      </c>
      <c r="H29" s="5">
        <f t="shared" si="5"/>
        <v>0</v>
      </c>
      <c r="I29" s="8">
        <f t="shared" si="6"/>
        <v>1</v>
      </c>
      <c r="J29" s="64"/>
      <c r="K29" s="64"/>
      <c r="L29" s="3"/>
      <c r="M29" s="64"/>
      <c r="N29" s="64"/>
      <c r="O29" s="64"/>
      <c r="P29" s="3"/>
      <c r="Q29" s="64"/>
      <c r="R29" s="64"/>
      <c r="S29" s="64">
        <f t="shared" si="3"/>
        <v>1</v>
      </c>
    </row>
    <row r="30" spans="1:19" x14ac:dyDescent="0.2">
      <c r="A30" s="8" t="s">
        <v>0</v>
      </c>
      <c r="B30" s="37">
        <v>41</v>
      </c>
      <c r="C30" s="37">
        <v>10.63</v>
      </c>
      <c r="D30" s="5">
        <f t="shared" si="4"/>
        <v>0</v>
      </c>
      <c r="E30" s="8">
        <f t="shared" si="2"/>
        <v>1</v>
      </c>
      <c r="F30" s="74">
        <v>40</v>
      </c>
      <c r="G30" s="74">
        <v>18.305</v>
      </c>
      <c r="H30" s="5">
        <f t="shared" si="5"/>
        <v>2.4390243902439025E-2</v>
      </c>
      <c r="I30" s="8">
        <f t="shared" si="6"/>
        <v>0</v>
      </c>
      <c r="J30" s="64"/>
      <c r="K30" s="64"/>
      <c r="L30" s="3"/>
      <c r="M30" s="64"/>
      <c r="N30" s="64"/>
      <c r="O30" s="64"/>
      <c r="P30" s="3"/>
      <c r="Q30" s="64"/>
      <c r="R30" s="64"/>
      <c r="S30" s="64">
        <f t="shared" si="3"/>
        <v>41</v>
      </c>
    </row>
    <row r="31" spans="1:19" x14ac:dyDescent="0.2">
      <c r="A31" s="8" t="s">
        <v>22</v>
      </c>
      <c r="B31" s="37">
        <v>30</v>
      </c>
      <c r="C31" s="37">
        <v>26.221</v>
      </c>
      <c r="D31" s="5">
        <f t="shared" si="4"/>
        <v>0</v>
      </c>
      <c r="E31" s="8">
        <f t="shared" si="2"/>
        <v>1</v>
      </c>
      <c r="F31" s="74">
        <v>28</v>
      </c>
      <c r="G31" s="74">
        <v>25.14</v>
      </c>
      <c r="H31" s="5">
        <f t="shared" si="5"/>
        <v>6.6666666666666666E-2</v>
      </c>
      <c r="I31" s="8">
        <f t="shared" si="6"/>
        <v>0</v>
      </c>
      <c r="J31" s="64"/>
      <c r="K31" s="64"/>
      <c r="L31" s="3"/>
      <c r="M31" s="64"/>
      <c r="N31" s="64"/>
      <c r="O31" s="64"/>
      <c r="P31" s="3"/>
      <c r="Q31" s="64"/>
      <c r="R31" s="64"/>
      <c r="S31" s="64">
        <f t="shared" si="3"/>
        <v>30</v>
      </c>
    </row>
    <row r="32" spans="1:19" x14ac:dyDescent="0.2">
      <c r="A32" s="8" t="s">
        <v>23</v>
      </c>
      <c r="B32" s="37">
        <v>22</v>
      </c>
      <c r="C32" s="37">
        <v>40.457000000000001</v>
      </c>
      <c r="D32" s="5">
        <f t="shared" si="4"/>
        <v>0</v>
      </c>
      <c r="E32" s="8">
        <f t="shared" si="2"/>
        <v>1</v>
      </c>
      <c r="F32" s="74">
        <v>21</v>
      </c>
      <c r="G32" s="74">
        <v>28.116</v>
      </c>
      <c r="H32" s="5">
        <f t="shared" si="5"/>
        <v>4.5454545454545456E-2</v>
      </c>
      <c r="I32" s="8">
        <f t="shared" si="6"/>
        <v>0</v>
      </c>
      <c r="J32" s="64"/>
      <c r="K32" s="64"/>
      <c r="L32" s="3"/>
      <c r="M32" s="64"/>
      <c r="N32" s="64"/>
      <c r="O32" s="64"/>
      <c r="P32" s="3"/>
      <c r="Q32" s="64"/>
      <c r="R32" s="64"/>
      <c r="S32" s="64">
        <f t="shared" si="3"/>
        <v>22</v>
      </c>
    </row>
    <row r="33" spans="1:19" x14ac:dyDescent="0.2">
      <c r="A33" s="8" t="s">
        <v>24</v>
      </c>
      <c r="B33" s="37">
        <v>11</v>
      </c>
      <c r="C33" s="37">
        <v>35.103000000000002</v>
      </c>
      <c r="D33" s="5">
        <f t="shared" si="4"/>
        <v>0</v>
      </c>
      <c r="E33" s="8">
        <f t="shared" si="2"/>
        <v>1</v>
      </c>
      <c r="F33" s="74">
        <v>11</v>
      </c>
      <c r="G33" s="74">
        <v>25.936</v>
      </c>
      <c r="H33" s="5">
        <f t="shared" si="5"/>
        <v>0</v>
      </c>
      <c r="I33" s="8">
        <f t="shared" si="6"/>
        <v>1</v>
      </c>
      <c r="J33" s="64"/>
      <c r="K33" s="64"/>
      <c r="L33" s="3"/>
      <c r="M33" s="64"/>
      <c r="N33" s="64"/>
      <c r="O33" s="64"/>
      <c r="P33" s="3"/>
      <c r="Q33" s="64"/>
      <c r="R33" s="64"/>
      <c r="S33" s="64">
        <f t="shared" si="3"/>
        <v>11</v>
      </c>
    </row>
    <row r="34" spans="1:19" x14ac:dyDescent="0.2">
      <c r="A34" s="8" t="s">
        <v>25</v>
      </c>
      <c r="B34" s="37">
        <v>9</v>
      </c>
      <c r="C34" s="37">
        <v>87.031000000000006</v>
      </c>
      <c r="D34" s="5">
        <f t="shared" si="4"/>
        <v>0</v>
      </c>
      <c r="E34" s="8">
        <f t="shared" si="2"/>
        <v>1</v>
      </c>
      <c r="F34" s="74">
        <v>9</v>
      </c>
      <c r="G34" s="74">
        <v>53.871000000000002</v>
      </c>
      <c r="H34" s="5">
        <f t="shared" si="5"/>
        <v>0</v>
      </c>
      <c r="I34" s="8">
        <f t="shared" si="6"/>
        <v>1</v>
      </c>
      <c r="J34" s="64"/>
      <c r="K34" s="64"/>
      <c r="L34" s="3"/>
      <c r="M34" s="64"/>
      <c r="N34" s="64"/>
      <c r="O34" s="64"/>
      <c r="P34" s="3"/>
      <c r="Q34" s="64"/>
      <c r="R34" s="64"/>
      <c r="S34" s="64">
        <f t="shared" si="3"/>
        <v>9</v>
      </c>
    </row>
    <row r="35" spans="1:19" x14ac:dyDescent="0.2">
      <c r="A35" s="8" t="s">
        <v>1</v>
      </c>
      <c r="B35" s="37">
        <v>78</v>
      </c>
      <c r="C35" s="37">
        <v>0.93700000000000006</v>
      </c>
      <c r="D35" s="5">
        <f t="shared" si="4"/>
        <v>0</v>
      </c>
      <c r="E35" s="8">
        <f t="shared" si="2"/>
        <v>1</v>
      </c>
      <c r="F35" s="74">
        <v>78</v>
      </c>
      <c r="G35" s="74">
        <v>1.113</v>
      </c>
      <c r="H35" s="5">
        <f t="shared" si="5"/>
        <v>0</v>
      </c>
      <c r="I35" s="8">
        <f t="shared" si="6"/>
        <v>1</v>
      </c>
      <c r="J35" s="64"/>
      <c r="K35" s="64"/>
      <c r="L35" s="3"/>
      <c r="M35" s="64"/>
      <c r="N35" s="64"/>
      <c r="O35" s="64"/>
      <c r="P35" s="3"/>
      <c r="Q35" s="64"/>
      <c r="R35" s="64"/>
      <c r="S35" s="64">
        <f t="shared" si="3"/>
        <v>78</v>
      </c>
    </row>
    <row r="36" spans="1:19" x14ac:dyDescent="0.2">
      <c r="A36" s="8" t="s">
        <v>26</v>
      </c>
      <c r="B36" s="37">
        <v>73</v>
      </c>
      <c r="C36" s="37">
        <v>16.928000000000001</v>
      </c>
      <c r="D36" s="5">
        <f t="shared" si="4"/>
        <v>1.3513513513513514E-2</v>
      </c>
      <c r="E36" s="8">
        <f t="shared" si="2"/>
        <v>0</v>
      </c>
      <c r="F36" s="74">
        <v>74</v>
      </c>
      <c r="G36" s="74">
        <v>19.553000000000001</v>
      </c>
      <c r="H36" s="5">
        <f t="shared" si="5"/>
        <v>0</v>
      </c>
      <c r="I36" s="8">
        <f t="shared" si="6"/>
        <v>1</v>
      </c>
      <c r="J36" s="64"/>
      <c r="K36" s="64"/>
      <c r="L36" s="3"/>
      <c r="M36" s="64"/>
      <c r="N36" s="64"/>
      <c r="O36" s="64"/>
      <c r="P36" s="3"/>
      <c r="Q36" s="64"/>
      <c r="R36" s="64"/>
      <c r="S36" s="64">
        <f t="shared" si="3"/>
        <v>74</v>
      </c>
    </row>
    <row r="37" spans="1:19" x14ac:dyDescent="0.2">
      <c r="A37" s="8" t="s">
        <v>2</v>
      </c>
      <c r="B37" s="37">
        <v>108</v>
      </c>
      <c r="C37" s="37">
        <v>14.215999999999999</v>
      </c>
      <c r="D37" s="5">
        <f t="shared" si="4"/>
        <v>0</v>
      </c>
      <c r="E37" s="8">
        <f t="shared" si="2"/>
        <v>1</v>
      </c>
      <c r="F37" s="74">
        <v>108</v>
      </c>
      <c r="G37" s="74">
        <v>37.838999999999999</v>
      </c>
      <c r="H37" s="5">
        <f t="shared" si="5"/>
        <v>0</v>
      </c>
      <c r="I37" s="8">
        <f t="shared" si="6"/>
        <v>1</v>
      </c>
      <c r="J37" s="64"/>
      <c r="K37" s="64"/>
      <c r="L37" s="3"/>
      <c r="M37" s="64"/>
      <c r="N37" s="64"/>
      <c r="O37" s="64"/>
      <c r="P37" s="3"/>
      <c r="Q37" s="64"/>
      <c r="R37" s="64"/>
      <c r="S37" s="64">
        <f t="shared" si="3"/>
        <v>108</v>
      </c>
    </row>
    <row r="38" spans="1:19" x14ac:dyDescent="0.2">
      <c r="A38" s="8" t="s">
        <v>27</v>
      </c>
      <c r="B38" s="37">
        <v>81</v>
      </c>
      <c r="C38" s="37">
        <v>11.089</v>
      </c>
      <c r="D38" s="5">
        <f t="shared" si="4"/>
        <v>0</v>
      </c>
      <c r="E38" s="8">
        <f t="shared" si="2"/>
        <v>1</v>
      </c>
      <c r="F38" s="74">
        <v>81</v>
      </c>
      <c r="G38" s="74">
        <v>32.293999999999997</v>
      </c>
      <c r="H38" s="5">
        <f t="shared" si="5"/>
        <v>0</v>
      </c>
      <c r="I38" s="8">
        <f t="shared" si="6"/>
        <v>1</v>
      </c>
      <c r="J38" s="64"/>
      <c r="K38" s="64"/>
      <c r="L38" s="3"/>
      <c r="M38" s="64"/>
      <c r="N38" s="64"/>
      <c r="O38" s="64"/>
      <c r="P38" s="3"/>
      <c r="Q38" s="64"/>
      <c r="R38" s="64"/>
      <c r="S38" s="64">
        <f t="shared" si="3"/>
        <v>81</v>
      </c>
    </row>
    <row r="39" spans="1:19" x14ac:dyDescent="0.2">
      <c r="A39" s="8" t="s">
        <v>3</v>
      </c>
      <c r="B39" s="37">
        <v>3</v>
      </c>
      <c r="C39" s="37">
        <v>11.997999999999999</v>
      </c>
      <c r="D39" s="5">
        <f t="shared" si="4"/>
        <v>0</v>
      </c>
      <c r="E39" s="8">
        <f t="shared" si="2"/>
        <v>1</v>
      </c>
      <c r="F39" s="74">
        <v>3</v>
      </c>
      <c r="G39" s="74">
        <v>20.492000000000001</v>
      </c>
      <c r="H39" s="5">
        <f t="shared" si="5"/>
        <v>0</v>
      </c>
      <c r="I39" s="8">
        <f t="shared" si="6"/>
        <v>1</v>
      </c>
      <c r="J39" s="64"/>
      <c r="K39" s="64"/>
      <c r="L39" s="3"/>
      <c r="M39" s="64"/>
      <c r="N39" s="64"/>
      <c r="O39" s="64"/>
      <c r="P39" s="3"/>
      <c r="Q39" s="64"/>
      <c r="R39" s="64"/>
      <c r="S39" s="64">
        <f t="shared" si="3"/>
        <v>3</v>
      </c>
    </row>
    <row r="40" spans="1:19" x14ac:dyDescent="0.2">
      <c r="A40" s="8" t="s">
        <v>28</v>
      </c>
      <c r="B40" s="37">
        <v>94</v>
      </c>
      <c r="C40" s="37">
        <v>18.244</v>
      </c>
      <c r="D40" s="5">
        <f t="shared" si="4"/>
        <v>1.0526315789473684E-2</v>
      </c>
      <c r="E40" s="8">
        <f t="shared" si="2"/>
        <v>0</v>
      </c>
      <c r="F40" s="74">
        <v>95</v>
      </c>
      <c r="G40" s="74">
        <v>56.926000000000002</v>
      </c>
      <c r="H40" s="5">
        <f t="shared" si="5"/>
        <v>0</v>
      </c>
      <c r="I40" s="8">
        <f t="shared" si="6"/>
        <v>1</v>
      </c>
      <c r="J40" s="64"/>
      <c r="K40" s="64"/>
      <c r="L40" s="3"/>
      <c r="M40" s="64"/>
      <c r="N40" s="64"/>
      <c r="O40" s="64"/>
      <c r="P40" s="3"/>
      <c r="Q40" s="64"/>
      <c r="R40" s="64"/>
      <c r="S40" s="64">
        <f t="shared" si="3"/>
        <v>95</v>
      </c>
    </row>
  </sheetData>
  <mergeCells count="3">
    <mergeCell ref="B12:E12"/>
    <mergeCell ref="F12:I12"/>
    <mergeCell ref="B2:F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9989E-A4E7-4682-8EFC-65E79A952F72}">
  <dimension ref="A3:S41"/>
  <sheetViews>
    <sheetView zoomScale="99" zoomScaleNormal="99" workbookViewId="0">
      <selection activeCell="H11" sqref="H11"/>
    </sheetView>
  </sheetViews>
  <sheetFormatPr baseColWidth="10" defaultRowHeight="12.75" x14ac:dyDescent="0.2"/>
  <cols>
    <col min="1" max="1" width="15.5" bestFit="1" customWidth="1"/>
    <col min="2" max="2" width="79.5" bestFit="1" customWidth="1"/>
    <col min="3" max="5" width="7.5" bestFit="1" customWidth="1"/>
    <col min="6" max="6" width="23.5" customWidth="1"/>
    <col min="7" max="7" width="18.5" customWidth="1"/>
    <col min="8" max="8" width="15.83203125" customWidth="1"/>
    <col min="9" max="9" width="19.5" customWidth="1"/>
  </cols>
  <sheetData>
    <row r="3" spans="1:19" x14ac:dyDescent="0.2">
      <c r="A3" s="64"/>
      <c r="B3" s="122" t="s">
        <v>267</v>
      </c>
      <c r="C3" s="122"/>
      <c r="D3" s="122"/>
      <c r="E3" s="122"/>
      <c r="F3" s="122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</row>
    <row r="4" spans="1:19" x14ac:dyDescent="0.2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</row>
    <row r="5" spans="1:19" x14ac:dyDescent="0.2">
      <c r="A5" s="64"/>
      <c r="B5" s="64"/>
      <c r="C5" s="65" t="s">
        <v>5</v>
      </c>
      <c r="D5" s="65" t="s">
        <v>31</v>
      </c>
      <c r="E5" s="65" t="s">
        <v>32</v>
      </c>
      <c r="F5" s="65" t="s">
        <v>29</v>
      </c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</row>
    <row r="6" spans="1:19" x14ac:dyDescent="0.2">
      <c r="A6" s="64"/>
      <c r="B6" s="66" t="str">
        <f>B13</f>
        <v>AlgConstructive(GRASPRGConstructive(0.75), LocalSearch(firstImprovement),1000)</v>
      </c>
      <c r="C6" s="67">
        <f>AVERAGE(B15:B41)</f>
        <v>25.222222222222221</v>
      </c>
      <c r="D6" s="67">
        <f t="shared" ref="D6:E6" si="0">AVERAGE(C15:C41)</f>
        <v>16.681111111111111</v>
      </c>
      <c r="E6" s="6">
        <f t="shared" si="0"/>
        <v>5.9939307906787583E-3</v>
      </c>
      <c r="F6" s="8">
        <f>SUM(E15:E41)</f>
        <v>23</v>
      </c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</row>
    <row r="7" spans="1:19" x14ac:dyDescent="0.2">
      <c r="A7" s="64"/>
      <c r="B7" s="68" t="str">
        <f>F13</f>
        <v>AlgConstructive(GRASPRGConstructive(0.75), LocalSearchEfficient(firstImprovement),1000)</v>
      </c>
      <c r="C7" s="69">
        <f>AVERAGE(F15:F41)</f>
        <v>25.296296296296298</v>
      </c>
      <c r="D7" s="69">
        <f t="shared" ref="D7:E7" si="1">AVERAGE(G15:G41)</f>
        <v>0.60359259259259257</v>
      </c>
      <c r="E7" s="14">
        <f t="shared" si="1"/>
        <v>7.8563411896745219E-3</v>
      </c>
      <c r="F7" s="70">
        <f>SUM(I15:I41)</f>
        <v>25</v>
      </c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</row>
    <row r="8" spans="1:19" x14ac:dyDescent="0.2">
      <c r="A8" s="64"/>
      <c r="B8" s="64"/>
      <c r="C8" s="71"/>
      <c r="D8" s="71"/>
      <c r="E8" s="11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</row>
    <row r="9" spans="1:19" x14ac:dyDescent="0.2">
      <c r="A9" s="64"/>
      <c r="B9" s="64"/>
      <c r="C9" s="71"/>
      <c r="D9" s="71"/>
      <c r="E9" s="11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</row>
    <row r="10" spans="1:19" x14ac:dyDescent="0.2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</row>
    <row r="11" spans="1:19" x14ac:dyDescent="0.2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</row>
    <row r="12" spans="1:19" x14ac:dyDescent="0.2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</row>
    <row r="13" spans="1:19" x14ac:dyDescent="0.2">
      <c r="A13" s="64"/>
      <c r="B13" s="120" t="s">
        <v>276</v>
      </c>
      <c r="C13" s="117"/>
      <c r="D13" s="117"/>
      <c r="E13" s="117"/>
      <c r="F13" s="120" t="s">
        <v>278</v>
      </c>
      <c r="G13" s="117"/>
      <c r="H13" s="117"/>
      <c r="I13" s="117"/>
      <c r="J13" s="72"/>
      <c r="K13" s="72"/>
      <c r="L13" s="72"/>
      <c r="M13" s="72"/>
      <c r="N13" s="72"/>
      <c r="O13" s="72"/>
      <c r="P13" s="72"/>
      <c r="Q13" s="72"/>
      <c r="R13" s="64"/>
      <c r="S13" s="64"/>
    </row>
    <row r="14" spans="1:19" x14ac:dyDescent="0.2">
      <c r="A14" s="65" t="s">
        <v>4</v>
      </c>
      <c r="B14" s="65" t="s">
        <v>5</v>
      </c>
      <c r="C14" s="65" t="s">
        <v>31</v>
      </c>
      <c r="D14" s="65" t="s">
        <v>32</v>
      </c>
      <c r="E14" s="65" t="s">
        <v>29</v>
      </c>
      <c r="F14" s="65" t="s">
        <v>5</v>
      </c>
      <c r="G14" s="65" t="s">
        <v>31</v>
      </c>
      <c r="H14" s="65" t="s">
        <v>32</v>
      </c>
      <c r="I14" s="65" t="s">
        <v>29</v>
      </c>
      <c r="J14" s="73"/>
      <c r="K14" s="73"/>
      <c r="L14" s="73"/>
      <c r="M14" s="73"/>
      <c r="N14" s="73"/>
      <c r="O14" s="73"/>
      <c r="P14" s="73"/>
      <c r="Q14" s="73"/>
      <c r="R14" s="64"/>
      <c r="S14" s="73" t="s">
        <v>30</v>
      </c>
    </row>
    <row r="15" spans="1:19" x14ac:dyDescent="0.2">
      <c r="A15" s="8" t="s">
        <v>6</v>
      </c>
      <c r="B15" s="74">
        <v>5</v>
      </c>
      <c r="C15" s="74">
        <v>0.92100000000000004</v>
      </c>
      <c r="D15" s="5">
        <f t="shared" ref="D15:D41" si="2">($S15-B15)/$S15</f>
        <v>0</v>
      </c>
      <c r="E15" s="8">
        <f t="shared" ref="E15:E41" si="3">IF(B15=$S15,1,0)</f>
        <v>1</v>
      </c>
      <c r="F15" s="8">
        <v>5</v>
      </c>
      <c r="G15" s="8">
        <v>0.19600000000000001</v>
      </c>
      <c r="H15" s="5">
        <f>($S15-F15)/$S15</f>
        <v>0</v>
      </c>
      <c r="I15" s="8">
        <f>IF(F15=$S15,1,0)</f>
        <v>1</v>
      </c>
      <c r="J15" s="64"/>
      <c r="K15" s="64"/>
      <c r="L15" s="3"/>
      <c r="M15" s="64"/>
      <c r="N15" s="64"/>
      <c r="O15" s="64"/>
      <c r="P15" s="3"/>
      <c r="Q15" s="64"/>
      <c r="R15" s="64"/>
      <c r="S15" s="64">
        <f t="shared" ref="S15:S41" si="4">MAX(N15,J15,F15,B15)</f>
        <v>5</v>
      </c>
    </row>
    <row r="16" spans="1:19" x14ac:dyDescent="0.2">
      <c r="A16" s="8" t="s">
        <v>7</v>
      </c>
      <c r="B16" s="74">
        <v>3</v>
      </c>
      <c r="C16" s="74">
        <v>17.925999999999998</v>
      </c>
      <c r="D16" s="5">
        <f t="shared" si="2"/>
        <v>0</v>
      </c>
      <c r="E16" s="8">
        <f t="shared" si="3"/>
        <v>1</v>
      </c>
      <c r="F16" s="8">
        <v>3</v>
      </c>
      <c r="G16" s="8">
        <v>0.82799999999999996</v>
      </c>
      <c r="H16" s="5">
        <f t="shared" ref="H16:H41" si="5">($S16-F16)/$S16</f>
        <v>0</v>
      </c>
      <c r="I16" s="8">
        <f t="shared" ref="I16:I41" si="6">IF(F16=$S16,1,0)</f>
        <v>1</v>
      </c>
      <c r="J16" s="64"/>
      <c r="K16" s="64"/>
      <c r="L16" s="3"/>
      <c r="M16" s="64"/>
      <c r="N16" s="64"/>
      <c r="O16" s="64"/>
      <c r="P16" s="3"/>
      <c r="Q16" s="64"/>
      <c r="R16" s="64"/>
      <c r="S16" s="64">
        <f t="shared" si="4"/>
        <v>3</v>
      </c>
    </row>
    <row r="17" spans="1:19" x14ac:dyDescent="0.2">
      <c r="A17" s="8" t="s">
        <v>8</v>
      </c>
      <c r="B17" s="74">
        <v>3</v>
      </c>
      <c r="C17" s="74">
        <v>0.105</v>
      </c>
      <c r="D17" s="5">
        <f t="shared" si="2"/>
        <v>0</v>
      </c>
      <c r="E17" s="8">
        <f t="shared" si="3"/>
        <v>1</v>
      </c>
      <c r="F17" s="8">
        <v>3</v>
      </c>
      <c r="G17" s="8">
        <v>1.7000000000000001E-2</v>
      </c>
      <c r="H17" s="5">
        <f t="shared" si="5"/>
        <v>0</v>
      </c>
      <c r="I17" s="8">
        <f t="shared" si="6"/>
        <v>1</v>
      </c>
      <c r="J17" s="64"/>
      <c r="K17" s="64"/>
      <c r="L17" s="3"/>
      <c r="M17" s="64"/>
      <c r="N17" s="64"/>
      <c r="O17" s="64"/>
      <c r="P17" s="3"/>
      <c r="Q17" s="64"/>
      <c r="R17" s="64"/>
      <c r="S17" s="64">
        <f t="shared" si="4"/>
        <v>3</v>
      </c>
    </row>
    <row r="18" spans="1:19" x14ac:dyDescent="0.2">
      <c r="A18" s="8" t="s">
        <v>9</v>
      </c>
      <c r="B18" s="74">
        <v>6</v>
      </c>
      <c r="C18" s="74">
        <v>0.14099999999999999</v>
      </c>
      <c r="D18" s="5">
        <f t="shared" si="2"/>
        <v>0</v>
      </c>
      <c r="E18" s="8">
        <f t="shared" si="3"/>
        <v>1</v>
      </c>
      <c r="F18" s="8">
        <v>6</v>
      </c>
      <c r="G18" s="8">
        <v>2.1999999999999999E-2</v>
      </c>
      <c r="H18" s="5">
        <f t="shared" si="5"/>
        <v>0</v>
      </c>
      <c r="I18" s="8">
        <f t="shared" si="6"/>
        <v>1</v>
      </c>
      <c r="J18" s="64"/>
      <c r="K18" s="64"/>
      <c r="L18" s="3"/>
      <c r="M18" s="64"/>
      <c r="N18" s="64"/>
      <c r="O18" s="64"/>
      <c r="P18" s="3"/>
      <c r="Q18" s="64"/>
      <c r="R18" s="64"/>
      <c r="S18" s="64">
        <f t="shared" si="4"/>
        <v>6</v>
      </c>
    </row>
    <row r="19" spans="1:19" x14ac:dyDescent="0.2">
      <c r="A19" s="8" t="s">
        <v>10</v>
      </c>
      <c r="B19" s="74">
        <v>1</v>
      </c>
      <c r="C19" s="74">
        <v>7.9939999999999998</v>
      </c>
      <c r="D19" s="5">
        <f t="shared" si="2"/>
        <v>0</v>
      </c>
      <c r="E19" s="8">
        <f t="shared" si="3"/>
        <v>1</v>
      </c>
      <c r="F19" s="8">
        <v>1</v>
      </c>
      <c r="G19" s="8">
        <v>0.36799999999999999</v>
      </c>
      <c r="H19" s="5">
        <f t="shared" si="5"/>
        <v>0</v>
      </c>
      <c r="I19" s="8">
        <f t="shared" si="6"/>
        <v>1</v>
      </c>
      <c r="J19" s="64"/>
      <c r="K19" s="64"/>
      <c r="L19" s="3"/>
      <c r="M19" s="64"/>
      <c r="N19" s="64"/>
      <c r="O19" s="64"/>
      <c r="P19" s="3"/>
      <c r="Q19" s="64"/>
      <c r="R19" s="64"/>
      <c r="S19" s="64">
        <f t="shared" si="4"/>
        <v>1</v>
      </c>
    </row>
    <row r="20" spans="1:19" x14ac:dyDescent="0.2">
      <c r="A20" s="8" t="s">
        <v>11</v>
      </c>
      <c r="B20" s="74">
        <v>1</v>
      </c>
      <c r="C20" s="74">
        <v>16.247</v>
      </c>
      <c r="D20" s="5">
        <f t="shared" si="2"/>
        <v>0</v>
      </c>
      <c r="E20" s="8">
        <f t="shared" si="3"/>
        <v>1</v>
      </c>
      <c r="F20" s="8">
        <v>1</v>
      </c>
      <c r="G20" s="8">
        <v>0.51800000000000002</v>
      </c>
      <c r="H20" s="5">
        <f t="shared" si="5"/>
        <v>0</v>
      </c>
      <c r="I20" s="8">
        <f t="shared" si="6"/>
        <v>1</v>
      </c>
      <c r="J20" s="64"/>
      <c r="K20" s="64"/>
      <c r="L20" s="3"/>
      <c r="M20" s="64"/>
      <c r="N20" s="64"/>
      <c r="O20" s="64"/>
      <c r="P20" s="3"/>
      <c r="Q20" s="64"/>
      <c r="R20" s="64"/>
      <c r="S20" s="64">
        <f t="shared" si="4"/>
        <v>1</v>
      </c>
    </row>
    <row r="21" spans="1:19" x14ac:dyDescent="0.2">
      <c r="A21" s="8" t="s">
        <v>12</v>
      </c>
      <c r="B21" s="74">
        <v>1</v>
      </c>
      <c r="C21" s="74">
        <v>51.792999999999999</v>
      </c>
      <c r="D21" s="5">
        <f t="shared" si="2"/>
        <v>0</v>
      </c>
      <c r="E21" s="8">
        <f t="shared" si="3"/>
        <v>1</v>
      </c>
      <c r="F21" s="8">
        <v>1</v>
      </c>
      <c r="G21" s="8">
        <v>1.2549999999999999</v>
      </c>
      <c r="H21" s="5">
        <f t="shared" si="5"/>
        <v>0</v>
      </c>
      <c r="I21" s="8">
        <f t="shared" si="6"/>
        <v>1</v>
      </c>
      <c r="J21" s="64"/>
      <c r="K21" s="64"/>
      <c r="L21" s="3"/>
      <c r="M21" s="64"/>
      <c r="N21" s="64"/>
      <c r="O21" s="64"/>
      <c r="P21" s="3"/>
      <c r="Q21" s="64"/>
      <c r="R21" s="64"/>
      <c r="S21" s="64">
        <f t="shared" si="4"/>
        <v>1</v>
      </c>
    </row>
    <row r="22" spans="1:19" x14ac:dyDescent="0.2">
      <c r="A22" s="8" t="s">
        <v>13</v>
      </c>
      <c r="B22" s="74">
        <v>32</v>
      </c>
      <c r="C22" s="74">
        <v>5.2750000000000004</v>
      </c>
      <c r="D22" s="5">
        <f t="shared" si="2"/>
        <v>3.0303030303030304E-2</v>
      </c>
      <c r="E22" s="8">
        <f t="shared" si="3"/>
        <v>0</v>
      </c>
      <c r="F22" s="8">
        <v>33</v>
      </c>
      <c r="G22" s="8">
        <v>0.38100000000000001</v>
      </c>
      <c r="H22" s="5">
        <f t="shared" si="5"/>
        <v>0</v>
      </c>
      <c r="I22" s="8">
        <f t="shared" si="6"/>
        <v>1</v>
      </c>
      <c r="J22" s="64"/>
      <c r="K22" s="64"/>
      <c r="L22" s="3"/>
      <c r="M22" s="64"/>
      <c r="N22" s="64"/>
      <c r="O22" s="64"/>
      <c r="P22" s="3"/>
      <c r="Q22" s="64"/>
      <c r="R22" s="64"/>
      <c r="S22" s="64">
        <f t="shared" si="4"/>
        <v>33</v>
      </c>
    </row>
    <row r="23" spans="1:19" x14ac:dyDescent="0.2">
      <c r="A23" s="8" t="s">
        <v>14</v>
      </c>
      <c r="B23" s="74">
        <v>12</v>
      </c>
      <c r="C23" s="74">
        <v>20.832999999999998</v>
      </c>
      <c r="D23" s="5">
        <f t="shared" si="2"/>
        <v>0</v>
      </c>
      <c r="E23" s="8">
        <f t="shared" si="3"/>
        <v>1</v>
      </c>
      <c r="F23" s="8">
        <v>12</v>
      </c>
      <c r="G23" s="8">
        <v>0.68200000000000005</v>
      </c>
      <c r="H23" s="5">
        <f t="shared" si="5"/>
        <v>0</v>
      </c>
      <c r="I23" s="8">
        <f t="shared" si="6"/>
        <v>1</v>
      </c>
      <c r="J23" s="64"/>
      <c r="K23" s="64"/>
      <c r="L23" s="3"/>
      <c r="M23" s="64"/>
      <c r="N23" s="64"/>
      <c r="O23" s="64"/>
      <c r="P23" s="3"/>
      <c r="Q23" s="64"/>
      <c r="R23" s="64"/>
      <c r="S23" s="64">
        <f t="shared" si="4"/>
        <v>12</v>
      </c>
    </row>
    <row r="24" spans="1:19" x14ac:dyDescent="0.2">
      <c r="A24" s="8" t="s">
        <v>15</v>
      </c>
      <c r="B24" s="74">
        <v>40</v>
      </c>
      <c r="C24" s="74">
        <v>4.7039999999999997</v>
      </c>
      <c r="D24" s="5">
        <f t="shared" si="2"/>
        <v>2.4390243902439025E-2</v>
      </c>
      <c r="E24" s="8">
        <f t="shared" si="3"/>
        <v>0</v>
      </c>
      <c r="F24" s="8">
        <v>41</v>
      </c>
      <c r="G24" s="8">
        <v>0.34200000000000003</v>
      </c>
      <c r="H24" s="5">
        <f t="shared" si="5"/>
        <v>0</v>
      </c>
      <c r="I24" s="8">
        <f t="shared" si="6"/>
        <v>1</v>
      </c>
      <c r="J24" s="64"/>
      <c r="K24" s="64"/>
      <c r="L24" s="3"/>
      <c r="M24" s="64"/>
      <c r="N24" s="64"/>
      <c r="O24" s="64"/>
      <c r="P24" s="3"/>
      <c r="Q24" s="64"/>
      <c r="R24" s="64"/>
      <c r="S24" s="64">
        <f t="shared" si="4"/>
        <v>41</v>
      </c>
    </row>
    <row r="25" spans="1:19" x14ac:dyDescent="0.2">
      <c r="A25" s="8" t="s">
        <v>16</v>
      </c>
      <c r="B25" s="74">
        <v>5</v>
      </c>
      <c r="C25" s="74">
        <v>24.512</v>
      </c>
      <c r="D25" s="5">
        <f t="shared" si="2"/>
        <v>0</v>
      </c>
      <c r="E25" s="8">
        <f t="shared" si="3"/>
        <v>1</v>
      </c>
      <c r="F25" s="8">
        <v>5</v>
      </c>
      <c r="G25" s="8">
        <v>0.69499999999999995</v>
      </c>
      <c r="H25" s="5">
        <f t="shared" si="5"/>
        <v>0</v>
      </c>
      <c r="I25" s="8">
        <f t="shared" si="6"/>
        <v>1</v>
      </c>
      <c r="J25" s="64"/>
      <c r="K25" s="64"/>
      <c r="L25" s="3"/>
      <c r="M25" s="64"/>
      <c r="N25" s="64"/>
      <c r="O25" s="64"/>
      <c r="P25" s="3"/>
      <c r="Q25" s="64"/>
      <c r="R25" s="64"/>
      <c r="S25" s="64">
        <f t="shared" si="4"/>
        <v>5</v>
      </c>
    </row>
    <row r="26" spans="1:19" x14ac:dyDescent="0.2">
      <c r="A26" s="8" t="s">
        <v>17</v>
      </c>
      <c r="B26" s="74">
        <v>6</v>
      </c>
      <c r="C26" s="74">
        <v>24.004999999999999</v>
      </c>
      <c r="D26" s="5">
        <f t="shared" si="2"/>
        <v>0</v>
      </c>
      <c r="E26" s="8">
        <f t="shared" si="3"/>
        <v>1</v>
      </c>
      <c r="F26" s="8">
        <v>6</v>
      </c>
      <c r="G26" s="8">
        <v>0.68899999999999995</v>
      </c>
      <c r="H26" s="5">
        <f t="shared" si="5"/>
        <v>0</v>
      </c>
      <c r="I26" s="8">
        <f t="shared" si="6"/>
        <v>1</v>
      </c>
      <c r="J26" s="64"/>
      <c r="K26" s="64"/>
      <c r="L26" s="3"/>
      <c r="M26" s="64"/>
      <c r="N26" s="64"/>
      <c r="O26" s="64"/>
      <c r="P26" s="3"/>
      <c r="Q26" s="64"/>
      <c r="R26" s="64"/>
      <c r="S26" s="64">
        <f t="shared" si="4"/>
        <v>6</v>
      </c>
    </row>
    <row r="27" spans="1:19" x14ac:dyDescent="0.2">
      <c r="A27" s="8" t="s">
        <v>18</v>
      </c>
      <c r="B27" s="74">
        <v>6</v>
      </c>
      <c r="C27" s="74">
        <v>1.659</v>
      </c>
      <c r="D27" s="5">
        <f t="shared" si="2"/>
        <v>0</v>
      </c>
      <c r="E27" s="8">
        <f t="shared" si="3"/>
        <v>1</v>
      </c>
      <c r="F27" s="8">
        <v>5</v>
      </c>
      <c r="G27" s="8">
        <v>0.108</v>
      </c>
      <c r="H27" s="5">
        <f t="shared" si="5"/>
        <v>0.16666666666666666</v>
      </c>
      <c r="I27" s="8">
        <f t="shared" si="6"/>
        <v>0</v>
      </c>
      <c r="J27" s="64"/>
      <c r="K27" s="64"/>
      <c r="L27" s="3"/>
      <c r="M27" s="64"/>
      <c r="N27" s="64"/>
      <c r="O27" s="64"/>
      <c r="P27" s="3"/>
      <c r="Q27" s="64"/>
      <c r="R27" s="64"/>
      <c r="S27" s="64">
        <f t="shared" si="4"/>
        <v>6</v>
      </c>
    </row>
    <row r="28" spans="1:19" x14ac:dyDescent="0.2">
      <c r="A28" s="8" t="s">
        <v>19</v>
      </c>
      <c r="B28" s="74">
        <v>7</v>
      </c>
      <c r="C28" s="74">
        <v>0.16</v>
      </c>
      <c r="D28" s="5">
        <f t="shared" si="2"/>
        <v>0</v>
      </c>
      <c r="E28" s="8">
        <f t="shared" si="3"/>
        <v>1</v>
      </c>
      <c r="F28" s="8">
        <v>7</v>
      </c>
      <c r="G28" s="8">
        <v>2.3E-2</v>
      </c>
      <c r="H28" s="5">
        <f t="shared" si="5"/>
        <v>0</v>
      </c>
      <c r="I28" s="8">
        <f t="shared" si="6"/>
        <v>1</v>
      </c>
      <c r="J28" s="64"/>
      <c r="K28" s="64"/>
      <c r="L28" s="3"/>
      <c r="M28" s="64"/>
      <c r="N28" s="64"/>
      <c r="O28" s="64"/>
      <c r="P28" s="3"/>
      <c r="Q28" s="64"/>
      <c r="R28" s="64"/>
      <c r="S28" s="64">
        <f t="shared" si="4"/>
        <v>7</v>
      </c>
    </row>
    <row r="29" spans="1:19" x14ac:dyDescent="0.2">
      <c r="A29" s="8" t="s">
        <v>20</v>
      </c>
      <c r="B29" s="74">
        <v>2</v>
      </c>
      <c r="C29" s="74">
        <v>0.21</v>
      </c>
      <c r="D29" s="5">
        <f t="shared" si="2"/>
        <v>0</v>
      </c>
      <c r="E29" s="8">
        <f t="shared" si="3"/>
        <v>1</v>
      </c>
      <c r="F29" s="8">
        <v>2</v>
      </c>
      <c r="G29" s="8">
        <v>3.5000000000000003E-2</v>
      </c>
      <c r="H29" s="5">
        <f t="shared" si="5"/>
        <v>0</v>
      </c>
      <c r="I29" s="8">
        <f t="shared" si="6"/>
        <v>1</v>
      </c>
      <c r="J29" s="64"/>
      <c r="K29" s="64"/>
      <c r="L29" s="3"/>
      <c r="M29" s="64"/>
      <c r="N29" s="64"/>
      <c r="O29" s="64"/>
      <c r="P29" s="3"/>
      <c r="Q29" s="64"/>
      <c r="R29" s="64"/>
      <c r="S29" s="64">
        <f t="shared" si="4"/>
        <v>2</v>
      </c>
    </row>
    <row r="30" spans="1:19" x14ac:dyDescent="0.2">
      <c r="A30" s="8" t="s">
        <v>21</v>
      </c>
      <c r="B30" s="74">
        <v>1</v>
      </c>
      <c r="C30" s="74">
        <v>1.0509999999999999</v>
      </c>
      <c r="D30" s="5">
        <f t="shared" si="2"/>
        <v>0</v>
      </c>
      <c r="E30" s="8">
        <f t="shared" si="3"/>
        <v>1</v>
      </c>
      <c r="F30" s="8">
        <v>1</v>
      </c>
      <c r="G30" s="8">
        <v>0.122</v>
      </c>
      <c r="H30" s="5">
        <f t="shared" si="5"/>
        <v>0</v>
      </c>
      <c r="I30" s="8">
        <f t="shared" si="6"/>
        <v>1</v>
      </c>
      <c r="J30" s="64"/>
      <c r="K30" s="64"/>
      <c r="L30" s="3"/>
      <c r="M30" s="64"/>
      <c r="N30" s="64"/>
      <c r="O30" s="64"/>
      <c r="P30" s="3"/>
      <c r="Q30" s="64"/>
      <c r="R30" s="64"/>
      <c r="S30" s="64">
        <f t="shared" si="4"/>
        <v>1</v>
      </c>
    </row>
    <row r="31" spans="1:19" x14ac:dyDescent="0.2">
      <c r="A31" s="8" t="s">
        <v>0</v>
      </c>
      <c r="B31" s="74">
        <v>41</v>
      </c>
      <c r="C31" s="74">
        <v>10.63</v>
      </c>
      <c r="D31" s="5">
        <f t="shared" si="2"/>
        <v>2.3809523809523808E-2</v>
      </c>
      <c r="E31" s="8">
        <f t="shared" si="3"/>
        <v>0</v>
      </c>
      <c r="F31" s="8">
        <v>42</v>
      </c>
      <c r="G31" s="8">
        <v>0.51400000000000001</v>
      </c>
      <c r="H31" s="5">
        <f t="shared" si="5"/>
        <v>0</v>
      </c>
      <c r="I31" s="8">
        <f t="shared" si="6"/>
        <v>1</v>
      </c>
      <c r="J31" s="64"/>
      <c r="K31" s="64"/>
      <c r="L31" s="3"/>
      <c r="M31" s="64"/>
      <c r="N31" s="64"/>
      <c r="O31" s="64"/>
      <c r="P31" s="3"/>
      <c r="Q31" s="64"/>
      <c r="R31" s="64"/>
      <c r="S31" s="64">
        <f t="shared" si="4"/>
        <v>42</v>
      </c>
    </row>
    <row r="32" spans="1:19" x14ac:dyDescent="0.2">
      <c r="A32" s="8" t="s">
        <v>22</v>
      </c>
      <c r="B32" s="74">
        <v>30</v>
      </c>
      <c r="C32" s="74">
        <v>26.221</v>
      </c>
      <c r="D32" s="5">
        <f t="shared" si="2"/>
        <v>0</v>
      </c>
      <c r="E32" s="8">
        <f t="shared" si="3"/>
        <v>1</v>
      </c>
      <c r="F32" s="8">
        <v>30</v>
      </c>
      <c r="G32" s="8">
        <v>0.878</v>
      </c>
      <c r="H32" s="5">
        <f t="shared" si="5"/>
        <v>0</v>
      </c>
      <c r="I32" s="8">
        <f t="shared" si="6"/>
        <v>1</v>
      </c>
      <c r="J32" s="64"/>
      <c r="K32" s="64"/>
      <c r="L32" s="3"/>
      <c r="M32" s="64"/>
      <c r="N32" s="64"/>
      <c r="O32" s="64"/>
      <c r="P32" s="3"/>
      <c r="Q32" s="64"/>
      <c r="R32" s="64"/>
      <c r="S32" s="64">
        <f t="shared" si="4"/>
        <v>30</v>
      </c>
    </row>
    <row r="33" spans="1:19" x14ac:dyDescent="0.2">
      <c r="A33" s="8" t="s">
        <v>23</v>
      </c>
      <c r="B33" s="74">
        <v>22</v>
      </c>
      <c r="C33" s="74">
        <v>40.457000000000001</v>
      </c>
      <c r="D33" s="5">
        <f t="shared" si="2"/>
        <v>0</v>
      </c>
      <c r="E33" s="8">
        <f t="shared" si="3"/>
        <v>1</v>
      </c>
      <c r="F33" s="8">
        <v>21</v>
      </c>
      <c r="G33" s="8">
        <v>1.1639999999999999</v>
      </c>
      <c r="H33" s="5">
        <f t="shared" si="5"/>
        <v>4.5454545454545456E-2</v>
      </c>
      <c r="I33" s="8">
        <f t="shared" si="6"/>
        <v>0</v>
      </c>
      <c r="J33" s="64"/>
      <c r="K33" s="64"/>
      <c r="L33" s="3"/>
      <c r="M33" s="64"/>
      <c r="N33" s="64"/>
      <c r="O33" s="64"/>
      <c r="P33" s="3"/>
      <c r="Q33" s="64"/>
      <c r="R33" s="64"/>
      <c r="S33" s="64">
        <f t="shared" si="4"/>
        <v>22</v>
      </c>
    </row>
    <row r="34" spans="1:19" x14ac:dyDescent="0.2">
      <c r="A34" s="8" t="s">
        <v>24</v>
      </c>
      <c r="B34" s="74">
        <v>11</v>
      </c>
      <c r="C34" s="74">
        <v>35.103000000000002</v>
      </c>
      <c r="D34" s="5">
        <f t="shared" si="2"/>
        <v>8.3333333333333329E-2</v>
      </c>
      <c r="E34" s="8">
        <f t="shared" si="3"/>
        <v>0</v>
      </c>
      <c r="F34" s="8">
        <v>12</v>
      </c>
      <c r="G34" s="8">
        <v>0.98599999999999999</v>
      </c>
      <c r="H34" s="5">
        <f t="shared" si="5"/>
        <v>0</v>
      </c>
      <c r="I34" s="8">
        <f t="shared" si="6"/>
        <v>1</v>
      </c>
      <c r="J34" s="64"/>
      <c r="K34" s="64"/>
      <c r="L34" s="3"/>
      <c r="M34" s="64"/>
      <c r="N34" s="64"/>
      <c r="O34" s="64"/>
      <c r="P34" s="3"/>
      <c r="Q34" s="64"/>
      <c r="R34" s="64"/>
      <c r="S34" s="64">
        <f t="shared" si="4"/>
        <v>12</v>
      </c>
    </row>
    <row r="35" spans="1:19" x14ac:dyDescent="0.2">
      <c r="A35" s="8" t="s">
        <v>25</v>
      </c>
      <c r="B35" s="74">
        <v>9</v>
      </c>
      <c r="C35" s="74">
        <v>87.031000000000006</v>
      </c>
      <c r="D35" s="5">
        <f t="shared" si="2"/>
        <v>0</v>
      </c>
      <c r="E35" s="8">
        <f t="shared" si="3"/>
        <v>1</v>
      </c>
      <c r="F35" s="8">
        <v>9</v>
      </c>
      <c r="G35" s="8">
        <v>1.667</v>
      </c>
      <c r="H35" s="5">
        <f t="shared" si="5"/>
        <v>0</v>
      </c>
      <c r="I35" s="8">
        <f t="shared" si="6"/>
        <v>1</v>
      </c>
      <c r="J35" s="64"/>
      <c r="K35" s="64"/>
      <c r="L35" s="3"/>
      <c r="M35" s="64"/>
      <c r="N35" s="64"/>
      <c r="O35" s="64"/>
      <c r="P35" s="3"/>
      <c r="Q35" s="64"/>
      <c r="R35" s="64"/>
      <c r="S35" s="64">
        <f t="shared" si="4"/>
        <v>9</v>
      </c>
    </row>
    <row r="36" spans="1:19" x14ac:dyDescent="0.2">
      <c r="A36" s="8" t="s">
        <v>1</v>
      </c>
      <c r="B36" s="74">
        <v>78</v>
      </c>
      <c r="C36" s="74">
        <v>0.93700000000000006</v>
      </c>
      <c r="D36" s="5">
        <f t="shared" si="2"/>
        <v>0</v>
      </c>
      <c r="E36" s="8">
        <f t="shared" si="3"/>
        <v>1</v>
      </c>
      <c r="F36" s="8">
        <v>78</v>
      </c>
      <c r="G36" s="8">
        <v>8.4000000000000005E-2</v>
      </c>
      <c r="H36" s="5">
        <f t="shared" si="5"/>
        <v>0</v>
      </c>
      <c r="I36" s="8">
        <f t="shared" si="6"/>
        <v>1</v>
      </c>
      <c r="J36" s="64"/>
      <c r="K36" s="64"/>
      <c r="L36" s="3"/>
      <c r="M36" s="64"/>
      <c r="N36" s="64"/>
      <c r="O36" s="64"/>
      <c r="P36" s="3"/>
      <c r="Q36" s="64"/>
      <c r="R36" s="64"/>
      <c r="S36" s="64">
        <f t="shared" si="4"/>
        <v>78</v>
      </c>
    </row>
    <row r="37" spans="1:19" x14ac:dyDescent="0.2">
      <c r="A37" s="8" t="s">
        <v>26</v>
      </c>
      <c r="B37" s="74">
        <v>73</v>
      </c>
      <c r="C37" s="74">
        <v>16.928000000000001</v>
      </c>
      <c r="D37" s="5">
        <f t="shared" si="2"/>
        <v>0</v>
      </c>
      <c r="E37" s="8">
        <f t="shared" si="3"/>
        <v>1</v>
      </c>
      <c r="F37" s="8">
        <v>73</v>
      </c>
      <c r="G37" s="8">
        <v>0.63700000000000001</v>
      </c>
      <c r="H37" s="5">
        <f t="shared" si="5"/>
        <v>0</v>
      </c>
      <c r="I37" s="8">
        <f t="shared" si="6"/>
        <v>1</v>
      </c>
      <c r="J37" s="64"/>
      <c r="K37" s="64"/>
      <c r="L37" s="3"/>
      <c r="M37" s="64"/>
      <c r="N37" s="64"/>
      <c r="O37" s="64"/>
      <c r="P37" s="3"/>
      <c r="Q37" s="64"/>
      <c r="R37" s="64"/>
      <c r="S37" s="64">
        <f t="shared" si="4"/>
        <v>73</v>
      </c>
    </row>
    <row r="38" spans="1:19" x14ac:dyDescent="0.2">
      <c r="A38" s="8" t="s">
        <v>2</v>
      </c>
      <c r="B38" s="74">
        <v>108</v>
      </c>
      <c r="C38" s="74">
        <v>14.215999999999999</v>
      </c>
      <c r="D38" s="5">
        <f t="shared" si="2"/>
        <v>0</v>
      </c>
      <c r="E38" s="8">
        <f t="shared" si="3"/>
        <v>1</v>
      </c>
      <c r="F38" s="8">
        <v>108</v>
      </c>
      <c r="G38" s="8">
        <v>0.94299999999999995</v>
      </c>
      <c r="H38" s="5">
        <f t="shared" si="5"/>
        <v>0</v>
      </c>
      <c r="I38" s="8">
        <f t="shared" si="6"/>
        <v>1</v>
      </c>
      <c r="J38" s="64"/>
      <c r="K38" s="64"/>
      <c r="L38" s="3"/>
      <c r="M38" s="64"/>
      <c r="N38" s="64"/>
      <c r="O38" s="64"/>
      <c r="P38" s="3"/>
      <c r="Q38" s="64"/>
      <c r="R38" s="64"/>
      <c r="S38" s="64">
        <f t="shared" si="4"/>
        <v>108</v>
      </c>
    </row>
    <row r="39" spans="1:19" x14ac:dyDescent="0.2">
      <c r="A39" s="8" t="s">
        <v>27</v>
      </c>
      <c r="B39" s="74">
        <v>81</v>
      </c>
      <c r="C39" s="74">
        <v>11.089</v>
      </c>
      <c r="D39" s="5">
        <f t="shared" si="2"/>
        <v>0</v>
      </c>
      <c r="E39" s="8">
        <f t="shared" si="3"/>
        <v>1</v>
      </c>
      <c r="F39" s="8">
        <v>81</v>
      </c>
      <c r="G39" s="8">
        <v>0.89700000000000002</v>
      </c>
      <c r="H39" s="5">
        <f t="shared" si="5"/>
        <v>0</v>
      </c>
      <c r="I39" s="8">
        <f t="shared" si="6"/>
        <v>1</v>
      </c>
      <c r="J39" s="64"/>
      <c r="K39" s="64"/>
      <c r="L39" s="3"/>
      <c r="M39" s="64"/>
      <c r="N39" s="64"/>
      <c r="O39" s="64"/>
      <c r="P39" s="3"/>
      <c r="Q39" s="64"/>
      <c r="R39" s="64"/>
      <c r="S39" s="64">
        <f t="shared" si="4"/>
        <v>81</v>
      </c>
    </row>
    <row r="40" spans="1:19" x14ac:dyDescent="0.2">
      <c r="A40" s="8" t="s">
        <v>3</v>
      </c>
      <c r="B40" s="74">
        <v>3</v>
      </c>
      <c r="C40" s="74">
        <v>11.997999999999999</v>
      </c>
      <c r="D40" s="5">
        <f t="shared" si="2"/>
        <v>0</v>
      </c>
      <c r="E40" s="8">
        <f t="shared" si="3"/>
        <v>1</v>
      </c>
      <c r="F40" s="8">
        <v>3</v>
      </c>
      <c r="G40" s="8">
        <v>1.115</v>
      </c>
      <c r="H40" s="5">
        <f t="shared" si="5"/>
        <v>0</v>
      </c>
      <c r="I40" s="8">
        <f t="shared" si="6"/>
        <v>1</v>
      </c>
      <c r="J40" s="64"/>
      <c r="K40" s="64"/>
      <c r="L40" s="3"/>
      <c r="M40" s="64"/>
      <c r="N40" s="64"/>
      <c r="O40" s="64"/>
      <c r="P40" s="3"/>
      <c r="Q40" s="64"/>
      <c r="R40" s="64"/>
      <c r="S40" s="64">
        <f t="shared" si="4"/>
        <v>3</v>
      </c>
    </row>
    <row r="41" spans="1:19" x14ac:dyDescent="0.2">
      <c r="A41" s="8" t="s">
        <v>28</v>
      </c>
      <c r="B41" s="74">
        <v>94</v>
      </c>
      <c r="C41" s="74">
        <v>18.244</v>
      </c>
      <c r="D41" s="5">
        <f t="shared" si="2"/>
        <v>0</v>
      </c>
      <c r="E41" s="8">
        <f t="shared" si="3"/>
        <v>1</v>
      </c>
      <c r="F41" s="8">
        <v>94</v>
      </c>
      <c r="G41" s="8">
        <v>1.131</v>
      </c>
      <c r="H41" s="5">
        <f t="shared" si="5"/>
        <v>0</v>
      </c>
      <c r="I41" s="8">
        <f t="shared" si="6"/>
        <v>1</v>
      </c>
      <c r="J41" s="64"/>
      <c r="K41" s="64"/>
      <c r="L41" s="3"/>
      <c r="M41" s="64"/>
      <c r="N41" s="64"/>
      <c r="O41" s="64"/>
      <c r="P41" s="3"/>
      <c r="Q41" s="64"/>
      <c r="R41" s="64"/>
      <c r="S41" s="64">
        <f t="shared" si="4"/>
        <v>94</v>
      </c>
    </row>
  </sheetData>
  <mergeCells count="3">
    <mergeCell ref="B3:F3"/>
    <mergeCell ref="B13:E13"/>
    <mergeCell ref="F13:I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1D024-9D24-4917-B4CC-2E7A47E04241}">
  <dimension ref="A3:AH174"/>
  <sheetViews>
    <sheetView zoomScaleNormal="100" workbookViewId="0">
      <selection activeCell="E111" sqref="E111"/>
    </sheetView>
  </sheetViews>
  <sheetFormatPr baseColWidth="10" defaultRowHeight="12.75" x14ac:dyDescent="0.2"/>
  <cols>
    <col min="1" max="1" width="15.5" bestFit="1" customWidth="1"/>
    <col min="2" max="2" width="16.83203125" customWidth="1"/>
    <col min="3" max="3" width="6.5" bestFit="1" customWidth="1"/>
    <col min="4" max="4" width="7.5" bestFit="1" customWidth="1"/>
    <col min="5" max="6" width="6" bestFit="1" customWidth="1"/>
    <col min="7" max="7" width="7.5" bestFit="1" customWidth="1"/>
    <col min="8" max="8" width="7" bestFit="1" customWidth="1"/>
    <col min="9" max="9" width="5.5" customWidth="1"/>
    <col min="10" max="10" width="4" bestFit="1" customWidth="1"/>
    <col min="11" max="11" width="7" customWidth="1"/>
    <col min="12" max="12" width="12.1640625" customWidth="1"/>
    <col min="13" max="17" width="8.5" bestFit="1" customWidth="1"/>
    <col min="18" max="18" width="4" bestFit="1" customWidth="1"/>
    <col min="19" max="20" width="7" bestFit="1" customWidth="1"/>
    <col min="21" max="21" width="5.5" bestFit="1" customWidth="1"/>
  </cols>
  <sheetData>
    <row r="3" spans="1:34" x14ac:dyDescent="0.2">
      <c r="A3" s="28"/>
      <c r="B3" s="9" t="s">
        <v>289</v>
      </c>
      <c r="C3" s="55"/>
      <c r="D3" s="55"/>
      <c r="E3" s="55"/>
      <c r="F3" s="55"/>
      <c r="G3" s="28"/>
      <c r="H3" s="28"/>
      <c r="I3" s="28"/>
      <c r="J3" s="28"/>
      <c r="K3" s="28"/>
      <c r="L3" s="114" t="s">
        <v>290</v>
      </c>
      <c r="M3" s="114"/>
      <c r="N3" s="114"/>
      <c r="O3" s="114"/>
      <c r="P3" s="114"/>
      <c r="Q3" s="114"/>
      <c r="R3" s="28"/>
      <c r="S3" s="28"/>
      <c r="T3" s="28"/>
      <c r="U3" s="28"/>
      <c r="V3" s="28"/>
      <c r="W3" s="28"/>
    </row>
    <row r="4" spans="1:34" x14ac:dyDescent="0.2">
      <c r="A4" s="28"/>
      <c r="G4" s="28"/>
      <c r="H4" s="28"/>
      <c r="I4" s="28"/>
      <c r="J4" s="28"/>
      <c r="K4" s="28"/>
      <c r="Q4" s="28"/>
      <c r="R4" s="28"/>
      <c r="S4" s="28"/>
      <c r="T4" s="28"/>
      <c r="U4" s="28"/>
      <c r="V4" s="28"/>
      <c r="W4" s="28"/>
    </row>
    <row r="5" spans="1:34" x14ac:dyDescent="0.2">
      <c r="A5" s="28"/>
      <c r="B5" s="35" t="s">
        <v>291</v>
      </c>
      <c r="C5" s="35" t="s">
        <v>279</v>
      </c>
      <c r="D5" s="35" t="s">
        <v>280</v>
      </c>
      <c r="E5" s="35" t="s">
        <v>281</v>
      </c>
      <c r="F5" s="35" t="s">
        <v>282</v>
      </c>
      <c r="G5" s="35" t="s">
        <v>283</v>
      </c>
      <c r="H5" s="28"/>
      <c r="I5" s="28"/>
      <c r="J5" s="28"/>
      <c r="K5" s="28"/>
      <c r="L5" s="35" t="s">
        <v>291</v>
      </c>
      <c r="M5" s="35" t="s">
        <v>279</v>
      </c>
      <c r="N5" s="35" t="s">
        <v>280</v>
      </c>
      <c r="O5" s="35" t="s">
        <v>281</v>
      </c>
      <c r="P5" s="35" t="s">
        <v>282</v>
      </c>
      <c r="Q5" s="35" t="s">
        <v>283</v>
      </c>
      <c r="R5" s="28"/>
      <c r="S5" s="28"/>
      <c r="T5" s="28"/>
      <c r="U5" s="28"/>
      <c r="V5" s="28" t="s">
        <v>291</v>
      </c>
      <c r="W5" s="58">
        <v>0.1</v>
      </c>
      <c r="X5" s="59">
        <v>0.2</v>
      </c>
      <c r="Y5" s="59">
        <v>0.3</v>
      </c>
      <c r="Z5" s="59">
        <v>0.4</v>
      </c>
      <c r="AA5" s="59">
        <v>0.5</v>
      </c>
      <c r="AC5" t="s">
        <v>291</v>
      </c>
      <c r="AD5" s="59">
        <v>0.1</v>
      </c>
      <c r="AE5" s="59">
        <v>0.2</v>
      </c>
      <c r="AF5" s="59">
        <v>0.3</v>
      </c>
      <c r="AG5" s="59">
        <v>0.4</v>
      </c>
      <c r="AH5" s="59">
        <v>0.5</v>
      </c>
    </row>
    <row r="6" spans="1:34" x14ac:dyDescent="0.2">
      <c r="A6" s="28"/>
      <c r="B6" s="35">
        <v>5</v>
      </c>
      <c r="C6" s="32">
        <f>AVERAGE(C148:C174)</f>
        <v>3.2929259259259256</v>
      </c>
      <c r="D6" s="32">
        <f>AVERAGE(C115:C141)</f>
        <v>3.2470000000000003</v>
      </c>
      <c r="E6" s="32">
        <f>AVERAGE(C82:C108)</f>
        <v>3.237333333333333</v>
      </c>
      <c r="F6" s="32">
        <f>AVERAGE(C49:C75)</f>
        <v>3.4176296296296296</v>
      </c>
      <c r="G6" s="32">
        <f>AVERAGE(C17:C43)</f>
        <v>2.2657777777777786</v>
      </c>
      <c r="H6" s="28"/>
      <c r="I6" s="28"/>
      <c r="J6" s="28"/>
      <c r="K6" s="28"/>
      <c r="L6" s="35">
        <v>5</v>
      </c>
      <c r="M6" s="39">
        <f>AVERAGE(D148:D174)</f>
        <v>1.168032600592738E-2</v>
      </c>
      <c r="N6" s="56">
        <f>AVERAGE(D115:D141)</f>
        <v>6.0522242053449591E-3</v>
      </c>
      <c r="O6" s="39">
        <f>AVERAGE(D82:D108)</f>
        <v>7.6625301634770044E-3</v>
      </c>
      <c r="P6" s="39">
        <f>AVERAGE(D49:D75)</f>
        <v>1.3835369669649843E-2</v>
      </c>
      <c r="Q6" s="39">
        <f>AVERAGE(D17:D43)</f>
        <v>6.8217114932009699E-3</v>
      </c>
      <c r="R6" s="28"/>
      <c r="S6" s="28"/>
      <c r="T6" s="28"/>
      <c r="U6" s="28"/>
      <c r="V6" s="28">
        <v>5</v>
      </c>
      <c r="W6" s="29">
        <v>3.2929259259259256</v>
      </c>
      <c r="X6" s="10">
        <v>3.2470000000000003</v>
      </c>
      <c r="Y6" s="10">
        <v>3.237333333333333</v>
      </c>
      <c r="Z6" s="10">
        <v>3.4176296296296296</v>
      </c>
      <c r="AA6" s="10">
        <v>2.2657777777777786</v>
      </c>
      <c r="AC6">
        <v>5</v>
      </c>
      <c r="AD6" s="60">
        <v>1.168032600592738E-2</v>
      </c>
      <c r="AE6" s="60">
        <v>6.0522242053449591E-3</v>
      </c>
      <c r="AF6" s="60">
        <v>7.6625301634770044E-3</v>
      </c>
      <c r="AG6" s="60">
        <v>1.3835369669649843E-2</v>
      </c>
      <c r="AH6" s="60">
        <v>6.8217114932009699E-3</v>
      </c>
    </row>
    <row r="7" spans="1:34" x14ac:dyDescent="0.2">
      <c r="A7" s="28"/>
      <c r="B7" s="35">
        <v>10</v>
      </c>
      <c r="C7" s="32">
        <f>AVERAGE(G148:G174)</f>
        <v>5.863888888888888</v>
      </c>
      <c r="D7" s="32">
        <f>AVERAGE(G115:G141)</f>
        <v>5.8077777777777779</v>
      </c>
      <c r="E7" s="32">
        <f>AVERAGE(G82:G108)</f>
        <v>5.7956666666666656</v>
      </c>
      <c r="F7" s="32">
        <f>AVERAGE(G49:G75)</f>
        <v>6.0681111111111097</v>
      </c>
      <c r="G7" s="32">
        <f>AVERAGE(G17:G43)</f>
        <v>3.5298888888888889</v>
      </c>
      <c r="H7" s="28"/>
      <c r="I7" s="28"/>
      <c r="J7" s="28"/>
      <c r="K7" s="28"/>
      <c r="L7" s="35">
        <v>10</v>
      </c>
      <c r="M7" s="39">
        <f>AVERAGE(H148:H174)</f>
        <v>1.95366671956019E-2</v>
      </c>
      <c r="N7" s="39">
        <f>AVERAGE(H115:H141)</f>
        <v>1.3047238952297691E-2</v>
      </c>
      <c r="O7" s="39">
        <f>AVERAGE(H82:H108)</f>
        <v>1.5445675627781888E-2</v>
      </c>
      <c r="P7" s="39">
        <f>AVERAGE(H49:H75)</f>
        <v>2.1618515133954727E-2</v>
      </c>
      <c r="Q7" s="39">
        <f>AVERAGE(H17:H43)</f>
        <v>1.3723022742338307E-2</v>
      </c>
      <c r="R7" s="28"/>
      <c r="S7" s="28"/>
      <c r="T7" s="28"/>
      <c r="U7" s="28"/>
      <c r="V7" s="28">
        <v>10</v>
      </c>
      <c r="W7" s="29">
        <v>5.863888888888888</v>
      </c>
      <c r="X7" s="10">
        <v>5.8077777777777779</v>
      </c>
      <c r="Y7" s="10">
        <v>5.7956666666666656</v>
      </c>
      <c r="Z7" s="10">
        <v>6.0681111111111097</v>
      </c>
      <c r="AA7" s="10">
        <v>3.5298888888888889</v>
      </c>
      <c r="AC7">
        <v>10</v>
      </c>
      <c r="AD7" s="60">
        <v>1.95366671956019E-2</v>
      </c>
      <c r="AE7" s="60">
        <v>1.3047238952297691E-2</v>
      </c>
      <c r="AF7" s="60">
        <v>1.5445675627781888E-2</v>
      </c>
      <c r="AG7" s="60">
        <v>2.1618515133954727E-2</v>
      </c>
      <c r="AH7" s="60">
        <v>1.3723022742338307E-2</v>
      </c>
    </row>
    <row r="8" spans="1:34" x14ac:dyDescent="0.2">
      <c r="A8" s="28"/>
      <c r="B8" s="35">
        <v>15</v>
      </c>
      <c r="C8" s="32">
        <f>AVERAGE(K148:K174)</f>
        <v>8.3191111111111109</v>
      </c>
      <c r="D8" s="32">
        <f>AVERAGE(K115:K141)</f>
        <v>8.2339629629629627</v>
      </c>
      <c r="E8" s="32">
        <f>AVERAGE(K82:K108)</f>
        <v>8.2177777777777781</v>
      </c>
      <c r="F8" s="32">
        <f>AVERAGE(K49:K75)</f>
        <v>8.6805925925925909</v>
      </c>
      <c r="G8" s="32">
        <f>AVERAGE(K17:K43)</f>
        <v>4.8873333333333342</v>
      </c>
      <c r="H8" s="28"/>
      <c r="I8" s="28"/>
      <c r="J8" s="28"/>
      <c r="K8" s="28"/>
      <c r="L8" s="35">
        <v>15</v>
      </c>
      <c r="M8" s="39">
        <f>AVERAGE(L148:L174)</f>
        <v>8.4876543209876521E-3</v>
      </c>
      <c r="N8" s="39">
        <f>AVERAGE(L115:L141)</f>
        <v>7.8954923916164221E-3</v>
      </c>
      <c r="O8" s="39">
        <f>AVERAGE(L82:L108)</f>
        <v>9.5057983497484691E-3</v>
      </c>
      <c r="P8" s="39">
        <f>AVERAGE(L49:L75)</f>
        <v>1.5678637855921305E-2</v>
      </c>
      <c r="Q8" s="39">
        <f>AVERAGE(L17:L43)</f>
        <v>8.644471907026675E-3</v>
      </c>
      <c r="R8" s="28"/>
      <c r="S8" s="28"/>
      <c r="T8" s="28"/>
      <c r="U8" s="28"/>
      <c r="V8" s="28">
        <v>15</v>
      </c>
      <c r="W8" s="29">
        <v>8.3191111111111109</v>
      </c>
      <c r="X8" s="10">
        <v>8.2339629629629627</v>
      </c>
      <c r="Y8" s="10">
        <v>8.2177777777777781</v>
      </c>
      <c r="Z8" s="10">
        <v>8.6805925925925909</v>
      </c>
      <c r="AA8" s="10">
        <v>4.8873333333333342</v>
      </c>
      <c r="AC8">
        <v>15</v>
      </c>
      <c r="AD8" s="60">
        <v>8.4876543209876521E-3</v>
      </c>
      <c r="AE8" s="60">
        <v>7.8954923916164221E-3</v>
      </c>
      <c r="AF8" s="60">
        <v>9.5057983497484691E-3</v>
      </c>
      <c r="AG8" s="60">
        <v>1.5678637855921305E-2</v>
      </c>
      <c r="AH8" s="60">
        <v>8.644471907026675E-3</v>
      </c>
    </row>
    <row r="9" spans="1:34" x14ac:dyDescent="0.2">
      <c r="A9" s="28"/>
      <c r="B9" s="35">
        <v>20</v>
      </c>
      <c r="C9" s="32">
        <f>AVERAGE(O148:O174)</f>
        <v>10.649703703703702</v>
      </c>
      <c r="D9" s="32">
        <f>AVERAGE(O115:O141)</f>
        <v>10.461259259259259</v>
      </c>
      <c r="E9" s="32">
        <f>AVERAGE(O82:O108)</f>
        <v>10.394370370370371</v>
      </c>
      <c r="F9" s="32">
        <f>AVERAGE(O49:O75)</f>
        <v>10.447407407407407</v>
      </c>
      <c r="G9" s="32">
        <f>AVERAGE(O17:O43)</f>
        <v>6.1555185185185168</v>
      </c>
      <c r="H9" s="28"/>
      <c r="I9" s="28"/>
      <c r="J9" s="28"/>
      <c r="K9" s="28"/>
      <c r="L9" s="35">
        <v>20</v>
      </c>
      <c r="M9" s="39">
        <f>AVERAGE(P148:P174)</f>
        <v>1.5432098765432098E-2</v>
      </c>
      <c r="N9" s="39">
        <f>AVERAGE(P115:P141)</f>
        <v>1.7488168338380891E-2</v>
      </c>
      <c r="O9" s="39">
        <f>AVERAGE(P82:P108)</f>
        <v>1.7154751650875683E-2</v>
      </c>
      <c r="P9" s="39">
        <f>AVERAGE(P49:P75)</f>
        <v>1.7488168338380891E-2</v>
      </c>
      <c r="Q9" s="39">
        <f>AVERAGE(P17:P43)</f>
        <v>1.834949478110268E-2</v>
      </c>
      <c r="R9" s="28"/>
      <c r="S9" s="28"/>
      <c r="T9" s="28"/>
      <c r="U9" s="28"/>
      <c r="V9" s="28">
        <v>20</v>
      </c>
      <c r="W9" s="29">
        <v>10.649703703703702</v>
      </c>
      <c r="X9" s="10">
        <v>10.461259259259259</v>
      </c>
      <c r="Y9" s="10">
        <v>10.394370370370371</v>
      </c>
      <c r="Z9" s="10">
        <v>10.447407407407407</v>
      </c>
      <c r="AA9" s="10">
        <v>6.1555185185185168</v>
      </c>
      <c r="AC9">
        <v>20</v>
      </c>
      <c r="AD9" s="60">
        <v>1.5432098765432098E-2</v>
      </c>
      <c r="AE9" s="60">
        <v>1.7488168338380891E-2</v>
      </c>
      <c r="AF9" s="60">
        <v>1.7154751650875683E-2</v>
      </c>
      <c r="AG9" s="60">
        <v>1.7488168338380891E-2</v>
      </c>
      <c r="AH9" s="60">
        <v>1.834949478110268E-2</v>
      </c>
    </row>
    <row r="10" spans="1:34" x14ac:dyDescent="0.2">
      <c r="A10" s="28"/>
      <c r="B10" s="35">
        <v>25</v>
      </c>
      <c r="C10" s="32">
        <f>AVERAGE(S148:S174)</f>
        <v>12.755370370370372</v>
      </c>
      <c r="D10" s="32">
        <f>AVERAGE(S115:S141)</f>
        <v>12.51374074074074</v>
      </c>
      <c r="E10" s="32">
        <f>AVERAGE(S82:S108)</f>
        <v>12.754444444444445</v>
      </c>
      <c r="F10" s="32">
        <f>AVERAGE(S49:S75)</f>
        <v>7.3012222222222212</v>
      </c>
      <c r="G10" s="32">
        <f>AVERAGE(S17:S43)</f>
        <v>6.859851851851853</v>
      </c>
      <c r="H10" s="28"/>
      <c r="I10" s="28"/>
      <c r="J10" s="28"/>
      <c r="K10" s="28"/>
      <c r="L10" s="35">
        <v>25</v>
      </c>
      <c r="M10" s="57">
        <f>AVERAGE(T148:T174)</f>
        <v>1.5392325315005727E-3</v>
      </c>
      <c r="N10" s="39">
        <f>AVERAGE(T115:T141)</f>
        <v>2.0653268075948488E-3</v>
      </c>
      <c r="O10" s="39">
        <f>AVERAGE(T82:T108)</f>
        <v>4.7971801705842566E-3</v>
      </c>
      <c r="P10" s="39">
        <f>AVERAGE(T49:T75)</f>
        <v>1.1497929431973678E-2</v>
      </c>
      <c r="Q10" s="39">
        <f>AVERAGE(T17:T43)</f>
        <v>4.4842712555248042E-3</v>
      </c>
      <c r="R10" s="28"/>
      <c r="S10" s="28"/>
      <c r="T10" s="28"/>
      <c r="U10" s="28"/>
      <c r="V10" s="28">
        <v>25</v>
      </c>
      <c r="W10" s="29">
        <v>12.755370370370372</v>
      </c>
      <c r="X10" s="10">
        <v>12.51374074074074</v>
      </c>
      <c r="Y10" s="10">
        <v>12.754444444444445</v>
      </c>
      <c r="Z10" s="10">
        <v>7.3012222222222212</v>
      </c>
      <c r="AA10" s="10">
        <v>6.859851851851853</v>
      </c>
      <c r="AC10">
        <v>25</v>
      </c>
      <c r="AD10" s="60">
        <v>1.5392325315005727E-3</v>
      </c>
      <c r="AE10" s="60">
        <v>2.0653268075948488E-3</v>
      </c>
      <c r="AF10" s="60">
        <v>4.7971801705842566E-3</v>
      </c>
      <c r="AG10" s="60">
        <v>1.1497929431973678E-2</v>
      </c>
      <c r="AH10" s="60">
        <v>4.4842712555248042E-3</v>
      </c>
    </row>
    <row r="11" spans="1:34" x14ac:dyDescent="0.2">
      <c r="A11" s="28"/>
      <c r="B11" s="28"/>
      <c r="C11" s="29"/>
      <c r="D11" s="29"/>
      <c r="E11" s="30"/>
      <c r="F11" s="31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</row>
    <row r="12" spans="1:34" x14ac:dyDescent="0.2">
      <c r="A12" s="28"/>
      <c r="B12" s="28"/>
      <c r="C12" s="29"/>
      <c r="D12" s="29"/>
      <c r="E12" s="30"/>
      <c r="F12" s="31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</row>
    <row r="13" spans="1:34" x14ac:dyDescent="0.2">
      <c r="A13" s="28"/>
      <c r="B13" s="53" t="s">
        <v>284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spans="1:34" x14ac:dyDescent="0.2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</row>
    <row r="15" spans="1:34" x14ac:dyDescent="0.2">
      <c r="A15" s="28"/>
      <c r="B15" s="123" t="s">
        <v>48</v>
      </c>
      <c r="C15" s="123"/>
      <c r="D15" s="123"/>
      <c r="E15" s="123"/>
      <c r="F15" s="123" t="s">
        <v>49</v>
      </c>
      <c r="G15" s="123"/>
      <c r="H15" s="123"/>
      <c r="I15" s="123"/>
      <c r="J15" s="123" t="s">
        <v>50</v>
      </c>
      <c r="K15" s="123"/>
      <c r="L15" s="123"/>
      <c r="M15" s="123"/>
      <c r="N15" s="123" t="s">
        <v>51</v>
      </c>
      <c r="O15" s="123"/>
      <c r="P15" s="123"/>
      <c r="Q15" s="123"/>
      <c r="R15" s="123" t="s">
        <v>52</v>
      </c>
      <c r="S15" s="123"/>
      <c r="T15" s="123"/>
      <c r="U15" s="123"/>
      <c r="V15" s="28"/>
      <c r="W15" s="28"/>
    </row>
    <row r="16" spans="1:34" x14ac:dyDescent="0.2">
      <c r="A16" s="34" t="s">
        <v>4</v>
      </c>
      <c r="B16" s="36" t="s">
        <v>5</v>
      </c>
      <c r="C16" s="36" t="s">
        <v>47</v>
      </c>
      <c r="D16" s="34" t="s">
        <v>46</v>
      </c>
      <c r="E16" s="34" t="s">
        <v>29</v>
      </c>
      <c r="F16" s="36" t="s">
        <v>5</v>
      </c>
      <c r="G16" s="36" t="s">
        <v>47</v>
      </c>
      <c r="H16" s="34" t="s">
        <v>46</v>
      </c>
      <c r="I16" s="34" t="s">
        <v>29</v>
      </c>
      <c r="J16" s="36" t="s">
        <v>5</v>
      </c>
      <c r="K16" s="36" t="s">
        <v>47</v>
      </c>
      <c r="L16" s="34" t="s">
        <v>46</v>
      </c>
      <c r="M16" s="34" t="s">
        <v>29</v>
      </c>
      <c r="N16" s="36" t="s">
        <v>5</v>
      </c>
      <c r="O16" s="36" t="s">
        <v>47</v>
      </c>
      <c r="P16" s="34" t="s">
        <v>46</v>
      </c>
      <c r="Q16" s="34" t="s">
        <v>29</v>
      </c>
      <c r="R16" s="36" t="s">
        <v>5</v>
      </c>
      <c r="S16" s="36" t="s">
        <v>47</v>
      </c>
      <c r="T16" s="34" t="s">
        <v>46</v>
      </c>
      <c r="U16" s="34" t="s">
        <v>29</v>
      </c>
      <c r="V16" s="28"/>
      <c r="W16" s="28" t="s">
        <v>30</v>
      </c>
    </row>
    <row r="17" spans="1:23" x14ac:dyDescent="0.2">
      <c r="A17" s="38" t="s">
        <v>6</v>
      </c>
      <c r="B17" s="38">
        <v>5</v>
      </c>
      <c r="C17" s="38">
        <v>0.32100000000000001</v>
      </c>
      <c r="D17" s="39">
        <f t="shared" ref="D17:D43" si="0">($W17-B17)/$W17</f>
        <v>0</v>
      </c>
      <c r="E17" s="33">
        <f t="shared" ref="E17:E43" si="1">IF($W17=B17,1,0)</f>
        <v>1</v>
      </c>
      <c r="F17" s="38">
        <v>5</v>
      </c>
      <c r="G17" s="38">
        <v>0.49299999999999999</v>
      </c>
      <c r="H17" s="39">
        <f t="shared" ref="H17:H43" si="2">($W17-F17)/$W17</f>
        <v>0</v>
      </c>
      <c r="I17" s="33">
        <f t="shared" ref="I17:I43" si="3">IF($W17=F17,1,0)</f>
        <v>1</v>
      </c>
      <c r="J17" s="38">
        <v>5</v>
      </c>
      <c r="K17" s="38">
        <v>0.57799999999999996</v>
      </c>
      <c r="L17" s="39">
        <f t="shared" ref="L17:L43" si="4">($W17-J17)/$W17</f>
        <v>0</v>
      </c>
      <c r="M17" s="33">
        <f t="shared" ref="M17:M43" si="5">IF($W17=J17,1,0)</f>
        <v>1</v>
      </c>
      <c r="N17" s="38">
        <v>5</v>
      </c>
      <c r="O17" s="38">
        <v>0.67900000000000005</v>
      </c>
      <c r="P17" s="39">
        <f t="shared" ref="P17:P43" si="6">($W17-N17)/$W17</f>
        <v>0</v>
      </c>
      <c r="Q17" s="33">
        <f t="shared" ref="Q17:Q43" si="7">IF($W17=N17,1,0)</f>
        <v>1</v>
      </c>
      <c r="R17" s="38">
        <v>5</v>
      </c>
      <c r="S17" s="38">
        <v>0.69899999999999995</v>
      </c>
      <c r="T17" s="39">
        <f t="shared" ref="T17:T43" si="8">($W17-R17)/$W17</f>
        <v>0</v>
      </c>
      <c r="U17" s="33">
        <f t="shared" ref="U17:U43" si="9">IF($W17=R17,1,0)</f>
        <v>1</v>
      </c>
      <c r="V17" s="28"/>
      <c r="W17" s="31">
        <f>MAX(R17,N17,J17,F17,B17)</f>
        <v>5</v>
      </c>
    </row>
    <row r="18" spans="1:23" x14ac:dyDescent="0.2">
      <c r="A18" s="38" t="s">
        <v>7</v>
      </c>
      <c r="B18" s="38">
        <v>3</v>
      </c>
      <c r="C18" s="38">
        <v>2.8010000000000002</v>
      </c>
      <c r="D18" s="39">
        <f t="shared" si="0"/>
        <v>0</v>
      </c>
      <c r="E18" s="33">
        <f t="shared" si="1"/>
        <v>1</v>
      </c>
      <c r="F18" s="38">
        <v>3</v>
      </c>
      <c r="G18" s="38">
        <v>4.6479999999999997</v>
      </c>
      <c r="H18" s="39">
        <f t="shared" si="2"/>
        <v>0</v>
      </c>
      <c r="I18" s="33">
        <f t="shared" si="3"/>
        <v>1</v>
      </c>
      <c r="J18" s="38">
        <v>3</v>
      </c>
      <c r="K18" s="38">
        <v>6.4329999999999998</v>
      </c>
      <c r="L18" s="39">
        <f t="shared" si="4"/>
        <v>0</v>
      </c>
      <c r="M18" s="33">
        <f t="shared" si="5"/>
        <v>1</v>
      </c>
      <c r="N18" s="38">
        <v>3</v>
      </c>
      <c r="O18" s="38">
        <v>7.9059999999999997</v>
      </c>
      <c r="P18" s="39">
        <f t="shared" si="6"/>
        <v>0</v>
      </c>
      <c r="Q18" s="33">
        <f t="shared" si="7"/>
        <v>1</v>
      </c>
      <c r="R18" s="38">
        <v>3</v>
      </c>
      <c r="S18" s="38">
        <v>8.4339999999999993</v>
      </c>
      <c r="T18" s="39">
        <f t="shared" si="8"/>
        <v>0</v>
      </c>
      <c r="U18" s="33">
        <f t="shared" si="9"/>
        <v>1</v>
      </c>
      <c r="V18" s="28"/>
      <c r="W18" s="31">
        <f t="shared" ref="W18:W42" si="10">MAX(R18,N18,J18,F18,B18)</f>
        <v>3</v>
      </c>
    </row>
    <row r="19" spans="1:23" x14ac:dyDescent="0.2">
      <c r="A19" s="38" t="s">
        <v>8</v>
      </c>
      <c r="B19" s="38">
        <v>3</v>
      </c>
      <c r="C19" s="38">
        <v>4.8000000000000001E-2</v>
      </c>
      <c r="D19" s="39">
        <f t="shared" si="0"/>
        <v>0</v>
      </c>
      <c r="E19" s="33">
        <f t="shared" si="1"/>
        <v>1</v>
      </c>
      <c r="F19" s="38">
        <v>3</v>
      </c>
      <c r="G19" s="38">
        <v>7.2999999999999995E-2</v>
      </c>
      <c r="H19" s="39">
        <f t="shared" si="2"/>
        <v>0</v>
      </c>
      <c r="I19" s="33">
        <f t="shared" si="3"/>
        <v>1</v>
      </c>
      <c r="J19" s="38">
        <v>3</v>
      </c>
      <c r="K19" s="38">
        <v>0.08</v>
      </c>
      <c r="L19" s="39">
        <f t="shared" si="4"/>
        <v>0</v>
      </c>
      <c r="M19" s="33">
        <f t="shared" si="5"/>
        <v>1</v>
      </c>
      <c r="N19" s="38">
        <v>3</v>
      </c>
      <c r="O19" s="38">
        <v>9.1999999999999998E-2</v>
      </c>
      <c r="P19" s="39">
        <f t="shared" si="6"/>
        <v>0</v>
      </c>
      <c r="Q19" s="33">
        <f t="shared" si="7"/>
        <v>1</v>
      </c>
      <c r="R19" s="38">
        <v>3</v>
      </c>
      <c r="S19" s="38">
        <v>9.9000000000000005E-2</v>
      </c>
      <c r="T19" s="39">
        <f t="shared" si="8"/>
        <v>0</v>
      </c>
      <c r="U19" s="33">
        <f t="shared" si="9"/>
        <v>1</v>
      </c>
      <c r="V19" s="28"/>
      <c r="W19" s="31">
        <f t="shared" si="10"/>
        <v>3</v>
      </c>
    </row>
    <row r="20" spans="1:23" x14ac:dyDescent="0.2">
      <c r="A20" s="38" t="s">
        <v>9</v>
      </c>
      <c r="B20" s="38">
        <v>6</v>
      </c>
      <c r="C20" s="38">
        <v>6.3E-2</v>
      </c>
      <c r="D20" s="39">
        <f t="shared" si="0"/>
        <v>0</v>
      </c>
      <c r="E20" s="33">
        <f t="shared" si="1"/>
        <v>1</v>
      </c>
      <c r="F20" s="38">
        <v>6</v>
      </c>
      <c r="G20" s="38">
        <v>8.6999999999999994E-2</v>
      </c>
      <c r="H20" s="39">
        <f t="shared" si="2"/>
        <v>0</v>
      </c>
      <c r="I20" s="33">
        <f t="shared" si="3"/>
        <v>1</v>
      </c>
      <c r="J20" s="38">
        <v>6</v>
      </c>
      <c r="K20" s="38">
        <v>0.10199999999999999</v>
      </c>
      <c r="L20" s="39">
        <f t="shared" si="4"/>
        <v>0</v>
      </c>
      <c r="M20" s="33">
        <f t="shared" si="5"/>
        <v>1</v>
      </c>
      <c r="N20" s="38">
        <v>6</v>
      </c>
      <c r="O20" s="38">
        <v>0.115</v>
      </c>
      <c r="P20" s="39">
        <f t="shared" si="6"/>
        <v>0</v>
      </c>
      <c r="Q20" s="33">
        <f t="shared" si="7"/>
        <v>1</v>
      </c>
      <c r="R20" s="38">
        <v>6</v>
      </c>
      <c r="S20" s="38">
        <v>0.12</v>
      </c>
      <c r="T20" s="39">
        <f t="shared" si="8"/>
        <v>0</v>
      </c>
      <c r="U20" s="33">
        <f t="shared" si="9"/>
        <v>1</v>
      </c>
      <c r="V20" s="28"/>
      <c r="W20" s="31">
        <f t="shared" si="10"/>
        <v>6</v>
      </c>
    </row>
    <row r="21" spans="1:23" x14ac:dyDescent="0.2">
      <c r="A21" s="38" t="s">
        <v>10</v>
      </c>
      <c r="B21" s="38">
        <v>1</v>
      </c>
      <c r="C21" s="38">
        <v>0.98799999999999999</v>
      </c>
      <c r="D21" s="39">
        <f t="shared" si="0"/>
        <v>0</v>
      </c>
      <c r="E21" s="33">
        <f t="shared" si="1"/>
        <v>1</v>
      </c>
      <c r="F21" s="38">
        <v>1</v>
      </c>
      <c r="G21" s="38">
        <v>1.619</v>
      </c>
      <c r="H21" s="39">
        <f t="shared" si="2"/>
        <v>0</v>
      </c>
      <c r="I21" s="33">
        <f t="shared" si="3"/>
        <v>1</v>
      </c>
      <c r="J21" s="38">
        <v>1</v>
      </c>
      <c r="K21" s="38">
        <v>2.2320000000000002</v>
      </c>
      <c r="L21" s="39">
        <f t="shared" si="4"/>
        <v>0</v>
      </c>
      <c r="M21" s="33">
        <f t="shared" si="5"/>
        <v>1</v>
      </c>
      <c r="N21" s="38">
        <v>1</v>
      </c>
      <c r="O21" s="38">
        <v>2.7850000000000001</v>
      </c>
      <c r="P21" s="39">
        <f t="shared" si="6"/>
        <v>0</v>
      </c>
      <c r="Q21" s="33">
        <f t="shared" si="7"/>
        <v>1</v>
      </c>
      <c r="R21" s="38">
        <v>1</v>
      </c>
      <c r="S21" s="38">
        <v>3.0539999999999998</v>
      </c>
      <c r="T21" s="39">
        <f t="shared" si="8"/>
        <v>0</v>
      </c>
      <c r="U21" s="33">
        <f t="shared" si="9"/>
        <v>1</v>
      </c>
      <c r="V21" s="28"/>
      <c r="W21" s="31">
        <f t="shared" si="10"/>
        <v>1</v>
      </c>
    </row>
    <row r="22" spans="1:23" x14ac:dyDescent="0.2">
      <c r="A22" s="38" t="s">
        <v>11</v>
      </c>
      <c r="B22" s="38">
        <v>1</v>
      </c>
      <c r="C22" s="38">
        <v>1.38</v>
      </c>
      <c r="D22" s="39">
        <f t="shared" si="0"/>
        <v>0</v>
      </c>
      <c r="E22" s="33">
        <f t="shared" si="1"/>
        <v>1</v>
      </c>
      <c r="F22" s="38">
        <v>1</v>
      </c>
      <c r="G22" s="38">
        <v>2.1349999999999998</v>
      </c>
      <c r="H22" s="39">
        <f t="shared" si="2"/>
        <v>0</v>
      </c>
      <c r="I22" s="33">
        <f t="shared" si="3"/>
        <v>1</v>
      </c>
      <c r="J22" s="38">
        <v>1</v>
      </c>
      <c r="K22" s="38">
        <v>2.9780000000000002</v>
      </c>
      <c r="L22" s="39">
        <f t="shared" si="4"/>
        <v>0</v>
      </c>
      <c r="M22" s="33">
        <f t="shared" si="5"/>
        <v>1</v>
      </c>
      <c r="N22" s="38">
        <v>1</v>
      </c>
      <c r="O22" s="38">
        <v>3.7650000000000001</v>
      </c>
      <c r="P22" s="39">
        <f t="shared" si="6"/>
        <v>0</v>
      </c>
      <c r="Q22" s="33">
        <f t="shared" si="7"/>
        <v>1</v>
      </c>
      <c r="R22" s="38">
        <v>1</v>
      </c>
      <c r="S22" s="38">
        <v>4.0839999999999996</v>
      </c>
      <c r="T22" s="39">
        <f t="shared" si="8"/>
        <v>0</v>
      </c>
      <c r="U22" s="33">
        <f t="shared" si="9"/>
        <v>1</v>
      </c>
      <c r="V22" s="28"/>
      <c r="W22" s="31">
        <f t="shared" si="10"/>
        <v>1</v>
      </c>
    </row>
    <row r="23" spans="1:23" x14ac:dyDescent="0.2">
      <c r="A23" s="38" t="s">
        <v>12</v>
      </c>
      <c r="B23" s="38">
        <v>1</v>
      </c>
      <c r="C23" s="38">
        <v>4.7850000000000001</v>
      </c>
      <c r="D23" s="39">
        <f t="shared" si="0"/>
        <v>0</v>
      </c>
      <c r="E23" s="33">
        <f t="shared" si="1"/>
        <v>1</v>
      </c>
      <c r="F23" s="38">
        <v>1</v>
      </c>
      <c r="G23" s="38">
        <v>6.681</v>
      </c>
      <c r="H23" s="39">
        <f t="shared" si="2"/>
        <v>0</v>
      </c>
      <c r="I23" s="33">
        <f t="shared" si="3"/>
        <v>1</v>
      </c>
      <c r="J23" s="38">
        <v>1</v>
      </c>
      <c r="K23" s="38">
        <v>9.32</v>
      </c>
      <c r="L23" s="39">
        <f t="shared" si="4"/>
        <v>0</v>
      </c>
      <c r="M23" s="33">
        <f t="shared" si="5"/>
        <v>1</v>
      </c>
      <c r="N23" s="38">
        <v>1</v>
      </c>
      <c r="O23" s="38">
        <v>11.731999999999999</v>
      </c>
      <c r="P23" s="39">
        <f t="shared" si="6"/>
        <v>0</v>
      </c>
      <c r="Q23" s="33">
        <f t="shared" si="7"/>
        <v>1</v>
      </c>
      <c r="R23" s="38">
        <v>1</v>
      </c>
      <c r="S23" s="38">
        <v>12.946999999999999</v>
      </c>
      <c r="T23" s="39">
        <f t="shared" si="8"/>
        <v>0</v>
      </c>
      <c r="U23" s="33">
        <f t="shared" si="9"/>
        <v>1</v>
      </c>
      <c r="V23" s="28"/>
      <c r="W23" s="31">
        <f t="shared" si="10"/>
        <v>1</v>
      </c>
    </row>
    <row r="24" spans="1:23" x14ac:dyDescent="0.2">
      <c r="A24" s="38" t="s">
        <v>13</v>
      </c>
      <c r="B24" s="38">
        <v>33</v>
      </c>
      <c r="C24" s="38">
        <v>1.3480000000000001</v>
      </c>
      <c r="D24" s="39">
        <f t="shared" si="0"/>
        <v>0</v>
      </c>
      <c r="E24" s="33">
        <f t="shared" si="1"/>
        <v>1</v>
      </c>
      <c r="F24" s="38">
        <v>33</v>
      </c>
      <c r="G24" s="38">
        <v>1.6830000000000001</v>
      </c>
      <c r="H24" s="39">
        <f t="shared" si="2"/>
        <v>0</v>
      </c>
      <c r="I24" s="33">
        <f t="shared" si="3"/>
        <v>1</v>
      </c>
      <c r="J24" s="38">
        <v>33</v>
      </c>
      <c r="K24" s="38">
        <v>2.081</v>
      </c>
      <c r="L24" s="39">
        <f t="shared" si="4"/>
        <v>0</v>
      </c>
      <c r="M24" s="33">
        <f t="shared" si="5"/>
        <v>1</v>
      </c>
      <c r="N24" s="38">
        <v>33</v>
      </c>
      <c r="O24" s="38">
        <v>2.3029999999999999</v>
      </c>
      <c r="P24" s="39">
        <f t="shared" si="6"/>
        <v>0</v>
      </c>
      <c r="Q24" s="33">
        <f t="shared" si="7"/>
        <v>1</v>
      </c>
      <c r="R24" s="38">
        <v>33</v>
      </c>
      <c r="S24" s="38">
        <v>2.3730000000000002</v>
      </c>
      <c r="T24" s="39">
        <f t="shared" si="8"/>
        <v>0</v>
      </c>
      <c r="U24" s="33">
        <f t="shared" si="9"/>
        <v>1</v>
      </c>
      <c r="V24" s="28"/>
      <c r="W24" s="31">
        <f t="shared" si="10"/>
        <v>33</v>
      </c>
    </row>
    <row r="25" spans="1:23" x14ac:dyDescent="0.2">
      <c r="A25" s="38" t="s">
        <v>14</v>
      </c>
      <c r="B25" s="38">
        <v>12</v>
      </c>
      <c r="C25" s="38">
        <v>2.8450000000000002</v>
      </c>
      <c r="D25" s="39">
        <f t="shared" si="0"/>
        <v>0</v>
      </c>
      <c r="E25" s="33">
        <f t="shared" si="1"/>
        <v>1</v>
      </c>
      <c r="F25" s="38">
        <v>12</v>
      </c>
      <c r="G25" s="38">
        <v>3.7869999999999999</v>
      </c>
      <c r="H25" s="39">
        <f t="shared" si="2"/>
        <v>0</v>
      </c>
      <c r="I25" s="33">
        <f t="shared" si="3"/>
        <v>1</v>
      </c>
      <c r="J25" s="38">
        <v>11</v>
      </c>
      <c r="K25" s="38">
        <v>5.4249999999999998</v>
      </c>
      <c r="L25" s="39">
        <f t="shared" si="4"/>
        <v>8.3333333333333329E-2</v>
      </c>
      <c r="M25" s="33">
        <f t="shared" si="5"/>
        <v>0</v>
      </c>
      <c r="N25" s="38">
        <v>12</v>
      </c>
      <c r="O25" s="38">
        <v>6.8380000000000001</v>
      </c>
      <c r="P25" s="39">
        <f t="shared" si="6"/>
        <v>0</v>
      </c>
      <c r="Q25" s="33">
        <f t="shared" si="7"/>
        <v>1</v>
      </c>
      <c r="R25" s="38">
        <v>12</v>
      </c>
      <c r="S25" s="38">
        <v>7.4550000000000001</v>
      </c>
      <c r="T25" s="39">
        <f t="shared" si="8"/>
        <v>0</v>
      </c>
      <c r="U25" s="33">
        <f t="shared" si="9"/>
        <v>1</v>
      </c>
      <c r="V25" s="28"/>
      <c r="W25" s="31">
        <f t="shared" si="10"/>
        <v>12</v>
      </c>
    </row>
    <row r="26" spans="1:23" x14ac:dyDescent="0.2">
      <c r="A26" s="38" t="s">
        <v>15</v>
      </c>
      <c r="B26" s="38">
        <v>41</v>
      </c>
      <c r="C26" s="38">
        <v>1.536</v>
      </c>
      <c r="D26" s="39">
        <f t="shared" si="0"/>
        <v>2.3809523809523808E-2</v>
      </c>
      <c r="E26" s="33">
        <f t="shared" si="1"/>
        <v>0</v>
      </c>
      <c r="F26" s="38">
        <v>42</v>
      </c>
      <c r="G26" s="38">
        <v>1.704</v>
      </c>
      <c r="H26" s="39">
        <f t="shared" si="2"/>
        <v>0</v>
      </c>
      <c r="I26" s="33">
        <f t="shared" si="3"/>
        <v>1</v>
      </c>
      <c r="J26" s="38">
        <v>42</v>
      </c>
      <c r="K26" s="38">
        <v>2.0750000000000002</v>
      </c>
      <c r="L26" s="39">
        <f t="shared" si="4"/>
        <v>0</v>
      </c>
      <c r="M26" s="33">
        <f t="shared" si="5"/>
        <v>1</v>
      </c>
      <c r="N26" s="38">
        <v>42</v>
      </c>
      <c r="O26" s="38">
        <v>2.395</v>
      </c>
      <c r="P26" s="39">
        <f t="shared" si="6"/>
        <v>0</v>
      </c>
      <c r="Q26" s="33">
        <f t="shared" si="7"/>
        <v>1</v>
      </c>
      <c r="R26" s="38">
        <v>41</v>
      </c>
      <c r="S26" s="38">
        <v>2.52</v>
      </c>
      <c r="T26" s="39">
        <f t="shared" si="8"/>
        <v>2.3809523809523808E-2</v>
      </c>
      <c r="U26" s="33">
        <f t="shared" si="9"/>
        <v>0</v>
      </c>
      <c r="V26" s="28"/>
      <c r="W26" s="31">
        <f t="shared" si="10"/>
        <v>42</v>
      </c>
    </row>
    <row r="27" spans="1:23" x14ac:dyDescent="0.2">
      <c r="A27" s="38" t="s">
        <v>16</v>
      </c>
      <c r="B27" s="38">
        <v>5</v>
      </c>
      <c r="C27" s="38">
        <v>2.8359999999999999</v>
      </c>
      <c r="D27" s="39">
        <f t="shared" si="0"/>
        <v>0</v>
      </c>
      <c r="E27" s="33">
        <f t="shared" si="1"/>
        <v>1</v>
      </c>
      <c r="F27" s="38">
        <v>5</v>
      </c>
      <c r="G27" s="38">
        <v>4.0289999999999999</v>
      </c>
      <c r="H27" s="39">
        <f t="shared" si="2"/>
        <v>0</v>
      </c>
      <c r="I27" s="33">
        <f t="shared" si="3"/>
        <v>1</v>
      </c>
      <c r="J27" s="38">
        <v>5</v>
      </c>
      <c r="K27" s="38">
        <v>5.51</v>
      </c>
      <c r="L27" s="39">
        <f t="shared" si="4"/>
        <v>0</v>
      </c>
      <c r="M27" s="33">
        <f t="shared" si="5"/>
        <v>1</v>
      </c>
      <c r="N27" s="38">
        <v>5</v>
      </c>
      <c r="O27" s="38">
        <v>7.1219999999999999</v>
      </c>
      <c r="P27" s="39">
        <f t="shared" si="6"/>
        <v>0</v>
      </c>
      <c r="Q27" s="33">
        <f t="shared" si="7"/>
        <v>1</v>
      </c>
      <c r="R27" s="38">
        <v>5</v>
      </c>
      <c r="S27" s="38">
        <v>7.9610000000000003</v>
      </c>
      <c r="T27" s="39">
        <f t="shared" si="8"/>
        <v>0</v>
      </c>
      <c r="U27" s="33">
        <f t="shared" si="9"/>
        <v>1</v>
      </c>
      <c r="V27" s="28"/>
      <c r="W27" s="31">
        <f t="shared" si="10"/>
        <v>5</v>
      </c>
    </row>
    <row r="28" spans="1:23" x14ac:dyDescent="0.2">
      <c r="A28" s="38" t="s">
        <v>17</v>
      </c>
      <c r="B28" s="38">
        <v>6</v>
      </c>
      <c r="C28" s="38">
        <v>2.8650000000000002</v>
      </c>
      <c r="D28" s="39">
        <f t="shared" si="0"/>
        <v>0</v>
      </c>
      <c r="E28" s="33">
        <f t="shared" si="1"/>
        <v>1</v>
      </c>
      <c r="F28" s="38">
        <v>6</v>
      </c>
      <c r="G28" s="38">
        <v>3.9089999999999998</v>
      </c>
      <c r="H28" s="39">
        <f t="shared" si="2"/>
        <v>0</v>
      </c>
      <c r="I28" s="33">
        <f t="shared" si="3"/>
        <v>1</v>
      </c>
      <c r="J28" s="38">
        <v>6</v>
      </c>
      <c r="K28" s="38">
        <v>5.4269999999999996</v>
      </c>
      <c r="L28" s="39">
        <f t="shared" si="4"/>
        <v>0</v>
      </c>
      <c r="M28" s="33">
        <f t="shared" si="5"/>
        <v>1</v>
      </c>
      <c r="N28" s="38">
        <v>6</v>
      </c>
      <c r="O28" s="38">
        <v>6.9320000000000004</v>
      </c>
      <c r="P28" s="39">
        <f t="shared" si="6"/>
        <v>0</v>
      </c>
      <c r="Q28" s="33">
        <f t="shared" si="7"/>
        <v>1</v>
      </c>
      <c r="R28" s="38">
        <v>6</v>
      </c>
      <c r="S28" s="38">
        <v>7.8209999999999997</v>
      </c>
      <c r="T28" s="39">
        <f t="shared" si="8"/>
        <v>0</v>
      </c>
      <c r="U28" s="33">
        <f t="shared" si="9"/>
        <v>1</v>
      </c>
      <c r="V28" s="28"/>
      <c r="W28" s="31">
        <f t="shared" si="10"/>
        <v>6</v>
      </c>
    </row>
    <row r="29" spans="1:23" x14ac:dyDescent="0.2">
      <c r="A29" s="38" t="s">
        <v>18</v>
      </c>
      <c r="B29" s="38">
        <v>6</v>
      </c>
      <c r="C29" s="38">
        <v>0.40200000000000002</v>
      </c>
      <c r="D29" s="39">
        <f t="shared" si="0"/>
        <v>0</v>
      </c>
      <c r="E29" s="33">
        <f t="shared" si="1"/>
        <v>1</v>
      </c>
      <c r="F29" s="38">
        <v>5</v>
      </c>
      <c r="G29" s="38">
        <v>0.60099999999999998</v>
      </c>
      <c r="H29" s="39">
        <f t="shared" si="2"/>
        <v>0.16666666666666666</v>
      </c>
      <c r="I29" s="33">
        <f t="shared" si="3"/>
        <v>0</v>
      </c>
      <c r="J29" s="38">
        <v>6</v>
      </c>
      <c r="K29" s="38">
        <v>0.77900000000000003</v>
      </c>
      <c r="L29" s="39">
        <f t="shared" si="4"/>
        <v>0</v>
      </c>
      <c r="M29" s="33">
        <f t="shared" si="5"/>
        <v>1</v>
      </c>
      <c r="N29" s="38">
        <v>6</v>
      </c>
      <c r="O29" s="38">
        <v>0.94699999999999995</v>
      </c>
      <c r="P29" s="39">
        <f t="shared" si="6"/>
        <v>0</v>
      </c>
      <c r="Q29" s="33">
        <f t="shared" si="7"/>
        <v>1</v>
      </c>
      <c r="R29" s="38">
        <v>6</v>
      </c>
      <c r="S29" s="38">
        <v>1.083</v>
      </c>
      <c r="T29" s="39">
        <f t="shared" si="8"/>
        <v>0</v>
      </c>
      <c r="U29" s="33">
        <f t="shared" si="9"/>
        <v>1</v>
      </c>
      <c r="V29" s="28"/>
      <c r="W29" s="31">
        <f t="shared" si="10"/>
        <v>6</v>
      </c>
    </row>
    <row r="30" spans="1:23" x14ac:dyDescent="0.2">
      <c r="A30" s="38" t="s">
        <v>19</v>
      </c>
      <c r="B30" s="38">
        <v>7</v>
      </c>
      <c r="C30" s="38">
        <v>7.9000000000000001E-2</v>
      </c>
      <c r="D30" s="39">
        <f t="shared" si="0"/>
        <v>0</v>
      </c>
      <c r="E30" s="33">
        <f t="shared" si="1"/>
        <v>1</v>
      </c>
      <c r="F30" s="38">
        <v>7</v>
      </c>
      <c r="G30" s="38">
        <v>0.10299999999999999</v>
      </c>
      <c r="H30" s="39">
        <f t="shared" si="2"/>
        <v>0</v>
      </c>
      <c r="I30" s="33">
        <f t="shared" si="3"/>
        <v>1</v>
      </c>
      <c r="J30" s="38">
        <v>7</v>
      </c>
      <c r="K30" s="38">
        <v>0.11600000000000001</v>
      </c>
      <c r="L30" s="39">
        <f t="shared" si="4"/>
        <v>0</v>
      </c>
      <c r="M30" s="33">
        <f t="shared" si="5"/>
        <v>1</v>
      </c>
      <c r="N30" s="38">
        <v>7</v>
      </c>
      <c r="O30" s="38">
        <v>0.13400000000000001</v>
      </c>
      <c r="P30" s="39">
        <f t="shared" si="6"/>
        <v>0</v>
      </c>
      <c r="Q30" s="33">
        <f t="shared" si="7"/>
        <v>1</v>
      </c>
      <c r="R30" s="38">
        <v>7</v>
      </c>
      <c r="S30" s="38">
        <v>0.15</v>
      </c>
      <c r="T30" s="39">
        <f t="shared" si="8"/>
        <v>0</v>
      </c>
      <c r="U30" s="33">
        <f t="shared" si="9"/>
        <v>1</v>
      </c>
      <c r="V30" s="28"/>
      <c r="W30" s="31">
        <f t="shared" si="10"/>
        <v>7</v>
      </c>
    </row>
    <row r="31" spans="1:23" x14ac:dyDescent="0.2">
      <c r="A31" s="38" t="s">
        <v>20</v>
      </c>
      <c r="B31" s="38">
        <v>2</v>
      </c>
      <c r="C31" s="38">
        <v>0.111</v>
      </c>
      <c r="D31" s="39">
        <f t="shared" si="0"/>
        <v>0</v>
      </c>
      <c r="E31" s="33">
        <f t="shared" si="1"/>
        <v>1</v>
      </c>
      <c r="F31" s="38">
        <v>2</v>
      </c>
      <c r="G31" s="38">
        <v>0.16300000000000001</v>
      </c>
      <c r="H31" s="39">
        <f t="shared" si="2"/>
        <v>0</v>
      </c>
      <c r="I31" s="33">
        <f t="shared" si="3"/>
        <v>1</v>
      </c>
      <c r="J31" s="38">
        <v>2</v>
      </c>
      <c r="K31" s="38">
        <v>0.21299999999999999</v>
      </c>
      <c r="L31" s="39">
        <f t="shared" si="4"/>
        <v>0</v>
      </c>
      <c r="M31" s="33">
        <f t="shared" si="5"/>
        <v>1</v>
      </c>
      <c r="N31" s="38">
        <v>2</v>
      </c>
      <c r="O31" s="38">
        <v>0.254</v>
      </c>
      <c r="P31" s="39">
        <f t="shared" si="6"/>
        <v>0</v>
      </c>
      <c r="Q31" s="33">
        <f t="shared" si="7"/>
        <v>1</v>
      </c>
      <c r="R31" s="38">
        <v>2</v>
      </c>
      <c r="S31" s="38">
        <v>0.27600000000000002</v>
      </c>
      <c r="T31" s="39">
        <f t="shared" si="8"/>
        <v>0</v>
      </c>
      <c r="U31" s="33">
        <f t="shared" si="9"/>
        <v>1</v>
      </c>
      <c r="V31" s="28"/>
      <c r="W31" s="31">
        <f t="shared" si="10"/>
        <v>2</v>
      </c>
    </row>
    <row r="32" spans="1:23" x14ac:dyDescent="0.2">
      <c r="A32" s="38" t="s">
        <v>21</v>
      </c>
      <c r="B32" s="38">
        <v>1</v>
      </c>
      <c r="C32" s="38">
        <v>0.42499999999999999</v>
      </c>
      <c r="D32" s="39">
        <f t="shared" si="0"/>
        <v>0</v>
      </c>
      <c r="E32" s="33">
        <f t="shared" si="1"/>
        <v>1</v>
      </c>
      <c r="F32" s="38">
        <v>1</v>
      </c>
      <c r="G32" s="38">
        <v>0.57399999999999995</v>
      </c>
      <c r="H32" s="39">
        <f t="shared" si="2"/>
        <v>0</v>
      </c>
      <c r="I32" s="33">
        <f t="shared" si="3"/>
        <v>1</v>
      </c>
      <c r="J32" s="38">
        <v>1</v>
      </c>
      <c r="K32" s="38">
        <v>0.748</v>
      </c>
      <c r="L32" s="39">
        <f t="shared" si="4"/>
        <v>0</v>
      </c>
      <c r="M32" s="33">
        <f t="shared" si="5"/>
        <v>1</v>
      </c>
      <c r="N32" s="38">
        <v>1</v>
      </c>
      <c r="O32" s="38">
        <v>0.90300000000000002</v>
      </c>
      <c r="P32" s="39">
        <f t="shared" si="6"/>
        <v>0</v>
      </c>
      <c r="Q32" s="33">
        <f t="shared" si="7"/>
        <v>1</v>
      </c>
      <c r="R32" s="38">
        <v>1</v>
      </c>
      <c r="S32" s="38">
        <v>1.046</v>
      </c>
      <c r="T32" s="39">
        <f t="shared" si="8"/>
        <v>0</v>
      </c>
      <c r="U32" s="33">
        <f t="shared" si="9"/>
        <v>1</v>
      </c>
      <c r="V32" s="28"/>
      <c r="W32" s="31">
        <f t="shared" si="10"/>
        <v>1</v>
      </c>
    </row>
    <row r="33" spans="1:23" x14ac:dyDescent="0.2">
      <c r="A33" s="38" t="s">
        <v>0</v>
      </c>
      <c r="B33" s="38">
        <v>42</v>
      </c>
      <c r="C33" s="38">
        <v>2.5550000000000002</v>
      </c>
      <c r="D33" s="39">
        <f t="shared" si="0"/>
        <v>2.3255813953488372E-2</v>
      </c>
      <c r="E33" s="33">
        <f t="shared" si="1"/>
        <v>0</v>
      </c>
      <c r="F33" s="38">
        <v>42</v>
      </c>
      <c r="G33" s="38">
        <v>3.403</v>
      </c>
      <c r="H33" s="39">
        <f t="shared" si="2"/>
        <v>2.3255813953488372E-2</v>
      </c>
      <c r="I33" s="33">
        <f t="shared" si="3"/>
        <v>0</v>
      </c>
      <c r="J33" s="38">
        <v>42</v>
      </c>
      <c r="K33" s="38">
        <v>4.2850000000000001</v>
      </c>
      <c r="L33" s="39">
        <f t="shared" si="4"/>
        <v>2.3255813953488372E-2</v>
      </c>
      <c r="M33" s="33">
        <f t="shared" si="5"/>
        <v>0</v>
      </c>
      <c r="N33" s="38">
        <v>41</v>
      </c>
      <c r="O33" s="38">
        <v>4.9169999999999998</v>
      </c>
      <c r="P33" s="39">
        <f t="shared" si="6"/>
        <v>4.6511627906976744E-2</v>
      </c>
      <c r="Q33" s="33">
        <f t="shared" si="7"/>
        <v>0</v>
      </c>
      <c r="R33" s="38">
        <v>43</v>
      </c>
      <c r="S33" s="38">
        <v>5.109</v>
      </c>
      <c r="T33" s="39">
        <f t="shared" si="8"/>
        <v>0</v>
      </c>
      <c r="U33" s="33">
        <f t="shared" si="9"/>
        <v>1</v>
      </c>
      <c r="V33" s="28"/>
      <c r="W33" s="31">
        <f t="shared" si="10"/>
        <v>43</v>
      </c>
    </row>
    <row r="34" spans="1:23" x14ac:dyDescent="0.2">
      <c r="A34" s="38" t="s">
        <v>22</v>
      </c>
      <c r="B34" s="38">
        <v>31</v>
      </c>
      <c r="C34" s="38">
        <v>4.0519999999999996</v>
      </c>
      <c r="D34" s="39">
        <f t="shared" si="0"/>
        <v>0</v>
      </c>
      <c r="E34" s="33">
        <f t="shared" si="1"/>
        <v>1</v>
      </c>
      <c r="F34" s="38">
        <v>31</v>
      </c>
      <c r="G34" s="38">
        <v>5.4859999999999998</v>
      </c>
      <c r="H34" s="39">
        <f t="shared" si="2"/>
        <v>0</v>
      </c>
      <c r="I34" s="33">
        <f t="shared" si="3"/>
        <v>1</v>
      </c>
      <c r="J34" s="38">
        <v>31</v>
      </c>
      <c r="K34" s="38">
        <v>7.2889999999999997</v>
      </c>
      <c r="L34" s="39">
        <f t="shared" si="4"/>
        <v>0</v>
      </c>
      <c r="M34" s="33">
        <f t="shared" si="5"/>
        <v>1</v>
      </c>
      <c r="N34" s="38">
        <v>30</v>
      </c>
      <c r="O34" s="38">
        <v>8.8970000000000002</v>
      </c>
      <c r="P34" s="39">
        <f t="shared" si="6"/>
        <v>3.2258064516129031E-2</v>
      </c>
      <c r="Q34" s="33">
        <f t="shared" si="7"/>
        <v>0</v>
      </c>
      <c r="R34" s="38">
        <v>31</v>
      </c>
      <c r="S34" s="38">
        <v>9.657</v>
      </c>
      <c r="T34" s="39">
        <f t="shared" si="8"/>
        <v>0</v>
      </c>
      <c r="U34" s="33">
        <f t="shared" si="9"/>
        <v>1</v>
      </c>
      <c r="V34" s="28"/>
      <c r="W34" s="31">
        <f t="shared" si="10"/>
        <v>31</v>
      </c>
    </row>
    <row r="35" spans="1:23" x14ac:dyDescent="0.2">
      <c r="A35" s="38" t="s">
        <v>23</v>
      </c>
      <c r="B35" s="38">
        <v>22</v>
      </c>
      <c r="C35" s="38">
        <v>4.4909999999999997</v>
      </c>
      <c r="D35" s="39">
        <f t="shared" si="0"/>
        <v>4.3478260869565216E-2</v>
      </c>
      <c r="E35" s="33">
        <f t="shared" si="1"/>
        <v>0</v>
      </c>
      <c r="F35" s="38">
        <v>21</v>
      </c>
      <c r="G35" s="38">
        <v>7.5640000000000001</v>
      </c>
      <c r="H35" s="39">
        <f t="shared" si="2"/>
        <v>8.6956521739130432E-2</v>
      </c>
      <c r="I35" s="33">
        <f t="shared" si="3"/>
        <v>0</v>
      </c>
      <c r="J35" s="38">
        <v>22</v>
      </c>
      <c r="K35" s="38">
        <v>10.137</v>
      </c>
      <c r="L35" s="39">
        <f t="shared" si="4"/>
        <v>4.3478260869565216E-2</v>
      </c>
      <c r="M35" s="33">
        <f t="shared" si="5"/>
        <v>0</v>
      </c>
      <c r="N35" s="38">
        <v>23</v>
      </c>
      <c r="O35" s="38">
        <v>13.087</v>
      </c>
      <c r="P35" s="39">
        <f t="shared" si="6"/>
        <v>0</v>
      </c>
      <c r="Q35" s="33">
        <f t="shared" si="7"/>
        <v>1</v>
      </c>
      <c r="R35" s="38">
        <v>21</v>
      </c>
      <c r="S35" s="38">
        <v>14.795</v>
      </c>
      <c r="T35" s="39">
        <f t="shared" si="8"/>
        <v>8.6956521739130432E-2</v>
      </c>
      <c r="U35" s="33">
        <f t="shared" si="9"/>
        <v>0</v>
      </c>
      <c r="V35" s="28"/>
      <c r="W35" s="31">
        <f t="shared" si="10"/>
        <v>23</v>
      </c>
    </row>
    <row r="36" spans="1:23" x14ac:dyDescent="0.2">
      <c r="A36" s="38" t="s">
        <v>24</v>
      </c>
      <c r="B36" s="38">
        <v>11</v>
      </c>
      <c r="C36" s="38">
        <v>4.0819999999999999</v>
      </c>
      <c r="D36" s="39">
        <f t="shared" si="0"/>
        <v>8.3333333333333329E-2</v>
      </c>
      <c r="E36" s="33">
        <f t="shared" si="1"/>
        <v>0</v>
      </c>
      <c r="F36" s="38">
        <v>11</v>
      </c>
      <c r="G36" s="38">
        <v>5.9489999999999998</v>
      </c>
      <c r="H36" s="39">
        <f t="shared" si="2"/>
        <v>8.3333333333333329E-2</v>
      </c>
      <c r="I36" s="33">
        <f t="shared" si="3"/>
        <v>0</v>
      </c>
      <c r="J36" s="38">
        <v>11</v>
      </c>
      <c r="K36" s="38">
        <v>8.3279999999999994</v>
      </c>
      <c r="L36" s="39">
        <f t="shared" si="4"/>
        <v>8.3333333333333329E-2</v>
      </c>
      <c r="M36" s="33">
        <f t="shared" si="5"/>
        <v>0</v>
      </c>
      <c r="N36" s="38">
        <v>11</v>
      </c>
      <c r="O36" s="38">
        <v>10.598000000000001</v>
      </c>
      <c r="P36" s="39">
        <f t="shared" si="6"/>
        <v>8.3333333333333329E-2</v>
      </c>
      <c r="Q36" s="33">
        <f t="shared" si="7"/>
        <v>0</v>
      </c>
      <c r="R36" s="38">
        <v>12</v>
      </c>
      <c r="S36" s="38">
        <v>11.835000000000001</v>
      </c>
      <c r="T36" s="39">
        <f t="shared" si="8"/>
        <v>0</v>
      </c>
      <c r="U36" s="33">
        <f t="shared" si="9"/>
        <v>1</v>
      </c>
      <c r="V36" s="28"/>
      <c r="W36" s="31">
        <f t="shared" si="10"/>
        <v>12</v>
      </c>
    </row>
    <row r="37" spans="1:23" x14ac:dyDescent="0.2">
      <c r="A37" s="38" t="s">
        <v>25</v>
      </c>
      <c r="B37" s="38">
        <v>9</v>
      </c>
      <c r="C37" s="38">
        <v>6.4169999999999998</v>
      </c>
      <c r="D37" s="39">
        <f t="shared" si="0"/>
        <v>0</v>
      </c>
      <c r="E37" s="33">
        <f t="shared" si="1"/>
        <v>1</v>
      </c>
      <c r="F37" s="38">
        <v>9</v>
      </c>
      <c r="G37" s="38">
        <v>9.8510000000000009</v>
      </c>
      <c r="H37" s="39">
        <f t="shared" si="2"/>
        <v>0</v>
      </c>
      <c r="I37" s="33">
        <f t="shared" si="3"/>
        <v>1</v>
      </c>
      <c r="J37" s="38">
        <v>9</v>
      </c>
      <c r="K37" s="38">
        <v>13.662000000000001</v>
      </c>
      <c r="L37" s="39">
        <f t="shared" si="4"/>
        <v>0</v>
      </c>
      <c r="M37" s="33">
        <f t="shared" si="5"/>
        <v>1</v>
      </c>
      <c r="N37" s="38">
        <v>9</v>
      </c>
      <c r="O37" s="38">
        <v>17.414999999999999</v>
      </c>
      <c r="P37" s="39">
        <f t="shared" si="6"/>
        <v>0</v>
      </c>
      <c r="Q37" s="33">
        <f t="shared" si="7"/>
        <v>1</v>
      </c>
      <c r="R37" s="38">
        <v>9</v>
      </c>
      <c r="S37" s="38">
        <v>19.809999999999999</v>
      </c>
      <c r="T37" s="39">
        <f t="shared" si="8"/>
        <v>0</v>
      </c>
      <c r="U37" s="33">
        <f t="shared" si="9"/>
        <v>1</v>
      </c>
      <c r="V37" s="28"/>
      <c r="W37" s="31">
        <f t="shared" si="10"/>
        <v>9</v>
      </c>
    </row>
    <row r="38" spans="1:23" x14ac:dyDescent="0.2">
      <c r="A38" s="38" t="s">
        <v>1</v>
      </c>
      <c r="B38" s="38">
        <v>78</v>
      </c>
      <c r="C38" s="38">
        <v>0.27900000000000003</v>
      </c>
      <c r="D38" s="39">
        <f t="shared" si="0"/>
        <v>0</v>
      </c>
      <c r="E38" s="33">
        <f t="shared" si="1"/>
        <v>1</v>
      </c>
      <c r="F38" s="38">
        <v>78</v>
      </c>
      <c r="G38" s="38">
        <v>0.36199999999999999</v>
      </c>
      <c r="H38" s="39">
        <f t="shared" si="2"/>
        <v>0</v>
      </c>
      <c r="I38" s="33">
        <f t="shared" si="3"/>
        <v>1</v>
      </c>
      <c r="J38" s="38">
        <v>78</v>
      </c>
      <c r="K38" s="38">
        <v>0.46700000000000003</v>
      </c>
      <c r="L38" s="39">
        <f t="shared" si="4"/>
        <v>0</v>
      </c>
      <c r="M38" s="33">
        <f t="shared" si="5"/>
        <v>1</v>
      </c>
      <c r="N38" s="38">
        <v>78</v>
      </c>
      <c r="O38" s="38">
        <v>0.55700000000000005</v>
      </c>
      <c r="P38" s="39">
        <f t="shared" si="6"/>
        <v>0</v>
      </c>
      <c r="Q38" s="33">
        <f t="shared" si="7"/>
        <v>1</v>
      </c>
      <c r="R38" s="38">
        <v>78</v>
      </c>
      <c r="S38" s="38">
        <v>0.622</v>
      </c>
      <c r="T38" s="39">
        <f t="shared" si="8"/>
        <v>0</v>
      </c>
      <c r="U38" s="33">
        <f t="shared" si="9"/>
        <v>1</v>
      </c>
      <c r="V38" s="28"/>
      <c r="W38" s="31">
        <f t="shared" si="10"/>
        <v>78</v>
      </c>
    </row>
    <row r="39" spans="1:23" x14ac:dyDescent="0.2">
      <c r="A39" s="38" t="s">
        <v>26</v>
      </c>
      <c r="B39" s="38">
        <v>74</v>
      </c>
      <c r="C39" s="38">
        <v>2.8159999999999998</v>
      </c>
      <c r="D39" s="39">
        <f t="shared" si="0"/>
        <v>0</v>
      </c>
      <c r="E39" s="33">
        <f t="shared" si="1"/>
        <v>1</v>
      </c>
      <c r="F39" s="38">
        <v>74</v>
      </c>
      <c r="G39" s="38">
        <v>4.8789999999999996</v>
      </c>
      <c r="H39" s="39">
        <f t="shared" si="2"/>
        <v>0</v>
      </c>
      <c r="I39" s="33">
        <f t="shared" si="3"/>
        <v>1</v>
      </c>
      <c r="J39" s="38">
        <v>74</v>
      </c>
      <c r="K39" s="38">
        <v>7.0830000000000002</v>
      </c>
      <c r="L39" s="39">
        <f t="shared" si="4"/>
        <v>0</v>
      </c>
      <c r="M39" s="33">
        <f t="shared" si="5"/>
        <v>1</v>
      </c>
      <c r="N39" s="38">
        <v>74</v>
      </c>
      <c r="O39" s="38">
        <v>9.0969999999999995</v>
      </c>
      <c r="P39" s="39">
        <f t="shared" si="6"/>
        <v>0</v>
      </c>
      <c r="Q39" s="33">
        <f t="shared" si="7"/>
        <v>1</v>
      </c>
      <c r="R39" s="38">
        <v>74</v>
      </c>
      <c r="S39" s="38">
        <v>9.91</v>
      </c>
      <c r="T39" s="39">
        <f t="shared" si="8"/>
        <v>0</v>
      </c>
      <c r="U39" s="33">
        <f t="shared" si="9"/>
        <v>1</v>
      </c>
      <c r="V39" s="28"/>
      <c r="W39" s="31">
        <f t="shared" si="10"/>
        <v>74</v>
      </c>
    </row>
    <row r="40" spans="1:23" x14ac:dyDescent="0.2">
      <c r="A40" s="38" t="s">
        <v>2</v>
      </c>
      <c r="B40" s="38">
        <v>108</v>
      </c>
      <c r="C40" s="38">
        <v>3.056</v>
      </c>
      <c r="D40" s="39">
        <f t="shared" si="0"/>
        <v>0</v>
      </c>
      <c r="E40" s="33">
        <f t="shared" si="1"/>
        <v>1</v>
      </c>
      <c r="F40" s="38">
        <v>108</v>
      </c>
      <c r="G40" s="38">
        <v>5.375</v>
      </c>
      <c r="H40" s="39">
        <f t="shared" si="2"/>
        <v>0</v>
      </c>
      <c r="I40" s="33">
        <f t="shared" si="3"/>
        <v>1</v>
      </c>
      <c r="J40" s="38">
        <v>108</v>
      </c>
      <c r="K40" s="38">
        <v>7.3109999999999999</v>
      </c>
      <c r="L40" s="39">
        <f t="shared" si="4"/>
        <v>0</v>
      </c>
      <c r="M40" s="33">
        <f t="shared" si="5"/>
        <v>1</v>
      </c>
      <c r="N40" s="38">
        <v>108</v>
      </c>
      <c r="O40" s="38">
        <v>9.3719999999999999</v>
      </c>
      <c r="P40" s="39">
        <f t="shared" si="6"/>
        <v>0</v>
      </c>
      <c r="Q40" s="33">
        <f t="shared" si="7"/>
        <v>1</v>
      </c>
      <c r="R40" s="38">
        <v>108</v>
      </c>
      <c r="S40" s="38">
        <v>10.342000000000001</v>
      </c>
      <c r="T40" s="39">
        <f t="shared" si="8"/>
        <v>0</v>
      </c>
      <c r="U40" s="33">
        <f t="shared" si="9"/>
        <v>1</v>
      </c>
      <c r="V40" s="28"/>
      <c r="W40" s="31">
        <f t="shared" si="10"/>
        <v>108</v>
      </c>
    </row>
    <row r="41" spans="1:23" x14ac:dyDescent="0.2">
      <c r="A41" s="38" t="s">
        <v>27</v>
      </c>
      <c r="B41" s="38">
        <v>81</v>
      </c>
      <c r="C41" s="38">
        <v>2.7090000000000001</v>
      </c>
      <c r="D41" s="39">
        <f t="shared" si="0"/>
        <v>0</v>
      </c>
      <c r="E41" s="33">
        <f t="shared" si="1"/>
        <v>1</v>
      </c>
      <c r="F41" s="38">
        <v>81</v>
      </c>
      <c r="G41" s="38">
        <v>4.8819999999999997</v>
      </c>
      <c r="H41" s="39">
        <f t="shared" si="2"/>
        <v>0</v>
      </c>
      <c r="I41" s="33">
        <f t="shared" si="3"/>
        <v>1</v>
      </c>
      <c r="J41" s="38">
        <v>81</v>
      </c>
      <c r="K41" s="38">
        <v>6.9240000000000004</v>
      </c>
      <c r="L41" s="39">
        <f t="shared" si="4"/>
        <v>0</v>
      </c>
      <c r="M41" s="33">
        <f t="shared" si="5"/>
        <v>1</v>
      </c>
      <c r="N41" s="38">
        <v>81</v>
      </c>
      <c r="O41" s="38">
        <v>8.7189999999999994</v>
      </c>
      <c r="P41" s="39">
        <f t="shared" si="6"/>
        <v>0</v>
      </c>
      <c r="Q41" s="33">
        <f t="shared" si="7"/>
        <v>1</v>
      </c>
      <c r="R41" s="38">
        <v>81</v>
      </c>
      <c r="S41" s="38">
        <v>10.33</v>
      </c>
      <c r="T41" s="39">
        <f t="shared" si="8"/>
        <v>0</v>
      </c>
      <c r="U41" s="33">
        <f t="shared" si="9"/>
        <v>1</v>
      </c>
      <c r="V41" s="28"/>
      <c r="W41" s="31">
        <f t="shared" si="10"/>
        <v>81</v>
      </c>
    </row>
    <row r="42" spans="1:23" x14ac:dyDescent="0.2">
      <c r="A42" s="38" t="s">
        <v>3</v>
      </c>
      <c r="B42" s="38">
        <v>3</v>
      </c>
      <c r="C42" s="38">
        <v>3.375</v>
      </c>
      <c r="D42" s="39">
        <f t="shared" si="0"/>
        <v>0</v>
      </c>
      <c r="E42" s="33">
        <f t="shared" si="1"/>
        <v>1</v>
      </c>
      <c r="F42" s="38">
        <v>3</v>
      </c>
      <c r="G42" s="38">
        <v>5.7590000000000003</v>
      </c>
      <c r="H42" s="39">
        <f t="shared" si="2"/>
        <v>0</v>
      </c>
      <c r="I42" s="33">
        <f t="shared" si="3"/>
        <v>1</v>
      </c>
      <c r="J42" s="38">
        <v>3</v>
      </c>
      <c r="K42" s="38">
        <v>8.2170000000000005</v>
      </c>
      <c r="L42" s="39">
        <f t="shared" si="4"/>
        <v>0</v>
      </c>
      <c r="M42" s="33">
        <f t="shared" si="5"/>
        <v>1</v>
      </c>
      <c r="N42" s="38">
        <v>2</v>
      </c>
      <c r="O42" s="38">
        <v>10.574999999999999</v>
      </c>
      <c r="P42" s="39">
        <f t="shared" si="6"/>
        <v>0.33333333333333331</v>
      </c>
      <c r="Q42" s="33">
        <f t="shared" si="7"/>
        <v>0</v>
      </c>
      <c r="R42" s="38">
        <v>3</v>
      </c>
      <c r="S42" s="38">
        <v>12.366</v>
      </c>
      <c r="T42" s="39">
        <f t="shared" si="8"/>
        <v>0</v>
      </c>
      <c r="U42" s="33">
        <f t="shared" si="9"/>
        <v>1</v>
      </c>
      <c r="V42" s="28"/>
      <c r="W42" s="31">
        <f t="shared" si="10"/>
        <v>3</v>
      </c>
    </row>
    <row r="43" spans="1:23" x14ac:dyDescent="0.2">
      <c r="A43" s="38" t="s">
        <v>28</v>
      </c>
      <c r="B43" s="38">
        <v>96</v>
      </c>
      <c r="C43" s="38">
        <v>4.5110000000000001</v>
      </c>
      <c r="D43" s="39">
        <f t="shared" si="0"/>
        <v>1.0309278350515464E-2</v>
      </c>
      <c r="E43" s="33">
        <f t="shared" si="1"/>
        <v>0</v>
      </c>
      <c r="F43" s="38">
        <v>96</v>
      </c>
      <c r="G43" s="38">
        <v>9.5079999999999991</v>
      </c>
      <c r="H43" s="39">
        <f t="shared" si="2"/>
        <v>1.0309278350515464E-2</v>
      </c>
      <c r="I43" s="33">
        <f t="shared" si="3"/>
        <v>0</v>
      </c>
      <c r="J43" s="38">
        <v>97</v>
      </c>
      <c r="K43" s="38">
        <v>14.157999999999999</v>
      </c>
      <c r="L43" s="39">
        <f t="shared" si="4"/>
        <v>0</v>
      </c>
      <c r="M43" s="33">
        <f t="shared" si="5"/>
        <v>1</v>
      </c>
      <c r="N43" s="38">
        <v>97</v>
      </c>
      <c r="O43" s="38">
        <v>18.062999999999999</v>
      </c>
      <c r="P43" s="39">
        <f t="shared" si="6"/>
        <v>0</v>
      </c>
      <c r="Q43" s="33">
        <f t="shared" si="7"/>
        <v>1</v>
      </c>
      <c r="R43" s="38">
        <v>96</v>
      </c>
      <c r="S43" s="38">
        <v>20.318000000000001</v>
      </c>
      <c r="T43" s="39">
        <f t="shared" si="8"/>
        <v>1.0309278350515464E-2</v>
      </c>
      <c r="U43" s="33">
        <f t="shared" si="9"/>
        <v>0</v>
      </c>
      <c r="V43" s="28"/>
      <c r="W43" s="31">
        <f>MAX(R43,N43,J43,F43,B43)</f>
        <v>97</v>
      </c>
    </row>
    <row r="45" spans="1:23" x14ac:dyDescent="0.2">
      <c r="B45" s="54" t="s">
        <v>285</v>
      </c>
    </row>
    <row r="47" spans="1:23" x14ac:dyDescent="0.2">
      <c r="A47" s="28"/>
      <c r="B47" s="123" t="s">
        <v>48</v>
      </c>
      <c r="C47" s="123"/>
      <c r="D47" s="123"/>
      <c r="E47" s="123"/>
      <c r="F47" s="123" t="s">
        <v>49</v>
      </c>
      <c r="G47" s="123"/>
      <c r="H47" s="123"/>
      <c r="I47" s="123"/>
      <c r="J47" s="123" t="s">
        <v>50</v>
      </c>
      <c r="K47" s="123"/>
      <c r="L47" s="123"/>
      <c r="M47" s="123"/>
      <c r="N47" s="123" t="s">
        <v>51</v>
      </c>
      <c r="O47" s="123"/>
      <c r="P47" s="123"/>
      <c r="Q47" s="123"/>
      <c r="R47" s="123" t="s">
        <v>52</v>
      </c>
      <c r="S47" s="123"/>
      <c r="T47" s="123"/>
      <c r="U47" s="123"/>
      <c r="V47" s="28"/>
      <c r="W47" s="28"/>
    </row>
    <row r="48" spans="1:23" x14ac:dyDescent="0.2">
      <c r="A48" s="34" t="s">
        <v>4</v>
      </c>
      <c r="B48" s="36" t="s">
        <v>5</v>
      </c>
      <c r="C48" s="36" t="s">
        <v>47</v>
      </c>
      <c r="D48" s="34" t="s">
        <v>46</v>
      </c>
      <c r="E48" s="34" t="s">
        <v>29</v>
      </c>
      <c r="F48" s="36" t="s">
        <v>5</v>
      </c>
      <c r="G48" s="36" t="s">
        <v>47</v>
      </c>
      <c r="H48" s="34" t="s">
        <v>46</v>
      </c>
      <c r="I48" s="34" t="s">
        <v>29</v>
      </c>
      <c r="J48" s="36" t="s">
        <v>5</v>
      </c>
      <c r="K48" s="36" t="s">
        <v>47</v>
      </c>
      <c r="L48" s="34" t="s">
        <v>46</v>
      </c>
      <c r="M48" s="34" t="s">
        <v>29</v>
      </c>
      <c r="N48" s="36" t="s">
        <v>5</v>
      </c>
      <c r="O48" s="36" t="s">
        <v>47</v>
      </c>
      <c r="P48" s="34" t="s">
        <v>46</v>
      </c>
      <c r="Q48" s="34" t="s">
        <v>29</v>
      </c>
      <c r="R48" s="36" t="s">
        <v>5</v>
      </c>
      <c r="S48" s="36" t="s">
        <v>47</v>
      </c>
      <c r="T48" s="34" t="s">
        <v>46</v>
      </c>
      <c r="U48" s="34" t="s">
        <v>29</v>
      </c>
      <c r="V48" s="28"/>
      <c r="W48" s="28" t="s">
        <v>30</v>
      </c>
    </row>
    <row r="49" spans="1:23" x14ac:dyDescent="0.2">
      <c r="A49" s="38" t="s">
        <v>6</v>
      </c>
      <c r="B49" s="38">
        <v>5</v>
      </c>
      <c r="C49" s="38">
        <v>0.59899999999999998</v>
      </c>
      <c r="D49" s="39">
        <f t="shared" ref="D49:D75" si="11">($W49-B49)/$W49</f>
        <v>0.16666666666666666</v>
      </c>
      <c r="E49" s="33">
        <f t="shared" ref="E49:E75" si="12">IF($W49=B49,1,0)</f>
        <v>0</v>
      </c>
      <c r="F49" s="38">
        <v>5</v>
      </c>
      <c r="G49" s="38">
        <v>0.83899999999999997</v>
      </c>
      <c r="H49" s="39">
        <f t="shared" ref="H49:H75" si="13">($W49-F49)/$W49</f>
        <v>0.16666666666666666</v>
      </c>
      <c r="I49" s="33">
        <f t="shared" ref="I49:I75" si="14">IF($W49=F49,1,0)</f>
        <v>0</v>
      </c>
      <c r="J49" s="38">
        <v>5</v>
      </c>
      <c r="K49" s="38">
        <v>1.0349999999999999</v>
      </c>
      <c r="L49" s="39">
        <f t="shared" ref="L49:L75" si="15">($W49-J49)/$W49</f>
        <v>0.16666666666666666</v>
      </c>
      <c r="M49" s="33">
        <f t="shared" ref="M49:M75" si="16">IF($W49=J49,1,0)</f>
        <v>0</v>
      </c>
      <c r="N49" s="38">
        <v>6</v>
      </c>
      <c r="O49" s="38">
        <v>1.548</v>
      </c>
      <c r="P49" s="39">
        <f t="shared" ref="P49:P75" si="17">($W49-N49)/$W49</f>
        <v>0</v>
      </c>
      <c r="Q49" s="33">
        <f t="shared" ref="Q49:Q75" si="18">IF($W49=N49,1,0)</f>
        <v>1</v>
      </c>
      <c r="R49" s="38">
        <v>5</v>
      </c>
      <c r="S49" s="38">
        <v>0.755</v>
      </c>
      <c r="T49" s="39">
        <f t="shared" ref="T49:T75" si="19">($W49-R49)/$W49</f>
        <v>0.16666666666666666</v>
      </c>
      <c r="U49" s="33">
        <f t="shared" ref="U49:U75" si="20">IF($W49=R49,1,0)</f>
        <v>0</v>
      </c>
      <c r="V49" s="28"/>
      <c r="W49" s="31">
        <f>MAX(R49,N49,J49,F49,B49)</f>
        <v>6</v>
      </c>
    </row>
    <row r="50" spans="1:23" x14ac:dyDescent="0.2">
      <c r="A50" s="38" t="s">
        <v>7</v>
      </c>
      <c r="B50" s="38">
        <v>3</v>
      </c>
      <c r="C50" s="38">
        <v>4.8970000000000002</v>
      </c>
      <c r="D50" s="39">
        <f t="shared" si="11"/>
        <v>0</v>
      </c>
      <c r="E50" s="33">
        <f t="shared" si="12"/>
        <v>1</v>
      </c>
      <c r="F50" s="38">
        <v>3</v>
      </c>
      <c r="G50" s="38">
        <v>7.7960000000000003</v>
      </c>
      <c r="H50" s="39">
        <f t="shared" si="13"/>
        <v>0</v>
      </c>
      <c r="I50" s="33">
        <f t="shared" si="14"/>
        <v>1</v>
      </c>
      <c r="J50" s="38">
        <v>3</v>
      </c>
      <c r="K50" s="38">
        <v>10.981999999999999</v>
      </c>
      <c r="L50" s="39">
        <f t="shared" si="15"/>
        <v>0</v>
      </c>
      <c r="M50" s="33">
        <f t="shared" si="16"/>
        <v>1</v>
      </c>
      <c r="N50" s="38">
        <v>3</v>
      </c>
      <c r="O50" s="38">
        <v>15.538</v>
      </c>
      <c r="P50" s="39">
        <f t="shared" si="17"/>
        <v>0</v>
      </c>
      <c r="Q50" s="33">
        <f t="shared" si="18"/>
        <v>1</v>
      </c>
      <c r="R50" s="38">
        <v>3</v>
      </c>
      <c r="S50" s="38">
        <v>8.4130000000000003</v>
      </c>
      <c r="T50" s="39">
        <f t="shared" si="19"/>
        <v>0</v>
      </c>
      <c r="U50" s="33">
        <f t="shared" si="20"/>
        <v>1</v>
      </c>
      <c r="V50" s="28"/>
      <c r="W50" s="31">
        <f t="shared" ref="W50:W74" si="21">MAX(R50,N50,J50,F50,B50)</f>
        <v>3</v>
      </c>
    </row>
    <row r="51" spans="1:23" x14ac:dyDescent="0.2">
      <c r="A51" s="38" t="s">
        <v>8</v>
      </c>
      <c r="B51" s="38">
        <v>3</v>
      </c>
      <c r="C51" s="38">
        <v>8.3000000000000004E-2</v>
      </c>
      <c r="D51" s="39">
        <f t="shared" si="11"/>
        <v>0</v>
      </c>
      <c r="E51" s="33">
        <f t="shared" si="12"/>
        <v>1</v>
      </c>
      <c r="F51" s="38">
        <v>3</v>
      </c>
      <c r="G51" s="38">
        <v>0.12</v>
      </c>
      <c r="H51" s="39">
        <f t="shared" si="13"/>
        <v>0</v>
      </c>
      <c r="I51" s="33">
        <f t="shared" si="14"/>
        <v>1</v>
      </c>
      <c r="J51" s="38">
        <v>3</v>
      </c>
      <c r="K51" s="38">
        <v>0.157</v>
      </c>
      <c r="L51" s="39">
        <f t="shared" si="15"/>
        <v>0</v>
      </c>
      <c r="M51" s="33">
        <f t="shared" si="16"/>
        <v>1</v>
      </c>
      <c r="N51" s="38">
        <v>3</v>
      </c>
      <c r="O51" s="38">
        <v>0.2</v>
      </c>
      <c r="P51" s="39">
        <f t="shared" si="17"/>
        <v>0</v>
      </c>
      <c r="Q51" s="33">
        <f t="shared" si="18"/>
        <v>1</v>
      </c>
      <c r="R51" s="38">
        <v>3</v>
      </c>
      <c r="S51" s="38">
        <v>0.112</v>
      </c>
      <c r="T51" s="39">
        <f t="shared" si="19"/>
        <v>0</v>
      </c>
      <c r="U51" s="33">
        <f t="shared" si="20"/>
        <v>1</v>
      </c>
      <c r="V51" s="28"/>
      <c r="W51" s="31">
        <f t="shared" si="21"/>
        <v>3</v>
      </c>
    </row>
    <row r="52" spans="1:23" x14ac:dyDescent="0.2">
      <c r="A52" s="38" t="s">
        <v>9</v>
      </c>
      <c r="B52" s="38">
        <v>6</v>
      </c>
      <c r="C52" s="38">
        <v>0.113</v>
      </c>
      <c r="D52" s="39">
        <f t="shared" si="11"/>
        <v>0</v>
      </c>
      <c r="E52" s="33">
        <f t="shared" si="12"/>
        <v>1</v>
      </c>
      <c r="F52" s="38">
        <v>6</v>
      </c>
      <c r="G52" s="38">
        <v>0.14699999999999999</v>
      </c>
      <c r="H52" s="39">
        <f t="shared" si="13"/>
        <v>0</v>
      </c>
      <c r="I52" s="33">
        <f t="shared" si="14"/>
        <v>1</v>
      </c>
      <c r="J52" s="38">
        <v>6</v>
      </c>
      <c r="K52" s="38">
        <v>0.187</v>
      </c>
      <c r="L52" s="39">
        <f t="shared" si="15"/>
        <v>0</v>
      </c>
      <c r="M52" s="33">
        <f t="shared" si="16"/>
        <v>1</v>
      </c>
      <c r="N52" s="38">
        <v>6</v>
      </c>
      <c r="O52" s="38">
        <v>0.24</v>
      </c>
      <c r="P52" s="39">
        <f t="shared" si="17"/>
        <v>0</v>
      </c>
      <c r="Q52" s="33">
        <f t="shared" si="18"/>
        <v>1</v>
      </c>
      <c r="R52" s="38">
        <v>6</v>
      </c>
      <c r="S52" s="38">
        <v>0.14199999999999999</v>
      </c>
      <c r="T52" s="39">
        <f t="shared" si="19"/>
        <v>0</v>
      </c>
      <c r="U52" s="33">
        <f t="shared" si="20"/>
        <v>1</v>
      </c>
      <c r="V52" s="28"/>
      <c r="W52" s="31">
        <f t="shared" si="21"/>
        <v>6</v>
      </c>
    </row>
    <row r="53" spans="1:23" x14ac:dyDescent="0.2">
      <c r="A53" s="38" t="s">
        <v>10</v>
      </c>
      <c r="B53" s="38">
        <v>1</v>
      </c>
      <c r="C53" s="38">
        <v>1.6519999999999999</v>
      </c>
      <c r="D53" s="39">
        <f t="shared" si="11"/>
        <v>0</v>
      </c>
      <c r="E53" s="33">
        <f t="shared" si="12"/>
        <v>1</v>
      </c>
      <c r="F53" s="38">
        <v>1</v>
      </c>
      <c r="G53" s="38">
        <v>2.8690000000000002</v>
      </c>
      <c r="H53" s="39">
        <f t="shared" si="13"/>
        <v>0</v>
      </c>
      <c r="I53" s="33">
        <f t="shared" si="14"/>
        <v>1</v>
      </c>
      <c r="J53" s="38">
        <v>1</v>
      </c>
      <c r="K53" s="38">
        <v>3.903</v>
      </c>
      <c r="L53" s="39">
        <f t="shared" si="15"/>
        <v>0</v>
      </c>
      <c r="M53" s="33">
        <f t="shared" si="16"/>
        <v>1</v>
      </c>
      <c r="N53" s="38">
        <v>1</v>
      </c>
      <c r="O53" s="38">
        <v>5.1269999999999998</v>
      </c>
      <c r="P53" s="39">
        <f t="shared" si="17"/>
        <v>0</v>
      </c>
      <c r="Q53" s="33">
        <f t="shared" si="18"/>
        <v>1</v>
      </c>
      <c r="R53" s="38">
        <v>1</v>
      </c>
      <c r="S53" s="38">
        <v>3.0430000000000001</v>
      </c>
      <c r="T53" s="39">
        <f t="shared" si="19"/>
        <v>0</v>
      </c>
      <c r="U53" s="33">
        <f t="shared" si="20"/>
        <v>1</v>
      </c>
      <c r="V53" s="28"/>
      <c r="W53" s="31">
        <f t="shared" si="21"/>
        <v>1</v>
      </c>
    </row>
    <row r="54" spans="1:23" x14ac:dyDescent="0.2">
      <c r="A54" s="38" t="s">
        <v>11</v>
      </c>
      <c r="B54" s="38">
        <v>1</v>
      </c>
      <c r="C54" s="38">
        <v>2.2530000000000001</v>
      </c>
      <c r="D54" s="39">
        <f t="shared" si="11"/>
        <v>0</v>
      </c>
      <c r="E54" s="33">
        <f t="shared" si="12"/>
        <v>1</v>
      </c>
      <c r="F54" s="38">
        <v>1</v>
      </c>
      <c r="G54" s="38">
        <v>3.8290000000000002</v>
      </c>
      <c r="H54" s="39">
        <f t="shared" si="13"/>
        <v>0</v>
      </c>
      <c r="I54" s="33">
        <f t="shared" si="14"/>
        <v>1</v>
      </c>
      <c r="J54" s="38">
        <v>1</v>
      </c>
      <c r="K54" s="38">
        <v>5.1120000000000001</v>
      </c>
      <c r="L54" s="39">
        <f t="shared" si="15"/>
        <v>0</v>
      </c>
      <c r="M54" s="33">
        <f t="shared" si="16"/>
        <v>1</v>
      </c>
      <c r="N54" s="38">
        <v>1</v>
      </c>
      <c r="O54" s="38">
        <v>6.673</v>
      </c>
      <c r="P54" s="39">
        <f t="shared" si="17"/>
        <v>0</v>
      </c>
      <c r="Q54" s="33">
        <f t="shared" si="18"/>
        <v>1</v>
      </c>
      <c r="R54" s="38">
        <v>1</v>
      </c>
      <c r="S54" s="38">
        <v>4.109</v>
      </c>
      <c r="T54" s="39">
        <f t="shared" si="19"/>
        <v>0</v>
      </c>
      <c r="U54" s="33">
        <f t="shared" si="20"/>
        <v>1</v>
      </c>
      <c r="V54" s="28"/>
      <c r="W54" s="31">
        <f t="shared" si="21"/>
        <v>1</v>
      </c>
    </row>
    <row r="55" spans="1:23" x14ac:dyDescent="0.2">
      <c r="A55" s="38" t="s">
        <v>12</v>
      </c>
      <c r="B55" s="38">
        <v>1</v>
      </c>
      <c r="C55" s="38">
        <v>6.742</v>
      </c>
      <c r="D55" s="39">
        <f t="shared" si="11"/>
        <v>0</v>
      </c>
      <c r="E55" s="33">
        <f t="shared" si="12"/>
        <v>1</v>
      </c>
      <c r="F55" s="38">
        <v>1</v>
      </c>
      <c r="G55" s="38">
        <v>11.58</v>
      </c>
      <c r="H55" s="39">
        <f t="shared" si="13"/>
        <v>0</v>
      </c>
      <c r="I55" s="33">
        <f t="shared" si="14"/>
        <v>1</v>
      </c>
      <c r="J55" s="38">
        <v>1</v>
      </c>
      <c r="K55" s="38">
        <v>16.062999999999999</v>
      </c>
      <c r="L55" s="39">
        <f t="shared" si="15"/>
        <v>0</v>
      </c>
      <c r="M55" s="33">
        <f t="shared" si="16"/>
        <v>1</v>
      </c>
      <c r="N55" s="38">
        <v>1</v>
      </c>
      <c r="O55" s="38">
        <v>20.881</v>
      </c>
      <c r="P55" s="39">
        <f t="shared" si="17"/>
        <v>0</v>
      </c>
      <c r="Q55" s="33">
        <f t="shared" si="18"/>
        <v>1</v>
      </c>
      <c r="R55" s="38">
        <v>1</v>
      </c>
      <c r="S55" s="38">
        <v>12.978999999999999</v>
      </c>
      <c r="T55" s="39">
        <f t="shared" si="19"/>
        <v>0</v>
      </c>
      <c r="U55" s="33">
        <f t="shared" si="20"/>
        <v>1</v>
      </c>
      <c r="V55" s="28"/>
      <c r="W55" s="31">
        <f t="shared" si="21"/>
        <v>1</v>
      </c>
    </row>
    <row r="56" spans="1:23" x14ac:dyDescent="0.2">
      <c r="A56" s="38" t="s">
        <v>13</v>
      </c>
      <c r="B56" s="38">
        <v>33</v>
      </c>
      <c r="C56" s="38">
        <v>2.048</v>
      </c>
      <c r="D56" s="39">
        <f t="shared" si="11"/>
        <v>0</v>
      </c>
      <c r="E56" s="33">
        <f t="shared" si="12"/>
        <v>1</v>
      </c>
      <c r="F56" s="38">
        <v>33</v>
      </c>
      <c r="G56" s="38">
        <v>2.891</v>
      </c>
      <c r="H56" s="39">
        <f t="shared" si="13"/>
        <v>0</v>
      </c>
      <c r="I56" s="33">
        <f t="shared" si="14"/>
        <v>1</v>
      </c>
      <c r="J56" s="38">
        <v>33</v>
      </c>
      <c r="K56" s="38">
        <v>4.3949999999999996</v>
      </c>
      <c r="L56" s="39">
        <f t="shared" si="15"/>
        <v>0</v>
      </c>
      <c r="M56" s="33">
        <f t="shared" si="16"/>
        <v>1</v>
      </c>
      <c r="N56" s="38">
        <v>33</v>
      </c>
      <c r="O56" s="38">
        <v>4.6580000000000004</v>
      </c>
      <c r="P56" s="39">
        <f t="shared" si="17"/>
        <v>0</v>
      </c>
      <c r="Q56" s="33">
        <f t="shared" si="18"/>
        <v>1</v>
      </c>
      <c r="R56" s="38">
        <v>33</v>
      </c>
      <c r="S56" s="38">
        <v>2.702</v>
      </c>
      <c r="T56" s="39">
        <f t="shared" si="19"/>
        <v>0</v>
      </c>
      <c r="U56" s="33">
        <f t="shared" si="20"/>
        <v>1</v>
      </c>
      <c r="V56" s="28"/>
      <c r="W56" s="31">
        <f t="shared" si="21"/>
        <v>33</v>
      </c>
    </row>
    <row r="57" spans="1:23" x14ac:dyDescent="0.2">
      <c r="A57" s="38" t="s">
        <v>14</v>
      </c>
      <c r="B57" s="38">
        <v>12</v>
      </c>
      <c r="C57" s="38">
        <v>3.9119999999999999</v>
      </c>
      <c r="D57" s="39">
        <f t="shared" si="11"/>
        <v>0</v>
      </c>
      <c r="E57" s="33">
        <f t="shared" si="12"/>
        <v>1</v>
      </c>
      <c r="F57" s="38">
        <v>12</v>
      </c>
      <c r="G57" s="38">
        <v>6.7140000000000004</v>
      </c>
      <c r="H57" s="39">
        <f t="shared" si="13"/>
        <v>0</v>
      </c>
      <c r="I57" s="33">
        <f t="shared" si="14"/>
        <v>1</v>
      </c>
      <c r="J57" s="38">
        <v>11</v>
      </c>
      <c r="K57" s="38">
        <v>11.048999999999999</v>
      </c>
      <c r="L57" s="39">
        <f t="shared" si="15"/>
        <v>8.3333333333333329E-2</v>
      </c>
      <c r="M57" s="33">
        <f t="shared" si="16"/>
        <v>0</v>
      </c>
      <c r="N57" s="38">
        <v>12</v>
      </c>
      <c r="O57" s="38">
        <v>12.340999999999999</v>
      </c>
      <c r="P57" s="39">
        <f t="shared" si="17"/>
        <v>0</v>
      </c>
      <c r="Q57" s="33">
        <f t="shared" si="18"/>
        <v>1</v>
      </c>
      <c r="R57" s="38">
        <v>12</v>
      </c>
      <c r="S57" s="38">
        <v>7.4320000000000004</v>
      </c>
      <c r="T57" s="39">
        <f t="shared" si="19"/>
        <v>0</v>
      </c>
      <c r="U57" s="33">
        <f t="shared" si="20"/>
        <v>1</v>
      </c>
      <c r="V57" s="28"/>
      <c r="W57" s="31">
        <f t="shared" si="21"/>
        <v>12</v>
      </c>
    </row>
    <row r="58" spans="1:23" x14ac:dyDescent="0.2">
      <c r="A58" s="38" t="s">
        <v>15</v>
      </c>
      <c r="B58" s="38">
        <v>41</v>
      </c>
      <c r="C58" s="38">
        <v>2.0059999999999998</v>
      </c>
      <c r="D58" s="39">
        <f t="shared" si="11"/>
        <v>4.6511627906976744E-2</v>
      </c>
      <c r="E58" s="33">
        <f t="shared" si="12"/>
        <v>0</v>
      </c>
      <c r="F58" s="38">
        <v>41</v>
      </c>
      <c r="G58" s="38">
        <v>3.052</v>
      </c>
      <c r="H58" s="39">
        <f t="shared" si="13"/>
        <v>4.6511627906976744E-2</v>
      </c>
      <c r="I58" s="33">
        <f t="shared" si="14"/>
        <v>0</v>
      </c>
      <c r="J58" s="38">
        <v>42</v>
      </c>
      <c r="K58" s="38">
        <v>3.83</v>
      </c>
      <c r="L58" s="39">
        <f t="shared" si="15"/>
        <v>2.3255813953488372E-2</v>
      </c>
      <c r="M58" s="33">
        <f t="shared" si="16"/>
        <v>0</v>
      </c>
      <c r="N58" s="38">
        <v>42</v>
      </c>
      <c r="O58" s="38">
        <v>4.7149999999999999</v>
      </c>
      <c r="P58" s="39">
        <f t="shared" si="17"/>
        <v>2.3255813953488372E-2</v>
      </c>
      <c r="Q58" s="33">
        <f t="shared" si="18"/>
        <v>0</v>
      </c>
      <c r="R58" s="38">
        <v>43</v>
      </c>
      <c r="S58" s="38">
        <v>2.714</v>
      </c>
      <c r="T58" s="39">
        <f t="shared" si="19"/>
        <v>0</v>
      </c>
      <c r="U58" s="33">
        <f t="shared" si="20"/>
        <v>1</v>
      </c>
      <c r="V58" s="28"/>
      <c r="W58" s="31">
        <f t="shared" si="21"/>
        <v>43</v>
      </c>
    </row>
    <row r="59" spans="1:23" x14ac:dyDescent="0.2">
      <c r="A59" s="38" t="s">
        <v>16</v>
      </c>
      <c r="B59" s="38">
        <v>5</v>
      </c>
      <c r="C59" s="38">
        <v>3.9380000000000002</v>
      </c>
      <c r="D59" s="39">
        <f t="shared" si="11"/>
        <v>0</v>
      </c>
      <c r="E59" s="33">
        <f t="shared" si="12"/>
        <v>1</v>
      </c>
      <c r="F59" s="38">
        <v>5</v>
      </c>
      <c r="G59" s="38">
        <v>7.0359999999999996</v>
      </c>
      <c r="H59" s="39">
        <f t="shared" si="13"/>
        <v>0</v>
      </c>
      <c r="I59" s="33">
        <f t="shared" si="14"/>
        <v>1</v>
      </c>
      <c r="J59" s="38">
        <v>5</v>
      </c>
      <c r="K59" s="38">
        <v>9.7769999999999992</v>
      </c>
      <c r="L59" s="39">
        <f t="shared" si="15"/>
        <v>0</v>
      </c>
      <c r="M59" s="33">
        <f t="shared" si="16"/>
        <v>1</v>
      </c>
      <c r="N59" s="38">
        <v>5</v>
      </c>
      <c r="O59" s="38">
        <v>12.903</v>
      </c>
      <c r="P59" s="39">
        <f t="shared" si="17"/>
        <v>0</v>
      </c>
      <c r="Q59" s="33">
        <f t="shared" si="18"/>
        <v>1</v>
      </c>
      <c r="R59" s="38">
        <v>5</v>
      </c>
      <c r="S59" s="38">
        <v>7.8869999999999996</v>
      </c>
      <c r="T59" s="39">
        <f t="shared" si="19"/>
        <v>0</v>
      </c>
      <c r="U59" s="33">
        <f t="shared" si="20"/>
        <v>1</v>
      </c>
      <c r="V59" s="28"/>
      <c r="W59" s="31">
        <f t="shared" si="21"/>
        <v>5</v>
      </c>
    </row>
    <row r="60" spans="1:23" x14ac:dyDescent="0.2">
      <c r="A60" s="38" t="s">
        <v>17</v>
      </c>
      <c r="B60" s="38">
        <v>6</v>
      </c>
      <c r="C60" s="38">
        <v>3.754</v>
      </c>
      <c r="D60" s="39">
        <f t="shared" si="11"/>
        <v>0</v>
      </c>
      <c r="E60" s="33">
        <f t="shared" si="12"/>
        <v>1</v>
      </c>
      <c r="F60" s="38">
        <v>6</v>
      </c>
      <c r="G60" s="38">
        <v>6.7480000000000002</v>
      </c>
      <c r="H60" s="39">
        <f t="shared" si="13"/>
        <v>0</v>
      </c>
      <c r="I60" s="33">
        <f t="shared" si="14"/>
        <v>1</v>
      </c>
      <c r="J60" s="38">
        <v>6</v>
      </c>
      <c r="K60" s="38">
        <v>9.516</v>
      </c>
      <c r="L60" s="39">
        <f t="shared" si="15"/>
        <v>0</v>
      </c>
      <c r="M60" s="33">
        <f t="shared" si="16"/>
        <v>1</v>
      </c>
      <c r="N60" s="38">
        <v>6</v>
      </c>
      <c r="O60" s="38">
        <v>12.324999999999999</v>
      </c>
      <c r="P60" s="39">
        <f t="shared" si="17"/>
        <v>0</v>
      </c>
      <c r="Q60" s="33">
        <f t="shared" si="18"/>
        <v>1</v>
      </c>
      <c r="R60" s="38">
        <v>6</v>
      </c>
      <c r="S60" s="38">
        <v>7.6539999999999999</v>
      </c>
      <c r="T60" s="39">
        <f t="shared" si="19"/>
        <v>0</v>
      </c>
      <c r="U60" s="33">
        <f t="shared" si="20"/>
        <v>1</v>
      </c>
      <c r="V60" s="28"/>
      <c r="W60" s="31">
        <f t="shared" si="21"/>
        <v>6</v>
      </c>
    </row>
    <row r="61" spans="1:23" x14ac:dyDescent="0.2">
      <c r="A61" s="38" t="s">
        <v>18</v>
      </c>
      <c r="B61" s="38">
        <v>6</v>
      </c>
      <c r="C61" s="38">
        <v>0.57799999999999996</v>
      </c>
      <c r="D61" s="39">
        <f t="shared" si="11"/>
        <v>0</v>
      </c>
      <c r="E61" s="33">
        <f t="shared" si="12"/>
        <v>1</v>
      </c>
      <c r="F61" s="38">
        <v>5</v>
      </c>
      <c r="G61" s="38">
        <v>0.99199999999999999</v>
      </c>
      <c r="H61" s="39">
        <f t="shared" si="13"/>
        <v>0.16666666666666666</v>
      </c>
      <c r="I61" s="33">
        <f t="shared" si="14"/>
        <v>0</v>
      </c>
      <c r="J61" s="38">
        <v>6</v>
      </c>
      <c r="K61" s="38">
        <v>1.4239999999999999</v>
      </c>
      <c r="L61" s="39">
        <f t="shared" si="15"/>
        <v>0</v>
      </c>
      <c r="M61" s="33">
        <f t="shared" si="16"/>
        <v>1</v>
      </c>
      <c r="N61" s="38">
        <v>6</v>
      </c>
      <c r="O61" s="38">
        <v>1.6719999999999999</v>
      </c>
      <c r="P61" s="39">
        <f t="shared" si="17"/>
        <v>0</v>
      </c>
      <c r="Q61" s="33">
        <f t="shared" si="18"/>
        <v>1</v>
      </c>
      <c r="R61" s="38">
        <v>6</v>
      </c>
      <c r="S61" s="38">
        <v>1.036</v>
      </c>
      <c r="T61" s="39">
        <f t="shared" si="19"/>
        <v>0</v>
      </c>
      <c r="U61" s="33">
        <f t="shared" si="20"/>
        <v>1</v>
      </c>
      <c r="V61" s="28"/>
      <c r="W61" s="31">
        <f t="shared" si="21"/>
        <v>6</v>
      </c>
    </row>
    <row r="62" spans="1:23" x14ac:dyDescent="0.2">
      <c r="A62" s="38" t="s">
        <v>19</v>
      </c>
      <c r="B62" s="38">
        <v>7</v>
      </c>
      <c r="C62" s="38">
        <v>0.11700000000000001</v>
      </c>
      <c r="D62" s="39">
        <f t="shared" si="11"/>
        <v>0</v>
      </c>
      <c r="E62" s="33">
        <f t="shared" si="12"/>
        <v>1</v>
      </c>
      <c r="F62" s="38">
        <v>7</v>
      </c>
      <c r="G62" s="38">
        <v>0.18</v>
      </c>
      <c r="H62" s="39">
        <f t="shared" si="13"/>
        <v>0</v>
      </c>
      <c r="I62" s="33">
        <f t="shared" si="14"/>
        <v>1</v>
      </c>
      <c r="J62" s="38">
        <v>7</v>
      </c>
      <c r="K62" s="38">
        <v>0.21199999999999999</v>
      </c>
      <c r="L62" s="39">
        <f t="shared" si="15"/>
        <v>0</v>
      </c>
      <c r="M62" s="33">
        <f t="shared" si="16"/>
        <v>1</v>
      </c>
      <c r="N62" s="38">
        <v>7</v>
      </c>
      <c r="O62" s="38">
        <v>0.26</v>
      </c>
      <c r="P62" s="39">
        <f t="shared" si="17"/>
        <v>0</v>
      </c>
      <c r="Q62" s="33">
        <f t="shared" si="18"/>
        <v>1</v>
      </c>
      <c r="R62" s="38">
        <v>7</v>
      </c>
      <c r="S62" s="38">
        <v>0.158</v>
      </c>
      <c r="T62" s="39">
        <f t="shared" si="19"/>
        <v>0</v>
      </c>
      <c r="U62" s="33">
        <f t="shared" si="20"/>
        <v>1</v>
      </c>
      <c r="V62" s="28"/>
      <c r="W62" s="31">
        <f t="shared" si="21"/>
        <v>7</v>
      </c>
    </row>
    <row r="63" spans="1:23" x14ac:dyDescent="0.2">
      <c r="A63" s="38" t="s">
        <v>20</v>
      </c>
      <c r="B63" s="38">
        <v>2</v>
      </c>
      <c r="C63" s="38">
        <v>0.16900000000000001</v>
      </c>
      <c r="D63" s="39">
        <f t="shared" si="11"/>
        <v>0</v>
      </c>
      <c r="E63" s="33">
        <f t="shared" si="12"/>
        <v>1</v>
      </c>
      <c r="F63" s="38">
        <v>2</v>
      </c>
      <c r="G63" s="38">
        <v>0.29799999999999999</v>
      </c>
      <c r="H63" s="39">
        <f t="shared" si="13"/>
        <v>0</v>
      </c>
      <c r="I63" s="33">
        <f t="shared" si="14"/>
        <v>1</v>
      </c>
      <c r="J63" s="38">
        <v>2</v>
      </c>
      <c r="K63" s="38">
        <v>0.38400000000000001</v>
      </c>
      <c r="L63" s="39">
        <f t="shared" si="15"/>
        <v>0</v>
      </c>
      <c r="M63" s="33">
        <f t="shared" si="16"/>
        <v>1</v>
      </c>
      <c r="N63" s="38">
        <v>2</v>
      </c>
      <c r="O63" s="38">
        <v>0.44700000000000001</v>
      </c>
      <c r="P63" s="39">
        <f t="shared" si="17"/>
        <v>0</v>
      </c>
      <c r="Q63" s="33">
        <f t="shared" si="18"/>
        <v>1</v>
      </c>
      <c r="R63" s="38">
        <v>2</v>
      </c>
      <c r="S63" s="38">
        <v>0.27400000000000002</v>
      </c>
      <c r="T63" s="39">
        <f t="shared" si="19"/>
        <v>0</v>
      </c>
      <c r="U63" s="33">
        <f t="shared" si="20"/>
        <v>1</v>
      </c>
      <c r="V63" s="28"/>
      <c r="W63" s="31">
        <f t="shared" si="21"/>
        <v>2</v>
      </c>
    </row>
    <row r="64" spans="1:23" x14ac:dyDescent="0.2">
      <c r="A64" s="38" t="s">
        <v>21</v>
      </c>
      <c r="B64" s="38">
        <v>1</v>
      </c>
      <c r="C64" s="38">
        <v>0.67300000000000004</v>
      </c>
      <c r="D64" s="39">
        <f t="shared" si="11"/>
        <v>0</v>
      </c>
      <c r="E64" s="33">
        <f t="shared" si="12"/>
        <v>1</v>
      </c>
      <c r="F64" s="38">
        <v>1</v>
      </c>
      <c r="G64" s="38">
        <v>0.997</v>
      </c>
      <c r="H64" s="39">
        <f t="shared" si="13"/>
        <v>0</v>
      </c>
      <c r="I64" s="33">
        <f t="shared" si="14"/>
        <v>1</v>
      </c>
      <c r="J64" s="38">
        <v>1</v>
      </c>
      <c r="K64" s="38">
        <v>1.329</v>
      </c>
      <c r="L64" s="39">
        <f t="shared" si="15"/>
        <v>0</v>
      </c>
      <c r="M64" s="33">
        <f t="shared" si="16"/>
        <v>1</v>
      </c>
      <c r="N64" s="38">
        <v>1</v>
      </c>
      <c r="O64" s="38">
        <v>1.583</v>
      </c>
      <c r="P64" s="39">
        <f t="shared" si="17"/>
        <v>0</v>
      </c>
      <c r="Q64" s="33">
        <f t="shared" si="18"/>
        <v>1</v>
      </c>
      <c r="R64" s="38">
        <v>1</v>
      </c>
      <c r="S64" s="38">
        <v>1.004</v>
      </c>
      <c r="T64" s="39">
        <f t="shared" si="19"/>
        <v>0</v>
      </c>
      <c r="U64" s="33">
        <f t="shared" si="20"/>
        <v>1</v>
      </c>
      <c r="V64" s="28"/>
      <c r="W64" s="31">
        <f t="shared" si="21"/>
        <v>1</v>
      </c>
    </row>
    <row r="65" spans="1:23" x14ac:dyDescent="0.2">
      <c r="A65" s="38" t="s">
        <v>0</v>
      </c>
      <c r="B65" s="38">
        <v>42</v>
      </c>
      <c r="C65" s="38">
        <v>3.6190000000000002</v>
      </c>
      <c r="D65" s="39">
        <f t="shared" si="11"/>
        <v>2.3255813953488372E-2</v>
      </c>
      <c r="E65" s="33">
        <f t="shared" si="12"/>
        <v>0</v>
      </c>
      <c r="F65" s="38">
        <v>42</v>
      </c>
      <c r="G65" s="38">
        <v>6.0220000000000002</v>
      </c>
      <c r="H65" s="39">
        <f t="shared" si="13"/>
        <v>2.3255813953488372E-2</v>
      </c>
      <c r="I65" s="33">
        <f t="shared" si="14"/>
        <v>0</v>
      </c>
      <c r="J65" s="38">
        <v>42</v>
      </c>
      <c r="K65" s="38">
        <v>7.37</v>
      </c>
      <c r="L65" s="39">
        <f t="shared" si="15"/>
        <v>2.3255813953488372E-2</v>
      </c>
      <c r="M65" s="33">
        <f t="shared" si="16"/>
        <v>0</v>
      </c>
      <c r="N65" s="38">
        <v>43</v>
      </c>
      <c r="O65" s="38">
        <v>8.4179999999999993</v>
      </c>
      <c r="P65" s="39">
        <f t="shared" si="17"/>
        <v>0</v>
      </c>
      <c r="Q65" s="33">
        <f t="shared" si="18"/>
        <v>1</v>
      </c>
      <c r="R65" s="38">
        <v>41</v>
      </c>
      <c r="S65" s="38">
        <v>5.0979999999999999</v>
      </c>
      <c r="T65" s="39">
        <f t="shared" si="19"/>
        <v>4.6511627906976744E-2</v>
      </c>
      <c r="U65" s="33">
        <f t="shared" si="20"/>
        <v>0</v>
      </c>
      <c r="V65" s="28"/>
      <c r="W65" s="31">
        <f t="shared" si="21"/>
        <v>43</v>
      </c>
    </row>
    <row r="66" spans="1:23" x14ac:dyDescent="0.2">
      <c r="A66" s="38" t="s">
        <v>22</v>
      </c>
      <c r="B66" s="38">
        <v>31</v>
      </c>
      <c r="C66" s="38">
        <v>5.7469999999999999</v>
      </c>
      <c r="D66" s="39">
        <f t="shared" si="11"/>
        <v>0</v>
      </c>
      <c r="E66" s="33">
        <f t="shared" si="12"/>
        <v>1</v>
      </c>
      <c r="F66" s="38">
        <v>31</v>
      </c>
      <c r="G66" s="38">
        <v>9.4619999999999997</v>
      </c>
      <c r="H66" s="39">
        <f t="shared" si="13"/>
        <v>0</v>
      </c>
      <c r="I66" s="33">
        <f t="shared" si="14"/>
        <v>1</v>
      </c>
      <c r="J66" s="38">
        <v>31</v>
      </c>
      <c r="K66" s="38">
        <v>12.738</v>
      </c>
      <c r="L66" s="39">
        <f t="shared" si="15"/>
        <v>0</v>
      </c>
      <c r="M66" s="33">
        <f t="shared" si="16"/>
        <v>1</v>
      </c>
      <c r="N66" s="38">
        <v>30</v>
      </c>
      <c r="O66" s="38">
        <v>16.207999999999998</v>
      </c>
      <c r="P66" s="39">
        <f t="shared" si="17"/>
        <v>3.2258064516129031E-2</v>
      </c>
      <c r="Q66" s="33">
        <f t="shared" si="18"/>
        <v>0</v>
      </c>
      <c r="R66" s="38">
        <v>31</v>
      </c>
      <c r="S66" s="38">
        <v>9.4570000000000007</v>
      </c>
      <c r="T66" s="39">
        <f t="shared" si="19"/>
        <v>0</v>
      </c>
      <c r="U66" s="33">
        <f t="shared" si="20"/>
        <v>1</v>
      </c>
      <c r="V66" s="28"/>
      <c r="W66" s="31">
        <f t="shared" si="21"/>
        <v>31</v>
      </c>
    </row>
    <row r="67" spans="1:23" x14ac:dyDescent="0.2">
      <c r="A67" s="38" t="s">
        <v>23</v>
      </c>
      <c r="B67" s="38">
        <v>22</v>
      </c>
      <c r="C67" s="38">
        <v>7.2530000000000001</v>
      </c>
      <c r="D67" s="39">
        <f t="shared" si="11"/>
        <v>4.3478260869565216E-2</v>
      </c>
      <c r="E67" s="33">
        <f t="shared" si="12"/>
        <v>0</v>
      </c>
      <c r="F67" s="38">
        <v>21</v>
      </c>
      <c r="G67" s="38">
        <v>12.519</v>
      </c>
      <c r="H67" s="39">
        <f t="shared" si="13"/>
        <v>8.6956521739130432E-2</v>
      </c>
      <c r="I67" s="33">
        <f t="shared" si="14"/>
        <v>0</v>
      </c>
      <c r="J67" s="38">
        <v>22</v>
      </c>
      <c r="K67" s="38">
        <v>18.045999999999999</v>
      </c>
      <c r="L67" s="39">
        <f t="shared" si="15"/>
        <v>4.3478260869565216E-2</v>
      </c>
      <c r="M67" s="33">
        <f t="shared" si="16"/>
        <v>0</v>
      </c>
      <c r="N67" s="38">
        <v>23</v>
      </c>
      <c r="O67" s="38">
        <v>23.698</v>
      </c>
      <c r="P67" s="39">
        <f t="shared" si="17"/>
        <v>0</v>
      </c>
      <c r="Q67" s="33">
        <f t="shared" si="18"/>
        <v>1</v>
      </c>
      <c r="R67" s="38">
        <v>21</v>
      </c>
      <c r="S67" s="38">
        <v>14.292</v>
      </c>
      <c r="T67" s="39">
        <f t="shared" si="19"/>
        <v>8.6956521739130432E-2</v>
      </c>
      <c r="U67" s="33">
        <f t="shared" si="20"/>
        <v>0</v>
      </c>
      <c r="V67" s="28"/>
      <c r="W67" s="31">
        <f t="shared" si="21"/>
        <v>23</v>
      </c>
    </row>
    <row r="68" spans="1:23" x14ac:dyDescent="0.2">
      <c r="A68" s="38" t="s">
        <v>24</v>
      </c>
      <c r="B68" s="38">
        <v>11</v>
      </c>
      <c r="C68" s="38">
        <v>5.9279999999999999</v>
      </c>
      <c r="D68" s="39">
        <f t="shared" si="11"/>
        <v>8.3333333333333329E-2</v>
      </c>
      <c r="E68" s="33">
        <f t="shared" si="12"/>
        <v>0</v>
      </c>
      <c r="F68" s="38">
        <v>11</v>
      </c>
      <c r="G68" s="38">
        <v>9.8409999999999993</v>
      </c>
      <c r="H68" s="39">
        <f t="shared" si="13"/>
        <v>8.3333333333333329E-2</v>
      </c>
      <c r="I68" s="33">
        <f t="shared" si="14"/>
        <v>0</v>
      </c>
      <c r="J68" s="38">
        <v>11</v>
      </c>
      <c r="K68" s="38">
        <v>14.388</v>
      </c>
      <c r="L68" s="39">
        <f t="shared" si="15"/>
        <v>8.3333333333333329E-2</v>
      </c>
      <c r="M68" s="33">
        <f t="shared" si="16"/>
        <v>0</v>
      </c>
      <c r="N68" s="38">
        <v>11</v>
      </c>
      <c r="O68" s="38">
        <v>48.97</v>
      </c>
      <c r="P68" s="39">
        <f t="shared" si="17"/>
        <v>8.3333333333333329E-2</v>
      </c>
      <c r="Q68" s="33">
        <f t="shared" si="18"/>
        <v>0</v>
      </c>
      <c r="R68" s="38">
        <v>12</v>
      </c>
      <c r="S68" s="38">
        <v>11.583</v>
      </c>
      <c r="T68" s="39">
        <f t="shared" si="19"/>
        <v>0</v>
      </c>
      <c r="U68" s="33">
        <f t="shared" si="20"/>
        <v>1</v>
      </c>
      <c r="V68" s="28"/>
      <c r="W68" s="31">
        <f t="shared" si="21"/>
        <v>12</v>
      </c>
    </row>
    <row r="69" spans="1:23" x14ac:dyDescent="0.2">
      <c r="A69" s="38" t="s">
        <v>25</v>
      </c>
      <c r="B69" s="38">
        <v>9</v>
      </c>
      <c r="C69" s="38">
        <v>9.0939999999999994</v>
      </c>
      <c r="D69" s="39">
        <f t="shared" si="11"/>
        <v>0</v>
      </c>
      <c r="E69" s="33">
        <f t="shared" si="12"/>
        <v>1</v>
      </c>
      <c r="F69" s="38">
        <v>9</v>
      </c>
      <c r="G69" s="38">
        <v>16.289000000000001</v>
      </c>
      <c r="H69" s="39">
        <f t="shared" si="13"/>
        <v>0</v>
      </c>
      <c r="I69" s="33">
        <f t="shared" si="14"/>
        <v>1</v>
      </c>
      <c r="J69" s="38">
        <v>9</v>
      </c>
      <c r="K69" s="38">
        <v>23.666</v>
      </c>
      <c r="L69" s="39">
        <f t="shared" si="15"/>
        <v>0</v>
      </c>
      <c r="M69" s="33">
        <f t="shared" si="16"/>
        <v>1</v>
      </c>
      <c r="N69" s="38">
        <v>9</v>
      </c>
      <c r="O69" s="38">
        <v>30.983000000000001</v>
      </c>
      <c r="P69" s="39">
        <f t="shared" si="17"/>
        <v>0</v>
      </c>
      <c r="Q69" s="33">
        <f t="shared" si="18"/>
        <v>1</v>
      </c>
      <c r="R69" s="38">
        <v>9</v>
      </c>
      <c r="S69" s="38">
        <v>22.821000000000002</v>
      </c>
      <c r="T69" s="39">
        <f t="shared" si="19"/>
        <v>0</v>
      </c>
      <c r="U69" s="33">
        <f t="shared" si="20"/>
        <v>1</v>
      </c>
      <c r="V69" s="28"/>
      <c r="W69" s="31">
        <f t="shared" si="21"/>
        <v>9</v>
      </c>
    </row>
    <row r="70" spans="1:23" x14ac:dyDescent="0.2">
      <c r="A70" s="38" t="s">
        <v>1</v>
      </c>
      <c r="B70" s="38">
        <v>78</v>
      </c>
      <c r="C70" s="38">
        <v>0.375</v>
      </c>
      <c r="D70" s="39">
        <f t="shared" si="11"/>
        <v>0</v>
      </c>
      <c r="E70" s="33">
        <f t="shared" si="12"/>
        <v>1</v>
      </c>
      <c r="F70" s="38">
        <v>78</v>
      </c>
      <c r="G70" s="38">
        <v>0.63600000000000001</v>
      </c>
      <c r="H70" s="39">
        <f t="shared" si="13"/>
        <v>0</v>
      </c>
      <c r="I70" s="33">
        <f t="shared" si="14"/>
        <v>1</v>
      </c>
      <c r="J70" s="38">
        <v>78</v>
      </c>
      <c r="K70" s="38">
        <v>0.83</v>
      </c>
      <c r="L70" s="39">
        <f t="shared" si="15"/>
        <v>0</v>
      </c>
      <c r="M70" s="33">
        <f t="shared" si="16"/>
        <v>1</v>
      </c>
      <c r="N70" s="38">
        <v>78</v>
      </c>
      <c r="O70" s="38">
        <v>0.52900000000000003</v>
      </c>
      <c r="P70" s="39">
        <f t="shared" si="17"/>
        <v>0</v>
      </c>
      <c r="Q70" s="33">
        <f t="shared" si="18"/>
        <v>1</v>
      </c>
      <c r="R70" s="38">
        <v>78</v>
      </c>
      <c r="S70" s="38">
        <v>0.7</v>
      </c>
      <c r="T70" s="39">
        <f t="shared" si="19"/>
        <v>0</v>
      </c>
      <c r="U70" s="33">
        <f t="shared" si="20"/>
        <v>1</v>
      </c>
      <c r="V70" s="28"/>
      <c r="W70" s="31">
        <f t="shared" si="21"/>
        <v>78</v>
      </c>
    </row>
    <row r="71" spans="1:23" x14ac:dyDescent="0.2">
      <c r="A71" s="38" t="s">
        <v>26</v>
      </c>
      <c r="B71" s="38">
        <v>74</v>
      </c>
      <c r="C71" s="38">
        <v>4.0869999999999997</v>
      </c>
      <c r="D71" s="39">
        <f t="shared" si="11"/>
        <v>0</v>
      </c>
      <c r="E71" s="33">
        <f t="shared" si="12"/>
        <v>1</v>
      </c>
      <c r="F71" s="38">
        <v>74</v>
      </c>
      <c r="G71" s="38">
        <v>8.5939999999999994</v>
      </c>
      <c r="H71" s="39">
        <f t="shared" si="13"/>
        <v>0</v>
      </c>
      <c r="I71" s="33">
        <f t="shared" si="14"/>
        <v>1</v>
      </c>
      <c r="J71" s="38">
        <v>74</v>
      </c>
      <c r="K71" s="38">
        <v>12.696999999999999</v>
      </c>
      <c r="L71" s="39">
        <f t="shared" si="15"/>
        <v>0</v>
      </c>
      <c r="M71" s="33">
        <f t="shared" si="16"/>
        <v>1</v>
      </c>
      <c r="N71" s="38">
        <v>74</v>
      </c>
      <c r="O71" s="38">
        <v>8.4920000000000009</v>
      </c>
      <c r="P71" s="39">
        <f t="shared" si="17"/>
        <v>0</v>
      </c>
      <c r="Q71" s="33">
        <f t="shared" si="18"/>
        <v>1</v>
      </c>
      <c r="R71" s="38">
        <v>74</v>
      </c>
      <c r="S71" s="38">
        <v>12.385</v>
      </c>
      <c r="T71" s="39">
        <f t="shared" si="19"/>
        <v>0</v>
      </c>
      <c r="U71" s="33">
        <f t="shared" si="20"/>
        <v>1</v>
      </c>
      <c r="V71" s="28"/>
      <c r="W71" s="31">
        <f t="shared" si="21"/>
        <v>74</v>
      </c>
    </row>
    <row r="72" spans="1:23" x14ac:dyDescent="0.2">
      <c r="A72" s="38" t="s">
        <v>2</v>
      </c>
      <c r="B72" s="38">
        <v>108</v>
      </c>
      <c r="C72" s="38">
        <v>4.9189999999999996</v>
      </c>
      <c r="D72" s="39">
        <f t="shared" si="11"/>
        <v>0</v>
      </c>
      <c r="E72" s="33">
        <f t="shared" si="12"/>
        <v>1</v>
      </c>
      <c r="F72" s="38">
        <v>108</v>
      </c>
      <c r="G72" s="38">
        <v>9.109</v>
      </c>
      <c r="H72" s="39">
        <f t="shared" si="13"/>
        <v>0</v>
      </c>
      <c r="I72" s="33">
        <f t="shared" si="14"/>
        <v>1</v>
      </c>
      <c r="J72" s="38">
        <v>108</v>
      </c>
      <c r="K72" s="38">
        <v>13.414999999999999</v>
      </c>
      <c r="L72" s="39">
        <f t="shared" si="15"/>
        <v>0</v>
      </c>
      <c r="M72" s="33">
        <f t="shared" si="16"/>
        <v>1</v>
      </c>
      <c r="N72" s="38">
        <v>108</v>
      </c>
      <c r="O72" s="38">
        <v>8.6969999999999992</v>
      </c>
      <c r="P72" s="39">
        <f t="shared" si="17"/>
        <v>0</v>
      </c>
      <c r="Q72" s="33">
        <f t="shared" si="18"/>
        <v>1</v>
      </c>
      <c r="R72" s="38">
        <v>108</v>
      </c>
      <c r="S72" s="38">
        <v>11.933999999999999</v>
      </c>
      <c r="T72" s="39">
        <f t="shared" si="19"/>
        <v>0</v>
      </c>
      <c r="U72" s="33">
        <f t="shared" si="20"/>
        <v>1</v>
      </c>
      <c r="V72" s="28"/>
      <c r="W72" s="31">
        <f t="shared" si="21"/>
        <v>108</v>
      </c>
    </row>
    <row r="73" spans="1:23" x14ac:dyDescent="0.2">
      <c r="A73" s="38" t="s">
        <v>27</v>
      </c>
      <c r="B73" s="38">
        <v>81</v>
      </c>
      <c r="C73" s="38">
        <v>4.5350000000000001</v>
      </c>
      <c r="D73" s="39">
        <f t="shared" si="11"/>
        <v>0</v>
      </c>
      <c r="E73" s="33">
        <f t="shared" si="12"/>
        <v>1</v>
      </c>
      <c r="F73" s="38">
        <v>81</v>
      </c>
      <c r="G73" s="38">
        <v>8.3190000000000008</v>
      </c>
      <c r="H73" s="39">
        <f t="shared" si="13"/>
        <v>0</v>
      </c>
      <c r="I73" s="33">
        <f t="shared" si="14"/>
        <v>1</v>
      </c>
      <c r="J73" s="38">
        <v>81</v>
      </c>
      <c r="K73" s="38">
        <v>12.177</v>
      </c>
      <c r="L73" s="39">
        <f t="shared" si="15"/>
        <v>0</v>
      </c>
      <c r="M73" s="33">
        <f t="shared" si="16"/>
        <v>1</v>
      </c>
      <c r="N73" s="38">
        <v>81</v>
      </c>
      <c r="O73" s="38">
        <v>8.0679999999999996</v>
      </c>
      <c r="P73" s="39">
        <f t="shared" si="17"/>
        <v>0</v>
      </c>
      <c r="Q73" s="33">
        <f t="shared" si="18"/>
        <v>1</v>
      </c>
      <c r="R73" s="38">
        <v>81</v>
      </c>
      <c r="S73" s="38">
        <v>13.161</v>
      </c>
      <c r="T73" s="39">
        <f t="shared" si="19"/>
        <v>0</v>
      </c>
      <c r="U73" s="33">
        <f t="shared" si="20"/>
        <v>1</v>
      </c>
      <c r="V73" s="28"/>
      <c r="W73" s="31">
        <f t="shared" si="21"/>
        <v>81</v>
      </c>
    </row>
    <row r="74" spans="1:23" x14ac:dyDescent="0.2">
      <c r="A74" s="38" t="s">
        <v>3</v>
      </c>
      <c r="B74" s="38">
        <v>3</v>
      </c>
      <c r="C74" s="38">
        <v>5.5339999999999998</v>
      </c>
      <c r="D74" s="39">
        <f t="shared" si="11"/>
        <v>0</v>
      </c>
      <c r="E74" s="33">
        <f t="shared" si="12"/>
        <v>1</v>
      </c>
      <c r="F74" s="38">
        <v>3</v>
      </c>
      <c r="G74" s="38">
        <v>9.9890000000000008</v>
      </c>
      <c r="H74" s="39">
        <f t="shared" si="13"/>
        <v>0</v>
      </c>
      <c r="I74" s="33">
        <f t="shared" si="14"/>
        <v>1</v>
      </c>
      <c r="J74" s="38">
        <v>3</v>
      </c>
      <c r="K74" s="38">
        <v>14.345000000000001</v>
      </c>
      <c r="L74" s="39">
        <f t="shared" si="15"/>
        <v>0</v>
      </c>
      <c r="M74" s="33">
        <f t="shared" si="16"/>
        <v>1</v>
      </c>
      <c r="N74" s="38">
        <v>2</v>
      </c>
      <c r="O74" s="38">
        <v>9.7949999999999999</v>
      </c>
      <c r="P74" s="39">
        <f t="shared" si="17"/>
        <v>0.33333333333333331</v>
      </c>
      <c r="Q74" s="33">
        <f t="shared" si="18"/>
        <v>0</v>
      </c>
      <c r="R74" s="38">
        <v>3</v>
      </c>
      <c r="S74" s="38">
        <v>13.646000000000001</v>
      </c>
      <c r="T74" s="39">
        <f t="shared" si="19"/>
        <v>0</v>
      </c>
      <c r="U74" s="33">
        <f t="shared" si="20"/>
        <v>1</v>
      </c>
      <c r="V74" s="28"/>
      <c r="W74" s="31">
        <f t="shared" si="21"/>
        <v>3</v>
      </c>
    </row>
    <row r="75" spans="1:23" x14ac:dyDescent="0.2">
      <c r="A75" s="38" t="s">
        <v>28</v>
      </c>
      <c r="B75" s="38">
        <v>96</v>
      </c>
      <c r="C75" s="38">
        <v>7.6509999999999998</v>
      </c>
      <c r="D75" s="39">
        <f t="shared" si="11"/>
        <v>1.0309278350515464E-2</v>
      </c>
      <c r="E75" s="33">
        <f t="shared" si="12"/>
        <v>0</v>
      </c>
      <c r="F75" s="38">
        <v>96</v>
      </c>
      <c r="G75" s="38">
        <v>16.971</v>
      </c>
      <c r="H75" s="39">
        <f t="shared" si="13"/>
        <v>1.0309278350515464E-2</v>
      </c>
      <c r="I75" s="33">
        <f t="shared" si="14"/>
        <v>0</v>
      </c>
      <c r="J75" s="38">
        <v>97</v>
      </c>
      <c r="K75" s="38">
        <v>25.349</v>
      </c>
      <c r="L75" s="39">
        <f t="shared" si="15"/>
        <v>0</v>
      </c>
      <c r="M75" s="33">
        <f t="shared" si="16"/>
        <v>1</v>
      </c>
      <c r="N75" s="38">
        <v>97</v>
      </c>
      <c r="O75" s="38">
        <v>17.111000000000001</v>
      </c>
      <c r="P75" s="39">
        <f t="shared" si="17"/>
        <v>0</v>
      </c>
      <c r="Q75" s="33">
        <f t="shared" si="18"/>
        <v>1</v>
      </c>
      <c r="R75" s="38">
        <v>96</v>
      </c>
      <c r="S75" s="38">
        <v>21.641999999999999</v>
      </c>
      <c r="T75" s="39">
        <f t="shared" si="19"/>
        <v>1.0309278350515464E-2</v>
      </c>
      <c r="U75" s="33">
        <f t="shared" si="20"/>
        <v>0</v>
      </c>
      <c r="V75" s="28"/>
      <c r="W75" s="31">
        <f>MAX(R75,N75,J75,F75,B75)</f>
        <v>97</v>
      </c>
    </row>
    <row r="78" spans="1:23" x14ac:dyDescent="0.2">
      <c r="B78" s="54" t="s">
        <v>286</v>
      </c>
    </row>
    <row r="80" spans="1:23" x14ac:dyDescent="0.2">
      <c r="A80" s="28"/>
      <c r="B80" s="123" t="s">
        <v>48</v>
      </c>
      <c r="C80" s="123"/>
      <c r="D80" s="123"/>
      <c r="E80" s="123"/>
      <c r="F80" s="123" t="s">
        <v>49</v>
      </c>
      <c r="G80" s="123"/>
      <c r="H80" s="123"/>
      <c r="I80" s="123"/>
      <c r="J80" s="123" t="s">
        <v>50</v>
      </c>
      <c r="K80" s="123"/>
      <c r="L80" s="123"/>
      <c r="M80" s="123"/>
      <c r="N80" s="123" t="s">
        <v>51</v>
      </c>
      <c r="O80" s="123"/>
      <c r="P80" s="123"/>
      <c r="Q80" s="123"/>
      <c r="R80" s="123" t="s">
        <v>52</v>
      </c>
      <c r="S80" s="123"/>
      <c r="T80" s="123"/>
      <c r="U80" s="123"/>
      <c r="V80" s="28"/>
      <c r="W80" s="28"/>
    </row>
    <row r="81" spans="1:23" x14ac:dyDescent="0.2">
      <c r="A81" s="34" t="s">
        <v>4</v>
      </c>
      <c r="B81" s="36" t="s">
        <v>5</v>
      </c>
      <c r="C81" s="36" t="s">
        <v>47</v>
      </c>
      <c r="D81" s="34" t="s">
        <v>46</v>
      </c>
      <c r="E81" s="34" t="s">
        <v>29</v>
      </c>
      <c r="F81" s="36" t="s">
        <v>5</v>
      </c>
      <c r="G81" s="36" t="s">
        <v>47</v>
      </c>
      <c r="H81" s="34" t="s">
        <v>46</v>
      </c>
      <c r="I81" s="34" t="s">
        <v>29</v>
      </c>
      <c r="J81" s="36" t="s">
        <v>5</v>
      </c>
      <c r="K81" s="36" t="s">
        <v>47</v>
      </c>
      <c r="L81" s="34" t="s">
        <v>46</v>
      </c>
      <c r="M81" s="34" t="s">
        <v>29</v>
      </c>
      <c r="N81" s="36" t="s">
        <v>5</v>
      </c>
      <c r="O81" s="36" t="s">
        <v>47</v>
      </c>
      <c r="P81" s="34" t="s">
        <v>46</v>
      </c>
      <c r="Q81" s="34" t="s">
        <v>29</v>
      </c>
      <c r="R81" s="36" t="s">
        <v>5</v>
      </c>
      <c r="S81" s="36" t="s">
        <v>47</v>
      </c>
      <c r="T81" s="34" t="s">
        <v>46</v>
      </c>
      <c r="U81" s="34" t="s">
        <v>29</v>
      </c>
      <c r="V81" s="28"/>
      <c r="W81" s="28" t="s">
        <v>30</v>
      </c>
    </row>
    <row r="82" spans="1:23" x14ac:dyDescent="0.2">
      <c r="A82" s="38" t="s">
        <v>6</v>
      </c>
      <c r="B82" s="38">
        <v>5</v>
      </c>
      <c r="C82" s="38">
        <v>0.53100000000000003</v>
      </c>
      <c r="D82" s="39">
        <f t="shared" ref="D82:D108" si="22">($W82-B82)/$W82</f>
        <v>0</v>
      </c>
      <c r="E82" s="33">
        <f t="shared" ref="E82:E108" si="23">IF($W82=B82,1,0)</f>
        <v>1</v>
      </c>
      <c r="F82" s="38">
        <v>5</v>
      </c>
      <c r="G82" s="38">
        <v>0.83299999999999996</v>
      </c>
      <c r="H82" s="39">
        <f t="shared" ref="H82:H108" si="24">($W82-F82)/$W82</f>
        <v>0</v>
      </c>
      <c r="I82" s="33">
        <f t="shared" ref="I82:I108" si="25">IF($W82=F82,1,0)</f>
        <v>1</v>
      </c>
      <c r="J82" s="38">
        <v>5</v>
      </c>
      <c r="K82" s="38">
        <v>1.052</v>
      </c>
      <c r="L82" s="39">
        <f t="shared" ref="L82:L108" si="26">($W82-J82)/$W82</f>
        <v>0</v>
      </c>
      <c r="M82" s="33">
        <f t="shared" ref="M82:M108" si="27">IF($W82=J82,1,0)</f>
        <v>1</v>
      </c>
      <c r="N82" s="38">
        <v>5</v>
      </c>
      <c r="O82" s="38">
        <v>1.2789999999999999</v>
      </c>
      <c r="P82" s="39">
        <f t="shared" ref="P82:P108" si="28">($W82-N82)/$W82</f>
        <v>0</v>
      </c>
      <c r="Q82" s="33">
        <f t="shared" ref="Q82:Q108" si="29">IF($W82=N82,1,0)</f>
        <v>1</v>
      </c>
      <c r="R82" s="38">
        <v>5</v>
      </c>
      <c r="S82" s="38">
        <v>1.5089999999999999</v>
      </c>
      <c r="T82" s="39">
        <f t="shared" ref="T82:T108" si="30">($W82-R82)/$W82</f>
        <v>0</v>
      </c>
      <c r="U82" s="33">
        <f t="shared" ref="U82:U108" si="31">IF($W82=R82,1,0)</f>
        <v>1</v>
      </c>
      <c r="V82" s="28"/>
      <c r="W82" s="31">
        <f>MAX(R82,N82,J82,F82,B82)</f>
        <v>5</v>
      </c>
    </row>
    <row r="83" spans="1:23" x14ac:dyDescent="0.2">
      <c r="A83" s="38" t="s">
        <v>7</v>
      </c>
      <c r="B83" s="38">
        <v>3</v>
      </c>
      <c r="C83" s="38">
        <v>4.4089999999999998</v>
      </c>
      <c r="D83" s="39">
        <f t="shared" si="22"/>
        <v>0</v>
      </c>
      <c r="E83" s="33">
        <f t="shared" si="23"/>
        <v>1</v>
      </c>
      <c r="F83" s="38">
        <v>3</v>
      </c>
      <c r="G83" s="38">
        <v>7.6820000000000004</v>
      </c>
      <c r="H83" s="39">
        <f t="shared" si="24"/>
        <v>0</v>
      </c>
      <c r="I83" s="33">
        <f t="shared" si="25"/>
        <v>1</v>
      </c>
      <c r="J83" s="38">
        <v>3</v>
      </c>
      <c r="K83" s="38">
        <v>10.596</v>
      </c>
      <c r="L83" s="39">
        <f t="shared" si="26"/>
        <v>0</v>
      </c>
      <c r="M83" s="33">
        <f t="shared" si="27"/>
        <v>1</v>
      </c>
      <c r="N83" s="38">
        <v>3</v>
      </c>
      <c r="O83" s="38">
        <v>13.201000000000001</v>
      </c>
      <c r="P83" s="39">
        <f t="shared" si="28"/>
        <v>0</v>
      </c>
      <c r="Q83" s="33">
        <f t="shared" si="29"/>
        <v>1</v>
      </c>
      <c r="R83" s="38">
        <v>3</v>
      </c>
      <c r="S83" s="38">
        <v>15.449</v>
      </c>
      <c r="T83" s="39">
        <f t="shared" si="30"/>
        <v>0</v>
      </c>
      <c r="U83" s="33">
        <f t="shared" si="31"/>
        <v>1</v>
      </c>
      <c r="V83" s="28"/>
      <c r="W83" s="31">
        <f t="shared" ref="W83:W107" si="32">MAX(R83,N83,J83,F83,B83)</f>
        <v>3</v>
      </c>
    </row>
    <row r="84" spans="1:23" x14ac:dyDescent="0.2">
      <c r="A84" s="38" t="s">
        <v>8</v>
      </c>
      <c r="B84" s="38">
        <v>3</v>
      </c>
      <c r="C84" s="38">
        <v>8.2000000000000003E-2</v>
      </c>
      <c r="D84" s="39">
        <f t="shared" si="22"/>
        <v>0</v>
      </c>
      <c r="E84" s="33">
        <f t="shared" si="23"/>
        <v>1</v>
      </c>
      <c r="F84" s="38">
        <v>3</v>
      </c>
      <c r="G84" s="38">
        <v>0.121</v>
      </c>
      <c r="H84" s="39">
        <f t="shared" si="24"/>
        <v>0</v>
      </c>
      <c r="I84" s="33">
        <f t="shared" si="25"/>
        <v>1</v>
      </c>
      <c r="J84" s="38">
        <v>3</v>
      </c>
      <c r="K84" s="38">
        <v>0.159</v>
      </c>
      <c r="L84" s="39">
        <f t="shared" si="26"/>
        <v>0</v>
      </c>
      <c r="M84" s="33">
        <f t="shared" si="27"/>
        <v>1</v>
      </c>
      <c r="N84" s="38">
        <v>3</v>
      </c>
      <c r="O84" s="38">
        <v>0.19600000000000001</v>
      </c>
      <c r="P84" s="39">
        <f t="shared" si="28"/>
        <v>0</v>
      </c>
      <c r="Q84" s="33">
        <f t="shared" si="29"/>
        <v>1</v>
      </c>
      <c r="R84" s="38">
        <v>3</v>
      </c>
      <c r="S84" s="38">
        <v>0.23400000000000001</v>
      </c>
      <c r="T84" s="39">
        <f t="shared" si="30"/>
        <v>0</v>
      </c>
      <c r="U84" s="33">
        <f t="shared" si="31"/>
        <v>1</v>
      </c>
      <c r="V84" s="28"/>
      <c r="W84" s="31">
        <f t="shared" si="32"/>
        <v>3</v>
      </c>
    </row>
    <row r="85" spans="1:23" x14ac:dyDescent="0.2">
      <c r="A85" s="38" t="s">
        <v>9</v>
      </c>
      <c r="B85" s="38">
        <v>6</v>
      </c>
      <c r="C85" s="38">
        <v>0.10299999999999999</v>
      </c>
      <c r="D85" s="39">
        <f t="shared" si="22"/>
        <v>0</v>
      </c>
      <c r="E85" s="33">
        <f t="shared" si="23"/>
        <v>1</v>
      </c>
      <c r="F85" s="38">
        <v>6</v>
      </c>
      <c r="G85" s="38">
        <v>0.153</v>
      </c>
      <c r="H85" s="39">
        <f t="shared" si="24"/>
        <v>0</v>
      </c>
      <c r="I85" s="33">
        <f t="shared" si="25"/>
        <v>1</v>
      </c>
      <c r="J85" s="38">
        <v>6</v>
      </c>
      <c r="K85" s="38">
        <v>0.19600000000000001</v>
      </c>
      <c r="L85" s="39">
        <f t="shared" si="26"/>
        <v>0</v>
      </c>
      <c r="M85" s="33">
        <f t="shared" si="27"/>
        <v>1</v>
      </c>
      <c r="N85" s="38">
        <v>6</v>
      </c>
      <c r="O85" s="38">
        <v>0.24099999999999999</v>
      </c>
      <c r="P85" s="39">
        <f t="shared" si="28"/>
        <v>0</v>
      </c>
      <c r="Q85" s="33">
        <f t="shared" si="29"/>
        <v>1</v>
      </c>
      <c r="R85" s="38">
        <v>6</v>
      </c>
      <c r="S85" s="38">
        <v>0.28899999999999998</v>
      </c>
      <c r="T85" s="39">
        <f t="shared" si="30"/>
        <v>0</v>
      </c>
      <c r="U85" s="33">
        <f t="shared" si="31"/>
        <v>1</v>
      </c>
      <c r="V85" s="28"/>
      <c r="W85" s="31">
        <f t="shared" si="32"/>
        <v>6</v>
      </c>
    </row>
    <row r="86" spans="1:23" x14ac:dyDescent="0.2">
      <c r="A86" s="38" t="s">
        <v>10</v>
      </c>
      <c r="B86" s="38">
        <v>1</v>
      </c>
      <c r="C86" s="38">
        <v>1.577</v>
      </c>
      <c r="D86" s="39">
        <f t="shared" si="22"/>
        <v>0</v>
      </c>
      <c r="E86" s="33">
        <f t="shared" si="23"/>
        <v>1</v>
      </c>
      <c r="F86" s="38">
        <v>1</v>
      </c>
      <c r="G86" s="38">
        <v>2.734</v>
      </c>
      <c r="H86" s="39">
        <f t="shared" si="24"/>
        <v>0</v>
      </c>
      <c r="I86" s="33">
        <f t="shared" si="25"/>
        <v>1</v>
      </c>
      <c r="J86" s="38">
        <v>1</v>
      </c>
      <c r="K86" s="38">
        <v>3.7930000000000001</v>
      </c>
      <c r="L86" s="39">
        <f t="shared" si="26"/>
        <v>0</v>
      </c>
      <c r="M86" s="33">
        <f t="shared" si="27"/>
        <v>1</v>
      </c>
      <c r="N86" s="38">
        <v>1</v>
      </c>
      <c r="O86" s="38">
        <v>4.734</v>
      </c>
      <c r="P86" s="39">
        <f t="shared" si="28"/>
        <v>0</v>
      </c>
      <c r="Q86" s="33">
        <f t="shared" si="29"/>
        <v>1</v>
      </c>
      <c r="R86" s="38">
        <v>1</v>
      </c>
      <c r="S86" s="38">
        <v>5.63</v>
      </c>
      <c r="T86" s="39">
        <f t="shared" si="30"/>
        <v>0</v>
      </c>
      <c r="U86" s="33">
        <f t="shared" si="31"/>
        <v>1</v>
      </c>
      <c r="V86" s="28"/>
      <c r="W86" s="31">
        <f t="shared" si="32"/>
        <v>1</v>
      </c>
    </row>
    <row r="87" spans="1:23" x14ac:dyDescent="0.2">
      <c r="A87" s="38" t="s">
        <v>11</v>
      </c>
      <c r="B87" s="38">
        <v>1</v>
      </c>
      <c r="C87" s="38">
        <v>2.149</v>
      </c>
      <c r="D87" s="39">
        <f t="shared" si="22"/>
        <v>0</v>
      </c>
      <c r="E87" s="33">
        <f t="shared" si="23"/>
        <v>1</v>
      </c>
      <c r="F87" s="38">
        <v>1</v>
      </c>
      <c r="G87" s="38">
        <v>3.552</v>
      </c>
      <c r="H87" s="39">
        <f t="shared" si="24"/>
        <v>0</v>
      </c>
      <c r="I87" s="33">
        <f t="shared" si="25"/>
        <v>1</v>
      </c>
      <c r="J87" s="38">
        <v>1</v>
      </c>
      <c r="K87" s="38">
        <v>4.9969999999999999</v>
      </c>
      <c r="L87" s="39">
        <f t="shared" si="26"/>
        <v>0</v>
      </c>
      <c r="M87" s="33">
        <f t="shared" si="27"/>
        <v>1</v>
      </c>
      <c r="N87" s="38">
        <v>1</v>
      </c>
      <c r="O87" s="38">
        <v>6.2030000000000003</v>
      </c>
      <c r="P87" s="39">
        <f t="shared" si="28"/>
        <v>0</v>
      </c>
      <c r="Q87" s="33">
        <f t="shared" si="29"/>
        <v>1</v>
      </c>
      <c r="R87" s="38">
        <v>1</v>
      </c>
      <c r="S87" s="38">
        <v>7.4829999999999997</v>
      </c>
      <c r="T87" s="39">
        <f t="shared" si="30"/>
        <v>0</v>
      </c>
      <c r="U87" s="33">
        <f t="shared" si="31"/>
        <v>1</v>
      </c>
      <c r="V87" s="28"/>
      <c r="W87" s="31">
        <f t="shared" si="32"/>
        <v>1</v>
      </c>
    </row>
    <row r="88" spans="1:23" x14ac:dyDescent="0.2">
      <c r="A88" s="38" t="s">
        <v>12</v>
      </c>
      <c r="B88" s="38">
        <v>1</v>
      </c>
      <c r="C88" s="38">
        <v>6.1580000000000004</v>
      </c>
      <c r="D88" s="39">
        <f t="shared" si="22"/>
        <v>0</v>
      </c>
      <c r="E88" s="33">
        <f t="shared" si="23"/>
        <v>1</v>
      </c>
      <c r="F88" s="38">
        <v>1</v>
      </c>
      <c r="G88" s="38">
        <v>10.89</v>
      </c>
      <c r="H88" s="39">
        <f t="shared" si="24"/>
        <v>0</v>
      </c>
      <c r="I88" s="33">
        <f t="shared" si="25"/>
        <v>1</v>
      </c>
      <c r="J88" s="38">
        <v>1</v>
      </c>
      <c r="K88" s="38">
        <v>15.406000000000001</v>
      </c>
      <c r="L88" s="39">
        <f t="shared" si="26"/>
        <v>0</v>
      </c>
      <c r="M88" s="33">
        <f t="shared" si="27"/>
        <v>1</v>
      </c>
      <c r="N88" s="38">
        <v>1</v>
      </c>
      <c r="O88" s="38">
        <v>19.683</v>
      </c>
      <c r="P88" s="39">
        <f t="shared" si="28"/>
        <v>0</v>
      </c>
      <c r="Q88" s="33">
        <f t="shared" si="29"/>
        <v>1</v>
      </c>
      <c r="R88" s="38">
        <v>1</v>
      </c>
      <c r="S88" s="38">
        <v>23.702999999999999</v>
      </c>
      <c r="T88" s="39">
        <f t="shared" si="30"/>
        <v>0</v>
      </c>
      <c r="U88" s="33">
        <f t="shared" si="31"/>
        <v>1</v>
      </c>
      <c r="V88" s="28"/>
      <c r="W88" s="31">
        <f t="shared" si="32"/>
        <v>1</v>
      </c>
    </row>
    <row r="89" spans="1:23" x14ac:dyDescent="0.2">
      <c r="A89" s="38" t="s">
        <v>13</v>
      </c>
      <c r="B89" s="38">
        <v>33</v>
      </c>
      <c r="C89" s="38">
        <v>1.798</v>
      </c>
      <c r="D89" s="39">
        <f t="shared" si="22"/>
        <v>0</v>
      </c>
      <c r="E89" s="33">
        <f t="shared" si="23"/>
        <v>1</v>
      </c>
      <c r="F89" s="38">
        <v>33</v>
      </c>
      <c r="G89" s="38">
        <v>2.851</v>
      </c>
      <c r="H89" s="39">
        <f t="shared" si="24"/>
        <v>0</v>
      </c>
      <c r="I89" s="33">
        <f t="shared" si="25"/>
        <v>1</v>
      </c>
      <c r="J89" s="38">
        <v>33</v>
      </c>
      <c r="K89" s="38">
        <v>3.68</v>
      </c>
      <c r="L89" s="39">
        <f t="shared" si="26"/>
        <v>0</v>
      </c>
      <c r="M89" s="33">
        <f t="shared" si="27"/>
        <v>1</v>
      </c>
      <c r="N89" s="38">
        <v>33</v>
      </c>
      <c r="O89" s="38">
        <v>4.59</v>
      </c>
      <c r="P89" s="39">
        <f t="shared" si="28"/>
        <v>0</v>
      </c>
      <c r="Q89" s="33">
        <f t="shared" si="29"/>
        <v>1</v>
      </c>
      <c r="R89" s="38">
        <v>33</v>
      </c>
      <c r="S89" s="38">
        <v>5.5049999999999999</v>
      </c>
      <c r="T89" s="39">
        <f t="shared" si="30"/>
        <v>0</v>
      </c>
      <c r="U89" s="33">
        <f t="shared" si="31"/>
        <v>1</v>
      </c>
      <c r="V89" s="28"/>
      <c r="W89" s="31">
        <f t="shared" si="32"/>
        <v>33</v>
      </c>
    </row>
    <row r="90" spans="1:23" x14ac:dyDescent="0.2">
      <c r="A90" s="38" t="s">
        <v>14</v>
      </c>
      <c r="B90" s="38">
        <v>12</v>
      </c>
      <c r="C90" s="38">
        <v>3.6970000000000001</v>
      </c>
      <c r="D90" s="39">
        <f t="shared" si="22"/>
        <v>0</v>
      </c>
      <c r="E90" s="33">
        <f t="shared" si="23"/>
        <v>1</v>
      </c>
      <c r="F90" s="38">
        <v>12</v>
      </c>
      <c r="G90" s="38">
        <v>6.516</v>
      </c>
      <c r="H90" s="39">
        <f t="shared" si="24"/>
        <v>0</v>
      </c>
      <c r="I90" s="33">
        <f t="shared" si="25"/>
        <v>1</v>
      </c>
      <c r="J90" s="38">
        <v>11</v>
      </c>
      <c r="K90" s="38">
        <v>9.1</v>
      </c>
      <c r="L90" s="39">
        <f t="shared" si="26"/>
        <v>8.3333333333333329E-2</v>
      </c>
      <c r="M90" s="33">
        <f t="shared" si="27"/>
        <v>0</v>
      </c>
      <c r="N90" s="38">
        <v>12</v>
      </c>
      <c r="O90" s="38">
        <v>11.481</v>
      </c>
      <c r="P90" s="39">
        <f t="shared" si="28"/>
        <v>0</v>
      </c>
      <c r="Q90" s="33">
        <f t="shared" si="29"/>
        <v>1</v>
      </c>
      <c r="R90" s="38">
        <v>12</v>
      </c>
      <c r="S90" s="38">
        <v>13.68</v>
      </c>
      <c r="T90" s="39">
        <f t="shared" si="30"/>
        <v>0</v>
      </c>
      <c r="U90" s="33">
        <f t="shared" si="31"/>
        <v>1</v>
      </c>
      <c r="V90" s="28"/>
      <c r="W90" s="31">
        <f t="shared" si="32"/>
        <v>12</v>
      </c>
    </row>
    <row r="91" spans="1:23" x14ac:dyDescent="0.2">
      <c r="A91" s="38" t="s">
        <v>15</v>
      </c>
      <c r="B91" s="38">
        <v>41</v>
      </c>
      <c r="C91" s="38">
        <v>1.8979999999999999</v>
      </c>
      <c r="D91" s="39">
        <f t="shared" si="22"/>
        <v>4.6511627906976744E-2</v>
      </c>
      <c r="E91" s="33">
        <f t="shared" si="23"/>
        <v>0</v>
      </c>
      <c r="F91" s="38">
        <v>41</v>
      </c>
      <c r="G91" s="38">
        <v>2.91</v>
      </c>
      <c r="H91" s="39">
        <f t="shared" si="24"/>
        <v>4.6511627906976744E-2</v>
      </c>
      <c r="I91" s="33">
        <f t="shared" si="25"/>
        <v>0</v>
      </c>
      <c r="J91" s="38">
        <v>42</v>
      </c>
      <c r="K91" s="38">
        <v>3.7839999999999998</v>
      </c>
      <c r="L91" s="39">
        <f t="shared" si="26"/>
        <v>2.3255813953488372E-2</v>
      </c>
      <c r="M91" s="33">
        <f t="shared" si="27"/>
        <v>0</v>
      </c>
      <c r="N91" s="38">
        <v>42</v>
      </c>
      <c r="O91" s="38">
        <v>4.7430000000000003</v>
      </c>
      <c r="P91" s="39">
        <f t="shared" si="28"/>
        <v>2.3255813953488372E-2</v>
      </c>
      <c r="Q91" s="33">
        <f t="shared" si="29"/>
        <v>0</v>
      </c>
      <c r="R91" s="38">
        <v>43</v>
      </c>
      <c r="S91" s="38">
        <v>5.7830000000000004</v>
      </c>
      <c r="T91" s="39">
        <f t="shared" si="30"/>
        <v>0</v>
      </c>
      <c r="U91" s="33">
        <f t="shared" si="31"/>
        <v>1</v>
      </c>
      <c r="V91" s="28"/>
      <c r="W91" s="31">
        <f t="shared" si="32"/>
        <v>43</v>
      </c>
    </row>
    <row r="92" spans="1:23" x14ac:dyDescent="0.2">
      <c r="A92" s="38" t="s">
        <v>16</v>
      </c>
      <c r="B92" s="38">
        <v>5</v>
      </c>
      <c r="C92" s="38">
        <v>3.7240000000000002</v>
      </c>
      <c r="D92" s="39">
        <f t="shared" si="22"/>
        <v>0</v>
      </c>
      <c r="E92" s="33">
        <f t="shared" si="23"/>
        <v>1</v>
      </c>
      <c r="F92" s="38">
        <v>5</v>
      </c>
      <c r="G92" s="38">
        <v>6.6280000000000001</v>
      </c>
      <c r="H92" s="39">
        <f t="shared" si="24"/>
        <v>0</v>
      </c>
      <c r="I92" s="33">
        <f t="shared" si="25"/>
        <v>1</v>
      </c>
      <c r="J92" s="38">
        <v>5</v>
      </c>
      <c r="K92" s="38">
        <v>9.3979999999999997</v>
      </c>
      <c r="L92" s="39">
        <f t="shared" si="26"/>
        <v>0</v>
      </c>
      <c r="M92" s="33">
        <f t="shared" si="27"/>
        <v>1</v>
      </c>
      <c r="N92" s="38">
        <v>5</v>
      </c>
      <c r="O92" s="38">
        <v>11.956</v>
      </c>
      <c r="P92" s="39">
        <f t="shared" si="28"/>
        <v>0</v>
      </c>
      <c r="Q92" s="33">
        <f t="shared" si="29"/>
        <v>1</v>
      </c>
      <c r="R92" s="38">
        <v>5</v>
      </c>
      <c r="S92" s="38">
        <v>14.537000000000001</v>
      </c>
      <c r="T92" s="39">
        <f t="shared" si="30"/>
        <v>0</v>
      </c>
      <c r="U92" s="33">
        <f t="shared" si="31"/>
        <v>1</v>
      </c>
      <c r="V92" s="28"/>
      <c r="W92" s="31">
        <f t="shared" si="32"/>
        <v>5</v>
      </c>
    </row>
    <row r="93" spans="1:23" x14ac:dyDescent="0.2">
      <c r="A93" s="38" t="s">
        <v>17</v>
      </c>
      <c r="B93" s="38">
        <v>6</v>
      </c>
      <c r="C93" s="38">
        <v>3.6539999999999999</v>
      </c>
      <c r="D93" s="39">
        <f t="shared" si="22"/>
        <v>0</v>
      </c>
      <c r="E93" s="33">
        <f t="shared" si="23"/>
        <v>1</v>
      </c>
      <c r="F93" s="38">
        <v>6</v>
      </c>
      <c r="G93" s="38">
        <v>6.4980000000000002</v>
      </c>
      <c r="H93" s="39">
        <f t="shared" si="24"/>
        <v>0</v>
      </c>
      <c r="I93" s="33">
        <f t="shared" si="25"/>
        <v>1</v>
      </c>
      <c r="J93" s="38">
        <v>6</v>
      </c>
      <c r="K93" s="38">
        <v>9.1820000000000004</v>
      </c>
      <c r="L93" s="39">
        <f t="shared" si="26"/>
        <v>0</v>
      </c>
      <c r="M93" s="33">
        <f t="shared" si="27"/>
        <v>1</v>
      </c>
      <c r="N93" s="38">
        <v>6</v>
      </c>
      <c r="O93" s="38">
        <v>11.709</v>
      </c>
      <c r="P93" s="39">
        <f t="shared" si="28"/>
        <v>0</v>
      </c>
      <c r="Q93" s="33">
        <f t="shared" si="29"/>
        <v>1</v>
      </c>
      <c r="R93" s="38">
        <v>6</v>
      </c>
      <c r="S93" s="38">
        <v>13.996</v>
      </c>
      <c r="T93" s="39">
        <f t="shared" si="30"/>
        <v>0</v>
      </c>
      <c r="U93" s="33">
        <f t="shared" si="31"/>
        <v>1</v>
      </c>
      <c r="V93" s="28"/>
      <c r="W93" s="31">
        <f t="shared" si="32"/>
        <v>6</v>
      </c>
    </row>
    <row r="94" spans="1:23" x14ac:dyDescent="0.2">
      <c r="A94" s="38" t="s">
        <v>18</v>
      </c>
      <c r="B94" s="38">
        <v>6</v>
      </c>
      <c r="C94" s="38">
        <v>0.55800000000000005</v>
      </c>
      <c r="D94" s="39">
        <f t="shared" si="22"/>
        <v>0</v>
      </c>
      <c r="E94" s="33">
        <f t="shared" si="23"/>
        <v>1</v>
      </c>
      <c r="F94" s="38">
        <v>5</v>
      </c>
      <c r="G94" s="38">
        <v>0.96399999999999997</v>
      </c>
      <c r="H94" s="39">
        <f t="shared" si="24"/>
        <v>0.16666666666666666</v>
      </c>
      <c r="I94" s="33">
        <f t="shared" si="25"/>
        <v>0</v>
      </c>
      <c r="J94" s="38">
        <v>6</v>
      </c>
      <c r="K94" s="38">
        <v>1.3320000000000001</v>
      </c>
      <c r="L94" s="39">
        <f t="shared" si="26"/>
        <v>0</v>
      </c>
      <c r="M94" s="33">
        <f t="shared" si="27"/>
        <v>1</v>
      </c>
      <c r="N94" s="38">
        <v>6</v>
      </c>
      <c r="O94" s="38">
        <v>1.6439999999999999</v>
      </c>
      <c r="P94" s="39">
        <f t="shared" si="28"/>
        <v>0</v>
      </c>
      <c r="Q94" s="33">
        <f t="shared" si="29"/>
        <v>1</v>
      </c>
      <c r="R94" s="38">
        <v>6</v>
      </c>
      <c r="S94" s="38">
        <v>1.9079999999999999</v>
      </c>
      <c r="T94" s="39">
        <f t="shared" si="30"/>
        <v>0</v>
      </c>
      <c r="U94" s="33">
        <f t="shared" si="31"/>
        <v>1</v>
      </c>
      <c r="V94" s="28"/>
      <c r="W94" s="31">
        <f t="shared" si="32"/>
        <v>6</v>
      </c>
    </row>
    <row r="95" spans="1:23" x14ac:dyDescent="0.2">
      <c r="A95" s="38" t="s">
        <v>19</v>
      </c>
      <c r="B95" s="38">
        <v>7</v>
      </c>
      <c r="C95" s="38">
        <v>0.112</v>
      </c>
      <c r="D95" s="39">
        <f t="shared" si="22"/>
        <v>0</v>
      </c>
      <c r="E95" s="33">
        <f t="shared" si="23"/>
        <v>1</v>
      </c>
      <c r="F95" s="38">
        <v>7</v>
      </c>
      <c r="G95" s="38">
        <v>0.16800000000000001</v>
      </c>
      <c r="H95" s="39">
        <f t="shared" si="24"/>
        <v>0</v>
      </c>
      <c r="I95" s="33">
        <f t="shared" si="25"/>
        <v>1</v>
      </c>
      <c r="J95" s="38">
        <v>7</v>
      </c>
      <c r="K95" s="38">
        <v>0.221</v>
      </c>
      <c r="L95" s="39">
        <f t="shared" si="26"/>
        <v>0</v>
      </c>
      <c r="M95" s="33">
        <f t="shared" si="27"/>
        <v>1</v>
      </c>
      <c r="N95" s="38">
        <v>7</v>
      </c>
      <c r="O95" s="38">
        <v>0.27</v>
      </c>
      <c r="P95" s="39">
        <f t="shared" si="28"/>
        <v>0</v>
      </c>
      <c r="Q95" s="33">
        <f t="shared" si="29"/>
        <v>1</v>
      </c>
      <c r="R95" s="38">
        <v>7</v>
      </c>
      <c r="S95" s="38">
        <v>0.312</v>
      </c>
      <c r="T95" s="39">
        <f t="shared" si="30"/>
        <v>0</v>
      </c>
      <c r="U95" s="33">
        <f t="shared" si="31"/>
        <v>1</v>
      </c>
      <c r="V95" s="28"/>
      <c r="W95" s="31">
        <f t="shared" si="32"/>
        <v>7</v>
      </c>
    </row>
    <row r="96" spans="1:23" x14ac:dyDescent="0.2">
      <c r="A96" s="38" t="s">
        <v>20</v>
      </c>
      <c r="B96" s="38">
        <v>2</v>
      </c>
      <c r="C96" s="38">
        <v>0.16300000000000001</v>
      </c>
      <c r="D96" s="39">
        <f t="shared" si="22"/>
        <v>0</v>
      </c>
      <c r="E96" s="33">
        <f t="shared" si="23"/>
        <v>1</v>
      </c>
      <c r="F96" s="38">
        <v>2</v>
      </c>
      <c r="G96" s="38">
        <v>0.27500000000000002</v>
      </c>
      <c r="H96" s="39">
        <f t="shared" si="24"/>
        <v>0</v>
      </c>
      <c r="I96" s="33">
        <f t="shared" si="25"/>
        <v>1</v>
      </c>
      <c r="J96" s="38">
        <v>2</v>
      </c>
      <c r="K96" s="38">
        <v>0.36699999999999999</v>
      </c>
      <c r="L96" s="39">
        <f t="shared" si="26"/>
        <v>0</v>
      </c>
      <c r="M96" s="33">
        <f t="shared" si="27"/>
        <v>1</v>
      </c>
      <c r="N96" s="38">
        <v>2</v>
      </c>
      <c r="O96" s="38">
        <v>0.443</v>
      </c>
      <c r="P96" s="39">
        <f t="shared" si="28"/>
        <v>0</v>
      </c>
      <c r="Q96" s="33">
        <f t="shared" si="29"/>
        <v>1</v>
      </c>
      <c r="R96" s="38">
        <v>2</v>
      </c>
      <c r="S96" s="38">
        <v>0.51700000000000002</v>
      </c>
      <c r="T96" s="39">
        <f t="shared" si="30"/>
        <v>0</v>
      </c>
      <c r="U96" s="33">
        <f t="shared" si="31"/>
        <v>1</v>
      </c>
      <c r="V96" s="28"/>
      <c r="W96" s="31">
        <f t="shared" si="32"/>
        <v>2</v>
      </c>
    </row>
    <row r="97" spans="1:23" x14ac:dyDescent="0.2">
      <c r="A97" s="38" t="s">
        <v>21</v>
      </c>
      <c r="B97" s="38">
        <v>1</v>
      </c>
      <c r="C97" s="38">
        <v>0.55200000000000005</v>
      </c>
      <c r="D97" s="39">
        <f t="shared" si="22"/>
        <v>0</v>
      </c>
      <c r="E97" s="33">
        <f t="shared" si="23"/>
        <v>1</v>
      </c>
      <c r="F97" s="38">
        <v>1</v>
      </c>
      <c r="G97" s="38">
        <v>0.92800000000000005</v>
      </c>
      <c r="H97" s="39">
        <f t="shared" si="24"/>
        <v>0</v>
      </c>
      <c r="I97" s="33">
        <f t="shared" si="25"/>
        <v>1</v>
      </c>
      <c r="J97" s="38">
        <v>1</v>
      </c>
      <c r="K97" s="38">
        <v>1.278</v>
      </c>
      <c r="L97" s="39">
        <f t="shared" si="26"/>
        <v>0</v>
      </c>
      <c r="M97" s="33">
        <f t="shared" si="27"/>
        <v>1</v>
      </c>
      <c r="N97" s="38">
        <v>1</v>
      </c>
      <c r="O97" s="38">
        <v>1.5589999999999999</v>
      </c>
      <c r="P97" s="39">
        <f t="shared" si="28"/>
        <v>0</v>
      </c>
      <c r="Q97" s="33">
        <f t="shared" si="29"/>
        <v>1</v>
      </c>
      <c r="R97" s="38">
        <v>1</v>
      </c>
      <c r="S97" s="38">
        <v>1.8540000000000001</v>
      </c>
      <c r="T97" s="39">
        <f t="shared" si="30"/>
        <v>0</v>
      </c>
      <c r="U97" s="33">
        <f t="shared" si="31"/>
        <v>1</v>
      </c>
      <c r="V97" s="28"/>
      <c r="W97" s="31">
        <f t="shared" si="32"/>
        <v>1</v>
      </c>
    </row>
    <row r="98" spans="1:23" x14ac:dyDescent="0.2">
      <c r="A98" s="38" t="s">
        <v>0</v>
      </c>
      <c r="B98" s="38">
        <v>42</v>
      </c>
      <c r="C98" s="38">
        <v>3.2829999999999999</v>
      </c>
      <c r="D98" s="39">
        <f t="shared" si="22"/>
        <v>2.3255813953488372E-2</v>
      </c>
      <c r="E98" s="33">
        <f t="shared" si="23"/>
        <v>0</v>
      </c>
      <c r="F98" s="38">
        <v>42</v>
      </c>
      <c r="G98" s="38">
        <v>5.6619999999999999</v>
      </c>
      <c r="H98" s="39">
        <f t="shared" si="24"/>
        <v>2.3255813953488372E-2</v>
      </c>
      <c r="I98" s="33">
        <f t="shared" si="25"/>
        <v>0</v>
      </c>
      <c r="J98" s="38">
        <v>42</v>
      </c>
      <c r="K98" s="38">
        <v>7.1859999999999999</v>
      </c>
      <c r="L98" s="39">
        <f t="shared" si="26"/>
        <v>2.3255813953488372E-2</v>
      </c>
      <c r="M98" s="33">
        <f t="shared" si="27"/>
        <v>0</v>
      </c>
      <c r="N98" s="38">
        <v>42</v>
      </c>
      <c r="O98" s="38">
        <v>8.5519999999999996</v>
      </c>
      <c r="P98" s="39">
        <f t="shared" si="28"/>
        <v>2.3255813953488372E-2</v>
      </c>
      <c r="Q98" s="33">
        <f t="shared" si="29"/>
        <v>0</v>
      </c>
      <c r="R98" s="38">
        <v>43</v>
      </c>
      <c r="S98" s="38">
        <v>10.146000000000001</v>
      </c>
      <c r="T98" s="39">
        <f t="shared" si="30"/>
        <v>0</v>
      </c>
      <c r="U98" s="33">
        <f t="shared" si="31"/>
        <v>1</v>
      </c>
      <c r="V98" s="28"/>
      <c r="W98" s="31">
        <f t="shared" si="32"/>
        <v>43</v>
      </c>
    </row>
    <row r="99" spans="1:23" x14ac:dyDescent="0.2">
      <c r="A99" s="38" t="s">
        <v>22</v>
      </c>
      <c r="B99" s="38">
        <v>31</v>
      </c>
      <c r="C99" s="38">
        <v>5.3760000000000003</v>
      </c>
      <c r="D99" s="39">
        <f t="shared" si="22"/>
        <v>0</v>
      </c>
      <c r="E99" s="33">
        <f t="shared" si="23"/>
        <v>1</v>
      </c>
      <c r="F99" s="38">
        <v>31</v>
      </c>
      <c r="G99" s="38">
        <v>8.8979999999999997</v>
      </c>
      <c r="H99" s="39">
        <f t="shared" si="24"/>
        <v>0</v>
      </c>
      <c r="I99" s="33">
        <f t="shared" si="25"/>
        <v>1</v>
      </c>
      <c r="J99" s="38">
        <v>31</v>
      </c>
      <c r="K99" s="38">
        <v>12.238</v>
      </c>
      <c r="L99" s="39">
        <f t="shared" si="26"/>
        <v>0</v>
      </c>
      <c r="M99" s="33">
        <f t="shared" si="27"/>
        <v>1</v>
      </c>
      <c r="N99" s="38">
        <v>31</v>
      </c>
      <c r="O99" s="38">
        <v>14.945</v>
      </c>
      <c r="P99" s="39">
        <f t="shared" si="28"/>
        <v>0</v>
      </c>
      <c r="Q99" s="33">
        <f t="shared" si="29"/>
        <v>1</v>
      </c>
      <c r="R99" s="38">
        <v>30</v>
      </c>
      <c r="S99" s="38">
        <v>17.795000000000002</v>
      </c>
      <c r="T99" s="39">
        <f t="shared" si="30"/>
        <v>3.2258064516129031E-2</v>
      </c>
      <c r="U99" s="33">
        <f t="shared" si="31"/>
        <v>0</v>
      </c>
      <c r="V99" s="28"/>
      <c r="W99" s="31">
        <f t="shared" si="32"/>
        <v>31</v>
      </c>
    </row>
    <row r="100" spans="1:23" x14ac:dyDescent="0.2">
      <c r="A100" s="38" t="s">
        <v>23</v>
      </c>
      <c r="B100" s="38">
        <v>22</v>
      </c>
      <c r="C100" s="38">
        <v>6.6719999999999997</v>
      </c>
      <c r="D100" s="39">
        <f t="shared" si="22"/>
        <v>4.3478260869565216E-2</v>
      </c>
      <c r="E100" s="33">
        <f t="shared" si="23"/>
        <v>0</v>
      </c>
      <c r="F100" s="38">
        <v>21</v>
      </c>
      <c r="G100" s="38">
        <v>12.032999999999999</v>
      </c>
      <c r="H100" s="39">
        <f t="shared" si="24"/>
        <v>8.6956521739130432E-2</v>
      </c>
      <c r="I100" s="33">
        <f t="shared" si="25"/>
        <v>0</v>
      </c>
      <c r="J100" s="38">
        <v>22</v>
      </c>
      <c r="K100" s="38">
        <v>17.210999999999999</v>
      </c>
      <c r="L100" s="39">
        <f t="shared" si="26"/>
        <v>4.3478260869565216E-2</v>
      </c>
      <c r="M100" s="33">
        <f t="shared" si="27"/>
        <v>0</v>
      </c>
      <c r="N100" s="38">
        <v>23</v>
      </c>
      <c r="O100" s="38">
        <v>21.99</v>
      </c>
      <c r="P100" s="39">
        <f t="shared" si="28"/>
        <v>0</v>
      </c>
      <c r="Q100" s="33">
        <f t="shared" si="29"/>
        <v>1</v>
      </c>
      <c r="R100" s="38">
        <v>21</v>
      </c>
      <c r="S100" s="38">
        <v>26.837</v>
      </c>
      <c r="T100" s="39">
        <f t="shared" si="30"/>
        <v>8.6956521739130432E-2</v>
      </c>
      <c r="U100" s="33">
        <f t="shared" si="31"/>
        <v>0</v>
      </c>
      <c r="V100" s="28"/>
      <c r="W100" s="31">
        <f t="shared" si="32"/>
        <v>23</v>
      </c>
    </row>
    <row r="101" spans="1:23" x14ac:dyDescent="0.2">
      <c r="A101" s="38" t="s">
        <v>24</v>
      </c>
      <c r="B101" s="38">
        <v>11</v>
      </c>
      <c r="C101" s="38">
        <v>5.399</v>
      </c>
      <c r="D101" s="39">
        <f t="shared" si="22"/>
        <v>8.3333333333333329E-2</v>
      </c>
      <c r="E101" s="33">
        <f t="shared" si="23"/>
        <v>0</v>
      </c>
      <c r="F101" s="38">
        <v>11</v>
      </c>
      <c r="G101" s="38">
        <v>9.6120000000000001</v>
      </c>
      <c r="H101" s="39">
        <f t="shared" si="24"/>
        <v>8.3333333333333329E-2</v>
      </c>
      <c r="I101" s="33">
        <f t="shared" si="25"/>
        <v>0</v>
      </c>
      <c r="J101" s="38">
        <v>11</v>
      </c>
      <c r="K101" s="38">
        <v>13.685</v>
      </c>
      <c r="L101" s="39">
        <f t="shared" si="26"/>
        <v>8.3333333333333329E-2</v>
      </c>
      <c r="M101" s="33">
        <f t="shared" si="27"/>
        <v>0</v>
      </c>
      <c r="N101" s="38">
        <v>11</v>
      </c>
      <c r="O101" s="38">
        <v>17.625</v>
      </c>
      <c r="P101" s="39">
        <f t="shared" si="28"/>
        <v>8.3333333333333329E-2</v>
      </c>
      <c r="Q101" s="33">
        <f t="shared" si="29"/>
        <v>0</v>
      </c>
      <c r="R101" s="38">
        <v>12</v>
      </c>
      <c r="S101" s="38">
        <v>21.818000000000001</v>
      </c>
      <c r="T101" s="39">
        <f t="shared" si="30"/>
        <v>0</v>
      </c>
      <c r="U101" s="33">
        <f t="shared" si="31"/>
        <v>1</v>
      </c>
      <c r="V101" s="28"/>
      <c r="W101" s="31">
        <f t="shared" si="32"/>
        <v>12</v>
      </c>
    </row>
    <row r="102" spans="1:23" x14ac:dyDescent="0.2">
      <c r="A102" s="38" t="s">
        <v>25</v>
      </c>
      <c r="B102" s="38">
        <v>9</v>
      </c>
      <c r="C102" s="38">
        <v>8.7940000000000005</v>
      </c>
      <c r="D102" s="39">
        <f t="shared" si="22"/>
        <v>0</v>
      </c>
      <c r="E102" s="33">
        <f t="shared" si="23"/>
        <v>1</v>
      </c>
      <c r="F102" s="38">
        <v>9</v>
      </c>
      <c r="G102" s="38">
        <v>15.766</v>
      </c>
      <c r="H102" s="39">
        <f t="shared" si="24"/>
        <v>0</v>
      </c>
      <c r="I102" s="33">
        <f t="shared" si="25"/>
        <v>1</v>
      </c>
      <c r="J102" s="38">
        <v>9</v>
      </c>
      <c r="K102" s="38">
        <v>22.529</v>
      </c>
      <c r="L102" s="39">
        <f t="shared" si="26"/>
        <v>0</v>
      </c>
      <c r="M102" s="33">
        <f t="shared" si="27"/>
        <v>1</v>
      </c>
      <c r="N102" s="38">
        <v>9</v>
      </c>
      <c r="O102" s="38">
        <v>29.013999999999999</v>
      </c>
      <c r="P102" s="39">
        <f t="shared" si="28"/>
        <v>0</v>
      </c>
      <c r="Q102" s="33">
        <f t="shared" si="29"/>
        <v>1</v>
      </c>
      <c r="R102" s="38">
        <v>9</v>
      </c>
      <c r="S102" s="38">
        <v>36.491</v>
      </c>
      <c r="T102" s="39">
        <f t="shared" si="30"/>
        <v>0</v>
      </c>
      <c r="U102" s="33">
        <f t="shared" si="31"/>
        <v>1</v>
      </c>
      <c r="V102" s="28"/>
      <c r="W102" s="31">
        <f t="shared" si="32"/>
        <v>9</v>
      </c>
    </row>
    <row r="103" spans="1:23" x14ac:dyDescent="0.2">
      <c r="A103" s="38" t="s">
        <v>1</v>
      </c>
      <c r="B103" s="38">
        <v>78</v>
      </c>
      <c r="C103" s="38">
        <v>0.36899999999999999</v>
      </c>
      <c r="D103" s="39">
        <f t="shared" si="22"/>
        <v>0</v>
      </c>
      <c r="E103" s="33">
        <f t="shared" si="23"/>
        <v>1</v>
      </c>
      <c r="F103" s="38">
        <v>78</v>
      </c>
      <c r="G103" s="38">
        <v>0.59899999999999998</v>
      </c>
      <c r="H103" s="39">
        <f t="shared" si="24"/>
        <v>0</v>
      </c>
      <c r="I103" s="33">
        <f t="shared" si="25"/>
        <v>1</v>
      </c>
      <c r="J103" s="38">
        <v>78</v>
      </c>
      <c r="K103" s="38">
        <v>0.79100000000000004</v>
      </c>
      <c r="L103" s="39">
        <f t="shared" si="26"/>
        <v>0</v>
      </c>
      <c r="M103" s="33">
        <f t="shared" si="27"/>
        <v>1</v>
      </c>
      <c r="N103" s="38">
        <v>78</v>
      </c>
      <c r="O103" s="38">
        <v>0.95499999999999996</v>
      </c>
      <c r="P103" s="39">
        <f t="shared" si="28"/>
        <v>0</v>
      </c>
      <c r="Q103" s="33">
        <f t="shared" si="29"/>
        <v>1</v>
      </c>
      <c r="R103" s="38">
        <v>78</v>
      </c>
      <c r="S103" s="38">
        <v>1.542</v>
      </c>
      <c r="T103" s="39">
        <f t="shared" si="30"/>
        <v>0</v>
      </c>
      <c r="U103" s="33">
        <f t="shared" si="31"/>
        <v>1</v>
      </c>
      <c r="V103" s="28"/>
      <c r="W103" s="31">
        <f t="shared" si="32"/>
        <v>78</v>
      </c>
    </row>
    <row r="104" spans="1:23" x14ac:dyDescent="0.2">
      <c r="A104" s="38" t="s">
        <v>26</v>
      </c>
      <c r="B104" s="38">
        <v>74</v>
      </c>
      <c r="C104" s="38">
        <v>4.0460000000000003</v>
      </c>
      <c r="D104" s="39">
        <f t="shared" si="22"/>
        <v>0</v>
      </c>
      <c r="E104" s="33">
        <f t="shared" si="23"/>
        <v>1</v>
      </c>
      <c r="F104" s="38">
        <v>74</v>
      </c>
      <c r="G104" s="38">
        <v>8.1750000000000007</v>
      </c>
      <c r="H104" s="39">
        <f t="shared" si="24"/>
        <v>0</v>
      </c>
      <c r="I104" s="33">
        <f t="shared" si="25"/>
        <v>1</v>
      </c>
      <c r="J104" s="38">
        <v>74</v>
      </c>
      <c r="K104" s="38">
        <v>12.179</v>
      </c>
      <c r="L104" s="39">
        <f t="shared" si="26"/>
        <v>0</v>
      </c>
      <c r="M104" s="33">
        <f t="shared" si="27"/>
        <v>1</v>
      </c>
      <c r="N104" s="38">
        <v>74</v>
      </c>
      <c r="O104" s="38">
        <v>15.209</v>
      </c>
      <c r="P104" s="39">
        <f t="shared" si="28"/>
        <v>0</v>
      </c>
      <c r="Q104" s="33">
        <f t="shared" si="29"/>
        <v>1</v>
      </c>
      <c r="R104" s="38">
        <v>74</v>
      </c>
      <c r="S104" s="38">
        <v>18.311</v>
      </c>
      <c r="T104" s="39">
        <f t="shared" si="30"/>
        <v>0</v>
      </c>
      <c r="U104" s="33">
        <f t="shared" si="31"/>
        <v>1</v>
      </c>
      <c r="V104" s="28"/>
      <c r="W104" s="31">
        <f t="shared" si="32"/>
        <v>74</v>
      </c>
    </row>
    <row r="105" spans="1:23" x14ac:dyDescent="0.2">
      <c r="A105" s="38" t="s">
        <v>2</v>
      </c>
      <c r="B105" s="38">
        <v>108</v>
      </c>
      <c r="C105" s="38">
        <v>4.8289999999999997</v>
      </c>
      <c r="D105" s="39">
        <f t="shared" si="22"/>
        <v>0</v>
      </c>
      <c r="E105" s="33">
        <f t="shared" si="23"/>
        <v>1</v>
      </c>
      <c r="F105" s="38">
        <v>108</v>
      </c>
      <c r="G105" s="38">
        <v>8.7219999999999995</v>
      </c>
      <c r="H105" s="39">
        <f t="shared" si="24"/>
        <v>0</v>
      </c>
      <c r="I105" s="33">
        <f t="shared" si="25"/>
        <v>1</v>
      </c>
      <c r="J105" s="38">
        <v>108</v>
      </c>
      <c r="K105" s="38">
        <v>12.502000000000001</v>
      </c>
      <c r="L105" s="39">
        <f t="shared" si="26"/>
        <v>0</v>
      </c>
      <c r="M105" s="33">
        <f t="shared" si="27"/>
        <v>1</v>
      </c>
      <c r="N105" s="38">
        <v>108</v>
      </c>
      <c r="O105" s="38">
        <v>15.762</v>
      </c>
      <c r="P105" s="39">
        <f t="shared" si="28"/>
        <v>0</v>
      </c>
      <c r="Q105" s="33">
        <f t="shared" si="29"/>
        <v>1</v>
      </c>
      <c r="R105" s="38">
        <v>108</v>
      </c>
      <c r="S105" s="38">
        <v>19.085999999999999</v>
      </c>
      <c r="T105" s="39">
        <f t="shared" si="30"/>
        <v>0</v>
      </c>
      <c r="U105" s="33">
        <f t="shared" si="31"/>
        <v>1</v>
      </c>
      <c r="V105" s="28"/>
      <c r="W105" s="31">
        <f t="shared" si="32"/>
        <v>108</v>
      </c>
    </row>
    <row r="106" spans="1:23" x14ac:dyDescent="0.2">
      <c r="A106" s="38" t="s">
        <v>27</v>
      </c>
      <c r="B106" s="38">
        <v>81</v>
      </c>
      <c r="C106" s="38">
        <v>4.4690000000000003</v>
      </c>
      <c r="D106" s="39">
        <f t="shared" si="22"/>
        <v>0</v>
      </c>
      <c r="E106" s="33">
        <f t="shared" si="23"/>
        <v>1</v>
      </c>
      <c r="F106" s="38">
        <v>81</v>
      </c>
      <c r="G106" s="38">
        <v>7.9119999999999999</v>
      </c>
      <c r="H106" s="39">
        <f t="shared" si="24"/>
        <v>0</v>
      </c>
      <c r="I106" s="33">
        <f t="shared" si="25"/>
        <v>1</v>
      </c>
      <c r="J106" s="38">
        <v>81</v>
      </c>
      <c r="K106" s="38">
        <v>11.456</v>
      </c>
      <c r="L106" s="39">
        <f t="shared" si="26"/>
        <v>0</v>
      </c>
      <c r="M106" s="33">
        <f t="shared" si="27"/>
        <v>1</v>
      </c>
      <c r="N106" s="38">
        <v>81</v>
      </c>
      <c r="O106" s="38">
        <v>14.507</v>
      </c>
      <c r="P106" s="39">
        <f t="shared" si="28"/>
        <v>0</v>
      </c>
      <c r="Q106" s="33">
        <f t="shared" si="29"/>
        <v>1</v>
      </c>
      <c r="R106" s="38">
        <v>81</v>
      </c>
      <c r="S106" s="38">
        <v>19.218</v>
      </c>
      <c r="T106" s="39">
        <f t="shared" si="30"/>
        <v>0</v>
      </c>
      <c r="U106" s="33">
        <f t="shared" si="31"/>
        <v>1</v>
      </c>
      <c r="V106" s="28"/>
      <c r="W106" s="31">
        <f t="shared" si="32"/>
        <v>81</v>
      </c>
    </row>
    <row r="107" spans="1:23" x14ac:dyDescent="0.2">
      <c r="A107" s="38" t="s">
        <v>3</v>
      </c>
      <c r="B107" s="38">
        <v>3</v>
      </c>
      <c r="C107" s="38">
        <v>5.452</v>
      </c>
      <c r="D107" s="39">
        <f t="shared" si="22"/>
        <v>0</v>
      </c>
      <c r="E107" s="33">
        <f t="shared" si="23"/>
        <v>1</v>
      </c>
      <c r="F107" s="38">
        <v>3</v>
      </c>
      <c r="G107" s="38">
        <v>9.5749999999999993</v>
      </c>
      <c r="H107" s="39">
        <f t="shared" si="24"/>
        <v>0</v>
      </c>
      <c r="I107" s="33">
        <f t="shared" si="25"/>
        <v>1</v>
      </c>
      <c r="J107" s="38">
        <v>3</v>
      </c>
      <c r="K107" s="38">
        <v>13.657999999999999</v>
      </c>
      <c r="L107" s="39">
        <f t="shared" si="26"/>
        <v>0</v>
      </c>
      <c r="M107" s="33">
        <f t="shared" si="27"/>
        <v>1</v>
      </c>
      <c r="N107" s="38">
        <v>2</v>
      </c>
      <c r="O107" s="38">
        <v>17.632000000000001</v>
      </c>
      <c r="P107" s="39">
        <f t="shared" si="28"/>
        <v>0.33333333333333331</v>
      </c>
      <c r="Q107" s="33">
        <f t="shared" si="29"/>
        <v>0</v>
      </c>
      <c r="R107" s="38">
        <v>3</v>
      </c>
      <c r="S107" s="38">
        <v>22.954999999999998</v>
      </c>
      <c r="T107" s="39">
        <f t="shared" si="30"/>
        <v>0</v>
      </c>
      <c r="U107" s="33">
        <f t="shared" si="31"/>
        <v>1</v>
      </c>
      <c r="V107" s="28"/>
      <c r="W107" s="31">
        <f t="shared" si="32"/>
        <v>3</v>
      </c>
    </row>
    <row r="108" spans="1:23" x14ac:dyDescent="0.2">
      <c r="A108" s="38" t="s">
        <v>28</v>
      </c>
      <c r="B108" s="38">
        <v>96</v>
      </c>
      <c r="C108" s="38">
        <v>7.5540000000000003</v>
      </c>
      <c r="D108" s="39">
        <f t="shared" si="22"/>
        <v>1.0309278350515464E-2</v>
      </c>
      <c r="E108" s="33">
        <f t="shared" si="23"/>
        <v>0</v>
      </c>
      <c r="F108" s="38">
        <v>96</v>
      </c>
      <c r="G108" s="38">
        <v>15.826000000000001</v>
      </c>
      <c r="H108" s="39">
        <f t="shared" si="24"/>
        <v>1.0309278350515464E-2</v>
      </c>
      <c r="I108" s="33">
        <f t="shared" si="25"/>
        <v>0</v>
      </c>
      <c r="J108" s="38">
        <v>97</v>
      </c>
      <c r="K108" s="38">
        <v>23.904</v>
      </c>
      <c r="L108" s="39">
        <f t="shared" si="26"/>
        <v>0</v>
      </c>
      <c r="M108" s="33">
        <f t="shared" si="27"/>
        <v>1</v>
      </c>
      <c r="N108" s="38">
        <v>97</v>
      </c>
      <c r="O108" s="38">
        <v>30.524999999999999</v>
      </c>
      <c r="P108" s="39">
        <f t="shared" si="28"/>
        <v>0</v>
      </c>
      <c r="Q108" s="33">
        <f t="shared" si="29"/>
        <v>1</v>
      </c>
      <c r="R108" s="38">
        <v>96</v>
      </c>
      <c r="S108" s="38">
        <v>37.781999999999996</v>
      </c>
      <c r="T108" s="39">
        <f t="shared" si="30"/>
        <v>1.0309278350515464E-2</v>
      </c>
      <c r="U108" s="33">
        <f t="shared" si="31"/>
        <v>0</v>
      </c>
      <c r="V108" s="28"/>
      <c r="W108" s="31">
        <f>MAX(R108,N108,J108,F108,B108)</f>
        <v>97</v>
      </c>
    </row>
    <row r="111" spans="1:23" x14ac:dyDescent="0.2">
      <c r="B111" s="54" t="s">
        <v>287</v>
      </c>
    </row>
    <row r="113" spans="1:23" x14ac:dyDescent="0.2">
      <c r="A113" s="28"/>
      <c r="B113" s="123" t="s">
        <v>48</v>
      </c>
      <c r="C113" s="123"/>
      <c r="D113" s="123"/>
      <c r="E113" s="123"/>
      <c r="F113" s="123" t="s">
        <v>49</v>
      </c>
      <c r="G113" s="123"/>
      <c r="H113" s="123"/>
      <c r="I113" s="123"/>
      <c r="J113" s="123" t="s">
        <v>50</v>
      </c>
      <c r="K113" s="123"/>
      <c r="L113" s="123"/>
      <c r="M113" s="123"/>
      <c r="N113" s="123" t="s">
        <v>51</v>
      </c>
      <c r="O113" s="123"/>
      <c r="P113" s="123"/>
      <c r="Q113" s="123"/>
      <c r="R113" s="123" t="s">
        <v>52</v>
      </c>
      <c r="S113" s="123"/>
      <c r="T113" s="123"/>
      <c r="U113" s="123"/>
      <c r="V113" s="28"/>
      <c r="W113" s="28"/>
    </row>
    <row r="114" spans="1:23" x14ac:dyDescent="0.2">
      <c r="A114" s="34" t="s">
        <v>4</v>
      </c>
      <c r="B114" s="36" t="s">
        <v>5</v>
      </c>
      <c r="C114" s="36" t="s">
        <v>47</v>
      </c>
      <c r="D114" s="34" t="s">
        <v>46</v>
      </c>
      <c r="E114" s="34" t="s">
        <v>29</v>
      </c>
      <c r="F114" s="36" t="s">
        <v>5</v>
      </c>
      <c r="G114" s="36" t="s">
        <v>47</v>
      </c>
      <c r="H114" s="34" t="s">
        <v>46</v>
      </c>
      <c r="I114" s="34" t="s">
        <v>29</v>
      </c>
      <c r="J114" s="36" t="s">
        <v>5</v>
      </c>
      <c r="K114" s="36" t="s">
        <v>47</v>
      </c>
      <c r="L114" s="34" t="s">
        <v>46</v>
      </c>
      <c r="M114" s="34" t="s">
        <v>29</v>
      </c>
      <c r="N114" s="36" t="s">
        <v>5</v>
      </c>
      <c r="O114" s="36" t="s">
        <v>47</v>
      </c>
      <c r="P114" s="34" t="s">
        <v>46</v>
      </c>
      <c r="Q114" s="34" t="s">
        <v>29</v>
      </c>
      <c r="R114" s="36" t="s">
        <v>5</v>
      </c>
      <c r="S114" s="36" t="s">
        <v>47</v>
      </c>
      <c r="T114" s="34" t="s">
        <v>46</v>
      </c>
      <c r="U114" s="34" t="s">
        <v>29</v>
      </c>
      <c r="V114" s="28"/>
      <c r="W114" s="28" t="s">
        <v>30</v>
      </c>
    </row>
    <row r="115" spans="1:23" x14ac:dyDescent="0.2">
      <c r="A115" s="38" t="s">
        <v>6</v>
      </c>
      <c r="B115" s="38">
        <v>5</v>
      </c>
      <c r="C115" s="38">
        <v>0.53300000000000003</v>
      </c>
      <c r="D115" s="39">
        <f t="shared" ref="D115:D141" si="33">($W115-B115)/$W115</f>
        <v>0</v>
      </c>
      <c r="E115" s="33">
        <f t="shared" ref="E115:E141" si="34">IF($W115=B115,1,0)</f>
        <v>1</v>
      </c>
      <c r="F115" s="38">
        <v>5</v>
      </c>
      <c r="G115" s="38">
        <v>0.83899999999999997</v>
      </c>
      <c r="H115" s="39">
        <f t="shared" ref="H115:H141" si="35">($W115-F115)/$W115</f>
        <v>0</v>
      </c>
      <c r="I115" s="33">
        <f t="shared" ref="I115:I141" si="36">IF($W115=F115,1,0)</f>
        <v>1</v>
      </c>
      <c r="J115" s="38">
        <v>5</v>
      </c>
      <c r="K115" s="38">
        <v>1.1220000000000001</v>
      </c>
      <c r="L115" s="39">
        <f t="shared" ref="L115:L141" si="37">($W115-J115)/$W115</f>
        <v>0</v>
      </c>
      <c r="M115" s="33">
        <f t="shared" ref="M115:M141" si="38">IF($W115=J115,1,0)</f>
        <v>1</v>
      </c>
      <c r="N115" s="38">
        <v>5</v>
      </c>
      <c r="O115" s="38">
        <v>1.4079999999999999</v>
      </c>
      <c r="P115" s="39">
        <f t="shared" ref="P115:P141" si="39">($W115-N115)/$W115</f>
        <v>0</v>
      </c>
      <c r="Q115" s="33">
        <f t="shared" ref="Q115:Q141" si="40">IF($W115=N115,1,0)</f>
        <v>1</v>
      </c>
      <c r="R115" s="38">
        <v>5</v>
      </c>
      <c r="S115" s="38">
        <v>1.71</v>
      </c>
      <c r="T115" s="39">
        <f t="shared" ref="T115:T141" si="41">($W115-R115)/$W115</f>
        <v>0</v>
      </c>
      <c r="U115" s="33">
        <f t="shared" ref="U115:U141" si="42">IF($W115=R115,1,0)</f>
        <v>1</v>
      </c>
      <c r="V115" s="28"/>
      <c r="W115" s="31">
        <f>MAX(R115,N115,J115,F115,B115)</f>
        <v>5</v>
      </c>
    </row>
    <row r="116" spans="1:23" x14ac:dyDescent="0.2">
      <c r="A116" s="38" t="s">
        <v>7</v>
      </c>
      <c r="B116" s="38">
        <v>3</v>
      </c>
      <c r="C116" s="38">
        <v>4.4379999999999997</v>
      </c>
      <c r="D116" s="39">
        <f t="shared" si="33"/>
        <v>0</v>
      </c>
      <c r="E116" s="33">
        <f t="shared" si="34"/>
        <v>1</v>
      </c>
      <c r="F116" s="38">
        <v>3</v>
      </c>
      <c r="G116" s="38">
        <v>7.6790000000000003</v>
      </c>
      <c r="H116" s="39">
        <f t="shared" si="35"/>
        <v>0</v>
      </c>
      <c r="I116" s="33">
        <f t="shared" si="36"/>
        <v>1</v>
      </c>
      <c r="J116" s="38">
        <v>3</v>
      </c>
      <c r="K116" s="38">
        <v>10.606</v>
      </c>
      <c r="L116" s="39">
        <f t="shared" si="37"/>
        <v>0</v>
      </c>
      <c r="M116" s="33">
        <f t="shared" si="38"/>
        <v>1</v>
      </c>
      <c r="N116" s="38">
        <v>3</v>
      </c>
      <c r="O116" s="38">
        <v>13.222</v>
      </c>
      <c r="P116" s="39">
        <f t="shared" si="39"/>
        <v>0</v>
      </c>
      <c r="Q116" s="33">
        <f t="shared" si="40"/>
        <v>1</v>
      </c>
      <c r="R116" s="38">
        <v>3</v>
      </c>
      <c r="S116" s="38">
        <v>15.36</v>
      </c>
      <c r="T116" s="39">
        <f t="shared" si="41"/>
        <v>0</v>
      </c>
      <c r="U116" s="33">
        <f t="shared" si="42"/>
        <v>1</v>
      </c>
      <c r="V116" s="28"/>
      <c r="W116" s="31">
        <f t="shared" ref="W116:W140" si="43">MAX(R116,N116,J116,F116,B116)</f>
        <v>3</v>
      </c>
    </row>
    <row r="117" spans="1:23" x14ac:dyDescent="0.2">
      <c r="A117" s="38" t="s">
        <v>8</v>
      </c>
      <c r="B117" s="38">
        <v>3</v>
      </c>
      <c r="C117" s="38">
        <v>8.3000000000000004E-2</v>
      </c>
      <c r="D117" s="39">
        <f t="shared" si="33"/>
        <v>0</v>
      </c>
      <c r="E117" s="33">
        <f t="shared" si="34"/>
        <v>1</v>
      </c>
      <c r="F117" s="38">
        <v>3</v>
      </c>
      <c r="G117" s="38">
        <v>0.13400000000000001</v>
      </c>
      <c r="H117" s="39">
        <f t="shared" si="35"/>
        <v>0</v>
      </c>
      <c r="I117" s="33">
        <f t="shared" si="36"/>
        <v>1</v>
      </c>
      <c r="J117" s="38">
        <v>3</v>
      </c>
      <c r="K117" s="38">
        <v>0.185</v>
      </c>
      <c r="L117" s="39">
        <f t="shared" si="37"/>
        <v>0</v>
      </c>
      <c r="M117" s="33">
        <f t="shared" si="38"/>
        <v>1</v>
      </c>
      <c r="N117" s="38">
        <v>3</v>
      </c>
      <c r="O117" s="38">
        <v>0.23499999999999999</v>
      </c>
      <c r="P117" s="39">
        <f t="shared" si="39"/>
        <v>0</v>
      </c>
      <c r="Q117" s="33">
        <f t="shared" si="40"/>
        <v>1</v>
      </c>
      <c r="R117" s="38">
        <v>3</v>
      </c>
      <c r="S117" s="38">
        <v>0.28699999999999998</v>
      </c>
      <c r="T117" s="39">
        <f t="shared" si="41"/>
        <v>0</v>
      </c>
      <c r="U117" s="33">
        <f t="shared" si="42"/>
        <v>1</v>
      </c>
      <c r="V117" s="28"/>
      <c r="W117" s="31">
        <f t="shared" si="43"/>
        <v>3</v>
      </c>
    </row>
    <row r="118" spans="1:23" x14ac:dyDescent="0.2">
      <c r="A118" s="38" t="s">
        <v>9</v>
      </c>
      <c r="B118" s="38">
        <v>6</v>
      </c>
      <c r="C118" s="38">
        <v>0.10199999999999999</v>
      </c>
      <c r="D118" s="39">
        <f t="shared" si="33"/>
        <v>0</v>
      </c>
      <c r="E118" s="33">
        <f t="shared" si="34"/>
        <v>1</v>
      </c>
      <c r="F118" s="38">
        <v>6</v>
      </c>
      <c r="G118" s="38">
        <v>0.16700000000000001</v>
      </c>
      <c r="H118" s="39">
        <f t="shared" si="35"/>
        <v>0</v>
      </c>
      <c r="I118" s="33">
        <f t="shared" si="36"/>
        <v>1</v>
      </c>
      <c r="J118" s="38">
        <v>6</v>
      </c>
      <c r="K118" s="38">
        <v>0.23400000000000001</v>
      </c>
      <c r="L118" s="39">
        <f t="shared" si="37"/>
        <v>0</v>
      </c>
      <c r="M118" s="33">
        <f t="shared" si="38"/>
        <v>1</v>
      </c>
      <c r="N118" s="38">
        <v>6</v>
      </c>
      <c r="O118" s="38">
        <v>0.29799999999999999</v>
      </c>
      <c r="P118" s="39">
        <f t="shared" si="39"/>
        <v>0</v>
      </c>
      <c r="Q118" s="33">
        <f t="shared" si="40"/>
        <v>1</v>
      </c>
      <c r="R118" s="38">
        <v>6</v>
      </c>
      <c r="S118" s="38">
        <v>0.36199999999999999</v>
      </c>
      <c r="T118" s="39">
        <f t="shared" si="41"/>
        <v>0</v>
      </c>
      <c r="U118" s="33">
        <f t="shared" si="42"/>
        <v>1</v>
      </c>
      <c r="V118" s="28"/>
      <c r="W118" s="31">
        <f t="shared" si="43"/>
        <v>6</v>
      </c>
    </row>
    <row r="119" spans="1:23" x14ac:dyDescent="0.2">
      <c r="A119" s="38" t="s">
        <v>10</v>
      </c>
      <c r="B119" s="38">
        <v>1</v>
      </c>
      <c r="C119" s="38">
        <v>1.59</v>
      </c>
      <c r="D119" s="39">
        <f t="shared" si="33"/>
        <v>0</v>
      </c>
      <c r="E119" s="33">
        <f t="shared" si="34"/>
        <v>1</v>
      </c>
      <c r="F119" s="38">
        <v>1</v>
      </c>
      <c r="G119" s="38">
        <v>2.7610000000000001</v>
      </c>
      <c r="H119" s="39">
        <f t="shared" si="35"/>
        <v>0</v>
      </c>
      <c r="I119" s="33">
        <f t="shared" si="36"/>
        <v>1</v>
      </c>
      <c r="J119" s="38">
        <v>1</v>
      </c>
      <c r="K119" s="38">
        <v>3.7850000000000001</v>
      </c>
      <c r="L119" s="39">
        <f t="shared" si="37"/>
        <v>0</v>
      </c>
      <c r="M119" s="33">
        <f t="shared" si="38"/>
        <v>1</v>
      </c>
      <c r="N119" s="38">
        <v>1</v>
      </c>
      <c r="O119" s="38">
        <v>4.7350000000000003</v>
      </c>
      <c r="P119" s="39">
        <f t="shared" si="39"/>
        <v>0</v>
      </c>
      <c r="Q119" s="33">
        <f t="shared" si="40"/>
        <v>1</v>
      </c>
      <c r="R119" s="38">
        <v>1</v>
      </c>
      <c r="S119" s="38">
        <v>5.5949999999999998</v>
      </c>
      <c r="T119" s="39">
        <f t="shared" si="41"/>
        <v>0</v>
      </c>
      <c r="U119" s="33">
        <f t="shared" si="42"/>
        <v>1</v>
      </c>
      <c r="V119" s="28"/>
      <c r="W119" s="31">
        <f t="shared" si="43"/>
        <v>1</v>
      </c>
    </row>
    <row r="120" spans="1:23" x14ac:dyDescent="0.2">
      <c r="A120" s="38" t="s">
        <v>11</v>
      </c>
      <c r="B120" s="38">
        <v>1</v>
      </c>
      <c r="C120" s="38">
        <v>2.169</v>
      </c>
      <c r="D120" s="39">
        <f t="shared" si="33"/>
        <v>0</v>
      </c>
      <c r="E120" s="33">
        <f t="shared" si="34"/>
        <v>1</v>
      </c>
      <c r="F120" s="38">
        <v>1</v>
      </c>
      <c r="G120" s="38">
        <v>3.5790000000000002</v>
      </c>
      <c r="H120" s="39">
        <f t="shared" si="35"/>
        <v>0</v>
      </c>
      <c r="I120" s="33">
        <f t="shared" si="36"/>
        <v>1</v>
      </c>
      <c r="J120" s="38">
        <v>1</v>
      </c>
      <c r="K120" s="38">
        <v>4.9969999999999999</v>
      </c>
      <c r="L120" s="39">
        <f t="shared" si="37"/>
        <v>0</v>
      </c>
      <c r="M120" s="33">
        <f t="shared" si="38"/>
        <v>1</v>
      </c>
      <c r="N120" s="38">
        <v>1</v>
      </c>
      <c r="O120" s="38">
        <v>6.22</v>
      </c>
      <c r="P120" s="39">
        <f t="shared" si="39"/>
        <v>0</v>
      </c>
      <c r="Q120" s="33">
        <f t="shared" si="40"/>
        <v>1</v>
      </c>
      <c r="R120" s="38">
        <v>1</v>
      </c>
      <c r="S120" s="38">
        <v>7.4459999999999997</v>
      </c>
      <c r="T120" s="39">
        <f t="shared" si="41"/>
        <v>0</v>
      </c>
      <c r="U120" s="33">
        <f t="shared" si="42"/>
        <v>1</v>
      </c>
      <c r="V120" s="28"/>
      <c r="W120" s="31">
        <f t="shared" si="43"/>
        <v>1</v>
      </c>
    </row>
    <row r="121" spans="1:23" x14ac:dyDescent="0.2">
      <c r="A121" s="38" t="s">
        <v>12</v>
      </c>
      <c r="B121" s="38">
        <v>1</v>
      </c>
      <c r="C121" s="38">
        <v>6.1669999999999998</v>
      </c>
      <c r="D121" s="39">
        <f t="shared" si="33"/>
        <v>0</v>
      </c>
      <c r="E121" s="33">
        <f t="shared" si="34"/>
        <v>1</v>
      </c>
      <c r="F121" s="38">
        <v>1</v>
      </c>
      <c r="G121" s="38">
        <v>10.962</v>
      </c>
      <c r="H121" s="39">
        <f t="shared" si="35"/>
        <v>0</v>
      </c>
      <c r="I121" s="33">
        <f t="shared" si="36"/>
        <v>1</v>
      </c>
      <c r="J121" s="38">
        <v>1</v>
      </c>
      <c r="K121" s="38">
        <v>15.369</v>
      </c>
      <c r="L121" s="39">
        <f t="shared" si="37"/>
        <v>0</v>
      </c>
      <c r="M121" s="33">
        <f t="shared" si="38"/>
        <v>1</v>
      </c>
      <c r="N121" s="38">
        <v>1</v>
      </c>
      <c r="O121" s="38">
        <v>19.713000000000001</v>
      </c>
      <c r="P121" s="39">
        <f t="shared" si="39"/>
        <v>0</v>
      </c>
      <c r="Q121" s="33">
        <f t="shared" si="40"/>
        <v>1</v>
      </c>
      <c r="R121" s="38">
        <v>1</v>
      </c>
      <c r="S121" s="38">
        <v>23.666</v>
      </c>
      <c r="T121" s="39">
        <f t="shared" si="41"/>
        <v>0</v>
      </c>
      <c r="U121" s="33">
        <f t="shared" si="42"/>
        <v>1</v>
      </c>
      <c r="V121" s="28"/>
      <c r="W121" s="31">
        <f t="shared" si="43"/>
        <v>1</v>
      </c>
    </row>
    <row r="122" spans="1:23" x14ac:dyDescent="0.2">
      <c r="A122" s="38" t="s">
        <v>13</v>
      </c>
      <c r="B122" s="38">
        <v>33</v>
      </c>
      <c r="C122" s="38">
        <v>1.821</v>
      </c>
      <c r="D122" s="39">
        <f t="shared" si="33"/>
        <v>0</v>
      </c>
      <c r="E122" s="33">
        <f t="shared" si="34"/>
        <v>1</v>
      </c>
      <c r="F122" s="38">
        <v>33</v>
      </c>
      <c r="G122" s="38">
        <v>2.89</v>
      </c>
      <c r="H122" s="39">
        <f t="shared" si="35"/>
        <v>0</v>
      </c>
      <c r="I122" s="33">
        <f t="shared" si="36"/>
        <v>1</v>
      </c>
      <c r="J122" s="38">
        <v>33</v>
      </c>
      <c r="K122" s="38">
        <v>3.7879999999999998</v>
      </c>
      <c r="L122" s="39">
        <f t="shared" si="37"/>
        <v>0</v>
      </c>
      <c r="M122" s="33">
        <f t="shared" si="38"/>
        <v>1</v>
      </c>
      <c r="N122" s="38">
        <v>33</v>
      </c>
      <c r="O122" s="38">
        <v>4.96</v>
      </c>
      <c r="P122" s="39">
        <f t="shared" si="39"/>
        <v>0</v>
      </c>
      <c r="Q122" s="33">
        <f t="shared" si="40"/>
        <v>1</v>
      </c>
      <c r="R122" s="38">
        <v>33</v>
      </c>
      <c r="S122" s="38">
        <v>5.9880000000000004</v>
      </c>
      <c r="T122" s="39">
        <f t="shared" si="41"/>
        <v>0</v>
      </c>
      <c r="U122" s="33">
        <f t="shared" si="42"/>
        <v>1</v>
      </c>
      <c r="V122" s="28"/>
      <c r="W122" s="31">
        <f t="shared" si="43"/>
        <v>33</v>
      </c>
    </row>
    <row r="123" spans="1:23" x14ac:dyDescent="0.2">
      <c r="A123" s="38" t="s">
        <v>14</v>
      </c>
      <c r="B123" s="38">
        <v>12</v>
      </c>
      <c r="C123" s="38">
        <v>3.7040000000000002</v>
      </c>
      <c r="D123" s="39">
        <f t="shared" si="33"/>
        <v>0</v>
      </c>
      <c r="E123" s="33">
        <f t="shared" si="34"/>
        <v>1</v>
      </c>
      <c r="F123" s="38">
        <v>12</v>
      </c>
      <c r="G123" s="38">
        <v>6.4820000000000002</v>
      </c>
      <c r="H123" s="39">
        <f t="shared" si="35"/>
        <v>0</v>
      </c>
      <c r="I123" s="33">
        <f t="shared" si="36"/>
        <v>1</v>
      </c>
      <c r="J123" s="38">
        <v>11</v>
      </c>
      <c r="K123" s="38">
        <v>9.1029999999999998</v>
      </c>
      <c r="L123" s="39">
        <f t="shared" si="37"/>
        <v>8.3333333333333329E-2</v>
      </c>
      <c r="M123" s="33">
        <f t="shared" si="38"/>
        <v>0</v>
      </c>
      <c r="N123" s="38">
        <v>12</v>
      </c>
      <c r="O123" s="38">
        <v>11.502000000000001</v>
      </c>
      <c r="P123" s="39">
        <f t="shared" si="39"/>
        <v>0</v>
      </c>
      <c r="Q123" s="33">
        <f t="shared" si="40"/>
        <v>1</v>
      </c>
      <c r="R123" s="38">
        <v>12</v>
      </c>
      <c r="S123" s="38">
        <v>13.641999999999999</v>
      </c>
      <c r="T123" s="39">
        <f t="shared" si="41"/>
        <v>0</v>
      </c>
      <c r="U123" s="33">
        <f t="shared" si="42"/>
        <v>1</v>
      </c>
      <c r="V123" s="28"/>
      <c r="W123" s="31">
        <f t="shared" si="43"/>
        <v>12</v>
      </c>
    </row>
    <row r="124" spans="1:23" x14ac:dyDescent="0.2">
      <c r="A124" s="38" t="s">
        <v>15</v>
      </c>
      <c r="B124" s="38">
        <v>41</v>
      </c>
      <c r="C124" s="38">
        <v>1.9079999999999999</v>
      </c>
      <c r="D124" s="39">
        <f t="shared" si="33"/>
        <v>4.6511627906976744E-2</v>
      </c>
      <c r="E124" s="33">
        <f t="shared" si="34"/>
        <v>0</v>
      </c>
      <c r="F124" s="38">
        <v>42</v>
      </c>
      <c r="G124" s="38">
        <v>2.98</v>
      </c>
      <c r="H124" s="39">
        <f t="shared" si="35"/>
        <v>2.3255813953488372E-2</v>
      </c>
      <c r="I124" s="33">
        <f t="shared" si="36"/>
        <v>0</v>
      </c>
      <c r="J124" s="38">
        <v>42</v>
      </c>
      <c r="K124" s="38">
        <v>4.0270000000000001</v>
      </c>
      <c r="L124" s="39">
        <f t="shared" si="37"/>
        <v>2.3255813953488372E-2</v>
      </c>
      <c r="M124" s="33">
        <f t="shared" si="38"/>
        <v>0</v>
      </c>
      <c r="N124" s="38">
        <v>43</v>
      </c>
      <c r="O124" s="38">
        <v>5.2530000000000001</v>
      </c>
      <c r="P124" s="39">
        <f t="shared" si="39"/>
        <v>0</v>
      </c>
      <c r="Q124" s="33">
        <f t="shared" si="40"/>
        <v>1</v>
      </c>
      <c r="R124" s="38">
        <v>43</v>
      </c>
      <c r="S124" s="38">
        <v>6.46</v>
      </c>
      <c r="T124" s="39">
        <f t="shared" si="41"/>
        <v>0</v>
      </c>
      <c r="U124" s="33">
        <f t="shared" si="42"/>
        <v>1</v>
      </c>
      <c r="V124" s="28"/>
      <c r="W124" s="31">
        <f t="shared" si="43"/>
        <v>43</v>
      </c>
    </row>
    <row r="125" spans="1:23" x14ac:dyDescent="0.2">
      <c r="A125" s="38" t="s">
        <v>16</v>
      </c>
      <c r="B125" s="38">
        <v>5</v>
      </c>
      <c r="C125" s="38">
        <v>3.7559999999999998</v>
      </c>
      <c r="D125" s="39">
        <f t="shared" si="33"/>
        <v>0</v>
      </c>
      <c r="E125" s="33">
        <f t="shared" si="34"/>
        <v>1</v>
      </c>
      <c r="F125" s="38">
        <v>5</v>
      </c>
      <c r="G125" s="38">
        <v>6.633</v>
      </c>
      <c r="H125" s="39">
        <f t="shared" si="35"/>
        <v>0</v>
      </c>
      <c r="I125" s="33">
        <f t="shared" si="36"/>
        <v>1</v>
      </c>
      <c r="J125" s="38">
        <v>5</v>
      </c>
      <c r="K125" s="38">
        <v>9.3949999999999996</v>
      </c>
      <c r="L125" s="39">
        <f t="shared" si="37"/>
        <v>0</v>
      </c>
      <c r="M125" s="33">
        <f t="shared" si="38"/>
        <v>1</v>
      </c>
      <c r="N125" s="38">
        <v>5</v>
      </c>
      <c r="O125" s="38">
        <v>11.936999999999999</v>
      </c>
      <c r="P125" s="39">
        <f t="shared" si="39"/>
        <v>0</v>
      </c>
      <c r="Q125" s="33">
        <f t="shared" si="40"/>
        <v>1</v>
      </c>
      <c r="R125" s="38">
        <v>5</v>
      </c>
      <c r="S125" s="38">
        <v>14.544</v>
      </c>
      <c r="T125" s="39">
        <f t="shared" si="41"/>
        <v>0</v>
      </c>
      <c r="U125" s="33">
        <f t="shared" si="42"/>
        <v>1</v>
      </c>
      <c r="V125" s="28"/>
      <c r="W125" s="31">
        <f t="shared" si="43"/>
        <v>5</v>
      </c>
    </row>
    <row r="126" spans="1:23" x14ac:dyDescent="0.2">
      <c r="A126" s="38" t="s">
        <v>17</v>
      </c>
      <c r="B126" s="38">
        <v>6</v>
      </c>
      <c r="C126" s="38">
        <v>3.6549999999999998</v>
      </c>
      <c r="D126" s="39">
        <f t="shared" si="33"/>
        <v>0</v>
      </c>
      <c r="E126" s="33">
        <f t="shared" si="34"/>
        <v>1</v>
      </c>
      <c r="F126" s="38">
        <v>6</v>
      </c>
      <c r="G126" s="38">
        <v>6.4770000000000003</v>
      </c>
      <c r="H126" s="39">
        <f t="shared" si="35"/>
        <v>0</v>
      </c>
      <c r="I126" s="33">
        <f t="shared" si="36"/>
        <v>1</v>
      </c>
      <c r="J126" s="38">
        <v>6</v>
      </c>
      <c r="K126" s="38">
        <v>9.1869999999999994</v>
      </c>
      <c r="L126" s="39">
        <f t="shared" si="37"/>
        <v>0</v>
      </c>
      <c r="M126" s="33">
        <f t="shared" si="38"/>
        <v>1</v>
      </c>
      <c r="N126" s="38">
        <v>6</v>
      </c>
      <c r="O126" s="38">
        <v>11.677</v>
      </c>
      <c r="P126" s="39">
        <f t="shared" si="39"/>
        <v>0</v>
      </c>
      <c r="Q126" s="33">
        <f t="shared" si="40"/>
        <v>1</v>
      </c>
      <c r="R126" s="38">
        <v>6</v>
      </c>
      <c r="S126" s="38">
        <v>13.98</v>
      </c>
      <c r="T126" s="39">
        <f t="shared" si="41"/>
        <v>0</v>
      </c>
      <c r="U126" s="33">
        <f t="shared" si="42"/>
        <v>1</v>
      </c>
      <c r="V126" s="28"/>
      <c r="W126" s="31">
        <f t="shared" si="43"/>
        <v>6</v>
      </c>
    </row>
    <row r="127" spans="1:23" x14ac:dyDescent="0.2">
      <c r="A127" s="38" t="s">
        <v>18</v>
      </c>
      <c r="B127" s="38">
        <v>6</v>
      </c>
      <c r="C127" s="38">
        <v>0.56100000000000005</v>
      </c>
      <c r="D127" s="39">
        <f t="shared" si="33"/>
        <v>0</v>
      </c>
      <c r="E127" s="33">
        <f t="shared" si="34"/>
        <v>1</v>
      </c>
      <c r="F127" s="38">
        <v>5</v>
      </c>
      <c r="G127" s="38">
        <v>0.96399999999999997</v>
      </c>
      <c r="H127" s="39">
        <f t="shared" si="35"/>
        <v>0.16666666666666666</v>
      </c>
      <c r="I127" s="33">
        <f t="shared" si="36"/>
        <v>0</v>
      </c>
      <c r="J127" s="38">
        <v>6</v>
      </c>
      <c r="K127" s="38">
        <v>1.325</v>
      </c>
      <c r="L127" s="39">
        <f t="shared" si="37"/>
        <v>0</v>
      </c>
      <c r="M127" s="33">
        <f t="shared" si="38"/>
        <v>1</v>
      </c>
      <c r="N127" s="38">
        <v>6</v>
      </c>
      <c r="O127" s="38">
        <v>1.65</v>
      </c>
      <c r="P127" s="39">
        <f t="shared" si="39"/>
        <v>0</v>
      </c>
      <c r="Q127" s="33">
        <f t="shared" si="40"/>
        <v>1</v>
      </c>
      <c r="R127" s="38">
        <v>6</v>
      </c>
      <c r="S127" s="38">
        <v>1.9470000000000001</v>
      </c>
      <c r="T127" s="39">
        <f t="shared" si="41"/>
        <v>0</v>
      </c>
      <c r="U127" s="33">
        <f t="shared" si="42"/>
        <v>1</v>
      </c>
      <c r="V127" s="28"/>
      <c r="W127" s="31">
        <f t="shared" si="43"/>
        <v>6</v>
      </c>
    </row>
    <row r="128" spans="1:23" x14ac:dyDescent="0.2">
      <c r="A128" s="38" t="s">
        <v>19</v>
      </c>
      <c r="B128" s="38">
        <v>7</v>
      </c>
      <c r="C128" s="38">
        <v>0.113</v>
      </c>
      <c r="D128" s="39">
        <f t="shared" si="33"/>
        <v>0</v>
      </c>
      <c r="E128" s="33">
        <f t="shared" si="34"/>
        <v>1</v>
      </c>
      <c r="F128" s="38">
        <v>7</v>
      </c>
      <c r="G128" s="38">
        <v>0.17</v>
      </c>
      <c r="H128" s="39">
        <f t="shared" si="35"/>
        <v>0</v>
      </c>
      <c r="I128" s="33">
        <f t="shared" si="36"/>
        <v>1</v>
      </c>
      <c r="J128" s="38">
        <v>7</v>
      </c>
      <c r="K128" s="38">
        <v>0.23</v>
      </c>
      <c r="L128" s="39">
        <f t="shared" si="37"/>
        <v>0</v>
      </c>
      <c r="M128" s="33">
        <f t="shared" si="38"/>
        <v>1</v>
      </c>
      <c r="N128" s="38">
        <v>7</v>
      </c>
      <c r="O128" s="38">
        <v>0.28399999999999997</v>
      </c>
      <c r="P128" s="39">
        <f t="shared" si="39"/>
        <v>0</v>
      </c>
      <c r="Q128" s="33">
        <f t="shared" si="40"/>
        <v>1</v>
      </c>
      <c r="R128" s="38">
        <v>7</v>
      </c>
      <c r="S128" s="38">
        <v>0.33600000000000002</v>
      </c>
      <c r="T128" s="39">
        <f t="shared" si="41"/>
        <v>0</v>
      </c>
      <c r="U128" s="33">
        <f t="shared" si="42"/>
        <v>1</v>
      </c>
      <c r="V128" s="28"/>
      <c r="W128" s="31">
        <f t="shared" si="43"/>
        <v>7</v>
      </c>
    </row>
    <row r="129" spans="1:23" x14ac:dyDescent="0.2">
      <c r="A129" s="38" t="s">
        <v>20</v>
      </c>
      <c r="B129" s="38">
        <v>2</v>
      </c>
      <c r="C129" s="38">
        <v>0.16300000000000001</v>
      </c>
      <c r="D129" s="39">
        <f t="shared" si="33"/>
        <v>0</v>
      </c>
      <c r="E129" s="33">
        <f t="shared" si="34"/>
        <v>1</v>
      </c>
      <c r="F129" s="38">
        <v>2</v>
      </c>
      <c r="G129" s="38">
        <v>0.27500000000000002</v>
      </c>
      <c r="H129" s="39">
        <f t="shared" si="35"/>
        <v>0</v>
      </c>
      <c r="I129" s="33">
        <f t="shared" si="36"/>
        <v>1</v>
      </c>
      <c r="J129" s="38">
        <v>2</v>
      </c>
      <c r="K129" s="38">
        <v>0.36799999999999999</v>
      </c>
      <c r="L129" s="39">
        <f t="shared" si="37"/>
        <v>0</v>
      </c>
      <c r="M129" s="33">
        <f t="shared" si="38"/>
        <v>1</v>
      </c>
      <c r="N129" s="38">
        <v>2</v>
      </c>
      <c r="O129" s="38">
        <v>0.45800000000000002</v>
      </c>
      <c r="P129" s="39">
        <f t="shared" si="39"/>
        <v>0</v>
      </c>
      <c r="Q129" s="33">
        <f t="shared" si="40"/>
        <v>1</v>
      </c>
      <c r="R129" s="38">
        <v>2</v>
      </c>
      <c r="S129" s="38">
        <v>0.55300000000000005</v>
      </c>
      <c r="T129" s="39">
        <f t="shared" si="41"/>
        <v>0</v>
      </c>
      <c r="U129" s="33">
        <f t="shared" si="42"/>
        <v>1</v>
      </c>
      <c r="V129" s="28"/>
      <c r="W129" s="31">
        <f t="shared" si="43"/>
        <v>2</v>
      </c>
    </row>
    <row r="130" spans="1:23" x14ac:dyDescent="0.2">
      <c r="A130" s="38" t="s">
        <v>21</v>
      </c>
      <c r="B130" s="38">
        <v>1</v>
      </c>
      <c r="C130" s="38">
        <v>0.55300000000000005</v>
      </c>
      <c r="D130" s="39">
        <f t="shared" si="33"/>
        <v>0</v>
      </c>
      <c r="E130" s="33">
        <f t="shared" si="34"/>
        <v>1</v>
      </c>
      <c r="F130" s="38">
        <v>1</v>
      </c>
      <c r="G130" s="38">
        <v>0.92300000000000004</v>
      </c>
      <c r="H130" s="39">
        <f t="shared" si="35"/>
        <v>0</v>
      </c>
      <c r="I130" s="33">
        <f t="shared" si="36"/>
        <v>1</v>
      </c>
      <c r="J130" s="38">
        <v>1</v>
      </c>
      <c r="K130" s="38">
        <v>1.286</v>
      </c>
      <c r="L130" s="39">
        <f t="shared" si="37"/>
        <v>0</v>
      </c>
      <c r="M130" s="33">
        <f t="shared" si="38"/>
        <v>1</v>
      </c>
      <c r="N130" s="38">
        <v>1</v>
      </c>
      <c r="O130" s="38">
        <v>1.5569999999999999</v>
      </c>
      <c r="P130" s="39">
        <f t="shared" si="39"/>
        <v>0</v>
      </c>
      <c r="Q130" s="33">
        <f t="shared" si="40"/>
        <v>1</v>
      </c>
      <c r="R130" s="38">
        <v>1</v>
      </c>
      <c r="S130" s="38">
        <v>1.8620000000000001</v>
      </c>
      <c r="T130" s="39">
        <f t="shared" si="41"/>
        <v>0</v>
      </c>
      <c r="U130" s="33">
        <f t="shared" si="42"/>
        <v>1</v>
      </c>
      <c r="V130" s="28"/>
      <c r="W130" s="31">
        <f t="shared" si="43"/>
        <v>1</v>
      </c>
    </row>
    <row r="131" spans="1:23" x14ac:dyDescent="0.2">
      <c r="A131" s="38" t="s">
        <v>0</v>
      </c>
      <c r="B131" s="38">
        <v>42</v>
      </c>
      <c r="C131" s="38">
        <v>3.2989999999999999</v>
      </c>
      <c r="D131" s="39">
        <f t="shared" si="33"/>
        <v>2.3255813953488372E-2</v>
      </c>
      <c r="E131" s="33">
        <f t="shared" si="34"/>
        <v>0</v>
      </c>
      <c r="F131" s="38">
        <v>42</v>
      </c>
      <c r="G131" s="38">
        <v>5.6280000000000001</v>
      </c>
      <c r="H131" s="39">
        <f t="shared" si="35"/>
        <v>2.3255813953488372E-2</v>
      </c>
      <c r="I131" s="33">
        <f t="shared" si="36"/>
        <v>0</v>
      </c>
      <c r="J131" s="38">
        <v>42</v>
      </c>
      <c r="K131" s="38">
        <v>7.2910000000000004</v>
      </c>
      <c r="L131" s="39">
        <f t="shared" si="37"/>
        <v>2.3255813953488372E-2</v>
      </c>
      <c r="M131" s="33">
        <f t="shared" si="38"/>
        <v>0</v>
      </c>
      <c r="N131" s="38">
        <v>42</v>
      </c>
      <c r="O131" s="38">
        <v>9.1379999999999999</v>
      </c>
      <c r="P131" s="39">
        <f t="shared" si="39"/>
        <v>2.3255813953488372E-2</v>
      </c>
      <c r="Q131" s="33">
        <f t="shared" si="40"/>
        <v>0</v>
      </c>
      <c r="R131" s="38">
        <v>43</v>
      </c>
      <c r="S131" s="38">
        <v>11.161</v>
      </c>
      <c r="T131" s="39">
        <f t="shared" si="41"/>
        <v>0</v>
      </c>
      <c r="U131" s="33">
        <f t="shared" si="42"/>
        <v>1</v>
      </c>
      <c r="V131" s="28"/>
      <c r="W131" s="31">
        <f t="shared" si="43"/>
        <v>43</v>
      </c>
    </row>
    <row r="132" spans="1:23" x14ac:dyDescent="0.2">
      <c r="A132" s="38" t="s">
        <v>22</v>
      </c>
      <c r="B132" s="38">
        <v>31</v>
      </c>
      <c r="C132" s="38">
        <v>5.3959999999999999</v>
      </c>
      <c r="D132" s="39">
        <f t="shared" si="33"/>
        <v>0</v>
      </c>
      <c r="E132" s="33">
        <f t="shared" si="34"/>
        <v>1</v>
      </c>
      <c r="F132" s="38">
        <v>31</v>
      </c>
      <c r="G132" s="38">
        <v>8.8879999999999999</v>
      </c>
      <c r="H132" s="39">
        <f t="shared" si="35"/>
        <v>0</v>
      </c>
      <c r="I132" s="33">
        <f t="shared" si="36"/>
        <v>1</v>
      </c>
      <c r="J132" s="38">
        <v>31</v>
      </c>
      <c r="K132" s="38">
        <v>12.27</v>
      </c>
      <c r="L132" s="39">
        <f t="shared" si="37"/>
        <v>0</v>
      </c>
      <c r="M132" s="33">
        <f t="shared" si="38"/>
        <v>1</v>
      </c>
      <c r="N132" s="38">
        <v>30</v>
      </c>
      <c r="O132" s="38">
        <v>15.012</v>
      </c>
      <c r="P132" s="39">
        <f t="shared" si="39"/>
        <v>3.2258064516129031E-2</v>
      </c>
      <c r="Q132" s="33">
        <f t="shared" si="40"/>
        <v>0</v>
      </c>
      <c r="R132" s="38">
        <v>31</v>
      </c>
      <c r="S132" s="38">
        <v>17.643999999999998</v>
      </c>
      <c r="T132" s="39">
        <f t="shared" si="41"/>
        <v>0</v>
      </c>
      <c r="U132" s="33">
        <f t="shared" si="42"/>
        <v>1</v>
      </c>
      <c r="V132" s="28"/>
      <c r="W132" s="31">
        <f t="shared" si="43"/>
        <v>31</v>
      </c>
    </row>
    <row r="133" spans="1:23" x14ac:dyDescent="0.2">
      <c r="A133" s="38" t="s">
        <v>23</v>
      </c>
      <c r="B133" s="38">
        <v>22</v>
      </c>
      <c r="C133" s="38">
        <v>6.657</v>
      </c>
      <c r="D133" s="39">
        <f t="shared" si="33"/>
        <v>0</v>
      </c>
      <c r="E133" s="33">
        <f t="shared" si="34"/>
        <v>1</v>
      </c>
      <c r="F133" s="38">
        <v>21</v>
      </c>
      <c r="G133" s="38">
        <v>12.031000000000001</v>
      </c>
      <c r="H133" s="39">
        <f t="shared" si="35"/>
        <v>4.5454545454545456E-2</v>
      </c>
      <c r="I133" s="33">
        <f t="shared" si="36"/>
        <v>0</v>
      </c>
      <c r="J133" s="38">
        <v>22</v>
      </c>
      <c r="K133" s="38">
        <v>17.184000000000001</v>
      </c>
      <c r="L133" s="39">
        <f t="shared" si="37"/>
        <v>0</v>
      </c>
      <c r="M133" s="33">
        <f t="shared" si="38"/>
        <v>1</v>
      </c>
      <c r="N133" s="38">
        <v>22</v>
      </c>
      <c r="O133" s="38">
        <v>22.03</v>
      </c>
      <c r="P133" s="39">
        <f t="shared" si="39"/>
        <v>0</v>
      </c>
      <c r="Q133" s="33">
        <f t="shared" si="40"/>
        <v>1</v>
      </c>
      <c r="R133" s="38">
        <v>21</v>
      </c>
      <c r="S133" s="38">
        <v>26.454999999999998</v>
      </c>
      <c r="T133" s="39">
        <f t="shared" si="41"/>
        <v>4.5454545454545456E-2</v>
      </c>
      <c r="U133" s="33">
        <f t="shared" si="42"/>
        <v>0</v>
      </c>
      <c r="V133" s="28"/>
      <c r="W133" s="31">
        <f t="shared" si="43"/>
        <v>22</v>
      </c>
    </row>
    <row r="134" spans="1:23" x14ac:dyDescent="0.2">
      <c r="A134" s="38" t="s">
        <v>24</v>
      </c>
      <c r="B134" s="38">
        <v>11</v>
      </c>
      <c r="C134" s="38">
        <v>5.4409999999999998</v>
      </c>
      <c r="D134" s="39">
        <f t="shared" si="33"/>
        <v>8.3333333333333329E-2</v>
      </c>
      <c r="E134" s="33">
        <f t="shared" si="34"/>
        <v>0</v>
      </c>
      <c r="F134" s="38">
        <v>11</v>
      </c>
      <c r="G134" s="38">
        <v>9.7050000000000001</v>
      </c>
      <c r="H134" s="39">
        <f t="shared" si="35"/>
        <v>8.3333333333333329E-2</v>
      </c>
      <c r="I134" s="33">
        <f t="shared" si="36"/>
        <v>0</v>
      </c>
      <c r="J134" s="38">
        <v>11</v>
      </c>
      <c r="K134" s="38">
        <v>13.734</v>
      </c>
      <c r="L134" s="39">
        <f t="shared" si="37"/>
        <v>8.3333333333333329E-2</v>
      </c>
      <c r="M134" s="33">
        <f t="shared" si="38"/>
        <v>0</v>
      </c>
      <c r="N134" s="38">
        <v>11</v>
      </c>
      <c r="O134" s="38">
        <v>17.619</v>
      </c>
      <c r="P134" s="39">
        <f t="shared" si="39"/>
        <v>8.3333333333333329E-2</v>
      </c>
      <c r="Q134" s="33">
        <f t="shared" si="40"/>
        <v>0</v>
      </c>
      <c r="R134" s="38">
        <v>12</v>
      </c>
      <c r="S134" s="38">
        <v>21.396000000000001</v>
      </c>
      <c r="T134" s="39">
        <f t="shared" si="41"/>
        <v>0</v>
      </c>
      <c r="U134" s="33">
        <f t="shared" si="42"/>
        <v>1</v>
      </c>
      <c r="V134" s="28"/>
      <c r="W134" s="31">
        <f t="shared" si="43"/>
        <v>12</v>
      </c>
    </row>
    <row r="135" spans="1:23" x14ac:dyDescent="0.2">
      <c r="A135" s="38" t="s">
        <v>25</v>
      </c>
      <c r="B135" s="38">
        <v>9</v>
      </c>
      <c r="C135" s="38">
        <v>8.8070000000000004</v>
      </c>
      <c r="D135" s="39">
        <f t="shared" si="33"/>
        <v>0</v>
      </c>
      <c r="E135" s="33">
        <f t="shared" si="34"/>
        <v>1</v>
      </c>
      <c r="F135" s="38">
        <v>9</v>
      </c>
      <c r="G135" s="38">
        <v>15.779</v>
      </c>
      <c r="H135" s="39">
        <f t="shared" si="35"/>
        <v>0</v>
      </c>
      <c r="I135" s="33">
        <f t="shared" si="36"/>
        <v>1</v>
      </c>
      <c r="J135" s="38">
        <v>9</v>
      </c>
      <c r="K135" s="38">
        <v>22.539000000000001</v>
      </c>
      <c r="L135" s="39">
        <f t="shared" si="37"/>
        <v>0</v>
      </c>
      <c r="M135" s="33">
        <f t="shared" si="38"/>
        <v>1</v>
      </c>
      <c r="N135" s="38">
        <v>9</v>
      </c>
      <c r="O135" s="38">
        <v>28.972000000000001</v>
      </c>
      <c r="P135" s="39">
        <f t="shared" si="39"/>
        <v>0</v>
      </c>
      <c r="Q135" s="33">
        <f t="shared" si="40"/>
        <v>1</v>
      </c>
      <c r="R135" s="38">
        <v>9</v>
      </c>
      <c r="S135" s="38">
        <v>35.439</v>
      </c>
      <c r="T135" s="39">
        <f t="shared" si="41"/>
        <v>0</v>
      </c>
      <c r="U135" s="33">
        <f t="shared" si="42"/>
        <v>1</v>
      </c>
      <c r="V135" s="28"/>
      <c r="W135" s="31">
        <f t="shared" si="43"/>
        <v>9</v>
      </c>
    </row>
    <row r="136" spans="1:23" x14ac:dyDescent="0.2">
      <c r="A136" s="38" t="s">
        <v>1</v>
      </c>
      <c r="B136" s="38">
        <v>78</v>
      </c>
      <c r="C136" s="38">
        <v>0.36899999999999999</v>
      </c>
      <c r="D136" s="39">
        <f t="shared" si="33"/>
        <v>0</v>
      </c>
      <c r="E136" s="33">
        <f t="shared" si="34"/>
        <v>1</v>
      </c>
      <c r="F136" s="38">
        <v>78</v>
      </c>
      <c r="G136" s="38">
        <v>0.60199999999999998</v>
      </c>
      <c r="H136" s="39">
        <f t="shared" si="35"/>
        <v>0</v>
      </c>
      <c r="I136" s="33">
        <f t="shared" si="36"/>
        <v>1</v>
      </c>
      <c r="J136" s="38">
        <v>78</v>
      </c>
      <c r="K136" s="38">
        <v>0.79100000000000004</v>
      </c>
      <c r="L136" s="39">
        <f t="shared" si="37"/>
        <v>0</v>
      </c>
      <c r="M136" s="33">
        <f t="shared" si="38"/>
        <v>1</v>
      </c>
      <c r="N136" s="38">
        <v>78</v>
      </c>
      <c r="O136" s="38">
        <v>1.073</v>
      </c>
      <c r="P136" s="39">
        <f t="shared" si="39"/>
        <v>0</v>
      </c>
      <c r="Q136" s="33">
        <f t="shared" si="40"/>
        <v>1</v>
      </c>
      <c r="R136" s="38">
        <v>78</v>
      </c>
      <c r="S136" s="38">
        <v>1.302</v>
      </c>
      <c r="T136" s="39">
        <f t="shared" si="41"/>
        <v>0</v>
      </c>
      <c r="U136" s="33">
        <f t="shared" si="42"/>
        <v>1</v>
      </c>
      <c r="V136" s="28"/>
      <c r="W136" s="31">
        <f t="shared" si="43"/>
        <v>78</v>
      </c>
    </row>
    <row r="137" spans="1:23" x14ac:dyDescent="0.2">
      <c r="A137" s="38" t="s">
        <v>26</v>
      </c>
      <c r="B137" s="38">
        <v>74</v>
      </c>
      <c r="C137" s="38">
        <v>4.0259999999999998</v>
      </c>
      <c r="D137" s="39">
        <f t="shared" si="33"/>
        <v>0</v>
      </c>
      <c r="E137" s="33">
        <f t="shared" si="34"/>
        <v>1</v>
      </c>
      <c r="F137" s="38">
        <v>74</v>
      </c>
      <c r="G137" s="38">
        <v>8.1780000000000008</v>
      </c>
      <c r="H137" s="39">
        <f t="shared" si="35"/>
        <v>0</v>
      </c>
      <c r="I137" s="33">
        <f t="shared" si="36"/>
        <v>1</v>
      </c>
      <c r="J137" s="38">
        <v>74</v>
      </c>
      <c r="K137" s="38">
        <v>12.162000000000001</v>
      </c>
      <c r="L137" s="39">
        <f t="shared" si="37"/>
        <v>0</v>
      </c>
      <c r="M137" s="33">
        <f t="shared" si="38"/>
        <v>1</v>
      </c>
      <c r="N137" s="38">
        <v>74</v>
      </c>
      <c r="O137" s="38">
        <v>15.22</v>
      </c>
      <c r="P137" s="39">
        <f t="shared" si="39"/>
        <v>0</v>
      </c>
      <c r="Q137" s="33">
        <f t="shared" si="40"/>
        <v>1</v>
      </c>
      <c r="R137" s="38">
        <v>74</v>
      </c>
      <c r="S137" s="38">
        <v>17.474</v>
      </c>
      <c r="T137" s="39">
        <f t="shared" si="41"/>
        <v>0</v>
      </c>
      <c r="U137" s="33">
        <f t="shared" si="42"/>
        <v>1</v>
      </c>
      <c r="V137" s="28"/>
      <c r="W137" s="31">
        <f t="shared" si="43"/>
        <v>74</v>
      </c>
    </row>
    <row r="138" spans="1:23" x14ac:dyDescent="0.2">
      <c r="A138" s="38" t="s">
        <v>2</v>
      </c>
      <c r="B138" s="38">
        <v>108</v>
      </c>
      <c r="C138" s="38">
        <v>4.8570000000000002</v>
      </c>
      <c r="D138" s="39">
        <f t="shared" si="33"/>
        <v>0</v>
      </c>
      <c r="E138" s="33">
        <f t="shared" si="34"/>
        <v>1</v>
      </c>
      <c r="F138" s="38">
        <v>108</v>
      </c>
      <c r="G138" s="38">
        <v>8.7479999999999993</v>
      </c>
      <c r="H138" s="39">
        <f t="shared" si="35"/>
        <v>0</v>
      </c>
      <c r="I138" s="33">
        <f t="shared" si="36"/>
        <v>1</v>
      </c>
      <c r="J138" s="38">
        <v>108</v>
      </c>
      <c r="K138" s="38">
        <v>12.483000000000001</v>
      </c>
      <c r="L138" s="39">
        <f t="shared" si="37"/>
        <v>0</v>
      </c>
      <c r="M138" s="33">
        <f t="shared" si="38"/>
        <v>1</v>
      </c>
      <c r="N138" s="38">
        <v>108</v>
      </c>
      <c r="O138" s="38">
        <v>15.635</v>
      </c>
      <c r="P138" s="39">
        <f t="shared" si="39"/>
        <v>0</v>
      </c>
      <c r="Q138" s="33">
        <f t="shared" si="40"/>
        <v>1</v>
      </c>
      <c r="R138" s="38">
        <v>108</v>
      </c>
      <c r="S138" s="38">
        <v>18.61</v>
      </c>
      <c r="T138" s="39">
        <f t="shared" si="41"/>
        <v>0</v>
      </c>
      <c r="U138" s="33">
        <f t="shared" si="42"/>
        <v>1</v>
      </c>
      <c r="V138" s="28"/>
      <c r="W138" s="31">
        <f t="shared" si="43"/>
        <v>108</v>
      </c>
    </row>
    <row r="139" spans="1:23" x14ac:dyDescent="0.2">
      <c r="A139" s="38" t="s">
        <v>27</v>
      </c>
      <c r="B139" s="38">
        <v>81</v>
      </c>
      <c r="C139" s="38">
        <v>4.4770000000000003</v>
      </c>
      <c r="D139" s="39">
        <f t="shared" si="33"/>
        <v>0</v>
      </c>
      <c r="E139" s="33">
        <f t="shared" si="34"/>
        <v>1</v>
      </c>
      <c r="F139" s="38">
        <v>81</v>
      </c>
      <c r="G139" s="38">
        <v>7.9249999999999998</v>
      </c>
      <c r="H139" s="39">
        <f t="shared" si="35"/>
        <v>0</v>
      </c>
      <c r="I139" s="33">
        <f t="shared" si="36"/>
        <v>1</v>
      </c>
      <c r="J139" s="38">
        <v>81</v>
      </c>
      <c r="K139" s="38">
        <v>11.452</v>
      </c>
      <c r="L139" s="39">
        <f t="shared" si="37"/>
        <v>0</v>
      </c>
      <c r="M139" s="33">
        <f t="shared" si="38"/>
        <v>1</v>
      </c>
      <c r="N139" s="38">
        <v>81</v>
      </c>
      <c r="O139" s="38">
        <v>14.458</v>
      </c>
      <c r="P139" s="39">
        <f t="shared" si="39"/>
        <v>0</v>
      </c>
      <c r="Q139" s="33">
        <f t="shared" si="40"/>
        <v>1</v>
      </c>
      <c r="R139" s="38">
        <v>81</v>
      </c>
      <c r="S139" s="38">
        <v>17.852</v>
      </c>
      <c r="T139" s="39">
        <f t="shared" si="41"/>
        <v>0</v>
      </c>
      <c r="U139" s="33">
        <f t="shared" si="42"/>
        <v>1</v>
      </c>
      <c r="V139" s="28"/>
      <c r="W139" s="31">
        <f t="shared" si="43"/>
        <v>81</v>
      </c>
    </row>
    <row r="140" spans="1:23" x14ac:dyDescent="0.2">
      <c r="A140" s="38" t="s">
        <v>3</v>
      </c>
      <c r="B140" s="38">
        <v>3</v>
      </c>
      <c r="C140" s="38">
        <v>5.4649999999999999</v>
      </c>
      <c r="D140" s="39">
        <f t="shared" si="33"/>
        <v>0</v>
      </c>
      <c r="E140" s="33">
        <f t="shared" si="34"/>
        <v>1</v>
      </c>
      <c r="F140" s="38">
        <v>3</v>
      </c>
      <c r="G140" s="38">
        <v>9.5869999999999997</v>
      </c>
      <c r="H140" s="39">
        <f t="shared" si="35"/>
        <v>0</v>
      </c>
      <c r="I140" s="33">
        <f t="shared" si="36"/>
        <v>1</v>
      </c>
      <c r="J140" s="38">
        <v>3</v>
      </c>
      <c r="K140" s="38">
        <v>13.621</v>
      </c>
      <c r="L140" s="39">
        <f t="shared" si="37"/>
        <v>0</v>
      </c>
      <c r="M140" s="33">
        <f t="shared" si="38"/>
        <v>1</v>
      </c>
      <c r="N140" s="38">
        <v>2</v>
      </c>
      <c r="O140" s="38">
        <v>17.576000000000001</v>
      </c>
      <c r="P140" s="39">
        <f t="shared" si="39"/>
        <v>0.33333333333333331</v>
      </c>
      <c r="Q140" s="33">
        <f t="shared" si="40"/>
        <v>0</v>
      </c>
      <c r="R140" s="38">
        <v>3</v>
      </c>
      <c r="S140" s="38">
        <v>21.391999999999999</v>
      </c>
      <c r="T140" s="39">
        <f t="shared" si="41"/>
        <v>0</v>
      </c>
      <c r="U140" s="33">
        <f t="shared" si="42"/>
        <v>1</v>
      </c>
      <c r="V140" s="28"/>
      <c r="W140" s="31">
        <f t="shared" si="43"/>
        <v>3</v>
      </c>
    </row>
    <row r="141" spans="1:23" x14ac:dyDescent="0.2">
      <c r="A141" s="38" t="s">
        <v>28</v>
      </c>
      <c r="B141" s="38">
        <v>96</v>
      </c>
      <c r="C141" s="38">
        <v>7.5590000000000002</v>
      </c>
      <c r="D141" s="39">
        <f t="shared" si="33"/>
        <v>1.0309278350515464E-2</v>
      </c>
      <c r="E141" s="33">
        <f t="shared" si="34"/>
        <v>0</v>
      </c>
      <c r="F141" s="38">
        <v>96</v>
      </c>
      <c r="G141" s="38">
        <v>15.824</v>
      </c>
      <c r="H141" s="39">
        <f t="shared" si="35"/>
        <v>1.0309278350515464E-2</v>
      </c>
      <c r="I141" s="33">
        <f t="shared" si="36"/>
        <v>0</v>
      </c>
      <c r="J141" s="38">
        <v>97</v>
      </c>
      <c r="K141" s="38">
        <v>23.783000000000001</v>
      </c>
      <c r="L141" s="39">
        <f t="shared" si="37"/>
        <v>0</v>
      </c>
      <c r="M141" s="33">
        <f t="shared" si="38"/>
        <v>1</v>
      </c>
      <c r="N141" s="38">
        <v>97</v>
      </c>
      <c r="O141" s="38">
        <v>30.611999999999998</v>
      </c>
      <c r="P141" s="39">
        <f t="shared" si="39"/>
        <v>0</v>
      </c>
      <c r="Q141" s="33">
        <f t="shared" si="40"/>
        <v>1</v>
      </c>
      <c r="R141" s="38">
        <v>96</v>
      </c>
      <c r="S141" s="38">
        <v>35.408000000000001</v>
      </c>
      <c r="T141" s="39">
        <f t="shared" si="41"/>
        <v>1.0309278350515464E-2</v>
      </c>
      <c r="U141" s="33">
        <f t="shared" si="42"/>
        <v>0</v>
      </c>
      <c r="V141" s="28"/>
      <c r="W141" s="31">
        <f>MAX(R141,N141,J141,F141,B141)</f>
        <v>97</v>
      </c>
    </row>
    <row r="144" spans="1:23" x14ac:dyDescent="0.2">
      <c r="B144" s="54" t="s">
        <v>288</v>
      </c>
    </row>
    <row r="146" spans="1:23" x14ac:dyDescent="0.2">
      <c r="A146" s="28"/>
      <c r="B146" s="123" t="s">
        <v>48</v>
      </c>
      <c r="C146" s="123"/>
      <c r="D146" s="123"/>
      <c r="E146" s="123"/>
      <c r="F146" s="123" t="s">
        <v>49</v>
      </c>
      <c r="G146" s="123"/>
      <c r="H146" s="123"/>
      <c r="I146" s="123"/>
      <c r="J146" s="123" t="s">
        <v>50</v>
      </c>
      <c r="K146" s="123"/>
      <c r="L146" s="123"/>
      <c r="M146" s="123"/>
      <c r="N146" s="123" t="s">
        <v>51</v>
      </c>
      <c r="O146" s="123"/>
      <c r="P146" s="123"/>
      <c r="Q146" s="123"/>
      <c r="R146" s="123" t="s">
        <v>52</v>
      </c>
      <c r="S146" s="123"/>
      <c r="T146" s="123"/>
      <c r="U146" s="123"/>
      <c r="V146" s="28"/>
      <c r="W146" s="28"/>
    </row>
    <row r="147" spans="1:23" x14ac:dyDescent="0.2">
      <c r="A147" s="34" t="s">
        <v>4</v>
      </c>
      <c r="B147" s="36" t="s">
        <v>5</v>
      </c>
      <c r="C147" s="36" t="s">
        <v>47</v>
      </c>
      <c r="D147" s="34" t="s">
        <v>46</v>
      </c>
      <c r="E147" s="34" t="s">
        <v>29</v>
      </c>
      <c r="F147" s="36" t="s">
        <v>5</v>
      </c>
      <c r="G147" s="36" t="s">
        <v>47</v>
      </c>
      <c r="H147" s="34" t="s">
        <v>46</v>
      </c>
      <c r="I147" s="34" t="s">
        <v>29</v>
      </c>
      <c r="J147" s="36" t="s">
        <v>5</v>
      </c>
      <c r="K147" s="36" t="s">
        <v>47</v>
      </c>
      <c r="L147" s="34" t="s">
        <v>46</v>
      </c>
      <c r="M147" s="34" t="s">
        <v>29</v>
      </c>
      <c r="N147" s="36" t="s">
        <v>5</v>
      </c>
      <c r="O147" s="36" t="s">
        <v>47</v>
      </c>
      <c r="P147" s="34" t="s">
        <v>46</v>
      </c>
      <c r="Q147" s="34" t="s">
        <v>29</v>
      </c>
      <c r="R147" s="36" t="s">
        <v>5</v>
      </c>
      <c r="S147" s="36" t="s">
        <v>47</v>
      </c>
      <c r="T147" s="34" t="s">
        <v>46</v>
      </c>
      <c r="U147" s="34" t="s">
        <v>29</v>
      </c>
      <c r="V147" s="28"/>
      <c r="W147" s="28" t="s">
        <v>30</v>
      </c>
    </row>
    <row r="148" spans="1:23" x14ac:dyDescent="0.2">
      <c r="A148" s="38" t="s">
        <v>6</v>
      </c>
      <c r="B148" s="38">
        <v>5</v>
      </c>
      <c r="C148" s="38">
        <v>1.1060000000000001</v>
      </c>
      <c r="D148" s="39">
        <f t="shared" ref="D148:D174" si="44">($W148-B148)/$W148</f>
        <v>0.16666666666666666</v>
      </c>
      <c r="E148" s="33">
        <f t="shared" ref="E148:E174" si="45">IF($W148=B148,1,0)</f>
        <v>0</v>
      </c>
      <c r="F148" s="38">
        <v>5</v>
      </c>
      <c r="G148" s="38">
        <v>0.877</v>
      </c>
      <c r="H148" s="39">
        <f t="shared" ref="H148:H174" si="46">($W148-F148)/$W148</f>
        <v>0.16666666666666666</v>
      </c>
      <c r="I148" s="33">
        <f t="shared" ref="I148:I174" si="47">IF($W148=F148,1,0)</f>
        <v>0</v>
      </c>
      <c r="J148" s="38">
        <v>6</v>
      </c>
      <c r="K148" s="38">
        <v>1.1950000000000001</v>
      </c>
      <c r="L148" s="39">
        <f t="shared" ref="L148:L174" si="48">($W148-J148)/$W148</f>
        <v>0</v>
      </c>
      <c r="M148" s="33">
        <f t="shared" ref="M148:M174" si="49">IF($W148=J148,1,0)</f>
        <v>1</v>
      </c>
      <c r="N148" s="38">
        <v>6</v>
      </c>
      <c r="O148" s="38">
        <v>1.546</v>
      </c>
      <c r="P148" s="39">
        <f t="shared" ref="P148:P174" si="50">($W148-N148)/$W148</f>
        <v>0</v>
      </c>
      <c r="Q148" s="33">
        <f t="shared" ref="Q148:Q174" si="51">IF($W148=N148,1,0)</f>
        <v>1</v>
      </c>
      <c r="R148" s="38">
        <v>6</v>
      </c>
      <c r="S148" s="38">
        <v>1.889</v>
      </c>
      <c r="T148" s="39">
        <f t="shared" ref="T148:T174" si="52">($W148-R148)/$W148</f>
        <v>0</v>
      </c>
      <c r="U148" s="33">
        <f t="shared" ref="U148:U174" si="53">IF($W148=R148,1,0)</f>
        <v>1</v>
      </c>
      <c r="V148" s="28"/>
      <c r="W148" s="31">
        <f>MAX(R148,N148,J148,F148,B148)</f>
        <v>6</v>
      </c>
    </row>
    <row r="149" spans="1:23" x14ac:dyDescent="0.2">
      <c r="A149" s="38" t="s">
        <v>7</v>
      </c>
      <c r="B149" s="38">
        <v>3</v>
      </c>
      <c r="C149" s="38">
        <v>4.407</v>
      </c>
      <c r="D149" s="39">
        <f t="shared" si="44"/>
        <v>0</v>
      </c>
      <c r="E149" s="33">
        <f t="shared" si="45"/>
        <v>1</v>
      </c>
      <c r="F149" s="38">
        <v>3</v>
      </c>
      <c r="G149" s="38">
        <v>7.6890000000000001</v>
      </c>
      <c r="H149" s="39">
        <f t="shared" si="46"/>
        <v>0</v>
      </c>
      <c r="I149" s="33">
        <f t="shared" si="47"/>
        <v>1</v>
      </c>
      <c r="J149" s="38">
        <v>3</v>
      </c>
      <c r="K149" s="38">
        <v>10.635</v>
      </c>
      <c r="L149" s="39">
        <f t="shared" si="48"/>
        <v>0</v>
      </c>
      <c r="M149" s="33">
        <f t="shared" si="49"/>
        <v>1</v>
      </c>
      <c r="N149" s="38">
        <v>3</v>
      </c>
      <c r="O149" s="38">
        <v>13.227</v>
      </c>
      <c r="P149" s="39">
        <f t="shared" si="50"/>
        <v>0</v>
      </c>
      <c r="Q149" s="33">
        <f t="shared" si="51"/>
        <v>1</v>
      </c>
      <c r="R149" s="38">
        <v>3</v>
      </c>
      <c r="S149" s="38">
        <v>15.664999999999999</v>
      </c>
      <c r="T149" s="39">
        <f t="shared" si="52"/>
        <v>0</v>
      </c>
      <c r="U149" s="33">
        <f t="shared" si="53"/>
        <v>1</v>
      </c>
      <c r="V149" s="28"/>
      <c r="W149" s="31">
        <f t="shared" ref="W149:W173" si="54">MAX(R149,N149,J149,F149,B149)</f>
        <v>3</v>
      </c>
    </row>
    <row r="150" spans="1:23" x14ac:dyDescent="0.2">
      <c r="A150" s="38" t="s">
        <v>8</v>
      </c>
      <c r="B150" s="38">
        <v>3</v>
      </c>
      <c r="C150" s="38">
        <v>8.5999999999999993E-2</v>
      </c>
      <c r="D150" s="39">
        <f t="shared" si="44"/>
        <v>0</v>
      </c>
      <c r="E150" s="33">
        <f t="shared" si="45"/>
        <v>1</v>
      </c>
      <c r="F150" s="38">
        <v>3</v>
      </c>
      <c r="G150" s="38">
        <v>0.14399999999999999</v>
      </c>
      <c r="H150" s="39">
        <f t="shared" si="46"/>
        <v>0</v>
      </c>
      <c r="I150" s="33">
        <f t="shared" si="47"/>
        <v>1</v>
      </c>
      <c r="J150" s="38">
        <v>3</v>
      </c>
      <c r="K150" s="38">
        <v>0.19900000000000001</v>
      </c>
      <c r="L150" s="39">
        <f t="shared" si="48"/>
        <v>0</v>
      </c>
      <c r="M150" s="33">
        <f t="shared" si="49"/>
        <v>1</v>
      </c>
      <c r="N150" s="38">
        <v>3</v>
      </c>
      <c r="O150" s="38">
        <v>0.25900000000000001</v>
      </c>
      <c r="P150" s="39">
        <f t="shared" si="50"/>
        <v>0</v>
      </c>
      <c r="Q150" s="33">
        <f t="shared" si="51"/>
        <v>1</v>
      </c>
      <c r="R150" s="38">
        <v>3</v>
      </c>
      <c r="S150" s="38">
        <v>0.31900000000000001</v>
      </c>
      <c r="T150" s="39">
        <f t="shared" si="52"/>
        <v>0</v>
      </c>
      <c r="U150" s="33">
        <f t="shared" si="53"/>
        <v>1</v>
      </c>
      <c r="V150" s="28"/>
      <c r="W150" s="31">
        <f t="shared" si="54"/>
        <v>3</v>
      </c>
    </row>
    <row r="151" spans="1:23" x14ac:dyDescent="0.2">
      <c r="A151" s="38" t="s">
        <v>9</v>
      </c>
      <c r="B151" s="38">
        <v>6</v>
      </c>
      <c r="C151" s="38">
        <v>0.106</v>
      </c>
      <c r="D151" s="39">
        <f t="shared" si="44"/>
        <v>0</v>
      </c>
      <c r="E151" s="33">
        <f t="shared" si="45"/>
        <v>1</v>
      </c>
      <c r="F151" s="38">
        <v>6</v>
      </c>
      <c r="G151" s="38">
        <v>0.184</v>
      </c>
      <c r="H151" s="39">
        <f t="shared" si="46"/>
        <v>0</v>
      </c>
      <c r="I151" s="33">
        <f t="shared" si="47"/>
        <v>1</v>
      </c>
      <c r="J151" s="38">
        <v>6</v>
      </c>
      <c r="K151" s="38">
        <v>0.26</v>
      </c>
      <c r="L151" s="39">
        <f t="shared" si="48"/>
        <v>0</v>
      </c>
      <c r="M151" s="33">
        <f t="shared" si="49"/>
        <v>1</v>
      </c>
      <c r="N151" s="38">
        <v>6</v>
      </c>
      <c r="O151" s="38">
        <v>0.32800000000000001</v>
      </c>
      <c r="P151" s="39">
        <f t="shared" si="50"/>
        <v>0</v>
      </c>
      <c r="Q151" s="33">
        <f t="shared" si="51"/>
        <v>1</v>
      </c>
      <c r="R151" s="38">
        <v>6</v>
      </c>
      <c r="S151" s="38">
        <v>0.39900000000000002</v>
      </c>
      <c r="T151" s="39">
        <f t="shared" si="52"/>
        <v>0</v>
      </c>
      <c r="U151" s="33">
        <f t="shared" si="53"/>
        <v>1</v>
      </c>
      <c r="V151" s="28"/>
      <c r="W151" s="31">
        <f t="shared" si="54"/>
        <v>6</v>
      </c>
    </row>
    <row r="152" spans="1:23" x14ac:dyDescent="0.2">
      <c r="A152" s="38" t="s">
        <v>10</v>
      </c>
      <c r="B152" s="38">
        <v>1</v>
      </c>
      <c r="C152" s="38">
        <v>1.58</v>
      </c>
      <c r="D152" s="39">
        <f t="shared" si="44"/>
        <v>0</v>
      </c>
      <c r="E152" s="33">
        <f t="shared" si="45"/>
        <v>1</v>
      </c>
      <c r="F152" s="38">
        <v>1</v>
      </c>
      <c r="G152" s="38">
        <v>2.75</v>
      </c>
      <c r="H152" s="39">
        <f t="shared" si="46"/>
        <v>0</v>
      </c>
      <c r="I152" s="33">
        <f t="shared" si="47"/>
        <v>1</v>
      </c>
      <c r="J152" s="38">
        <v>1</v>
      </c>
      <c r="K152" s="38">
        <v>3.8290000000000002</v>
      </c>
      <c r="L152" s="39">
        <f t="shared" si="48"/>
        <v>0</v>
      </c>
      <c r="M152" s="33">
        <f t="shared" si="49"/>
        <v>1</v>
      </c>
      <c r="N152" s="38">
        <v>1</v>
      </c>
      <c r="O152" s="38">
        <v>4.7469999999999999</v>
      </c>
      <c r="P152" s="39">
        <f t="shared" si="50"/>
        <v>0</v>
      </c>
      <c r="Q152" s="33">
        <f t="shared" si="51"/>
        <v>1</v>
      </c>
      <c r="R152" s="38">
        <v>1</v>
      </c>
      <c r="S152" s="38">
        <v>5.6280000000000001</v>
      </c>
      <c r="T152" s="39">
        <f t="shared" si="52"/>
        <v>0</v>
      </c>
      <c r="U152" s="33">
        <f t="shared" si="53"/>
        <v>1</v>
      </c>
      <c r="V152" s="28"/>
      <c r="W152" s="31">
        <f t="shared" si="54"/>
        <v>1</v>
      </c>
    </row>
    <row r="153" spans="1:23" x14ac:dyDescent="0.2">
      <c r="A153" s="38" t="s">
        <v>11</v>
      </c>
      <c r="B153" s="38">
        <v>1</v>
      </c>
      <c r="C153" s="38">
        <v>2.1469999999999998</v>
      </c>
      <c r="D153" s="39">
        <f t="shared" si="44"/>
        <v>0</v>
      </c>
      <c r="E153" s="33">
        <f t="shared" si="45"/>
        <v>1</v>
      </c>
      <c r="F153" s="38">
        <v>1</v>
      </c>
      <c r="G153" s="38">
        <v>3.5750000000000002</v>
      </c>
      <c r="H153" s="39">
        <f t="shared" si="46"/>
        <v>0</v>
      </c>
      <c r="I153" s="33">
        <f t="shared" si="47"/>
        <v>1</v>
      </c>
      <c r="J153" s="38">
        <v>1</v>
      </c>
      <c r="K153" s="38">
        <v>5.008</v>
      </c>
      <c r="L153" s="39">
        <f t="shared" si="48"/>
        <v>0</v>
      </c>
      <c r="M153" s="33">
        <f t="shared" si="49"/>
        <v>1</v>
      </c>
      <c r="N153" s="38">
        <v>1</v>
      </c>
      <c r="O153" s="38">
        <v>6.2080000000000002</v>
      </c>
      <c r="P153" s="39">
        <f t="shared" si="50"/>
        <v>0</v>
      </c>
      <c r="Q153" s="33">
        <f t="shared" si="51"/>
        <v>1</v>
      </c>
      <c r="R153" s="38">
        <v>1</v>
      </c>
      <c r="S153" s="38">
        <v>7.492</v>
      </c>
      <c r="T153" s="39">
        <f t="shared" si="52"/>
        <v>0</v>
      </c>
      <c r="U153" s="33">
        <f t="shared" si="53"/>
        <v>1</v>
      </c>
      <c r="V153" s="28"/>
      <c r="W153" s="31">
        <f t="shared" si="54"/>
        <v>1</v>
      </c>
    </row>
    <row r="154" spans="1:23" x14ac:dyDescent="0.2">
      <c r="A154" s="38" t="s">
        <v>12</v>
      </c>
      <c r="B154" s="38">
        <v>1</v>
      </c>
      <c r="C154" s="38">
        <v>6.1970000000000001</v>
      </c>
      <c r="D154" s="39">
        <f t="shared" si="44"/>
        <v>0</v>
      </c>
      <c r="E154" s="33">
        <f t="shared" si="45"/>
        <v>1</v>
      </c>
      <c r="F154" s="38">
        <v>1</v>
      </c>
      <c r="G154" s="38">
        <v>10.959</v>
      </c>
      <c r="H154" s="39">
        <f t="shared" si="46"/>
        <v>0</v>
      </c>
      <c r="I154" s="33">
        <f t="shared" si="47"/>
        <v>1</v>
      </c>
      <c r="J154" s="38">
        <v>1</v>
      </c>
      <c r="K154" s="38">
        <v>15.407</v>
      </c>
      <c r="L154" s="39">
        <f t="shared" si="48"/>
        <v>0</v>
      </c>
      <c r="M154" s="33">
        <f t="shared" si="49"/>
        <v>1</v>
      </c>
      <c r="N154" s="38">
        <v>1</v>
      </c>
      <c r="O154" s="38">
        <v>19.751000000000001</v>
      </c>
      <c r="P154" s="39">
        <f t="shared" si="50"/>
        <v>0</v>
      </c>
      <c r="Q154" s="33">
        <f t="shared" si="51"/>
        <v>1</v>
      </c>
      <c r="R154" s="38">
        <v>1</v>
      </c>
      <c r="S154" s="38">
        <v>23.724</v>
      </c>
      <c r="T154" s="39">
        <f t="shared" si="52"/>
        <v>0</v>
      </c>
      <c r="U154" s="33">
        <f t="shared" si="53"/>
        <v>1</v>
      </c>
      <c r="V154" s="28"/>
      <c r="W154" s="31">
        <f t="shared" si="54"/>
        <v>1</v>
      </c>
    </row>
    <row r="155" spans="1:23" x14ac:dyDescent="0.2">
      <c r="A155" s="38" t="s">
        <v>13</v>
      </c>
      <c r="B155" s="38">
        <v>33</v>
      </c>
      <c r="C155" s="38">
        <v>1.823</v>
      </c>
      <c r="D155" s="39">
        <f t="shared" si="44"/>
        <v>0</v>
      </c>
      <c r="E155" s="33">
        <f t="shared" si="45"/>
        <v>1</v>
      </c>
      <c r="F155" s="38">
        <v>33</v>
      </c>
      <c r="G155" s="38">
        <v>3.028</v>
      </c>
      <c r="H155" s="39">
        <f t="shared" si="46"/>
        <v>0</v>
      </c>
      <c r="I155" s="33">
        <f t="shared" si="47"/>
        <v>1</v>
      </c>
      <c r="J155" s="38">
        <v>33</v>
      </c>
      <c r="K155" s="38">
        <v>4.2960000000000003</v>
      </c>
      <c r="L155" s="39">
        <f t="shared" si="48"/>
        <v>0</v>
      </c>
      <c r="M155" s="33">
        <f t="shared" si="49"/>
        <v>1</v>
      </c>
      <c r="N155" s="38">
        <v>33</v>
      </c>
      <c r="O155" s="38">
        <v>5.6130000000000004</v>
      </c>
      <c r="P155" s="39">
        <f t="shared" si="50"/>
        <v>0</v>
      </c>
      <c r="Q155" s="33">
        <f t="shared" si="51"/>
        <v>1</v>
      </c>
      <c r="R155" s="38">
        <v>33</v>
      </c>
      <c r="S155" s="38">
        <v>6.8659999999999997</v>
      </c>
      <c r="T155" s="39">
        <f t="shared" si="52"/>
        <v>0</v>
      </c>
      <c r="U155" s="33">
        <f t="shared" si="53"/>
        <v>1</v>
      </c>
      <c r="V155" s="28"/>
      <c r="W155" s="31">
        <f t="shared" si="54"/>
        <v>33</v>
      </c>
    </row>
    <row r="156" spans="1:23" x14ac:dyDescent="0.2">
      <c r="A156" s="38" t="s">
        <v>14</v>
      </c>
      <c r="B156" s="38">
        <v>12</v>
      </c>
      <c r="C156" s="38">
        <v>3.7250000000000001</v>
      </c>
      <c r="D156" s="39">
        <f t="shared" si="44"/>
        <v>0</v>
      </c>
      <c r="E156" s="33">
        <f t="shared" si="45"/>
        <v>1</v>
      </c>
      <c r="F156" s="38">
        <v>12</v>
      </c>
      <c r="G156" s="38">
        <v>6.524</v>
      </c>
      <c r="H156" s="39">
        <f t="shared" si="46"/>
        <v>0</v>
      </c>
      <c r="I156" s="33">
        <f t="shared" si="47"/>
        <v>1</v>
      </c>
      <c r="J156" s="38">
        <v>11</v>
      </c>
      <c r="K156" s="38">
        <v>9.1129999999999995</v>
      </c>
      <c r="L156" s="39">
        <f t="shared" si="48"/>
        <v>8.3333333333333329E-2</v>
      </c>
      <c r="M156" s="33">
        <f t="shared" si="49"/>
        <v>0</v>
      </c>
      <c r="N156" s="38">
        <v>12</v>
      </c>
      <c r="O156" s="38">
        <v>11.541</v>
      </c>
      <c r="P156" s="39">
        <f t="shared" si="50"/>
        <v>0</v>
      </c>
      <c r="Q156" s="33">
        <f t="shared" si="51"/>
        <v>1</v>
      </c>
      <c r="R156" s="38">
        <v>12</v>
      </c>
      <c r="S156" s="38">
        <v>13.677</v>
      </c>
      <c r="T156" s="39">
        <f t="shared" si="52"/>
        <v>0</v>
      </c>
      <c r="U156" s="33">
        <f t="shared" si="53"/>
        <v>1</v>
      </c>
      <c r="V156" s="28"/>
      <c r="W156" s="31">
        <f t="shared" si="54"/>
        <v>12</v>
      </c>
    </row>
    <row r="157" spans="1:23" x14ac:dyDescent="0.2">
      <c r="A157" s="38" t="s">
        <v>15</v>
      </c>
      <c r="B157" s="38">
        <v>41</v>
      </c>
      <c r="C157" s="38">
        <v>1.9470000000000001</v>
      </c>
      <c r="D157" s="39">
        <f t="shared" si="44"/>
        <v>2.3809523809523808E-2</v>
      </c>
      <c r="E157" s="33">
        <f t="shared" si="45"/>
        <v>0</v>
      </c>
      <c r="F157" s="38">
        <v>42</v>
      </c>
      <c r="G157" s="38">
        <v>3.262</v>
      </c>
      <c r="H157" s="39">
        <f t="shared" si="46"/>
        <v>0</v>
      </c>
      <c r="I157" s="33">
        <f t="shared" si="47"/>
        <v>1</v>
      </c>
      <c r="J157" s="38">
        <v>42</v>
      </c>
      <c r="K157" s="38">
        <v>4.6079999999999997</v>
      </c>
      <c r="L157" s="39">
        <f t="shared" si="48"/>
        <v>0</v>
      </c>
      <c r="M157" s="33">
        <f t="shared" si="49"/>
        <v>1</v>
      </c>
      <c r="N157" s="38">
        <v>42</v>
      </c>
      <c r="O157" s="38">
        <v>6.1159999999999997</v>
      </c>
      <c r="P157" s="39">
        <f t="shared" si="50"/>
        <v>0</v>
      </c>
      <c r="Q157" s="33">
        <f t="shared" si="51"/>
        <v>1</v>
      </c>
      <c r="R157" s="38">
        <v>42</v>
      </c>
      <c r="S157" s="38">
        <v>7.4569999999999999</v>
      </c>
      <c r="T157" s="39">
        <f t="shared" si="52"/>
        <v>0</v>
      </c>
      <c r="U157" s="33">
        <f t="shared" si="53"/>
        <v>1</v>
      </c>
      <c r="V157" s="28"/>
      <c r="W157" s="31">
        <f t="shared" si="54"/>
        <v>42</v>
      </c>
    </row>
    <row r="158" spans="1:23" x14ac:dyDescent="0.2">
      <c r="A158" s="38" t="s">
        <v>16</v>
      </c>
      <c r="B158" s="38">
        <v>5</v>
      </c>
      <c r="C158" s="38">
        <v>3.774</v>
      </c>
      <c r="D158" s="39">
        <f t="shared" si="44"/>
        <v>0</v>
      </c>
      <c r="E158" s="33">
        <f t="shared" si="45"/>
        <v>1</v>
      </c>
      <c r="F158" s="38">
        <v>5</v>
      </c>
      <c r="G158" s="38">
        <v>6.67</v>
      </c>
      <c r="H158" s="39">
        <f t="shared" si="46"/>
        <v>0</v>
      </c>
      <c r="I158" s="33">
        <f t="shared" si="47"/>
        <v>1</v>
      </c>
      <c r="J158" s="38">
        <v>5</v>
      </c>
      <c r="K158" s="38">
        <v>9.3740000000000006</v>
      </c>
      <c r="L158" s="39">
        <f t="shared" si="48"/>
        <v>0</v>
      </c>
      <c r="M158" s="33">
        <f t="shared" si="49"/>
        <v>1</v>
      </c>
      <c r="N158" s="38">
        <v>5</v>
      </c>
      <c r="O158" s="38">
        <v>11.984999999999999</v>
      </c>
      <c r="P158" s="39">
        <f t="shared" si="50"/>
        <v>0</v>
      </c>
      <c r="Q158" s="33">
        <f t="shared" si="51"/>
        <v>1</v>
      </c>
      <c r="R158" s="38">
        <v>5</v>
      </c>
      <c r="S158" s="38">
        <v>14.493</v>
      </c>
      <c r="T158" s="39">
        <f t="shared" si="52"/>
        <v>0</v>
      </c>
      <c r="U158" s="33">
        <f t="shared" si="53"/>
        <v>1</v>
      </c>
      <c r="V158" s="28"/>
      <c r="W158" s="31">
        <f t="shared" si="54"/>
        <v>5</v>
      </c>
    </row>
    <row r="159" spans="1:23" x14ac:dyDescent="0.2">
      <c r="A159" s="38" t="s">
        <v>17</v>
      </c>
      <c r="B159" s="38">
        <v>6</v>
      </c>
      <c r="C159" s="38">
        <v>3.6680000000000001</v>
      </c>
      <c r="D159" s="39">
        <f t="shared" si="44"/>
        <v>0</v>
      </c>
      <c r="E159" s="33">
        <f t="shared" si="45"/>
        <v>1</v>
      </c>
      <c r="F159" s="38">
        <v>6</v>
      </c>
      <c r="G159" s="38">
        <v>6.4909999999999997</v>
      </c>
      <c r="H159" s="39">
        <f t="shared" si="46"/>
        <v>0</v>
      </c>
      <c r="I159" s="33">
        <f t="shared" si="47"/>
        <v>1</v>
      </c>
      <c r="J159" s="38">
        <v>6</v>
      </c>
      <c r="K159" s="38">
        <v>9.1999999999999993</v>
      </c>
      <c r="L159" s="39">
        <f t="shared" si="48"/>
        <v>0</v>
      </c>
      <c r="M159" s="33">
        <f t="shared" si="49"/>
        <v>1</v>
      </c>
      <c r="N159" s="38">
        <v>6</v>
      </c>
      <c r="O159" s="38">
        <v>11.724</v>
      </c>
      <c r="P159" s="39">
        <f t="shared" si="50"/>
        <v>0</v>
      </c>
      <c r="Q159" s="33">
        <f t="shared" si="51"/>
        <v>1</v>
      </c>
      <c r="R159" s="38">
        <v>6</v>
      </c>
      <c r="S159" s="38">
        <v>14.009</v>
      </c>
      <c r="T159" s="39">
        <f t="shared" si="52"/>
        <v>0</v>
      </c>
      <c r="U159" s="33">
        <f t="shared" si="53"/>
        <v>1</v>
      </c>
      <c r="V159" s="28"/>
      <c r="W159" s="31">
        <f t="shared" si="54"/>
        <v>6</v>
      </c>
    </row>
    <row r="160" spans="1:23" x14ac:dyDescent="0.2">
      <c r="A160" s="38" t="s">
        <v>18</v>
      </c>
      <c r="B160" s="38">
        <v>6</v>
      </c>
      <c r="C160" s="38">
        <v>0.56599999999999995</v>
      </c>
      <c r="D160" s="39">
        <f t="shared" si="44"/>
        <v>0</v>
      </c>
      <c r="E160" s="33">
        <f t="shared" si="45"/>
        <v>1</v>
      </c>
      <c r="F160" s="38">
        <v>5</v>
      </c>
      <c r="G160" s="38">
        <v>0.96499999999999997</v>
      </c>
      <c r="H160" s="39">
        <f t="shared" si="46"/>
        <v>0.16666666666666666</v>
      </c>
      <c r="I160" s="33">
        <f t="shared" si="47"/>
        <v>0</v>
      </c>
      <c r="J160" s="38">
        <v>6</v>
      </c>
      <c r="K160" s="38">
        <v>1.327</v>
      </c>
      <c r="L160" s="39">
        <f t="shared" si="48"/>
        <v>0</v>
      </c>
      <c r="M160" s="33">
        <f t="shared" si="49"/>
        <v>1</v>
      </c>
      <c r="N160" s="38">
        <v>6</v>
      </c>
      <c r="O160" s="38">
        <v>1.679</v>
      </c>
      <c r="P160" s="39">
        <f t="shared" si="50"/>
        <v>0</v>
      </c>
      <c r="Q160" s="33">
        <f t="shared" si="51"/>
        <v>1</v>
      </c>
      <c r="R160" s="38">
        <v>6</v>
      </c>
      <c r="S160" s="38">
        <v>1.9930000000000001</v>
      </c>
      <c r="T160" s="39">
        <f t="shared" si="52"/>
        <v>0</v>
      </c>
      <c r="U160" s="33">
        <f t="shared" si="53"/>
        <v>1</v>
      </c>
      <c r="V160" s="28"/>
      <c r="W160" s="31">
        <f t="shared" si="54"/>
        <v>6</v>
      </c>
    </row>
    <row r="161" spans="1:23" x14ac:dyDescent="0.2">
      <c r="A161" s="38" t="s">
        <v>19</v>
      </c>
      <c r="B161" s="38">
        <v>7</v>
      </c>
      <c r="C161" s="38">
        <v>0.113</v>
      </c>
      <c r="D161" s="39">
        <f t="shared" si="44"/>
        <v>0</v>
      </c>
      <c r="E161" s="33">
        <f t="shared" si="45"/>
        <v>1</v>
      </c>
      <c r="F161" s="38">
        <v>7</v>
      </c>
      <c r="G161" s="38">
        <v>0.17399999999999999</v>
      </c>
      <c r="H161" s="39">
        <f t="shared" si="46"/>
        <v>0</v>
      </c>
      <c r="I161" s="33">
        <f t="shared" si="47"/>
        <v>1</v>
      </c>
      <c r="J161" s="38">
        <v>7</v>
      </c>
      <c r="K161" s="38">
        <v>0.23799999999999999</v>
      </c>
      <c r="L161" s="39">
        <f t="shared" si="48"/>
        <v>0</v>
      </c>
      <c r="M161" s="33">
        <f t="shared" si="49"/>
        <v>1</v>
      </c>
      <c r="N161" s="38">
        <v>7</v>
      </c>
      <c r="O161" s="38">
        <v>0.30099999999999999</v>
      </c>
      <c r="P161" s="39">
        <f t="shared" si="50"/>
        <v>0</v>
      </c>
      <c r="Q161" s="33">
        <f t="shared" si="51"/>
        <v>1</v>
      </c>
      <c r="R161" s="38">
        <v>7</v>
      </c>
      <c r="S161" s="38">
        <v>0.36399999999999999</v>
      </c>
      <c r="T161" s="39">
        <f t="shared" si="52"/>
        <v>0</v>
      </c>
      <c r="U161" s="33">
        <f t="shared" si="53"/>
        <v>1</v>
      </c>
      <c r="V161" s="28"/>
      <c r="W161" s="31">
        <f t="shared" si="54"/>
        <v>7</v>
      </c>
    </row>
    <row r="162" spans="1:23" x14ac:dyDescent="0.2">
      <c r="A162" s="38" t="s">
        <v>20</v>
      </c>
      <c r="B162" s="38">
        <v>2</v>
      </c>
      <c r="C162" s="38">
        <v>0.16200000000000001</v>
      </c>
      <c r="D162" s="39">
        <f t="shared" si="44"/>
        <v>0</v>
      </c>
      <c r="E162" s="33">
        <f t="shared" si="45"/>
        <v>1</v>
      </c>
      <c r="F162" s="38">
        <v>2</v>
      </c>
      <c r="G162" s="38">
        <v>0.27600000000000002</v>
      </c>
      <c r="H162" s="39">
        <f t="shared" si="46"/>
        <v>0</v>
      </c>
      <c r="I162" s="33">
        <f t="shared" si="47"/>
        <v>1</v>
      </c>
      <c r="J162" s="38">
        <v>2</v>
      </c>
      <c r="K162" s="38">
        <v>0.38300000000000001</v>
      </c>
      <c r="L162" s="39">
        <f t="shared" si="48"/>
        <v>0</v>
      </c>
      <c r="M162" s="33">
        <f t="shared" si="49"/>
        <v>1</v>
      </c>
      <c r="N162" s="38">
        <v>2</v>
      </c>
      <c r="O162" s="38">
        <v>0.48099999999999998</v>
      </c>
      <c r="P162" s="39">
        <f t="shared" si="50"/>
        <v>0</v>
      </c>
      <c r="Q162" s="33">
        <f t="shared" si="51"/>
        <v>1</v>
      </c>
      <c r="R162" s="38">
        <v>2</v>
      </c>
      <c r="S162" s="38">
        <v>0.57599999999999996</v>
      </c>
      <c r="T162" s="39">
        <f t="shared" si="52"/>
        <v>0</v>
      </c>
      <c r="U162" s="33">
        <f t="shared" si="53"/>
        <v>1</v>
      </c>
      <c r="V162" s="28"/>
      <c r="W162" s="31">
        <f t="shared" si="54"/>
        <v>2</v>
      </c>
    </row>
    <row r="163" spans="1:23" x14ac:dyDescent="0.2">
      <c r="A163" s="38" t="s">
        <v>21</v>
      </c>
      <c r="B163" s="38">
        <v>1</v>
      </c>
      <c r="C163" s="38">
        <v>0.55500000000000005</v>
      </c>
      <c r="D163" s="39">
        <f t="shared" si="44"/>
        <v>0</v>
      </c>
      <c r="E163" s="33">
        <f t="shared" si="45"/>
        <v>1</v>
      </c>
      <c r="F163" s="38">
        <v>1</v>
      </c>
      <c r="G163" s="38">
        <v>0.92300000000000004</v>
      </c>
      <c r="H163" s="39">
        <f t="shared" si="46"/>
        <v>0</v>
      </c>
      <c r="I163" s="33">
        <f t="shared" si="47"/>
        <v>1</v>
      </c>
      <c r="J163" s="38">
        <v>1</v>
      </c>
      <c r="K163" s="38">
        <v>1.2749999999999999</v>
      </c>
      <c r="L163" s="39">
        <f t="shared" si="48"/>
        <v>0</v>
      </c>
      <c r="M163" s="33">
        <f t="shared" si="49"/>
        <v>1</v>
      </c>
      <c r="N163" s="38">
        <v>1</v>
      </c>
      <c r="O163" s="38">
        <v>1.569</v>
      </c>
      <c r="P163" s="39">
        <f t="shared" si="50"/>
        <v>0</v>
      </c>
      <c r="Q163" s="33">
        <f t="shared" si="51"/>
        <v>1</v>
      </c>
      <c r="R163" s="38">
        <v>1</v>
      </c>
      <c r="S163" s="38">
        <v>1.8640000000000001</v>
      </c>
      <c r="T163" s="39">
        <f t="shared" si="52"/>
        <v>0</v>
      </c>
      <c r="U163" s="33">
        <f t="shared" si="53"/>
        <v>1</v>
      </c>
      <c r="V163" s="28"/>
      <c r="W163" s="31">
        <f t="shared" si="54"/>
        <v>1</v>
      </c>
    </row>
    <row r="164" spans="1:23" x14ac:dyDescent="0.2">
      <c r="A164" s="38" t="s">
        <v>0</v>
      </c>
      <c r="B164" s="38">
        <v>42</v>
      </c>
      <c r="C164" s="38">
        <v>3.32</v>
      </c>
      <c r="D164" s="39">
        <f t="shared" si="44"/>
        <v>0</v>
      </c>
      <c r="E164" s="33">
        <f t="shared" si="45"/>
        <v>1</v>
      </c>
      <c r="F164" s="38">
        <v>41</v>
      </c>
      <c r="G164" s="38">
        <v>5.8330000000000002</v>
      </c>
      <c r="H164" s="39">
        <f t="shared" si="46"/>
        <v>2.3809523809523808E-2</v>
      </c>
      <c r="I164" s="33">
        <f t="shared" si="47"/>
        <v>0</v>
      </c>
      <c r="J164" s="38">
        <v>42</v>
      </c>
      <c r="K164" s="38">
        <v>7.8620000000000001</v>
      </c>
      <c r="L164" s="39">
        <f t="shared" si="48"/>
        <v>0</v>
      </c>
      <c r="M164" s="33">
        <f t="shared" si="49"/>
        <v>1</v>
      </c>
      <c r="N164" s="38">
        <v>42</v>
      </c>
      <c r="O164" s="38">
        <v>10.484</v>
      </c>
      <c r="P164" s="39">
        <f t="shared" si="50"/>
        <v>0</v>
      </c>
      <c r="Q164" s="33">
        <f t="shared" si="51"/>
        <v>1</v>
      </c>
      <c r="R164" s="38">
        <v>42</v>
      </c>
      <c r="S164" s="38">
        <v>13.321999999999999</v>
      </c>
      <c r="T164" s="39">
        <f t="shared" si="52"/>
        <v>0</v>
      </c>
      <c r="U164" s="33">
        <f t="shared" si="53"/>
        <v>1</v>
      </c>
      <c r="V164" s="28"/>
      <c r="W164" s="31">
        <f t="shared" si="54"/>
        <v>42</v>
      </c>
    </row>
    <row r="165" spans="1:23" x14ac:dyDescent="0.2">
      <c r="A165" s="38" t="s">
        <v>22</v>
      </c>
      <c r="B165" s="38">
        <v>31</v>
      </c>
      <c r="C165" s="38">
        <v>5.4</v>
      </c>
      <c r="D165" s="39">
        <f t="shared" si="44"/>
        <v>3.125E-2</v>
      </c>
      <c r="E165" s="33">
        <f t="shared" si="45"/>
        <v>0</v>
      </c>
      <c r="F165" s="38">
        <v>31</v>
      </c>
      <c r="G165" s="38">
        <v>8.9090000000000007</v>
      </c>
      <c r="H165" s="39">
        <f t="shared" si="46"/>
        <v>3.125E-2</v>
      </c>
      <c r="I165" s="33">
        <f t="shared" si="47"/>
        <v>0</v>
      </c>
      <c r="J165" s="38">
        <v>30</v>
      </c>
      <c r="K165" s="38">
        <v>12.254</v>
      </c>
      <c r="L165" s="39">
        <f t="shared" si="48"/>
        <v>6.25E-2</v>
      </c>
      <c r="M165" s="33">
        <f t="shared" si="49"/>
        <v>0</v>
      </c>
      <c r="N165" s="38">
        <v>32</v>
      </c>
      <c r="O165" s="38">
        <v>15.141999999999999</v>
      </c>
      <c r="P165" s="39">
        <f t="shared" si="50"/>
        <v>0</v>
      </c>
      <c r="Q165" s="33">
        <f t="shared" si="51"/>
        <v>1</v>
      </c>
      <c r="R165" s="38">
        <v>31</v>
      </c>
      <c r="S165" s="38">
        <v>19.190000000000001</v>
      </c>
      <c r="T165" s="39">
        <f t="shared" si="52"/>
        <v>3.125E-2</v>
      </c>
      <c r="U165" s="33">
        <f t="shared" si="53"/>
        <v>0</v>
      </c>
      <c r="V165" s="28"/>
      <c r="W165" s="31">
        <f t="shared" si="54"/>
        <v>32</v>
      </c>
    </row>
    <row r="166" spans="1:23" x14ac:dyDescent="0.2">
      <c r="A166" s="38" t="s">
        <v>23</v>
      </c>
      <c r="B166" s="38">
        <v>22</v>
      </c>
      <c r="C166" s="38">
        <v>6.673</v>
      </c>
      <c r="D166" s="39">
        <f t="shared" si="44"/>
        <v>0</v>
      </c>
      <c r="E166" s="33">
        <f t="shared" si="45"/>
        <v>1</v>
      </c>
      <c r="F166" s="38">
        <v>21</v>
      </c>
      <c r="G166" s="38">
        <v>12.063000000000001</v>
      </c>
      <c r="H166" s="39">
        <f t="shared" si="46"/>
        <v>4.5454545454545456E-2</v>
      </c>
      <c r="I166" s="33">
        <f t="shared" si="47"/>
        <v>0</v>
      </c>
      <c r="J166" s="38">
        <v>22</v>
      </c>
      <c r="K166" s="38">
        <v>17.155000000000001</v>
      </c>
      <c r="L166" s="39">
        <f t="shared" si="48"/>
        <v>0</v>
      </c>
      <c r="M166" s="33">
        <f t="shared" si="49"/>
        <v>1</v>
      </c>
      <c r="N166" s="38">
        <v>22</v>
      </c>
      <c r="O166" s="38">
        <v>22.122</v>
      </c>
      <c r="P166" s="39">
        <f t="shared" si="50"/>
        <v>0</v>
      </c>
      <c r="Q166" s="33">
        <f t="shared" si="51"/>
        <v>1</v>
      </c>
      <c r="R166" s="38">
        <v>22</v>
      </c>
      <c r="S166" s="38">
        <v>26.870999999999999</v>
      </c>
      <c r="T166" s="39">
        <f t="shared" si="52"/>
        <v>0</v>
      </c>
      <c r="U166" s="33">
        <f t="shared" si="53"/>
        <v>1</v>
      </c>
      <c r="V166" s="28"/>
      <c r="W166" s="31">
        <f t="shared" si="54"/>
        <v>22</v>
      </c>
    </row>
    <row r="167" spans="1:23" x14ac:dyDescent="0.2">
      <c r="A167" s="38" t="s">
        <v>24</v>
      </c>
      <c r="B167" s="38">
        <v>11</v>
      </c>
      <c r="C167" s="38">
        <v>5.6079999999999997</v>
      </c>
      <c r="D167" s="39">
        <f t="shared" si="44"/>
        <v>8.3333333333333329E-2</v>
      </c>
      <c r="E167" s="33">
        <f t="shared" si="45"/>
        <v>0</v>
      </c>
      <c r="F167" s="38">
        <v>11</v>
      </c>
      <c r="G167" s="38">
        <v>9.7620000000000005</v>
      </c>
      <c r="H167" s="39">
        <f t="shared" si="46"/>
        <v>8.3333333333333329E-2</v>
      </c>
      <c r="I167" s="33">
        <f t="shared" si="47"/>
        <v>0</v>
      </c>
      <c r="J167" s="38">
        <v>11</v>
      </c>
      <c r="K167" s="38">
        <v>13.721</v>
      </c>
      <c r="L167" s="39">
        <f t="shared" si="48"/>
        <v>8.3333333333333329E-2</v>
      </c>
      <c r="M167" s="33">
        <f t="shared" si="49"/>
        <v>0</v>
      </c>
      <c r="N167" s="38">
        <v>11</v>
      </c>
      <c r="O167" s="38">
        <v>17.672000000000001</v>
      </c>
      <c r="P167" s="39">
        <f t="shared" si="50"/>
        <v>8.3333333333333329E-2</v>
      </c>
      <c r="Q167" s="33">
        <f t="shared" si="51"/>
        <v>0</v>
      </c>
      <c r="R167" s="38">
        <v>12</v>
      </c>
      <c r="S167" s="38">
        <v>21.334</v>
      </c>
      <c r="T167" s="39">
        <f t="shared" si="52"/>
        <v>0</v>
      </c>
      <c r="U167" s="33">
        <f t="shared" si="53"/>
        <v>1</v>
      </c>
      <c r="V167" s="28"/>
      <c r="W167" s="31">
        <f t="shared" si="54"/>
        <v>12</v>
      </c>
    </row>
    <row r="168" spans="1:23" x14ac:dyDescent="0.2">
      <c r="A168" s="38" t="s">
        <v>25</v>
      </c>
      <c r="B168" s="38">
        <v>9</v>
      </c>
      <c r="C168" s="38">
        <v>8.94</v>
      </c>
      <c r="D168" s="39">
        <f t="shared" si="44"/>
        <v>0</v>
      </c>
      <c r="E168" s="33">
        <f t="shared" si="45"/>
        <v>1</v>
      </c>
      <c r="F168" s="38">
        <v>9</v>
      </c>
      <c r="G168" s="38">
        <v>16.145</v>
      </c>
      <c r="H168" s="39">
        <f t="shared" si="46"/>
        <v>0</v>
      </c>
      <c r="I168" s="33">
        <f t="shared" si="47"/>
        <v>1</v>
      </c>
      <c r="J168" s="38">
        <v>9</v>
      </c>
      <c r="K168" s="38">
        <v>22.513999999999999</v>
      </c>
      <c r="L168" s="39">
        <f t="shared" si="48"/>
        <v>0</v>
      </c>
      <c r="M168" s="33">
        <f t="shared" si="49"/>
        <v>1</v>
      </c>
      <c r="N168" s="38">
        <v>9</v>
      </c>
      <c r="O168" s="38">
        <v>29.132000000000001</v>
      </c>
      <c r="P168" s="39">
        <f t="shared" si="50"/>
        <v>0</v>
      </c>
      <c r="Q168" s="33">
        <f t="shared" si="51"/>
        <v>1</v>
      </c>
      <c r="R168" s="38">
        <v>9</v>
      </c>
      <c r="S168" s="38">
        <v>35.351999999999997</v>
      </c>
      <c r="T168" s="39">
        <f t="shared" si="52"/>
        <v>0</v>
      </c>
      <c r="U168" s="33">
        <f t="shared" si="53"/>
        <v>1</v>
      </c>
      <c r="V168" s="28"/>
      <c r="W168" s="31">
        <f t="shared" si="54"/>
        <v>9</v>
      </c>
    </row>
    <row r="169" spans="1:23" x14ac:dyDescent="0.2">
      <c r="A169" s="38" t="s">
        <v>1</v>
      </c>
      <c r="B169" s="38">
        <v>78</v>
      </c>
      <c r="C169" s="38">
        <v>0.373</v>
      </c>
      <c r="D169" s="39">
        <f t="shared" si="44"/>
        <v>0</v>
      </c>
      <c r="E169" s="33">
        <f t="shared" si="45"/>
        <v>1</v>
      </c>
      <c r="F169" s="38">
        <v>78</v>
      </c>
      <c r="G169" s="38">
        <v>0.60599999999999998</v>
      </c>
      <c r="H169" s="39">
        <f t="shared" si="46"/>
        <v>0</v>
      </c>
      <c r="I169" s="33">
        <f t="shared" si="47"/>
        <v>1</v>
      </c>
      <c r="J169" s="38">
        <v>78</v>
      </c>
      <c r="K169" s="38">
        <v>0.879</v>
      </c>
      <c r="L169" s="39">
        <f t="shared" si="48"/>
        <v>0</v>
      </c>
      <c r="M169" s="33">
        <f t="shared" si="49"/>
        <v>1</v>
      </c>
      <c r="N169" s="38">
        <v>78</v>
      </c>
      <c r="O169" s="38">
        <v>1.2090000000000001</v>
      </c>
      <c r="P169" s="39">
        <f t="shared" si="50"/>
        <v>0</v>
      </c>
      <c r="Q169" s="33">
        <f t="shared" si="51"/>
        <v>1</v>
      </c>
      <c r="R169" s="38">
        <v>78</v>
      </c>
      <c r="S169" s="38">
        <v>1.34</v>
      </c>
      <c r="T169" s="39">
        <f t="shared" si="52"/>
        <v>0</v>
      </c>
      <c r="U169" s="33">
        <f t="shared" si="53"/>
        <v>1</v>
      </c>
      <c r="V169" s="28"/>
      <c r="W169" s="31">
        <f t="shared" si="54"/>
        <v>78</v>
      </c>
    </row>
    <row r="170" spans="1:23" x14ac:dyDescent="0.2">
      <c r="A170" s="38" t="s">
        <v>26</v>
      </c>
      <c r="B170" s="38">
        <v>74</v>
      </c>
      <c r="C170" s="38">
        <v>4.0579999999999998</v>
      </c>
      <c r="D170" s="39">
        <f t="shared" si="44"/>
        <v>0</v>
      </c>
      <c r="E170" s="33">
        <f t="shared" si="45"/>
        <v>1</v>
      </c>
      <c r="F170" s="38">
        <v>74</v>
      </c>
      <c r="G170" s="38">
        <v>8.27</v>
      </c>
      <c r="H170" s="39">
        <f t="shared" si="46"/>
        <v>0</v>
      </c>
      <c r="I170" s="33">
        <f t="shared" si="47"/>
        <v>1</v>
      </c>
      <c r="J170" s="38">
        <v>74</v>
      </c>
      <c r="K170" s="38">
        <v>12.148</v>
      </c>
      <c r="L170" s="39">
        <f t="shared" si="48"/>
        <v>0</v>
      </c>
      <c r="M170" s="33">
        <f t="shared" si="49"/>
        <v>1</v>
      </c>
      <c r="N170" s="38">
        <v>74</v>
      </c>
      <c r="O170" s="38">
        <v>15.91</v>
      </c>
      <c r="P170" s="39">
        <f t="shared" si="50"/>
        <v>0</v>
      </c>
      <c r="Q170" s="33">
        <f t="shared" si="51"/>
        <v>1</v>
      </c>
      <c r="R170" s="38">
        <v>74</v>
      </c>
      <c r="S170" s="38">
        <v>17.765999999999998</v>
      </c>
      <c r="T170" s="39">
        <f t="shared" si="52"/>
        <v>0</v>
      </c>
      <c r="U170" s="33">
        <f t="shared" si="53"/>
        <v>1</v>
      </c>
      <c r="V170" s="28"/>
      <c r="W170" s="31">
        <f t="shared" si="54"/>
        <v>74</v>
      </c>
    </row>
    <row r="171" spans="1:23" x14ac:dyDescent="0.2">
      <c r="A171" s="38" t="s">
        <v>2</v>
      </c>
      <c r="B171" s="38">
        <v>108</v>
      </c>
      <c r="C171" s="38">
        <v>4.8460000000000001</v>
      </c>
      <c r="D171" s="39">
        <f t="shared" si="44"/>
        <v>0</v>
      </c>
      <c r="E171" s="33">
        <f t="shared" si="45"/>
        <v>1</v>
      </c>
      <c r="F171" s="38">
        <v>108</v>
      </c>
      <c r="G171" s="38">
        <v>8.8870000000000005</v>
      </c>
      <c r="H171" s="39">
        <f t="shared" si="46"/>
        <v>0</v>
      </c>
      <c r="I171" s="33">
        <f t="shared" si="47"/>
        <v>1</v>
      </c>
      <c r="J171" s="38">
        <v>108</v>
      </c>
      <c r="K171" s="38">
        <v>12.496</v>
      </c>
      <c r="L171" s="39">
        <f t="shared" si="48"/>
        <v>0</v>
      </c>
      <c r="M171" s="33">
        <f t="shared" si="49"/>
        <v>1</v>
      </c>
      <c r="N171" s="38">
        <v>108</v>
      </c>
      <c r="O171" s="38">
        <v>15.827999999999999</v>
      </c>
      <c r="P171" s="39">
        <f t="shared" si="50"/>
        <v>0</v>
      </c>
      <c r="Q171" s="33">
        <f t="shared" si="51"/>
        <v>1</v>
      </c>
      <c r="R171" s="38">
        <v>108</v>
      </c>
      <c r="S171" s="38">
        <v>18.408000000000001</v>
      </c>
      <c r="T171" s="39">
        <f t="shared" si="52"/>
        <v>0</v>
      </c>
      <c r="U171" s="33">
        <f t="shared" si="53"/>
        <v>1</v>
      </c>
      <c r="V171" s="28"/>
      <c r="W171" s="31">
        <f t="shared" si="54"/>
        <v>108</v>
      </c>
    </row>
    <row r="172" spans="1:23" x14ac:dyDescent="0.2">
      <c r="A172" s="38" t="s">
        <v>27</v>
      </c>
      <c r="B172" s="38">
        <v>81</v>
      </c>
      <c r="C172" s="38">
        <v>4.6289999999999996</v>
      </c>
      <c r="D172" s="39">
        <f t="shared" si="44"/>
        <v>0</v>
      </c>
      <c r="E172" s="33">
        <f t="shared" si="45"/>
        <v>1</v>
      </c>
      <c r="F172" s="38">
        <v>81</v>
      </c>
      <c r="G172" s="38">
        <v>7.9539999999999997</v>
      </c>
      <c r="H172" s="39">
        <f t="shared" si="46"/>
        <v>0</v>
      </c>
      <c r="I172" s="33">
        <f t="shared" si="47"/>
        <v>1</v>
      </c>
      <c r="J172" s="38">
        <v>81</v>
      </c>
      <c r="K172" s="38">
        <v>11.478999999999999</v>
      </c>
      <c r="L172" s="39">
        <f t="shared" si="48"/>
        <v>0</v>
      </c>
      <c r="M172" s="33">
        <f t="shared" si="49"/>
        <v>1</v>
      </c>
      <c r="N172" s="38">
        <v>81</v>
      </c>
      <c r="O172" s="38">
        <v>14.548</v>
      </c>
      <c r="P172" s="39">
        <f t="shared" si="50"/>
        <v>0</v>
      </c>
      <c r="Q172" s="33">
        <f t="shared" si="51"/>
        <v>1</v>
      </c>
      <c r="R172" s="38">
        <v>81</v>
      </c>
      <c r="S172" s="38">
        <v>17.78</v>
      </c>
      <c r="T172" s="39">
        <f t="shared" si="52"/>
        <v>0</v>
      </c>
      <c r="U172" s="33">
        <f t="shared" si="53"/>
        <v>1</v>
      </c>
      <c r="V172" s="28"/>
      <c r="W172" s="31">
        <f t="shared" si="54"/>
        <v>81</v>
      </c>
    </row>
    <row r="173" spans="1:23" x14ac:dyDescent="0.2">
      <c r="A173" s="38" t="s">
        <v>3</v>
      </c>
      <c r="B173" s="38">
        <v>3</v>
      </c>
      <c r="C173" s="38">
        <v>5.484</v>
      </c>
      <c r="D173" s="39">
        <f t="shared" si="44"/>
        <v>0</v>
      </c>
      <c r="E173" s="33">
        <f t="shared" si="45"/>
        <v>1</v>
      </c>
      <c r="F173" s="38">
        <v>3</v>
      </c>
      <c r="G173" s="38">
        <v>9.5950000000000006</v>
      </c>
      <c r="H173" s="39">
        <f t="shared" si="46"/>
        <v>0</v>
      </c>
      <c r="I173" s="33">
        <f t="shared" si="47"/>
        <v>1</v>
      </c>
      <c r="J173" s="38">
        <v>3</v>
      </c>
      <c r="K173" s="38">
        <v>13.875</v>
      </c>
      <c r="L173" s="39">
        <f t="shared" si="48"/>
        <v>0</v>
      </c>
      <c r="M173" s="33">
        <f t="shared" si="49"/>
        <v>1</v>
      </c>
      <c r="N173" s="38">
        <v>2</v>
      </c>
      <c r="O173" s="38">
        <v>17.794</v>
      </c>
      <c r="P173" s="39">
        <f t="shared" si="50"/>
        <v>0.33333333333333331</v>
      </c>
      <c r="Q173" s="33">
        <f t="shared" si="51"/>
        <v>0</v>
      </c>
      <c r="R173" s="38">
        <v>3</v>
      </c>
      <c r="S173" s="38">
        <v>21.297000000000001</v>
      </c>
      <c r="T173" s="39">
        <f t="shared" si="52"/>
        <v>0</v>
      </c>
      <c r="U173" s="33">
        <f t="shared" si="53"/>
        <v>1</v>
      </c>
      <c r="V173" s="28"/>
      <c r="W173" s="31">
        <f t="shared" si="54"/>
        <v>3</v>
      </c>
    </row>
    <row r="174" spans="1:23" x14ac:dyDescent="0.2">
      <c r="A174" s="38" t="s">
        <v>28</v>
      </c>
      <c r="B174" s="38">
        <v>96</v>
      </c>
      <c r="C174" s="38">
        <v>7.6159999999999997</v>
      </c>
      <c r="D174" s="39">
        <f t="shared" si="44"/>
        <v>1.0309278350515464E-2</v>
      </c>
      <c r="E174" s="33">
        <f t="shared" si="45"/>
        <v>0</v>
      </c>
      <c r="F174" s="38">
        <v>96</v>
      </c>
      <c r="G174" s="38">
        <v>15.81</v>
      </c>
      <c r="H174" s="39">
        <f t="shared" si="46"/>
        <v>1.0309278350515464E-2</v>
      </c>
      <c r="I174" s="33">
        <f t="shared" si="47"/>
        <v>0</v>
      </c>
      <c r="J174" s="38">
        <v>97</v>
      </c>
      <c r="K174" s="38">
        <v>23.885999999999999</v>
      </c>
      <c r="L174" s="39">
        <f t="shared" si="48"/>
        <v>0</v>
      </c>
      <c r="M174" s="33">
        <f t="shared" si="49"/>
        <v>1</v>
      </c>
      <c r="N174" s="38">
        <v>97</v>
      </c>
      <c r="O174" s="38">
        <v>30.626000000000001</v>
      </c>
      <c r="P174" s="39">
        <f t="shared" si="50"/>
        <v>0</v>
      </c>
      <c r="Q174" s="33">
        <f t="shared" si="51"/>
        <v>1</v>
      </c>
      <c r="R174" s="38">
        <v>96</v>
      </c>
      <c r="S174" s="38">
        <v>35.32</v>
      </c>
      <c r="T174" s="39">
        <f t="shared" si="52"/>
        <v>1.0309278350515464E-2</v>
      </c>
      <c r="U174" s="33">
        <f t="shared" si="53"/>
        <v>0</v>
      </c>
      <c r="V174" s="28"/>
      <c r="W174" s="31">
        <f>MAX(R174,N174,J174,F174,B174)</f>
        <v>97</v>
      </c>
    </row>
  </sheetData>
  <mergeCells count="26">
    <mergeCell ref="B113:E113"/>
    <mergeCell ref="F113:I113"/>
    <mergeCell ref="J113:M113"/>
    <mergeCell ref="N113:Q113"/>
    <mergeCell ref="R113:U113"/>
    <mergeCell ref="B146:E146"/>
    <mergeCell ref="F146:I146"/>
    <mergeCell ref="J146:M146"/>
    <mergeCell ref="N146:Q146"/>
    <mergeCell ref="R146:U146"/>
    <mergeCell ref="R15:U15"/>
    <mergeCell ref="B80:E80"/>
    <mergeCell ref="F80:I80"/>
    <mergeCell ref="J80:M80"/>
    <mergeCell ref="N80:Q80"/>
    <mergeCell ref="R80:U80"/>
    <mergeCell ref="B47:E47"/>
    <mergeCell ref="F47:I47"/>
    <mergeCell ref="J47:M47"/>
    <mergeCell ref="N47:Q47"/>
    <mergeCell ref="R47:U47"/>
    <mergeCell ref="L3:Q3"/>
    <mergeCell ref="B15:E15"/>
    <mergeCell ref="F15:I15"/>
    <mergeCell ref="J15:M15"/>
    <mergeCell ref="N15:Q15"/>
  </mergeCells>
  <conditionalFormatting sqref="W6:AA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:AH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AA49-16BC-4A88-8042-C128C0ECC459}">
  <dimension ref="A3:S41"/>
  <sheetViews>
    <sheetView workbookViewId="0">
      <selection activeCell="C9" sqref="C9"/>
    </sheetView>
  </sheetViews>
  <sheetFormatPr baseColWidth="10" defaultRowHeight="12.75" x14ac:dyDescent="0.2"/>
  <cols>
    <col min="2" max="2" width="80.5" bestFit="1" customWidth="1"/>
  </cols>
  <sheetData>
    <row r="3" spans="1:19" x14ac:dyDescent="0.2">
      <c r="B3" s="115" t="s">
        <v>292</v>
      </c>
      <c r="C3" s="115"/>
      <c r="D3" s="115"/>
      <c r="E3" s="115"/>
      <c r="F3" s="115"/>
    </row>
    <row r="5" spans="1:19" x14ac:dyDescent="0.2">
      <c r="C5" s="4" t="s">
        <v>5</v>
      </c>
      <c r="D5" s="4" t="s">
        <v>31</v>
      </c>
      <c r="E5" s="4" t="s">
        <v>32</v>
      </c>
      <c r="F5" s="4" t="s">
        <v>29</v>
      </c>
    </row>
    <row r="6" spans="1:19" x14ac:dyDescent="0.2">
      <c r="B6" s="12" t="str">
        <f>B13</f>
        <v>AlgConstructive(GRASPRGConstructive(0.75),TabuSearch,1000)</v>
      </c>
      <c r="C6" s="13">
        <f>AVERAGE(B15:B41)</f>
        <v>25.481481481481481</v>
      </c>
      <c r="D6" s="13">
        <f t="shared" ref="D6:E6" si="0">AVERAGE(C15:C41)</f>
        <v>3.2470000000000003</v>
      </c>
      <c r="E6" s="14">
        <f t="shared" si="0"/>
        <v>3.0864197530864196E-3</v>
      </c>
      <c r="F6" s="15">
        <f>SUM(E15:E41)</f>
        <v>26</v>
      </c>
    </row>
    <row r="7" spans="1:19" x14ac:dyDescent="0.2">
      <c r="B7" s="77" t="str">
        <f>F13</f>
        <v>AlgConstructive(GRASPRGConstructive(0.75), LocalSearchEfficient(firstImprovement),1000)</v>
      </c>
      <c r="C7" s="78">
        <f>AVERAGE(F15:F41)</f>
        <v>25.296296296296298</v>
      </c>
      <c r="D7" s="78">
        <f t="shared" ref="D7:E7" si="1">AVERAGE(G15:G41)</f>
        <v>0.60359259259259257</v>
      </c>
      <c r="E7" s="76">
        <f t="shared" si="1"/>
        <v>1.0323189758673627E-2</v>
      </c>
      <c r="F7" s="79">
        <f>SUM(I15:I41)</f>
        <v>22</v>
      </c>
    </row>
    <row r="8" spans="1:19" x14ac:dyDescent="0.2">
      <c r="C8" s="10"/>
      <c r="D8" s="10"/>
      <c r="E8" s="11"/>
    </row>
    <row r="9" spans="1:19" x14ac:dyDescent="0.2">
      <c r="C9" s="10"/>
      <c r="D9" s="10"/>
      <c r="E9" s="11"/>
    </row>
    <row r="13" spans="1:19" x14ac:dyDescent="0.2">
      <c r="B13" s="120" t="s">
        <v>293</v>
      </c>
      <c r="C13" s="117"/>
      <c r="D13" s="117"/>
      <c r="E13" s="117"/>
      <c r="F13" s="116" t="s">
        <v>278</v>
      </c>
      <c r="G13" s="117"/>
      <c r="H13" s="117"/>
      <c r="I13" s="117"/>
      <c r="J13" s="9"/>
      <c r="K13" s="9"/>
      <c r="L13" s="9"/>
      <c r="M13" s="9"/>
      <c r="N13" s="9"/>
      <c r="O13" s="9"/>
      <c r="P13" s="9"/>
      <c r="Q13" s="9"/>
    </row>
    <row r="14" spans="1:19" x14ac:dyDescent="0.2">
      <c r="A14" s="4" t="s">
        <v>4</v>
      </c>
      <c r="B14" s="7" t="s">
        <v>5</v>
      </c>
      <c r="C14" s="7" t="s">
        <v>31</v>
      </c>
      <c r="D14" s="7" t="s">
        <v>32</v>
      </c>
      <c r="E14" s="7" t="s">
        <v>29</v>
      </c>
      <c r="F14" s="4" t="s">
        <v>5</v>
      </c>
      <c r="G14" s="4" t="s">
        <v>31</v>
      </c>
      <c r="H14" s="4" t="s">
        <v>32</v>
      </c>
      <c r="I14" s="4" t="s">
        <v>29</v>
      </c>
      <c r="J14" s="2"/>
      <c r="K14" s="2"/>
      <c r="L14" s="2"/>
      <c r="M14" s="2"/>
      <c r="N14" s="2"/>
      <c r="O14" s="2"/>
      <c r="P14" s="2"/>
      <c r="Q14" s="2"/>
      <c r="S14" s="2" t="s">
        <v>30</v>
      </c>
    </row>
    <row r="15" spans="1:19" x14ac:dyDescent="0.2">
      <c r="A15" s="1" t="s">
        <v>6</v>
      </c>
      <c r="B15" s="38">
        <v>5</v>
      </c>
      <c r="C15" s="38">
        <v>0.53300000000000003</v>
      </c>
      <c r="D15" s="5">
        <f t="shared" ref="D15:D41" si="2">($S15-B15)/$S15</f>
        <v>0</v>
      </c>
      <c r="E15" s="8">
        <f t="shared" ref="E15:E41" si="3">IF(B15=$S15,1,0)</f>
        <v>1</v>
      </c>
      <c r="F15" s="8">
        <v>5</v>
      </c>
      <c r="G15" s="8">
        <v>0.19600000000000001</v>
      </c>
      <c r="H15" s="5">
        <f>($S15-F15)/$S15</f>
        <v>0</v>
      </c>
      <c r="I15" s="8">
        <f>IF(F15=$S15,1,0)</f>
        <v>1</v>
      </c>
      <c r="L15" s="3"/>
      <c r="P15" s="3"/>
      <c r="S15">
        <f t="shared" ref="S15:S41" si="4">MAX(N15,J15,F15,B15)</f>
        <v>5</v>
      </c>
    </row>
    <row r="16" spans="1:19" x14ac:dyDescent="0.2">
      <c r="A16" s="1" t="s">
        <v>7</v>
      </c>
      <c r="B16" s="38">
        <v>3</v>
      </c>
      <c r="C16" s="38">
        <v>4.4379999999999997</v>
      </c>
      <c r="D16" s="5">
        <f t="shared" si="2"/>
        <v>0</v>
      </c>
      <c r="E16" s="8">
        <f t="shared" si="3"/>
        <v>1</v>
      </c>
      <c r="F16" s="8">
        <v>3</v>
      </c>
      <c r="G16" s="8">
        <v>0.82799999999999996</v>
      </c>
      <c r="H16" s="5">
        <f t="shared" ref="H16:H41" si="5">($S16-F16)/$S16</f>
        <v>0</v>
      </c>
      <c r="I16" s="8">
        <f t="shared" ref="I16:I41" si="6">IF(F16=$S16,1,0)</f>
        <v>1</v>
      </c>
      <c r="L16" s="3"/>
      <c r="P16" s="3"/>
      <c r="S16">
        <f t="shared" si="4"/>
        <v>3</v>
      </c>
    </row>
    <row r="17" spans="1:19" x14ac:dyDescent="0.2">
      <c r="A17" s="1" t="s">
        <v>8</v>
      </c>
      <c r="B17" s="38">
        <v>3</v>
      </c>
      <c r="C17" s="38">
        <v>8.3000000000000004E-2</v>
      </c>
      <c r="D17" s="5">
        <f t="shared" si="2"/>
        <v>0</v>
      </c>
      <c r="E17" s="8">
        <f t="shared" si="3"/>
        <v>1</v>
      </c>
      <c r="F17" s="8">
        <v>3</v>
      </c>
      <c r="G17" s="8">
        <v>1.7000000000000001E-2</v>
      </c>
      <c r="H17" s="5">
        <f t="shared" si="5"/>
        <v>0</v>
      </c>
      <c r="I17" s="8">
        <f t="shared" si="6"/>
        <v>1</v>
      </c>
      <c r="L17" s="3"/>
      <c r="P17" s="3"/>
      <c r="S17">
        <f t="shared" si="4"/>
        <v>3</v>
      </c>
    </row>
    <row r="18" spans="1:19" x14ac:dyDescent="0.2">
      <c r="A18" s="1" t="s">
        <v>9</v>
      </c>
      <c r="B18" s="38">
        <v>6</v>
      </c>
      <c r="C18" s="38">
        <v>0.10199999999999999</v>
      </c>
      <c r="D18" s="5">
        <f t="shared" si="2"/>
        <v>0</v>
      </c>
      <c r="E18" s="8">
        <f t="shared" si="3"/>
        <v>1</v>
      </c>
      <c r="F18" s="8">
        <v>6</v>
      </c>
      <c r="G18" s="8">
        <v>2.1999999999999999E-2</v>
      </c>
      <c r="H18" s="5">
        <f t="shared" si="5"/>
        <v>0</v>
      </c>
      <c r="I18" s="8">
        <f t="shared" si="6"/>
        <v>1</v>
      </c>
      <c r="L18" s="3"/>
      <c r="P18" s="3"/>
      <c r="S18">
        <f t="shared" si="4"/>
        <v>6</v>
      </c>
    </row>
    <row r="19" spans="1:19" x14ac:dyDescent="0.2">
      <c r="A19" s="1" t="s">
        <v>10</v>
      </c>
      <c r="B19" s="38">
        <v>1</v>
      </c>
      <c r="C19" s="38">
        <v>1.59</v>
      </c>
      <c r="D19" s="5">
        <f t="shared" si="2"/>
        <v>0</v>
      </c>
      <c r="E19" s="8">
        <f t="shared" si="3"/>
        <v>1</v>
      </c>
      <c r="F19" s="8">
        <v>1</v>
      </c>
      <c r="G19" s="8">
        <v>0.36799999999999999</v>
      </c>
      <c r="H19" s="5">
        <f t="shared" si="5"/>
        <v>0</v>
      </c>
      <c r="I19" s="8">
        <f t="shared" si="6"/>
        <v>1</v>
      </c>
      <c r="L19" s="3"/>
      <c r="P19" s="3"/>
      <c r="S19">
        <f t="shared" si="4"/>
        <v>1</v>
      </c>
    </row>
    <row r="20" spans="1:19" x14ac:dyDescent="0.2">
      <c r="A20" s="1" t="s">
        <v>11</v>
      </c>
      <c r="B20" s="38">
        <v>1</v>
      </c>
      <c r="C20" s="38">
        <v>2.169</v>
      </c>
      <c r="D20" s="5">
        <f t="shared" si="2"/>
        <v>0</v>
      </c>
      <c r="E20" s="8">
        <f t="shared" si="3"/>
        <v>1</v>
      </c>
      <c r="F20" s="8">
        <v>1</v>
      </c>
      <c r="G20" s="8">
        <v>0.51800000000000002</v>
      </c>
      <c r="H20" s="5">
        <f t="shared" si="5"/>
        <v>0</v>
      </c>
      <c r="I20" s="8">
        <f t="shared" si="6"/>
        <v>1</v>
      </c>
      <c r="L20" s="3"/>
      <c r="P20" s="3"/>
      <c r="S20">
        <f t="shared" si="4"/>
        <v>1</v>
      </c>
    </row>
    <row r="21" spans="1:19" x14ac:dyDescent="0.2">
      <c r="A21" s="1" t="s">
        <v>12</v>
      </c>
      <c r="B21" s="38">
        <v>1</v>
      </c>
      <c r="C21" s="38">
        <v>6.1669999999999998</v>
      </c>
      <c r="D21" s="5">
        <f t="shared" si="2"/>
        <v>0</v>
      </c>
      <c r="E21" s="8">
        <f t="shared" si="3"/>
        <v>1</v>
      </c>
      <c r="F21" s="8">
        <v>1</v>
      </c>
      <c r="G21" s="8">
        <v>1.2549999999999999</v>
      </c>
      <c r="H21" s="5">
        <f t="shared" si="5"/>
        <v>0</v>
      </c>
      <c r="I21" s="8">
        <f t="shared" si="6"/>
        <v>1</v>
      </c>
      <c r="L21" s="3"/>
      <c r="P21" s="3"/>
      <c r="S21">
        <f t="shared" si="4"/>
        <v>1</v>
      </c>
    </row>
    <row r="22" spans="1:19" x14ac:dyDescent="0.2">
      <c r="A22" s="1" t="s">
        <v>13</v>
      </c>
      <c r="B22" s="38">
        <v>33</v>
      </c>
      <c r="C22" s="38">
        <v>1.821</v>
      </c>
      <c r="D22" s="5">
        <f t="shared" si="2"/>
        <v>0</v>
      </c>
      <c r="E22" s="8">
        <f t="shared" si="3"/>
        <v>1</v>
      </c>
      <c r="F22" s="8">
        <v>33</v>
      </c>
      <c r="G22" s="8">
        <v>0.38100000000000001</v>
      </c>
      <c r="H22" s="5">
        <f t="shared" si="5"/>
        <v>0</v>
      </c>
      <c r="I22" s="8">
        <f t="shared" si="6"/>
        <v>1</v>
      </c>
      <c r="L22" s="3"/>
      <c r="P22" s="3"/>
      <c r="S22">
        <f t="shared" si="4"/>
        <v>33</v>
      </c>
    </row>
    <row r="23" spans="1:19" x14ac:dyDescent="0.2">
      <c r="A23" s="1" t="s">
        <v>14</v>
      </c>
      <c r="B23" s="38">
        <v>12</v>
      </c>
      <c r="C23" s="38">
        <v>3.7040000000000002</v>
      </c>
      <c r="D23" s="5">
        <f t="shared" si="2"/>
        <v>0</v>
      </c>
      <c r="E23" s="8">
        <f t="shared" si="3"/>
        <v>1</v>
      </c>
      <c r="F23" s="8">
        <v>12</v>
      </c>
      <c r="G23" s="8">
        <v>0.68200000000000005</v>
      </c>
      <c r="H23" s="5">
        <f t="shared" si="5"/>
        <v>0</v>
      </c>
      <c r="I23" s="8">
        <f t="shared" si="6"/>
        <v>1</v>
      </c>
      <c r="L23" s="3"/>
      <c r="P23" s="3"/>
      <c r="S23">
        <f t="shared" si="4"/>
        <v>12</v>
      </c>
    </row>
    <row r="24" spans="1:19" x14ac:dyDescent="0.2">
      <c r="A24" s="1" t="s">
        <v>15</v>
      </c>
      <c r="B24" s="38">
        <v>41</v>
      </c>
      <c r="C24" s="38">
        <v>1.9079999999999999</v>
      </c>
      <c r="D24" s="5">
        <f t="shared" si="2"/>
        <v>0</v>
      </c>
      <c r="E24" s="8">
        <f t="shared" si="3"/>
        <v>1</v>
      </c>
      <c r="F24" s="8">
        <v>41</v>
      </c>
      <c r="G24" s="8">
        <v>0.34200000000000003</v>
      </c>
      <c r="H24" s="5">
        <f t="shared" si="5"/>
        <v>0</v>
      </c>
      <c r="I24" s="8">
        <f t="shared" si="6"/>
        <v>1</v>
      </c>
      <c r="L24" s="3"/>
      <c r="P24" s="3"/>
      <c r="S24">
        <f t="shared" si="4"/>
        <v>41</v>
      </c>
    </row>
    <row r="25" spans="1:19" x14ac:dyDescent="0.2">
      <c r="A25" s="1" t="s">
        <v>16</v>
      </c>
      <c r="B25" s="38">
        <v>5</v>
      </c>
      <c r="C25" s="38">
        <v>3.7559999999999998</v>
      </c>
      <c r="D25" s="5">
        <f t="shared" si="2"/>
        <v>0</v>
      </c>
      <c r="E25" s="8">
        <f t="shared" si="3"/>
        <v>1</v>
      </c>
      <c r="F25" s="8">
        <v>5</v>
      </c>
      <c r="G25" s="8">
        <v>0.69499999999999995</v>
      </c>
      <c r="H25" s="5">
        <f t="shared" si="5"/>
        <v>0</v>
      </c>
      <c r="I25" s="8">
        <f t="shared" si="6"/>
        <v>1</v>
      </c>
      <c r="L25" s="3"/>
      <c r="P25" s="3"/>
      <c r="S25">
        <f t="shared" si="4"/>
        <v>5</v>
      </c>
    </row>
    <row r="26" spans="1:19" x14ac:dyDescent="0.2">
      <c r="A26" s="1" t="s">
        <v>17</v>
      </c>
      <c r="B26" s="38">
        <v>6</v>
      </c>
      <c r="C26" s="38">
        <v>3.6549999999999998</v>
      </c>
      <c r="D26" s="5">
        <f t="shared" si="2"/>
        <v>0</v>
      </c>
      <c r="E26" s="8">
        <f t="shared" si="3"/>
        <v>1</v>
      </c>
      <c r="F26" s="8">
        <v>6</v>
      </c>
      <c r="G26" s="8">
        <v>0.68899999999999995</v>
      </c>
      <c r="H26" s="5">
        <f t="shared" si="5"/>
        <v>0</v>
      </c>
      <c r="I26" s="8">
        <f t="shared" si="6"/>
        <v>1</v>
      </c>
      <c r="L26" s="3"/>
      <c r="P26" s="3"/>
      <c r="S26">
        <f t="shared" si="4"/>
        <v>6</v>
      </c>
    </row>
    <row r="27" spans="1:19" x14ac:dyDescent="0.2">
      <c r="A27" s="1" t="s">
        <v>18</v>
      </c>
      <c r="B27" s="38">
        <v>6</v>
      </c>
      <c r="C27" s="38">
        <v>0.56100000000000005</v>
      </c>
      <c r="D27" s="5">
        <f t="shared" si="2"/>
        <v>0</v>
      </c>
      <c r="E27" s="8">
        <f t="shared" si="3"/>
        <v>1</v>
      </c>
      <c r="F27" s="8">
        <v>5</v>
      </c>
      <c r="G27" s="8">
        <v>0.108</v>
      </c>
      <c r="H27" s="5">
        <f t="shared" si="5"/>
        <v>0.16666666666666666</v>
      </c>
      <c r="I27" s="8">
        <f t="shared" si="6"/>
        <v>0</v>
      </c>
      <c r="L27" s="3"/>
      <c r="P27" s="3"/>
      <c r="S27">
        <f t="shared" si="4"/>
        <v>6</v>
      </c>
    </row>
    <row r="28" spans="1:19" x14ac:dyDescent="0.2">
      <c r="A28" s="1" t="s">
        <v>19</v>
      </c>
      <c r="B28" s="38">
        <v>7</v>
      </c>
      <c r="C28" s="38">
        <v>0.113</v>
      </c>
      <c r="D28" s="5">
        <f t="shared" si="2"/>
        <v>0</v>
      </c>
      <c r="E28" s="8">
        <f t="shared" si="3"/>
        <v>1</v>
      </c>
      <c r="F28" s="8">
        <v>7</v>
      </c>
      <c r="G28" s="8">
        <v>2.3E-2</v>
      </c>
      <c r="H28" s="5">
        <f t="shared" si="5"/>
        <v>0</v>
      </c>
      <c r="I28" s="8">
        <f t="shared" si="6"/>
        <v>1</v>
      </c>
      <c r="L28" s="3"/>
      <c r="P28" s="3"/>
      <c r="S28">
        <f t="shared" si="4"/>
        <v>7</v>
      </c>
    </row>
    <row r="29" spans="1:19" x14ac:dyDescent="0.2">
      <c r="A29" s="1" t="s">
        <v>20</v>
      </c>
      <c r="B29" s="38">
        <v>2</v>
      </c>
      <c r="C29" s="38">
        <v>0.16300000000000001</v>
      </c>
      <c r="D29" s="5">
        <f t="shared" si="2"/>
        <v>0</v>
      </c>
      <c r="E29" s="8">
        <f t="shared" si="3"/>
        <v>1</v>
      </c>
      <c r="F29" s="8">
        <v>2</v>
      </c>
      <c r="G29" s="8">
        <v>3.5000000000000003E-2</v>
      </c>
      <c r="H29" s="5">
        <f t="shared" si="5"/>
        <v>0</v>
      </c>
      <c r="I29" s="8">
        <f t="shared" si="6"/>
        <v>1</v>
      </c>
      <c r="L29" s="3"/>
      <c r="P29" s="3"/>
      <c r="S29">
        <f t="shared" si="4"/>
        <v>2</v>
      </c>
    </row>
    <row r="30" spans="1:19" x14ac:dyDescent="0.2">
      <c r="A30" s="1" t="s">
        <v>21</v>
      </c>
      <c r="B30" s="38">
        <v>1</v>
      </c>
      <c r="C30" s="38">
        <v>0.55300000000000005</v>
      </c>
      <c r="D30" s="5">
        <f t="shared" si="2"/>
        <v>0</v>
      </c>
      <c r="E30" s="8">
        <f t="shared" si="3"/>
        <v>1</v>
      </c>
      <c r="F30" s="8">
        <v>1</v>
      </c>
      <c r="G30" s="8">
        <v>0.122</v>
      </c>
      <c r="H30" s="5">
        <f t="shared" si="5"/>
        <v>0</v>
      </c>
      <c r="I30" s="8">
        <f t="shared" si="6"/>
        <v>1</v>
      </c>
      <c r="L30" s="3"/>
      <c r="P30" s="3"/>
      <c r="S30">
        <f t="shared" si="4"/>
        <v>1</v>
      </c>
    </row>
    <row r="31" spans="1:19" x14ac:dyDescent="0.2">
      <c r="A31" s="1" t="s">
        <v>0</v>
      </c>
      <c r="B31" s="38">
        <v>42</v>
      </c>
      <c r="C31" s="38">
        <v>3.2989999999999999</v>
      </c>
      <c r="D31" s="5">
        <f t="shared" si="2"/>
        <v>0</v>
      </c>
      <c r="E31" s="8">
        <f t="shared" si="3"/>
        <v>1</v>
      </c>
      <c r="F31" s="8">
        <v>42</v>
      </c>
      <c r="G31" s="8">
        <v>0.51400000000000001</v>
      </c>
      <c r="H31" s="5">
        <f t="shared" si="5"/>
        <v>0</v>
      </c>
      <c r="I31" s="8">
        <f t="shared" si="6"/>
        <v>1</v>
      </c>
      <c r="L31" s="3"/>
      <c r="P31" s="3"/>
      <c r="S31">
        <f t="shared" si="4"/>
        <v>42</v>
      </c>
    </row>
    <row r="32" spans="1:19" x14ac:dyDescent="0.2">
      <c r="A32" s="1" t="s">
        <v>22</v>
      </c>
      <c r="B32" s="38">
        <v>31</v>
      </c>
      <c r="C32" s="38">
        <v>5.3959999999999999</v>
      </c>
      <c r="D32" s="5">
        <f t="shared" si="2"/>
        <v>0</v>
      </c>
      <c r="E32" s="8">
        <f t="shared" si="3"/>
        <v>1</v>
      </c>
      <c r="F32" s="8">
        <v>30</v>
      </c>
      <c r="G32" s="8">
        <v>0.878</v>
      </c>
      <c r="H32" s="5">
        <f t="shared" si="5"/>
        <v>3.2258064516129031E-2</v>
      </c>
      <c r="I32" s="8">
        <f t="shared" si="6"/>
        <v>0</v>
      </c>
      <c r="L32" s="3"/>
      <c r="P32" s="3"/>
      <c r="S32">
        <f t="shared" si="4"/>
        <v>31</v>
      </c>
    </row>
    <row r="33" spans="1:19" x14ac:dyDescent="0.2">
      <c r="A33" s="1" t="s">
        <v>23</v>
      </c>
      <c r="B33" s="38">
        <v>22</v>
      </c>
      <c r="C33" s="38">
        <v>6.657</v>
      </c>
      <c r="D33" s="5">
        <f t="shared" si="2"/>
        <v>0</v>
      </c>
      <c r="E33" s="8">
        <f t="shared" si="3"/>
        <v>1</v>
      </c>
      <c r="F33" s="8">
        <v>21</v>
      </c>
      <c r="G33" s="8">
        <v>1.1639999999999999</v>
      </c>
      <c r="H33" s="5">
        <f t="shared" si="5"/>
        <v>4.5454545454545456E-2</v>
      </c>
      <c r="I33" s="8">
        <f t="shared" si="6"/>
        <v>0</v>
      </c>
      <c r="L33" s="3"/>
      <c r="P33" s="3"/>
      <c r="S33">
        <f t="shared" si="4"/>
        <v>22</v>
      </c>
    </row>
    <row r="34" spans="1:19" x14ac:dyDescent="0.2">
      <c r="A34" s="1" t="s">
        <v>24</v>
      </c>
      <c r="B34" s="38">
        <v>11</v>
      </c>
      <c r="C34" s="38">
        <v>5.4409999999999998</v>
      </c>
      <c r="D34" s="5">
        <f t="shared" si="2"/>
        <v>8.3333333333333329E-2</v>
      </c>
      <c r="E34" s="8">
        <f t="shared" si="3"/>
        <v>0</v>
      </c>
      <c r="F34" s="8">
        <v>12</v>
      </c>
      <c r="G34" s="8">
        <v>0.98599999999999999</v>
      </c>
      <c r="H34" s="5">
        <f t="shared" si="5"/>
        <v>0</v>
      </c>
      <c r="I34" s="8">
        <f t="shared" si="6"/>
        <v>1</v>
      </c>
      <c r="L34" s="3"/>
      <c r="P34" s="3"/>
      <c r="S34">
        <f t="shared" si="4"/>
        <v>12</v>
      </c>
    </row>
    <row r="35" spans="1:19" x14ac:dyDescent="0.2">
      <c r="A35" s="1" t="s">
        <v>25</v>
      </c>
      <c r="B35" s="38">
        <v>9</v>
      </c>
      <c r="C35" s="38">
        <v>8.8070000000000004</v>
      </c>
      <c r="D35" s="5">
        <f t="shared" si="2"/>
        <v>0</v>
      </c>
      <c r="E35" s="8">
        <f t="shared" si="3"/>
        <v>1</v>
      </c>
      <c r="F35" s="8">
        <v>9</v>
      </c>
      <c r="G35" s="8">
        <v>1.667</v>
      </c>
      <c r="H35" s="5">
        <f t="shared" si="5"/>
        <v>0</v>
      </c>
      <c r="I35" s="8">
        <f t="shared" si="6"/>
        <v>1</v>
      </c>
      <c r="L35" s="3"/>
      <c r="P35" s="3"/>
      <c r="S35">
        <f t="shared" si="4"/>
        <v>9</v>
      </c>
    </row>
    <row r="36" spans="1:19" x14ac:dyDescent="0.2">
      <c r="A36" s="1" t="s">
        <v>1</v>
      </c>
      <c r="B36" s="38">
        <v>78</v>
      </c>
      <c r="C36" s="38">
        <v>0.36899999999999999</v>
      </c>
      <c r="D36" s="5">
        <f t="shared" si="2"/>
        <v>0</v>
      </c>
      <c r="E36" s="8">
        <f t="shared" si="3"/>
        <v>1</v>
      </c>
      <c r="F36" s="8">
        <v>78</v>
      </c>
      <c r="G36" s="8">
        <v>8.4000000000000005E-2</v>
      </c>
      <c r="H36" s="5">
        <f t="shared" si="5"/>
        <v>0</v>
      </c>
      <c r="I36" s="8">
        <f t="shared" si="6"/>
        <v>1</v>
      </c>
      <c r="L36" s="3"/>
      <c r="P36" s="3"/>
      <c r="S36">
        <f t="shared" si="4"/>
        <v>78</v>
      </c>
    </row>
    <row r="37" spans="1:19" x14ac:dyDescent="0.2">
      <c r="A37" s="1" t="s">
        <v>26</v>
      </c>
      <c r="B37" s="38">
        <v>74</v>
      </c>
      <c r="C37" s="38">
        <v>4.0259999999999998</v>
      </c>
      <c r="D37" s="5">
        <f t="shared" si="2"/>
        <v>0</v>
      </c>
      <c r="E37" s="8">
        <f t="shared" si="3"/>
        <v>1</v>
      </c>
      <c r="F37" s="8">
        <v>73</v>
      </c>
      <c r="G37" s="8">
        <v>0.63700000000000001</v>
      </c>
      <c r="H37" s="5">
        <f t="shared" si="5"/>
        <v>1.3513513513513514E-2</v>
      </c>
      <c r="I37" s="8">
        <f t="shared" si="6"/>
        <v>0</v>
      </c>
      <c r="L37" s="3"/>
      <c r="P37" s="3"/>
      <c r="S37">
        <f t="shared" si="4"/>
        <v>74</v>
      </c>
    </row>
    <row r="38" spans="1:19" x14ac:dyDescent="0.2">
      <c r="A38" s="1" t="s">
        <v>2</v>
      </c>
      <c r="B38" s="38">
        <v>108</v>
      </c>
      <c r="C38" s="38">
        <v>4.8570000000000002</v>
      </c>
      <c r="D38" s="5">
        <f t="shared" si="2"/>
        <v>0</v>
      </c>
      <c r="E38" s="8">
        <f t="shared" si="3"/>
        <v>1</v>
      </c>
      <c r="F38" s="8">
        <v>108</v>
      </c>
      <c r="G38" s="8">
        <v>0.94299999999999995</v>
      </c>
      <c r="H38" s="5">
        <f t="shared" si="5"/>
        <v>0</v>
      </c>
      <c r="I38" s="8">
        <f t="shared" si="6"/>
        <v>1</v>
      </c>
      <c r="L38" s="3"/>
      <c r="P38" s="3"/>
      <c r="S38">
        <f t="shared" si="4"/>
        <v>108</v>
      </c>
    </row>
    <row r="39" spans="1:19" x14ac:dyDescent="0.2">
      <c r="A39" s="1" t="s">
        <v>27</v>
      </c>
      <c r="B39" s="38">
        <v>81</v>
      </c>
      <c r="C39" s="38">
        <v>4.4770000000000003</v>
      </c>
      <c r="D39" s="5">
        <f t="shared" si="2"/>
        <v>0</v>
      </c>
      <c r="E39" s="8">
        <f t="shared" si="3"/>
        <v>1</v>
      </c>
      <c r="F39" s="8">
        <v>81</v>
      </c>
      <c r="G39" s="8">
        <v>0.89700000000000002</v>
      </c>
      <c r="H39" s="5">
        <f t="shared" si="5"/>
        <v>0</v>
      </c>
      <c r="I39" s="8">
        <f t="shared" si="6"/>
        <v>1</v>
      </c>
      <c r="L39" s="3"/>
      <c r="P39" s="3"/>
      <c r="S39">
        <f t="shared" si="4"/>
        <v>81</v>
      </c>
    </row>
    <row r="40" spans="1:19" x14ac:dyDescent="0.2">
      <c r="A40" s="1" t="s">
        <v>3</v>
      </c>
      <c r="B40" s="38">
        <v>3</v>
      </c>
      <c r="C40" s="38">
        <v>5.4649999999999999</v>
      </c>
      <c r="D40" s="5">
        <f t="shared" si="2"/>
        <v>0</v>
      </c>
      <c r="E40" s="8">
        <f t="shared" si="3"/>
        <v>1</v>
      </c>
      <c r="F40" s="8">
        <v>3</v>
      </c>
      <c r="G40" s="8">
        <v>1.115</v>
      </c>
      <c r="H40" s="5">
        <f t="shared" si="5"/>
        <v>0</v>
      </c>
      <c r="I40" s="8">
        <f t="shared" si="6"/>
        <v>1</v>
      </c>
      <c r="L40" s="3"/>
      <c r="P40" s="3"/>
      <c r="S40">
        <f t="shared" si="4"/>
        <v>3</v>
      </c>
    </row>
    <row r="41" spans="1:19" x14ac:dyDescent="0.2">
      <c r="A41" s="1" t="s">
        <v>28</v>
      </c>
      <c r="B41" s="38">
        <v>96</v>
      </c>
      <c r="C41" s="38">
        <v>7.5590000000000002</v>
      </c>
      <c r="D41" s="5">
        <f t="shared" si="2"/>
        <v>0</v>
      </c>
      <c r="E41" s="8">
        <f t="shared" si="3"/>
        <v>1</v>
      </c>
      <c r="F41" s="8">
        <v>94</v>
      </c>
      <c r="G41" s="8">
        <v>1.131</v>
      </c>
      <c r="H41" s="5">
        <f t="shared" si="5"/>
        <v>2.0833333333333332E-2</v>
      </c>
      <c r="I41" s="8">
        <f t="shared" si="6"/>
        <v>0</v>
      </c>
      <c r="L41" s="3"/>
      <c r="P41" s="3"/>
      <c r="S41">
        <f t="shared" si="4"/>
        <v>96</v>
      </c>
    </row>
  </sheetData>
  <mergeCells count="3">
    <mergeCell ref="B3:F3"/>
    <mergeCell ref="B13:E13"/>
    <mergeCell ref="F13:I1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71450-21AB-4EDF-B3FA-0E5982642AD1}">
  <dimension ref="A2:S255"/>
  <sheetViews>
    <sheetView zoomScale="110" zoomScaleNormal="110" workbookViewId="0">
      <selection activeCell="H6" sqref="H6"/>
    </sheetView>
  </sheetViews>
  <sheetFormatPr baseColWidth="10" defaultRowHeight="12.75" x14ac:dyDescent="0.2"/>
  <sheetData>
    <row r="2" spans="1:19" x14ac:dyDescent="0.2">
      <c r="A2" s="64"/>
      <c r="B2" s="121" t="s">
        <v>265</v>
      </c>
      <c r="C2" s="121"/>
      <c r="D2" s="121"/>
      <c r="E2" s="121"/>
      <c r="F2" s="121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</row>
    <row r="3" spans="1:19" x14ac:dyDescent="0.2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</row>
    <row r="4" spans="1:19" x14ac:dyDescent="0.2">
      <c r="A4" s="64"/>
      <c r="B4" s="64"/>
      <c r="C4" s="65" t="s">
        <v>5</v>
      </c>
      <c r="D4" s="65" t="s">
        <v>31</v>
      </c>
      <c r="E4" s="65" t="s">
        <v>32</v>
      </c>
      <c r="F4" s="65" t="s">
        <v>29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</row>
    <row r="5" spans="1:19" x14ac:dyDescent="0.2">
      <c r="A5" s="124" t="s">
        <v>294</v>
      </c>
      <c r="B5" s="65" t="s">
        <v>295</v>
      </c>
      <c r="C5" s="75">
        <f>AVERAGE(F14:F91)</f>
        <v>29.679487179487179</v>
      </c>
      <c r="D5" s="75">
        <f>AVERAGE(G14:G91)</f>
        <v>23.778325653846156</v>
      </c>
      <c r="E5" s="76">
        <f>AVERAGE(H14:H91)</f>
        <v>2.5186677801177334E-2</v>
      </c>
      <c r="F5" s="74">
        <f>SUM(I14:I91)</f>
        <v>56</v>
      </c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</row>
    <row r="6" spans="1:19" x14ac:dyDescent="0.2">
      <c r="A6" s="124"/>
      <c r="B6" s="65" t="s">
        <v>296</v>
      </c>
      <c r="C6" s="75">
        <f>AVERAGE(J14:J91)</f>
        <v>30.051282051282051</v>
      </c>
      <c r="D6" s="75">
        <f t="shared" ref="D6" si="0">AVERAGE(K14:K91)</f>
        <v>1.4402179487179489</v>
      </c>
      <c r="E6" s="76">
        <f>AVERAGE(L14:L91)</f>
        <v>0</v>
      </c>
      <c r="F6" s="80">
        <f>SUM(M14:M91)</f>
        <v>78</v>
      </c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</row>
    <row r="7" spans="1:19" x14ac:dyDescent="0.2">
      <c r="A7" s="124" t="s">
        <v>297</v>
      </c>
      <c r="B7" s="65" t="s">
        <v>295</v>
      </c>
      <c r="C7" s="75">
        <f>AVERAGE(F92:F171)</f>
        <v>29.975000000000001</v>
      </c>
      <c r="D7" s="75">
        <f>AVERAGE(G92:G171)</f>
        <v>25.190923125000005</v>
      </c>
      <c r="E7" s="76">
        <f>AVERAGE(H92:H171)</f>
        <v>3.7099582478034208E-2</v>
      </c>
      <c r="F7" s="80">
        <f>SUM(I92:I171)</f>
        <v>56</v>
      </c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</row>
    <row r="8" spans="1:19" x14ac:dyDescent="0.2">
      <c r="A8" s="124"/>
      <c r="B8" s="65" t="s">
        <v>296</v>
      </c>
      <c r="C8" s="75">
        <f>AVERAGE(J92:J171)</f>
        <v>30.9</v>
      </c>
      <c r="D8" s="75">
        <f>AVERAGE(K92:K171)</f>
        <v>1.4288250000000002</v>
      </c>
      <c r="E8" s="76">
        <f>AVERAGE(L92:L171)</f>
        <v>8.3333333333333332E-3</v>
      </c>
      <c r="F8" s="80">
        <f>SUM(M92:M171)</f>
        <v>78</v>
      </c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</row>
    <row r="9" spans="1:19" x14ac:dyDescent="0.2">
      <c r="A9" s="124" t="s">
        <v>298</v>
      </c>
      <c r="B9" s="65" t="s">
        <v>295</v>
      </c>
      <c r="C9" s="75">
        <f>AVERAGE(F172:F251)</f>
        <v>38.037500000000001</v>
      </c>
      <c r="D9" s="75">
        <f t="shared" ref="D9:E9" si="1">AVERAGE(G172:G251)</f>
        <v>14.139562462500001</v>
      </c>
      <c r="E9" s="76">
        <f t="shared" si="1"/>
        <v>2.6031719703654553E-2</v>
      </c>
      <c r="F9" s="80">
        <f>SUM(I172:I251)</f>
        <v>58</v>
      </c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</row>
    <row r="10" spans="1:19" x14ac:dyDescent="0.2">
      <c r="A10" s="124"/>
      <c r="B10" s="65" t="s">
        <v>296</v>
      </c>
      <c r="C10" s="75">
        <f>AVERAGE(J172:J251)</f>
        <v>38.375</v>
      </c>
      <c r="D10" s="75">
        <f t="shared" ref="D10:E10" si="2">AVERAGE(K172:K251)</f>
        <v>0.90042500000000003</v>
      </c>
      <c r="E10" s="76">
        <f t="shared" si="2"/>
        <v>0</v>
      </c>
      <c r="F10" s="80">
        <f>SUM(M172:M251)</f>
        <v>80</v>
      </c>
      <c r="G10" s="64"/>
      <c r="H10" s="87">
        <f>SUM(F6,F8,F10)</f>
        <v>236</v>
      </c>
      <c r="I10" s="87">
        <f>SUM(F5,F7,F9)</f>
        <v>170</v>
      </c>
      <c r="J10" s="64"/>
      <c r="K10" s="64"/>
      <c r="L10" s="64"/>
      <c r="M10" s="64"/>
      <c r="N10" s="64"/>
      <c r="O10" s="64"/>
      <c r="P10" s="64"/>
      <c r="Q10" s="64"/>
      <c r="R10" s="64"/>
      <c r="S10" s="64"/>
    </row>
    <row r="11" spans="1:19" x14ac:dyDescent="0.2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</row>
    <row r="12" spans="1:19" x14ac:dyDescent="0.2">
      <c r="A12" s="64"/>
      <c r="B12" s="120"/>
      <c r="C12" s="120"/>
      <c r="D12" s="120"/>
      <c r="E12" s="120"/>
      <c r="F12" s="120" t="s">
        <v>53</v>
      </c>
      <c r="G12" s="120"/>
      <c r="H12" s="120"/>
      <c r="I12" s="120"/>
      <c r="J12" s="120" t="s">
        <v>268</v>
      </c>
      <c r="K12" s="120"/>
      <c r="L12" s="120"/>
      <c r="M12" s="120"/>
      <c r="N12" s="120"/>
      <c r="O12" s="120"/>
      <c r="P12" s="120"/>
      <c r="Q12" s="120"/>
      <c r="R12" s="64"/>
      <c r="S12" s="64"/>
    </row>
    <row r="13" spans="1:19" x14ac:dyDescent="0.2">
      <c r="A13" s="65" t="s">
        <v>4</v>
      </c>
      <c r="B13" s="65"/>
      <c r="C13" s="65"/>
      <c r="D13" s="65"/>
      <c r="E13" s="65"/>
      <c r="F13" s="65" t="s">
        <v>5</v>
      </c>
      <c r="G13" s="65" t="s">
        <v>31</v>
      </c>
      <c r="H13" s="65" t="s">
        <v>32</v>
      </c>
      <c r="I13" s="65" t="s">
        <v>29</v>
      </c>
      <c r="J13" s="65" t="s">
        <v>5</v>
      </c>
      <c r="K13" s="65" t="s">
        <v>31</v>
      </c>
      <c r="L13" s="65" t="s">
        <v>32</v>
      </c>
      <c r="M13" s="65" t="s">
        <v>29</v>
      </c>
      <c r="N13" s="65"/>
      <c r="O13" s="65"/>
      <c r="P13" s="65"/>
      <c r="Q13" s="65"/>
      <c r="R13" s="64"/>
      <c r="S13" s="73" t="s">
        <v>30</v>
      </c>
    </row>
    <row r="14" spans="1:19" x14ac:dyDescent="0.2">
      <c r="A14" s="8" t="s">
        <v>54</v>
      </c>
      <c r="B14" s="42"/>
      <c r="C14" s="42"/>
      <c r="D14" s="43"/>
      <c r="E14" s="44"/>
      <c r="F14" s="32">
        <v>6</v>
      </c>
      <c r="G14" s="32">
        <v>0.84281799999999996</v>
      </c>
      <c r="H14" s="43">
        <f>($S14-F14)/$S14</f>
        <v>0.14285714285714285</v>
      </c>
      <c r="I14" s="44">
        <f>IF(F14=$S14,1,0)</f>
        <v>0</v>
      </c>
      <c r="J14" s="32">
        <v>7</v>
      </c>
      <c r="K14" s="32">
        <v>0.38400000000000001</v>
      </c>
      <c r="L14" s="43">
        <f>($S14-J14)/$S14</f>
        <v>0</v>
      </c>
      <c r="M14" s="44">
        <f>IF(J14=$S14,1,0)</f>
        <v>1</v>
      </c>
      <c r="N14" s="32"/>
      <c r="O14" s="32"/>
      <c r="P14" s="43"/>
      <c r="Q14" s="44"/>
      <c r="R14" s="64"/>
      <c r="S14" s="71">
        <f>MAX(N14,J14,F14,B14)</f>
        <v>7</v>
      </c>
    </row>
    <row r="15" spans="1:19" x14ac:dyDescent="0.2">
      <c r="A15" s="8" t="s">
        <v>55</v>
      </c>
      <c r="B15" s="42"/>
      <c r="C15" s="42"/>
      <c r="D15" s="43"/>
      <c r="E15" s="44"/>
      <c r="F15" s="32">
        <v>4</v>
      </c>
      <c r="G15" s="32">
        <v>2.7758720000000001</v>
      </c>
      <c r="H15" s="43">
        <f t="shared" ref="H15:H78" si="3">($S15-F15)/$S15</f>
        <v>0</v>
      </c>
      <c r="I15" s="44">
        <f t="shared" ref="I15:I31" si="4">IF(F15=$S15,1,0)</f>
        <v>1</v>
      </c>
      <c r="J15" s="32">
        <v>4</v>
      </c>
      <c r="K15" s="32">
        <v>0.81299999999999994</v>
      </c>
      <c r="L15" s="43">
        <f t="shared" ref="L15:L31" si="5">($S15-J15)/$S15</f>
        <v>0</v>
      </c>
      <c r="M15" s="44">
        <f t="shared" ref="M15:M31" si="6">IF(J15=$S15,1,0)</f>
        <v>1</v>
      </c>
      <c r="N15" s="32"/>
      <c r="O15" s="32"/>
      <c r="P15" s="43"/>
      <c r="Q15" s="44"/>
      <c r="R15" s="64"/>
      <c r="S15" s="64">
        <f t="shared" ref="S15:S78" si="7">MAX(N15,J15,F15,B15)</f>
        <v>4</v>
      </c>
    </row>
    <row r="16" spans="1:19" x14ac:dyDescent="0.2">
      <c r="A16" s="8" t="s">
        <v>56</v>
      </c>
      <c r="B16" s="42"/>
      <c r="C16" s="42"/>
      <c r="D16" s="43"/>
      <c r="E16" s="44"/>
      <c r="F16" s="32">
        <v>3</v>
      </c>
      <c r="G16" s="32">
        <v>6.5885090000000002</v>
      </c>
      <c r="H16" s="43">
        <f t="shared" si="3"/>
        <v>0</v>
      </c>
      <c r="I16" s="44">
        <f t="shared" si="4"/>
        <v>1</v>
      </c>
      <c r="J16" s="32">
        <v>3</v>
      </c>
      <c r="K16" s="32">
        <v>0.99399999999999999</v>
      </c>
      <c r="L16" s="43">
        <f t="shared" si="5"/>
        <v>0</v>
      </c>
      <c r="M16" s="44">
        <f t="shared" si="6"/>
        <v>1</v>
      </c>
      <c r="N16" s="32"/>
      <c r="O16" s="32"/>
      <c r="P16" s="43"/>
      <c r="Q16" s="44"/>
      <c r="R16" s="64"/>
      <c r="S16" s="64">
        <f t="shared" si="7"/>
        <v>3</v>
      </c>
    </row>
    <row r="17" spans="1:19" x14ac:dyDescent="0.2">
      <c r="A17" s="8" t="s">
        <v>57</v>
      </c>
      <c r="B17" s="42"/>
      <c r="C17" s="42"/>
      <c r="D17" s="43"/>
      <c r="E17" s="44"/>
      <c r="F17" s="32">
        <v>4</v>
      </c>
      <c r="G17" s="32">
        <v>7.6708699999999999</v>
      </c>
      <c r="H17" s="43">
        <f t="shared" si="3"/>
        <v>0</v>
      </c>
      <c r="I17" s="44">
        <f t="shared" si="4"/>
        <v>1</v>
      </c>
      <c r="J17" s="32">
        <v>4</v>
      </c>
      <c r="K17" s="32">
        <v>1.012</v>
      </c>
      <c r="L17" s="43">
        <f t="shared" si="5"/>
        <v>0</v>
      </c>
      <c r="M17" s="44">
        <f t="shared" si="6"/>
        <v>1</v>
      </c>
      <c r="N17" s="32"/>
      <c r="O17" s="32"/>
      <c r="P17" s="43"/>
      <c r="Q17" s="44"/>
      <c r="R17" s="64"/>
      <c r="S17" s="64">
        <f t="shared" si="7"/>
        <v>4</v>
      </c>
    </row>
    <row r="18" spans="1:19" x14ac:dyDescent="0.2">
      <c r="A18" s="8" t="s">
        <v>58</v>
      </c>
      <c r="B18" s="42"/>
      <c r="C18" s="42"/>
      <c r="D18" s="43"/>
      <c r="E18" s="44"/>
      <c r="F18" s="32">
        <v>2</v>
      </c>
      <c r="G18" s="32">
        <v>26.270471000000001</v>
      </c>
      <c r="H18" s="43">
        <f t="shared" si="3"/>
        <v>0</v>
      </c>
      <c r="I18" s="44">
        <f t="shared" si="4"/>
        <v>1</v>
      </c>
      <c r="J18" s="32">
        <v>2</v>
      </c>
      <c r="K18" s="32">
        <v>2.4390000000000001</v>
      </c>
      <c r="L18" s="43">
        <f t="shared" si="5"/>
        <v>0</v>
      </c>
      <c r="M18" s="44">
        <f t="shared" si="6"/>
        <v>1</v>
      </c>
      <c r="N18" s="32"/>
      <c r="O18" s="32"/>
      <c r="P18" s="43"/>
      <c r="Q18" s="44"/>
      <c r="R18" s="64"/>
      <c r="S18" s="64">
        <f t="shared" si="7"/>
        <v>2</v>
      </c>
    </row>
    <row r="19" spans="1:19" x14ac:dyDescent="0.2">
      <c r="A19" s="8" t="s">
        <v>59</v>
      </c>
      <c r="B19" s="42"/>
      <c r="C19" s="42"/>
      <c r="D19" s="43"/>
      <c r="E19" s="44"/>
      <c r="F19" s="32">
        <v>5</v>
      </c>
      <c r="G19" s="32">
        <v>9.5278329999999993</v>
      </c>
      <c r="H19" s="43">
        <f t="shared" si="3"/>
        <v>0</v>
      </c>
      <c r="I19" s="44">
        <f t="shared" si="4"/>
        <v>1</v>
      </c>
      <c r="J19" s="32">
        <v>5</v>
      </c>
      <c r="K19" s="32">
        <v>1.534</v>
      </c>
      <c r="L19" s="43">
        <f t="shared" si="5"/>
        <v>0</v>
      </c>
      <c r="M19" s="44">
        <f t="shared" si="6"/>
        <v>1</v>
      </c>
      <c r="N19" s="32"/>
      <c r="O19" s="32"/>
      <c r="P19" s="43"/>
      <c r="Q19" s="44"/>
      <c r="R19" s="64"/>
      <c r="S19" s="64">
        <f t="shared" si="7"/>
        <v>5</v>
      </c>
    </row>
    <row r="20" spans="1:19" x14ac:dyDescent="0.2">
      <c r="A20" s="8" t="s">
        <v>7</v>
      </c>
      <c r="B20" s="42"/>
      <c r="C20" s="42"/>
      <c r="D20" s="43"/>
      <c r="E20" s="44"/>
      <c r="F20" s="32">
        <v>3</v>
      </c>
      <c r="G20" s="32">
        <v>30.309273000000001</v>
      </c>
      <c r="H20" s="43">
        <f t="shared" si="3"/>
        <v>0</v>
      </c>
      <c r="I20" s="44">
        <f t="shared" si="4"/>
        <v>1</v>
      </c>
      <c r="J20" s="32">
        <v>3</v>
      </c>
      <c r="K20" s="32">
        <v>3.032</v>
      </c>
      <c r="L20" s="43">
        <f t="shared" si="5"/>
        <v>0</v>
      </c>
      <c r="M20" s="44">
        <f t="shared" si="6"/>
        <v>1</v>
      </c>
      <c r="N20" s="32"/>
      <c r="O20" s="32"/>
      <c r="P20" s="43"/>
      <c r="Q20" s="44"/>
      <c r="R20" s="64"/>
      <c r="S20" s="64">
        <f t="shared" si="7"/>
        <v>3</v>
      </c>
    </row>
    <row r="21" spans="1:19" x14ac:dyDescent="0.2">
      <c r="A21" s="8" t="s">
        <v>60</v>
      </c>
      <c r="B21" s="42"/>
      <c r="C21" s="42"/>
      <c r="D21" s="43"/>
      <c r="E21" s="44"/>
      <c r="F21" s="32">
        <v>4</v>
      </c>
      <c r="G21" s="32">
        <v>0.31933699999999998</v>
      </c>
      <c r="H21" s="43">
        <f t="shared" si="3"/>
        <v>0</v>
      </c>
      <c r="I21" s="44">
        <f t="shared" si="4"/>
        <v>1</v>
      </c>
      <c r="J21" s="32">
        <v>4</v>
      </c>
      <c r="K21" s="32">
        <v>5.0999999999999997E-2</v>
      </c>
      <c r="L21" s="43">
        <f t="shared" si="5"/>
        <v>0</v>
      </c>
      <c r="M21" s="44">
        <f t="shared" si="6"/>
        <v>1</v>
      </c>
      <c r="N21" s="32"/>
      <c r="O21" s="32"/>
      <c r="P21" s="43"/>
      <c r="Q21" s="44"/>
      <c r="R21" s="64"/>
      <c r="S21" s="64">
        <f t="shared" si="7"/>
        <v>4</v>
      </c>
    </row>
    <row r="22" spans="1:19" x14ac:dyDescent="0.2">
      <c r="A22" s="8" t="s">
        <v>61</v>
      </c>
      <c r="B22" s="42"/>
      <c r="C22" s="42"/>
      <c r="D22" s="43"/>
      <c r="E22" s="44"/>
      <c r="F22" s="32">
        <v>5</v>
      </c>
      <c r="G22" s="32">
        <v>0.58495299999999995</v>
      </c>
      <c r="H22" s="43">
        <f t="shared" si="3"/>
        <v>0</v>
      </c>
      <c r="I22" s="44">
        <f t="shared" si="4"/>
        <v>1</v>
      </c>
      <c r="J22" s="32">
        <v>5</v>
      </c>
      <c r="K22" s="32">
        <v>8.6999999999999994E-2</v>
      </c>
      <c r="L22" s="43">
        <f t="shared" si="5"/>
        <v>0</v>
      </c>
      <c r="M22" s="44">
        <f t="shared" si="6"/>
        <v>1</v>
      </c>
      <c r="N22" s="32"/>
      <c r="O22" s="32"/>
      <c r="P22" s="43"/>
      <c r="Q22" s="44"/>
      <c r="R22" s="64"/>
      <c r="S22" s="64">
        <f t="shared" si="7"/>
        <v>5</v>
      </c>
    </row>
    <row r="23" spans="1:19" x14ac:dyDescent="0.2">
      <c r="A23" s="8" t="s">
        <v>62</v>
      </c>
      <c r="B23" s="42"/>
      <c r="C23" s="42"/>
      <c r="D23" s="43"/>
      <c r="E23" s="44"/>
      <c r="F23" s="32">
        <v>3</v>
      </c>
      <c r="G23" s="32">
        <v>1.463428</v>
      </c>
      <c r="H23" s="43">
        <f t="shared" si="3"/>
        <v>0.25</v>
      </c>
      <c r="I23" s="44">
        <f t="shared" si="4"/>
        <v>0</v>
      </c>
      <c r="J23" s="32">
        <v>4</v>
      </c>
      <c r="K23" s="32">
        <v>0.187</v>
      </c>
      <c r="L23" s="43">
        <f t="shared" si="5"/>
        <v>0</v>
      </c>
      <c r="M23" s="44">
        <f t="shared" si="6"/>
        <v>1</v>
      </c>
      <c r="N23" s="32"/>
      <c r="O23" s="32"/>
      <c r="P23" s="43"/>
      <c r="Q23" s="44"/>
      <c r="R23" s="64"/>
      <c r="S23" s="64">
        <f t="shared" si="7"/>
        <v>4</v>
      </c>
    </row>
    <row r="24" spans="1:19" x14ac:dyDescent="0.2">
      <c r="A24" s="8" t="s">
        <v>63</v>
      </c>
      <c r="B24" s="42"/>
      <c r="C24" s="42"/>
      <c r="D24" s="43"/>
      <c r="E24" s="44"/>
      <c r="F24" s="32">
        <v>1</v>
      </c>
      <c r="G24" s="32">
        <v>3.1438730000000001</v>
      </c>
      <c r="H24" s="43">
        <f t="shared" si="3"/>
        <v>0</v>
      </c>
      <c r="I24" s="44">
        <f t="shared" si="4"/>
        <v>1</v>
      </c>
      <c r="J24" s="32">
        <v>1</v>
      </c>
      <c r="K24" s="32">
        <v>0.38600000000000001</v>
      </c>
      <c r="L24" s="43">
        <f t="shared" si="5"/>
        <v>0</v>
      </c>
      <c r="M24" s="44">
        <f t="shared" si="6"/>
        <v>1</v>
      </c>
      <c r="N24" s="32"/>
      <c r="O24" s="32"/>
      <c r="P24" s="43"/>
      <c r="Q24" s="44"/>
      <c r="R24" s="64"/>
      <c r="S24" s="64">
        <f t="shared" si="7"/>
        <v>1</v>
      </c>
    </row>
    <row r="25" spans="1:19" x14ac:dyDescent="0.2">
      <c r="A25" s="8" t="s">
        <v>64</v>
      </c>
      <c r="B25" s="42"/>
      <c r="C25" s="42"/>
      <c r="D25" s="43"/>
      <c r="E25" s="44"/>
      <c r="F25" s="32">
        <v>1</v>
      </c>
      <c r="G25" s="32">
        <v>9.2929209999999998</v>
      </c>
      <c r="H25" s="43">
        <f t="shared" si="3"/>
        <v>0</v>
      </c>
      <c r="I25" s="44">
        <f t="shared" si="4"/>
        <v>1</v>
      </c>
      <c r="J25" s="32">
        <v>1</v>
      </c>
      <c r="K25" s="32">
        <v>0.89600000000000002</v>
      </c>
      <c r="L25" s="43">
        <f t="shared" si="5"/>
        <v>0</v>
      </c>
      <c r="M25" s="44">
        <f t="shared" si="6"/>
        <v>1</v>
      </c>
      <c r="N25" s="32"/>
      <c r="O25" s="32"/>
      <c r="P25" s="43"/>
      <c r="Q25" s="44"/>
      <c r="R25" s="64"/>
      <c r="S25" s="64">
        <f t="shared" si="7"/>
        <v>1</v>
      </c>
    </row>
    <row r="26" spans="1:19" x14ac:dyDescent="0.2">
      <c r="A26" s="8" t="s">
        <v>11</v>
      </c>
      <c r="B26" s="42"/>
      <c r="C26" s="42"/>
      <c r="D26" s="43"/>
      <c r="E26" s="44"/>
      <c r="F26" s="32">
        <v>1</v>
      </c>
      <c r="G26" s="32">
        <v>18.849108000000001</v>
      </c>
      <c r="H26" s="43">
        <f t="shared" si="3"/>
        <v>0</v>
      </c>
      <c r="I26" s="44">
        <f t="shared" si="4"/>
        <v>1</v>
      </c>
      <c r="J26" s="32">
        <v>1</v>
      </c>
      <c r="K26" s="32">
        <v>1.339</v>
      </c>
      <c r="L26" s="43">
        <f t="shared" si="5"/>
        <v>0</v>
      </c>
      <c r="M26" s="44">
        <f t="shared" si="6"/>
        <v>1</v>
      </c>
      <c r="N26" s="32"/>
      <c r="O26" s="32"/>
      <c r="P26" s="43"/>
      <c r="Q26" s="44"/>
      <c r="R26" s="64"/>
      <c r="S26" s="64">
        <f t="shared" si="7"/>
        <v>1</v>
      </c>
    </row>
    <row r="27" spans="1:19" x14ac:dyDescent="0.2">
      <c r="A27" s="8" t="s">
        <v>65</v>
      </c>
      <c r="B27" s="42"/>
      <c r="C27" s="42"/>
      <c r="D27" s="43"/>
      <c r="E27" s="44"/>
      <c r="F27" s="32">
        <v>1</v>
      </c>
      <c r="G27" s="32">
        <v>38.344759000000003</v>
      </c>
      <c r="H27" s="43">
        <f t="shared" si="3"/>
        <v>0</v>
      </c>
      <c r="I27" s="44">
        <f t="shared" si="4"/>
        <v>1</v>
      </c>
      <c r="J27" s="32">
        <v>1</v>
      </c>
      <c r="K27" s="32">
        <v>1.915</v>
      </c>
      <c r="L27" s="43">
        <f t="shared" si="5"/>
        <v>0</v>
      </c>
      <c r="M27" s="44">
        <f t="shared" si="6"/>
        <v>1</v>
      </c>
      <c r="N27" s="32"/>
      <c r="O27" s="32"/>
      <c r="P27" s="43"/>
      <c r="Q27" s="44"/>
      <c r="R27" s="64"/>
      <c r="S27" s="64">
        <f t="shared" si="7"/>
        <v>1</v>
      </c>
    </row>
    <row r="28" spans="1:19" x14ac:dyDescent="0.2">
      <c r="A28" s="8" t="s">
        <v>66</v>
      </c>
      <c r="B28" s="42"/>
      <c r="C28" s="42"/>
      <c r="D28" s="43"/>
      <c r="E28" s="44"/>
      <c r="F28" s="32">
        <v>1</v>
      </c>
      <c r="G28" s="32">
        <v>67.580020000000005</v>
      </c>
      <c r="H28" s="43">
        <f t="shared" si="3"/>
        <v>0</v>
      </c>
      <c r="I28" s="44">
        <f t="shared" si="4"/>
        <v>1</v>
      </c>
      <c r="J28" s="32">
        <v>1</v>
      </c>
      <c r="K28" s="32">
        <v>2.7850000000000001</v>
      </c>
      <c r="L28" s="43">
        <f t="shared" si="5"/>
        <v>0</v>
      </c>
      <c r="M28" s="44">
        <f t="shared" si="6"/>
        <v>1</v>
      </c>
      <c r="N28" s="32"/>
      <c r="O28" s="32"/>
      <c r="P28" s="43"/>
      <c r="Q28" s="44"/>
      <c r="R28" s="64"/>
      <c r="S28" s="64">
        <f t="shared" si="7"/>
        <v>1</v>
      </c>
    </row>
    <row r="29" spans="1:19" x14ac:dyDescent="0.2">
      <c r="A29" s="8" t="s">
        <v>67</v>
      </c>
      <c r="B29" s="42"/>
      <c r="C29" s="42"/>
      <c r="D29" s="43"/>
      <c r="E29" s="44"/>
      <c r="F29" s="32">
        <v>1</v>
      </c>
      <c r="G29" s="32">
        <v>86.039928000000003</v>
      </c>
      <c r="H29" s="43">
        <f t="shared" si="3"/>
        <v>0</v>
      </c>
      <c r="I29" s="44">
        <f t="shared" si="4"/>
        <v>1</v>
      </c>
      <c r="J29" s="32">
        <v>1</v>
      </c>
      <c r="K29" s="32">
        <v>3.1059999999999999</v>
      </c>
      <c r="L29" s="43">
        <f t="shared" si="5"/>
        <v>0</v>
      </c>
      <c r="M29" s="44">
        <f t="shared" si="6"/>
        <v>1</v>
      </c>
      <c r="N29" s="32"/>
      <c r="O29" s="32"/>
      <c r="P29" s="43"/>
      <c r="Q29" s="44"/>
      <c r="R29" s="64"/>
      <c r="S29" s="64">
        <f t="shared" si="7"/>
        <v>1</v>
      </c>
    </row>
    <row r="30" spans="1:19" x14ac:dyDescent="0.2">
      <c r="A30" s="8" t="s">
        <v>68</v>
      </c>
      <c r="B30" s="42"/>
      <c r="C30" s="42"/>
      <c r="D30" s="43"/>
      <c r="E30" s="44"/>
      <c r="F30" s="32">
        <v>1</v>
      </c>
      <c r="G30" s="32">
        <v>83.302617999999995</v>
      </c>
      <c r="H30" s="43">
        <f t="shared" si="3"/>
        <v>0</v>
      </c>
      <c r="I30" s="44">
        <f t="shared" si="4"/>
        <v>1</v>
      </c>
      <c r="J30" s="32">
        <v>1</v>
      </c>
      <c r="K30" s="32">
        <v>2.9990000000000001</v>
      </c>
      <c r="L30" s="43">
        <f t="shared" si="5"/>
        <v>0</v>
      </c>
      <c r="M30" s="44">
        <f t="shared" si="6"/>
        <v>1</v>
      </c>
      <c r="N30" s="32"/>
      <c r="O30" s="32"/>
      <c r="P30" s="43"/>
      <c r="Q30" s="44"/>
      <c r="R30" s="64"/>
      <c r="S30" s="64">
        <f t="shared" si="7"/>
        <v>1</v>
      </c>
    </row>
    <row r="31" spans="1:19" x14ac:dyDescent="0.2">
      <c r="A31" s="8" t="s">
        <v>69</v>
      </c>
      <c r="B31" s="42"/>
      <c r="C31" s="42"/>
      <c r="D31" s="43"/>
      <c r="E31" s="44"/>
      <c r="F31" s="32">
        <v>1</v>
      </c>
      <c r="G31" s="32">
        <v>0.47358</v>
      </c>
      <c r="H31" s="43">
        <f t="shared" si="3"/>
        <v>0</v>
      </c>
      <c r="I31" s="44">
        <f t="shared" si="4"/>
        <v>1</v>
      </c>
      <c r="J31" s="32">
        <v>1</v>
      </c>
      <c r="K31" s="32">
        <v>6.0999999999999999E-2</v>
      </c>
      <c r="L31" s="43">
        <f t="shared" si="5"/>
        <v>0</v>
      </c>
      <c r="M31" s="44">
        <f t="shared" si="6"/>
        <v>1</v>
      </c>
      <c r="N31" s="32"/>
      <c r="O31" s="32"/>
      <c r="P31" s="43"/>
      <c r="Q31" s="44"/>
      <c r="R31" s="64"/>
      <c r="S31" s="64">
        <f t="shared" si="7"/>
        <v>1</v>
      </c>
    </row>
    <row r="32" spans="1:19" x14ac:dyDescent="0.2">
      <c r="A32" s="8" t="s">
        <v>70</v>
      </c>
      <c r="B32" s="42"/>
      <c r="C32" s="42"/>
      <c r="D32" s="43"/>
      <c r="E32" s="44"/>
      <c r="F32" s="32">
        <v>2</v>
      </c>
      <c r="G32" s="32">
        <v>1.0167029999999999</v>
      </c>
      <c r="H32" s="43">
        <f t="shared" si="3"/>
        <v>0</v>
      </c>
      <c r="I32" s="44">
        <f>IF(F32=$S32,1,0)</f>
        <v>1</v>
      </c>
      <c r="J32" s="32">
        <v>2</v>
      </c>
      <c r="K32" s="32">
        <v>0.13400000000000001</v>
      </c>
      <c r="L32" s="43">
        <f>($S32-J32)/$S32</f>
        <v>0</v>
      </c>
      <c r="M32" s="44">
        <f>IF(J32=$S32,1,0)</f>
        <v>1</v>
      </c>
      <c r="N32" s="32"/>
      <c r="O32" s="32"/>
      <c r="P32" s="43"/>
      <c r="Q32" s="44"/>
      <c r="R32" s="64"/>
      <c r="S32" s="64">
        <f t="shared" si="7"/>
        <v>2</v>
      </c>
    </row>
    <row r="33" spans="1:19" x14ac:dyDescent="0.2">
      <c r="A33" s="8" t="s">
        <v>71</v>
      </c>
      <c r="B33" s="42"/>
      <c r="C33" s="42"/>
      <c r="D33" s="43"/>
      <c r="E33" s="44"/>
      <c r="F33" s="32">
        <v>1</v>
      </c>
      <c r="G33" s="32">
        <v>1.7919799999999999</v>
      </c>
      <c r="H33" s="43">
        <f t="shared" si="3"/>
        <v>0</v>
      </c>
      <c r="I33" s="44">
        <f t="shared" ref="I33:I96" si="8">IF(F33=$S33,1,0)</f>
        <v>1</v>
      </c>
      <c r="J33" s="32">
        <v>1</v>
      </c>
      <c r="K33" s="32">
        <v>0.223</v>
      </c>
      <c r="L33" s="43">
        <f t="shared" ref="L33:L96" si="9">($S33-J33)/$S33</f>
        <v>0</v>
      </c>
      <c r="M33" s="44">
        <f t="shared" ref="M33:M96" si="10">IF(J33=$S33,1,0)</f>
        <v>1</v>
      </c>
      <c r="N33" s="32"/>
      <c r="O33" s="32"/>
      <c r="P33" s="43"/>
      <c r="Q33" s="44"/>
      <c r="R33" s="64"/>
      <c r="S33" s="64">
        <f t="shared" si="7"/>
        <v>1</v>
      </c>
    </row>
    <row r="34" spans="1:19" x14ac:dyDescent="0.2">
      <c r="A34" s="8" t="s">
        <v>72</v>
      </c>
      <c r="B34" s="81"/>
      <c r="C34" s="82"/>
      <c r="D34" s="43"/>
      <c r="E34" s="44"/>
      <c r="F34" s="32">
        <v>40</v>
      </c>
      <c r="G34" s="32">
        <v>1.061104</v>
      </c>
      <c r="H34" s="43">
        <f t="shared" si="3"/>
        <v>2.4390243902439025E-2</v>
      </c>
      <c r="I34" s="44">
        <f t="shared" si="8"/>
        <v>0</v>
      </c>
      <c r="J34" s="32">
        <v>41</v>
      </c>
      <c r="K34" s="32">
        <v>0.14799999999999999</v>
      </c>
      <c r="L34" s="43">
        <f t="shared" si="9"/>
        <v>0</v>
      </c>
      <c r="M34" s="44">
        <f t="shared" si="10"/>
        <v>1</v>
      </c>
      <c r="N34" s="32"/>
      <c r="O34" s="32"/>
      <c r="P34" s="43"/>
      <c r="Q34" s="44"/>
      <c r="R34" s="64"/>
      <c r="S34" s="64">
        <f t="shared" si="7"/>
        <v>41</v>
      </c>
    </row>
    <row r="35" spans="1:19" x14ac:dyDescent="0.2">
      <c r="A35" s="8" t="s">
        <v>73</v>
      </c>
      <c r="B35" s="81"/>
      <c r="C35" s="82"/>
      <c r="D35" s="43"/>
      <c r="E35" s="44"/>
      <c r="F35" s="32">
        <v>28</v>
      </c>
      <c r="G35" s="32">
        <v>4.9105030000000003</v>
      </c>
      <c r="H35" s="43">
        <f t="shared" si="3"/>
        <v>3.4482758620689655E-2</v>
      </c>
      <c r="I35" s="44">
        <f t="shared" si="8"/>
        <v>0</v>
      </c>
      <c r="J35" s="32">
        <v>29</v>
      </c>
      <c r="K35" s="32">
        <v>0.51100000000000001</v>
      </c>
      <c r="L35" s="43">
        <f t="shared" si="9"/>
        <v>0</v>
      </c>
      <c r="M35" s="44">
        <f t="shared" si="10"/>
        <v>1</v>
      </c>
      <c r="N35" s="32"/>
      <c r="O35" s="32"/>
      <c r="P35" s="43"/>
      <c r="Q35" s="44"/>
      <c r="R35" s="64"/>
      <c r="S35" s="64">
        <f t="shared" si="7"/>
        <v>29</v>
      </c>
    </row>
    <row r="36" spans="1:19" x14ac:dyDescent="0.2">
      <c r="A36" s="8" t="s">
        <v>74</v>
      </c>
      <c r="B36" s="81"/>
      <c r="C36" s="82"/>
      <c r="D36" s="43"/>
      <c r="E36" s="44"/>
      <c r="F36" s="32">
        <v>22</v>
      </c>
      <c r="G36" s="32">
        <v>10.834104999999999</v>
      </c>
      <c r="H36" s="43">
        <f t="shared" si="3"/>
        <v>0</v>
      </c>
      <c r="I36" s="44">
        <f t="shared" si="8"/>
        <v>1</v>
      </c>
      <c r="J36" s="32">
        <v>22</v>
      </c>
      <c r="K36" s="32">
        <v>0.95199999999999996</v>
      </c>
      <c r="L36" s="43">
        <f t="shared" si="9"/>
        <v>0</v>
      </c>
      <c r="M36" s="44">
        <f t="shared" si="10"/>
        <v>1</v>
      </c>
      <c r="N36" s="32"/>
      <c r="O36" s="32"/>
      <c r="P36" s="43"/>
      <c r="Q36" s="44"/>
      <c r="R36" s="64"/>
      <c r="S36" s="64">
        <f t="shared" si="7"/>
        <v>22</v>
      </c>
    </row>
    <row r="37" spans="1:19" x14ac:dyDescent="0.2">
      <c r="A37" s="8" t="s">
        <v>75</v>
      </c>
      <c r="B37" s="81"/>
      <c r="C37" s="82"/>
      <c r="D37" s="43"/>
      <c r="E37" s="44"/>
      <c r="F37" s="32">
        <v>26</v>
      </c>
      <c r="G37" s="32">
        <v>12.400164</v>
      </c>
      <c r="H37" s="43">
        <f t="shared" si="3"/>
        <v>7.1428571428571425E-2</v>
      </c>
      <c r="I37" s="44">
        <f t="shared" si="8"/>
        <v>0</v>
      </c>
      <c r="J37" s="32">
        <v>28</v>
      </c>
      <c r="K37" s="32">
        <v>1.0640000000000001</v>
      </c>
      <c r="L37" s="43">
        <f t="shared" si="9"/>
        <v>0</v>
      </c>
      <c r="M37" s="44">
        <f t="shared" si="10"/>
        <v>1</v>
      </c>
      <c r="N37" s="32"/>
      <c r="O37" s="32"/>
      <c r="P37" s="43"/>
      <c r="Q37" s="44"/>
      <c r="R37" s="64"/>
      <c r="S37" s="64">
        <f t="shared" si="7"/>
        <v>28</v>
      </c>
    </row>
    <row r="38" spans="1:19" x14ac:dyDescent="0.2">
      <c r="A38" s="8" t="s">
        <v>14</v>
      </c>
      <c r="B38" s="81"/>
      <c r="C38" s="82"/>
      <c r="D38" s="43"/>
      <c r="E38" s="44"/>
      <c r="F38" s="32">
        <v>11</v>
      </c>
      <c r="G38" s="32">
        <v>34.376469999999998</v>
      </c>
      <c r="H38" s="43">
        <f t="shared" si="3"/>
        <v>8.3333333333333329E-2</v>
      </c>
      <c r="I38" s="44">
        <f t="shared" si="8"/>
        <v>0</v>
      </c>
      <c r="J38" s="32">
        <v>12</v>
      </c>
      <c r="K38" s="32">
        <v>2.117</v>
      </c>
      <c r="L38" s="43">
        <f t="shared" si="9"/>
        <v>0</v>
      </c>
      <c r="M38" s="44">
        <f t="shared" si="10"/>
        <v>1</v>
      </c>
      <c r="N38" s="32"/>
      <c r="O38" s="32"/>
      <c r="P38" s="43"/>
      <c r="Q38" s="44"/>
      <c r="R38" s="64"/>
      <c r="S38" s="64">
        <f t="shared" si="7"/>
        <v>12</v>
      </c>
    </row>
    <row r="39" spans="1:19" x14ac:dyDescent="0.2">
      <c r="A39" s="8" t="s">
        <v>76</v>
      </c>
      <c r="B39" s="81"/>
      <c r="C39" s="82"/>
      <c r="D39" s="43"/>
      <c r="E39" s="44"/>
      <c r="F39" s="32">
        <v>7</v>
      </c>
      <c r="G39" s="32">
        <v>13.104798000000001</v>
      </c>
      <c r="H39" s="43">
        <f t="shared" si="3"/>
        <v>0</v>
      </c>
      <c r="I39" s="44">
        <f t="shared" si="8"/>
        <v>1</v>
      </c>
      <c r="J39" s="32">
        <v>7</v>
      </c>
      <c r="K39" s="32">
        <v>1.4430000000000001</v>
      </c>
      <c r="L39" s="43">
        <f t="shared" si="9"/>
        <v>0</v>
      </c>
      <c r="M39" s="44">
        <f t="shared" si="10"/>
        <v>1</v>
      </c>
      <c r="N39" s="32"/>
      <c r="O39" s="32"/>
      <c r="P39" s="43"/>
      <c r="Q39" s="44"/>
      <c r="R39" s="64"/>
      <c r="S39" s="64">
        <f t="shared" si="7"/>
        <v>7</v>
      </c>
    </row>
    <row r="40" spans="1:19" x14ac:dyDescent="0.2">
      <c r="A40" s="8" t="s">
        <v>77</v>
      </c>
      <c r="B40" s="81"/>
      <c r="C40" s="82"/>
      <c r="D40" s="43"/>
      <c r="E40" s="44"/>
      <c r="F40" s="32">
        <v>3</v>
      </c>
      <c r="G40" s="32">
        <v>59.603504000000001</v>
      </c>
      <c r="H40" s="43">
        <f t="shared" si="3"/>
        <v>0</v>
      </c>
      <c r="I40" s="44">
        <f t="shared" si="8"/>
        <v>1</v>
      </c>
      <c r="J40" s="32">
        <v>3</v>
      </c>
      <c r="K40" s="32">
        <v>3.8719999999999999</v>
      </c>
      <c r="L40" s="43">
        <f t="shared" si="9"/>
        <v>0</v>
      </c>
      <c r="M40" s="44">
        <f t="shared" si="10"/>
        <v>1</v>
      </c>
      <c r="N40" s="32"/>
      <c r="O40" s="32"/>
      <c r="P40" s="43"/>
      <c r="Q40" s="44"/>
      <c r="R40" s="64"/>
      <c r="S40" s="64">
        <f t="shared" si="7"/>
        <v>3</v>
      </c>
    </row>
    <row r="41" spans="1:19" x14ac:dyDescent="0.2">
      <c r="A41" s="8" t="s">
        <v>78</v>
      </c>
      <c r="B41" s="81"/>
      <c r="C41" s="82"/>
      <c r="D41" s="43"/>
      <c r="E41" s="44"/>
      <c r="F41" s="32">
        <v>21</v>
      </c>
      <c r="G41" s="32">
        <v>0.52740799999999999</v>
      </c>
      <c r="H41" s="43">
        <f t="shared" si="3"/>
        <v>0</v>
      </c>
      <c r="I41" s="44">
        <f t="shared" si="8"/>
        <v>1</v>
      </c>
      <c r="J41" s="32">
        <v>21</v>
      </c>
      <c r="K41" s="32">
        <v>4.4999999999999998E-2</v>
      </c>
      <c r="L41" s="43">
        <f t="shared" si="9"/>
        <v>0</v>
      </c>
      <c r="M41" s="44">
        <f t="shared" si="10"/>
        <v>1</v>
      </c>
      <c r="N41" s="32"/>
      <c r="O41" s="32"/>
      <c r="P41" s="43"/>
      <c r="Q41" s="44"/>
      <c r="R41" s="64"/>
      <c r="S41" s="64">
        <f t="shared" si="7"/>
        <v>21</v>
      </c>
    </row>
    <row r="42" spans="1:19" x14ac:dyDescent="0.2">
      <c r="A42" s="8" t="s">
        <v>79</v>
      </c>
      <c r="B42" s="81"/>
      <c r="C42" s="82"/>
      <c r="D42" s="43"/>
      <c r="E42" s="44"/>
      <c r="F42" s="32">
        <v>29</v>
      </c>
      <c r="G42" s="32">
        <v>0.67632499999999995</v>
      </c>
      <c r="H42" s="43">
        <f t="shared" si="3"/>
        <v>0</v>
      </c>
      <c r="I42" s="44">
        <f t="shared" si="8"/>
        <v>1</v>
      </c>
      <c r="J42" s="32">
        <v>29</v>
      </c>
      <c r="K42" s="32">
        <v>7.9000000000000001E-2</v>
      </c>
      <c r="L42" s="43">
        <f t="shared" si="9"/>
        <v>0</v>
      </c>
      <c r="M42" s="44">
        <f t="shared" si="10"/>
        <v>1</v>
      </c>
      <c r="N42" s="32"/>
      <c r="O42" s="32"/>
      <c r="P42" s="43"/>
      <c r="Q42" s="44"/>
      <c r="R42" s="64"/>
      <c r="S42" s="64">
        <f t="shared" si="7"/>
        <v>29</v>
      </c>
    </row>
    <row r="43" spans="1:19" x14ac:dyDescent="0.2">
      <c r="A43" s="8" t="s">
        <v>80</v>
      </c>
      <c r="B43" s="81"/>
      <c r="C43" s="82"/>
      <c r="D43" s="43"/>
      <c r="E43" s="44"/>
      <c r="F43" s="32">
        <v>25</v>
      </c>
      <c r="G43" s="32">
        <v>1.464483</v>
      </c>
      <c r="H43" s="43">
        <f t="shared" si="3"/>
        <v>0</v>
      </c>
      <c r="I43" s="44">
        <f t="shared" si="8"/>
        <v>1</v>
      </c>
      <c r="J43" s="32">
        <v>25</v>
      </c>
      <c r="K43" s="32">
        <v>0.182</v>
      </c>
      <c r="L43" s="43">
        <f t="shared" si="9"/>
        <v>0</v>
      </c>
      <c r="M43" s="44">
        <f t="shared" si="10"/>
        <v>1</v>
      </c>
      <c r="N43" s="32"/>
      <c r="O43" s="32"/>
      <c r="P43" s="43"/>
      <c r="Q43" s="44"/>
      <c r="R43" s="64"/>
      <c r="S43" s="64">
        <f t="shared" si="7"/>
        <v>25</v>
      </c>
    </row>
    <row r="44" spans="1:19" x14ac:dyDescent="0.2">
      <c r="A44" s="8" t="s">
        <v>81</v>
      </c>
      <c r="B44" s="81"/>
      <c r="C44" s="82"/>
      <c r="D44" s="43"/>
      <c r="E44" s="44"/>
      <c r="F44" s="32">
        <v>8</v>
      </c>
      <c r="G44" s="32">
        <v>5.0594429999999999</v>
      </c>
      <c r="H44" s="43">
        <f t="shared" si="3"/>
        <v>0</v>
      </c>
      <c r="I44" s="44">
        <f t="shared" si="8"/>
        <v>1</v>
      </c>
      <c r="J44" s="32">
        <v>8</v>
      </c>
      <c r="K44" s="32">
        <v>0.5</v>
      </c>
      <c r="L44" s="43">
        <f t="shared" si="9"/>
        <v>0</v>
      </c>
      <c r="M44" s="44">
        <f t="shared" si="10"/>
        <v>1</v>
      </c>
      <c r="N44" s="32"/>
      <c r="O44" s="32"/>
      <c r="P44" s="43"/>
      <c r="Q44" s="44"/>
      <c r="R44" s="64"/>
      <c r="S44" s="64">
        <f t="shared" si="7"/>
        <v>8</v>
      </c>
    </row>
    <row r="45" spans="1:19" x14ac:dyDescent="0.2">
      <c r="A45" s="8" t="s">
        <v>82</v>
      </c>
      <c r="B45" s="81"/>
      <c r="C45" s="82"/>
      <c r="D45" s="43"/>
      <c r="E45" s="44"/>
      <c r="F45" s="32">
        <v>9</v>
      </c>
      <c r="G45" s="32">
        <v>12.118331</v>
      </c>
      <c r="H45" s="43">
        <f t="shared" si="3"/>
        <v>0.1</v>
      </c>
      <c r="I45" s="44">
        <f t="shared" si="8"/>
        <v>0</v>
      </c>
      <c r="J45" s="32">
        <v>10</v>
      </c>
      <c r="K45" s="32">
        <v>0.86699999999999999</v>
      </c>
      <c r="L45" s="43">
        <f t="shared" si="9"/>
        <v>0</v>
      </c>
      <c r="M45" s="44">
        <f t="shared" si="10"/>
        <v>1</v>
      </c>
      <c r="N45" s="32"/>
      <c r="O45" s="32"/>
      <c r="P45" s="43"/>
      <c r="Q45" s="44"/>
      <c r="R45" s="64"/>
      <c r="S45" s="64">
        <f t="shared" si="7"/>
        <v>10</v>
      </c>
    </row>
    <row r="46" spans="1:19" x14ac:dyDescent="0.2">
      <c r="A46" s="8" t="s">
        <v>83</v>
      </c>
      <c r="B46" s="81"/>
      <c r="C46" s="82"/>
      <c r="D46" s="43"/>
      <c r="E46" s="44"/>
      <c r="F46" s="32">
        <v>5</v>
      </c>
      <c r="G46" s="32">
        <v>19.078258999999999</v>
      </c>
      <c r="H46" s="43">
        <f t="shared" si="3"/>
        <v>0</v>
      </c>
      <c r="I46" s="44">
        <f t="shared" si="8"/>
        <v>1</v>
      </c>
      <c r="J46" s="32">
        <v>5</v>
      </c>
      <c r="K46" s="32">
        <v>1.6519999999999999</v>
      </c>
      <c r="L46" s="43">
        <f t="shared" si="9"/>
        <v>0</v>
      </c>
      <c r="M46" s="44">
        <f t="shared" si="10"/>
        <v>1</v>
      </c>
      <c r="N46" s="32"/>
      <c r="O46" s="32"/>
      <c r="P46" s="43"/>
      <c r="Q46" s="44"/>
      <c r="R46" s="64"/>
      <c r="S46" s="64">
        <f t="shared" si="7"/>
        <v>5</v>
      </c>
    </row>
    <row r="47" spans="1:19" x14ac:dyDescent="0.2">
      <c r="A47" s="8" t="s">
        <v>17</v>
      </c>
      <c r="B47" s="81"/>
      <c r="C47" s="82"/>
      <c r="D47" s="43"/>
      <c r="E47" s="44"/>
      <c r="F47" s="32">
        <v>6</v>
      </c>
      <c r="G47" s="32">
        <v>32.377516</v>
      </c>
      <c r="H47" s="43">
        <f t="shared" si="3"/>
        <v>0</v>
      </c>
      <c r="I47" s="44">
        <f t="shared" si="8"/>
        <v>1</v>
      </c>
      <c r="J47" s="32">
        <v>6</v>
      </c>
      <c r="K47" s="32">
        <v>2.089</v>
      </c>
      <c r="L47" s="43">
        <f t="shared" si="9"/>
        <v>0</v>
      </c>
      <c r="M47" s="44">
        <f t="shared" si="10"/>
        <v>1</v>
      </c>
      <c r="N47" s="32"/>
      <c r="O47" s="32"/>
      <c r="P47" s="43"/>
      <c r="Q47" s="44"/>
      <c r="R47" s="64"/>
      <c r="S47" s="64">
        <f t="shared" si="7"/>
        <v>6</v>
      </c>
    </row>
    <row r="48" spans="1:19" x14ac:dyDescent="0.2">
      <c r="A48" s="8" t="s">
        <v>84</v>
      </c>
      <c r="B48" s="81"/>
      <c r="C48" s="82"/>
      <c r="D48" s="43"/>
      <c r="E48" s="44"/>
      <c r="F48" s="32">
        <v>6</v>
      </c>
      <c r="G48" s="32">
        <v>53.105553999999998</v>
      </c>
      <c r="H48" s="43">
        <f t="shared" si="3"/>
        <v>0</v>
      </c>
      <c r="I48" s="44">
        <f t="shared" si="8"/>
        <v>1</v>
      </c>
      <c r="J48" s="32">
        <v>6</v>
      </c>
      <c r="K48" s="32">
        <v>2.9980000000000002</v>
      </c>
      <c r="L48" s="43">
        <f t="shared" si="9"/>
        <v>0</v>
      </c>
      <c r="M48" s="44">
        <f t="shared" si="10"/>
        <v>1</v>
      </c>
      <c r="N48" s="32"/>
      <c r="O48" s="32"/>
      <c r="P48" s="43"/>
      <c r="Q48" s="44"/>
      <c r="R48" s="64"/>
      <c r="S48" s="64">
        <f t="shared" si="7"/>
        <v>6</v>
      </c>
    </row>
    <row r="49" spans="1:19" x14ac:dyDescent="0.2">
      <c r="A49" s="8" t="s">
        <v>85</v>
      </c>
      <c r="B49" s="81"/>
      <c r="C49" s="82"/>
      <c r="D49" s="43"/>
      <c r="E49" s="44"/>
      <c r="F49" s="32">
        <v>1</v>
      </c>
      <c r="G49" s="32">
        <v>74.618431000000001</v>
      </c>
      <c r="H49" s="43">
        <f t="shared" si="3"/>
        <v>0</v>
      </c>
      <c r="I49" s="44">
        <f t="shared" si="8"/>
        <v>1</v>
      </c>
      <c r="J49" s="32">
        <v>1</v>
      </c>
      <c r="K49" s="32">
        <v>4.2430000000000003</v>
      </c>
      <c r="L49" s="43">
        <f t="shared" si="9"/>
        <v>0</v>
      </c>
      <c r="M49" s="44">
        <f t="shared" si="10"/>
        <v>1</v>
      </c>
      <c r="N49" s="32"/>
      <c r="O49" s="32"/>
      <c r="P49" s="43"/>
      <c r="Q49" s="44"/>
      <c r="R49" s="64"/>
      <c r="S49" s="64">
        <f t="shared" si="7"/>
        <v>1</v>
      </c>
    </row>
    <row r="50" spans="1:19" x14ac:dyDescent="0.2">
      <c r="A50" s="8" t="s">
        <v>86</v>
      </c>
      <c r="B50" s="81"/>
      <c r="C50" s="82"/>
      <c r="D50" s="43"/>
      <c r="E50" s="44"/>
      <c r="F50" s="32">
        <v>1</v>
      </c>
      <c r="G50" s="32">
        <v>73.217241999999999</v>
      </c>
      <c r="H50" s="43">
        <f t="shared" si="3"/>
        <v>0</v>
      </c>
      <c r="I50" s="44">
        <f t="shared" si="8"/>
        <v>1</v>
      </c>
      <c r="J50" s="32">
        <v>1</v>
      </c>
      <c r="K50" s="32">
        <v>4.63</v>
      </c>
      <c r="L50" s="43">
        <f t="shared" si="9"/>
        <v>0</v>
      </c>
      <c r="M50" s="44">
        <f t="shared" si="10"/>
        <v>1</v>
      </c>
      <c r="N50" s="32"/>
      <c r="O50" s="32"/>
      <c r="P50" s="43"/>
      <c r="Q50" s="44"/>
      <c r="R50" s="64"/>
      <c r="S50" s="64">
        <f t="shared" si="7"/>
        <v>1</v>
      </c>
    </row>
    <row r="51" spans="1:19" x14ac:dyDescent="0.2">
      <c r="A51" s="8" t="s">
        <v>87</v>
      </c>
      <c r="B51" s="81"/>
      <c r="C51" s="82"/>
      <c r="D51" s="43"/>
      <c r="E51" s="44"/>
      <c r="F51" s="32">
        <v>9</v>
      </c>
      <c r="G51" s="32">
        <v>0.58752700000000002</v>
      </c>
      <c r="H51" s="43">
        <f t="shared" si="3"/>
        <v>0.1</v>
      </c>
      <c r="I51" s="44">
        <f t="shared" si="8"/>
        <v>0</v>
      </c>
      <c r="J51" s="32">
        <v>10</v>
      </c>
      <c r="K51" s="32">
        <v>8.2000000000000003E-2</v>
      </c>
      <c r="L51" s="43">
        <f t="shared" si="9"/>
        <v>0</v>
      </c>
      <c r="M51" s="44">
        <f t="shared" si="10"/>
        <v>1</v>
      </c>
      <c r="N51" s="32"/>
      <c r="O51" s="32"/>
      <c r="P51" s="43"/>
      <c r="Q51" s="44"/>
      <c r="R51" s="64"/>
      <c r="S51" s="64">
        <f t="shared" si="7"/>
        <v>10</v>
      </c>
    </row>
    <row r="52" spans="1:19" x14ac:dyDescent="0.2">
      <c r="A52" s="8" t="s">
        <v>88</v>
      </c>
      <c r="B52" s="81"/>
      <c r="C52" s="82"/>
      <c r="D52" s="43"/>
      <c r="E52" s="44"/>
      <c r="F52" s="32">
        <v>12</v>
      </c>
      <c r="G52" s="32">
        <v>1.3983620000000001</v>
      </c>
      <c r="H52" s="43">
        <f t="shared" si="3"/>
        <v>7.6923076923076927E-2</v>
      </c>
      <c r="I52" s="44">
        <f t="shared" si="8"/>
        <v>0</v>
      </c>
      <c r="J52" s="32">
        <v>13</v>
      </c>
      <c r="K52" s="32">
        <v>0.156</v>
      </c>
      <c r="L52" s="43">
        <f t="shared" si="9"/>
        <v>0</v>
      </c>
      <c r="M52" s="44">
        <f t="shared" si="10"/>
        <v>1</v>
      </c>
      <c r="N52" s="32"/>
      <c r="O52" s="32"/>
      <c r="P52" s="43"/>
      <c r="Q52" s="44"/>
      <c r="R52" s="64"/>
      <c r="S52" s="64">
        <f t="shared" si="7"/>
        <v>13</v>
      </c>
    </row>
    <row r="53" spans="1:19" x14ac:dyDescent="0.2">
      <c r="A53" s="8" t="s">
        <v>89</v>
      </c>
      <c r="B53" s="81"/>
      <c r="C53" s="82"/>
      <c r="D53" s="43"/>
      <c r="E53" s="44"/>
      <c r="F53" s="32">
        <v>5</v>
      </c>
      <c r="G53" s="32">
        <v>2.5016959999999999</v>
      </c>
      <c r="H53" s="43">
        <f t="shared" si="3"/>
        <v>0</v>
      </c>
      <c r="I53" s="44">
        <f t="shared" si="8"/>
        <v>1</v>
      </c>
      <c r="J53" s="32">
        <v>5</v>
      </c>
      <c r="K53" s="32">
        <v>0.32200000000000001</v>
      </c>
      <c r="L53" s="43">
        <f t="shared" si="9"/>
        <v>0</v>
      </c>
      <c r="M53" s="44">
        <f t="shared" si="10"/>
        <v>1</v>
      </c>
      <c r="N53" s="32"/>
      <c r="O53" s="32"/>
      <c r="P53" s="43"/>
      <c r="Q53" s="44"/>
      <c r="R53" s="64"/>
      <c r="S53" s="64">
        <f t="shared" si="7"/>
        <v>5</v>
      </c>
    </row>
    <row r="54" spans="1:19" x14ac:dyDescent="0.2">
      <c r="A54" s="8" t="s">
        <v>90</v>
      </c>
      <c r="B54" s="81"/>
      <c r="C54" s="82"/>
      <c r="D54" s="43"/>
      <c r="E54" s="44"/>
      <c r="F54" s="32">
        <v>2</v>
      </c>
      <c r="G54" s="32">
        <v>2.6798679999999999</v>
      </c>
      <c r="H54" s="43">
        <f t="shared" si="3"/>
        <v>0</v>
      </c>
      <c r="I54" s="44">
        <f t="shared" si="8"/>
        <v>1</v>
      </c>
      <c r="J54" s="32">
        <v>2</v>
      </c>
      <c r="K54" s="32">
        <v>0.47599999999999998</v>
      </c>
      <c r="L54" s="43">
        <f t="shared" si="9"/>
        <v>0</v>
      </c>
      <c r="M54" s="44">
        <f t="shared" si="10"/>
        <v>1</v>
      </c>
      <c r="N54" s="32"/>
      <c r="O54" s="32"/>
      <c r="P54" s="43"/>
      <c r="Q54" s="44"/>
      <c r="R54" s="64"/>
      <c r="S54" s="64">
        <f t="shared" si="7"/>
        <v>2</v>
      </c>
    </row>
    <row r="55" spans="1:19" x14ac:dyDescent="0.2">
      <c r="A55" s="8" t="s">
        <v>91</v>
      </c>
      <c r="B55" s="81"/>
      <c r="C55" s="82"/>
      <c r="D55" s="43"/>
      <c r="E55" s="44"/>
      <c r="F55" s="32">
        <v>3</v>
      </c>
      <c r="G55" s="32">
        <v>8.2842859999999998</v>
      </c>
      <c r="H55" s="43">
        <f t="shared" si="3"/>
        <v>0</v>
      </c>
      <c r="I55" s="44">
        <f t="shared" si="8"/>
        <v>1</v>
      </c>
      <c r="J55" s="32">
        <v>3</v>
      </c>
      <c r="K55" s="32">
        <v>1.052</v>
      </c>
      <c r="L55" s="43">
        <f t="shared" si="9"/>
        <v>0</v>
      </c>
      <c r="M55" s="44">
        <f t="shared" si="10"/>
        <v>1</v>
      </c>
      <c r="N55" s="32"/>
      <c r="O55" s="32"/>
      <c r="P55" s="43"/>
      <c r="Q55" s="44"/>
      <c r="R55" s="64"/>
      <c r="S55" s="64">
        <f t="shared" si="7"/>
        <v>3</v>
      </c>
    </row>
    <row r="56" spans="1:19" x14ac:dyDescent="0.2">
      <c r="A56" s="8" t="s">
        <v>92</v>
      </c>
      <c r="B56" s="81"/>
      <c r="C56" s="82"/>
      <c r="D56" s="43"/>
      <c r="E56" s="44"/>
      <c r="F56" s="32">
        <v>1</v>
      </c>
      <c r="G56" s="32">
        <v>8.8024120000000003</v>
      </c>
      <c r="H56" s="43">
        <f t="shared" si="3"/>
        <v>0</v>
      </c>
      <c r="I56" s="44">
        <f t="shared" si="8"/>
        <v>1</v>
      </c>
      <c r="J56" s="32">
        <v>1</v>
      </c>
      <c r="K56" s="32">
        <v>1.502</v>
      </c>
      <c r="L56" s="43">
        <f t="shared" si="9"/>
        <v>0</v>
      </c>
      <c r="M56" s="44">
        <f t="shared" si="10"/>
        <v>1</v>
      </c>
      <c r="N56" s="32"/>
      <c r="O56" s="32"/>
      <c r="P56" s="43"/>
      <c r="Q56" s="44"/>
      <c r="R56" s="64"/>
      <c r="S56" s="64">
        <f t="shared" si="7"/>
        <v>1</v>
      </c>
    </row>
    <row r="57" spans="1:19" x14ac:dyDescent="0.2">
      <c r="A57" s="8" t="s">
        <v>93</v>
      </c>
      <c r="B57" s="81"/>
      <c r="C57" s="82"/>
      <c r="D57" s="43"/>
      <c r="E57" s="44"/>
      <c r="F57" s="32">
        <v>2</v>
      </c>
      <c r="G57" s="32">
        <v>12.50032</v>
      </c>
      <c r="H57" s="43">
        <f t="shared" si="3"/>
        <v>0</v>
      </c>
      <c r="I57" s="44">
        <f t="shared" si="8"/>
        <v>1</v>
      </c>
      <c r="J57" s="32">
        <v>2</v>
      </c>
      <c r="K57" s="32">
        <v>2.1459999999999999</v>
      </c>
      <c r="L57" s="43">
        <f t="shared" si="9"/>
        <v>0</v>
      </c>
      <c r="M57" s="44">
        <f t="shared" si="10"/>
        <v>1</v>
      </c>
      <c r="N57" s="32"/>
      <c r="O57" s="32"/>
      <c r="P57" s="43"/>
      <c r="Q57" s="44"/>
      <c r="R57" s="64"/>
      <c r="S57" s="64">
        <f t="shared" si="7"/>
        <v>2</v>
      </c>
    </row>
    <row r="58" spans="1:19" x14ac:dyDescent="0.2">
      <c r="A58" s="8" t="s">
        <v>94</v>
      </c>
      <c r="B58" s="81"/>
      <c r="C58" s="82"/>
      <c r="D58" s="43"/>
      <c r="E58" s="44"/>
      <c r="F58" s="32">
        <v>2</v>
      </c>
      <c r="G58" s="32">
        <v>20.497648999999999</v>
      </c>
      <c r="H58" s="43">
        <f t="shared" si="3"/>
        <v>0</v>
      </c>
      <c r="I58" s="44">
        <f t="shared" si="8"/>
        <v>1</v>
      </c>
      <c r="J58" s="32">
        <v>2</v>
      </c>
      <c r="K58" s="32">
        <v>3.1669999999999998</v>
      </c>
      <c r="L58" s="43">
        <f t="shared" si="9"/>
        <v>0</v>
      </c>
      <c r="M58" s="44">
        <f t="shared" si="10"/>
        <v>1</v>
      </c>
      <c r="N58" s="32"/>
      <c r="O58" s="32"/>
      <c r="P58" s="43"/>
      <c r="Q58" s="44"/>
      <c r="R58" s="64"/>
      <c r="S58" s="64">
        <f t="shared" si="7"/>
        <v>2</v>
      </c>
    </row>
    <row r="59" spans="1:19" x14ac:dyDescent="0.2">
      <c r="A59" s="8" t="s">
        <v>95</v>
      </c>
      <c r="B59" s="81"/>
      <c r="C59" s="82"/>
      <c r="D59" s="43"/>
      <c r="E59" s="44"/>
      <c r="F59" s="32">
        <v>2</v>
      </c>
      <c r="G59" s="32">
        <v>0.45790500000000001</v>
      </c>
      <c r="H59" s="43">
        <f t="shared" si="3"/>
        <v>0.33333333333333331</v>
      </c>
      <c r="I59" s="44">
        <f t="shared" si="8"/>
        <v>0</v>
      </c>
      <c r="J59" s="32">
        <v>3</v>
      </c>
      <c r="K59" s="32">
        <v>0.09</v>
      </c>
      <c r="L59" s="43">
        <f t="shared" si="9"/>
        <v>0</v>
      </c>
      <c r="M59" s="44">
        <f t="shared" si="10"/>
        <v>1</v>
      </c>
      <c r="N59" s="32"/>
      <c r="O59" s="32"/>
      <c r="P59" s="43"/>
      <c r="Q59" s="44"/>
      <c r="R59" s="64"/>
      <c r="S59" s="64">
        <f t="shared" si="7"/>
        <v>3</v>
      </c>
    </row>
    <row r="60" spans="1:19" x14ac:dyDescent="0.2">
      <c r="A60" s="8" t="s">
        <v>96</v>
      </c>
      <c r="B60" s="81"/>
      <c r="C60" s="82"/>
      <c r="D60" s="43"/>
      <c r="E60" s="44"/>
      <c r="F60" s="32">
        <v>4</v>
      </c>
      <c r="G60" s="32">
        <v>1.3129729999999999</v>
      </c>
      <c r="H60" s="43">
        <f t="shared" si="3"/>
        <v>0</v>
      </c>
      <c r="I60" s="44">
        <f t="shared" si="8"/>
        <v>1</v>
      </c>
      <c r="J60" s="32">
        <v>4</v>
      </c>
      <c r="K60" s="32">
        <v>0.185</v>
      </c>
      <c r="L60" s="43">
        <f t="shared" si="9"/>
        <v>0</v>
      </c>
      <c r="M60" s="44">
        <f t="shared" si="10"/>
        <v>1</v>
      </c>
      <c r="N60" s="32"/>
      <c r="O60" s="32"/>
      <c r="P60" s="43"/>
      <c r="Q60" s="44"/>
      <c r="R60" s="64"/>
      <c r="S60" s="64">
        <f t="shared" si="7"/>
        <v>4</v>
      </c>
    </row>
    <row r="61" spans="1:19" x14ac:dyDescent="0.2">
      <c r="A61" s="8" t="s">
        <v>21</v>
      </c>
      <c r="B61" s="81"/>
      <c r="C61" s="82"/>
      <c r="D61" s="43"/>
      <c r="E61" s="44"/>
      <c r="F61" s="32">
        <v>1</v>
      </c>
      <c r="G61" s="32">
        <v>1.681289</v>
      </c>
      <c r="H61" s="43">
        <f t="shared" si="3"/>
        <v>0</v>
      </c>
      <c r="I61" s="44">
        <f t="shared" si="8"/>
        <v>1</v>
      </c>
      <c r="J61" s="32">
        <v>1</v>
      </c>
      <c r="K61" s="32">
        <v>0.28199999999999997</v>
      </c>
      <c r="L61" s="43">
        <f t="shared" si="9"/>
        <v>0</v>
      </c>
      <c r="M61" s="44">
        <f t="shared" si="10"/>
        <v>1</v>
      </c>
      <c r="N61" s="32"/>
      <c r="O61" s="32"/>
      <c r="P61" s="43"/>
      <c r="Q61" s="44"/>
      <c r="R61" s="64"/>
      <c r="S61" s="64">
        <f t="shared" si="7"/>
        <v>1</v>
      </c>
    </row>
    <row r="62" spans="1:19" x14ac:dyDescent="0.2">
      <c r="A62" s="8" t="s">
        <v>97</v>
      </c>
      <c r="B62" s="81"/>
      <c r="C62" s="82"/>
      <c r="D62" s="43"/>
      <c r="E62" s="44"/>
      <c r="F62" s="32">
        <v>100</v>
      </c>
      <c r="G62" s="32">
        <v>1.168E-3</v>
      </c>
      <c r="H62" s="43">
        <f t="shared" si="3"/>
        <v>0</v>
      </c>
      <c r="I62" s="44">
        <f t="shared" si="8"/>
        <v>1</v>
      </c>
      <c r="J62" s="32">
        <v>100</v>
      </c>
      <c r="K62" s="32">
        <v>0.309</v>
      </c>
      <c r="L62" s="43">
        <f t="shared" si="9"/>
        <v>0</v>
      </c>
      <c r="M62" s="44">
        <f t="shared" si="10"/>
        <v>1</v>
      </c>
      <c r="N62" s="32"/>
      <c r="O62" s="32"/>
      <c r="P62" s="43"/>
      <c r="Q62" s="44"/>
      <c r="R62" s="64"/>
      <c r="S62" s="64">
        <f t="shared" si="7"/>
        <v>100</v>
      </c>
    </row>
    <row r="63" spans="1:19" x14ac:dyDescent="0.2">
      <c r="A63" s="8" t="s">
        <v>98</v>
      </c>
      <c r="B63" s="81"/>
      <c r="C63" s="82"/>
      <c r="D63" s="43"/>
      <c r="E63" s="44"/>
      <c r="F63" s="32">
        <v>140</v>
      </c>
      <c r="G63" s="32">
        <v>1.3699999999999999E-3</v>
      </c>
      <c r="H63" s="43">
        <f t="shared" si="3"/>
        <v>0</v>
      </c>
      <c r="I63" s="44">
        <f t="shared" si="8"/>
        <v>1</v>
      </c>
      <c r="J63" s="32">
        <v>140</v>
      </c>
      <c r="K63" s="32">
        <v>0.27600000000000002</v>
      </c>
      <c r="L63" s="43">
        <f t="shared" si="9"/>
        <v>0</v>
      </c>
      <c r="M63" s="44">
        <f t="shared" si="10"/>
        <v>1</v>
      </c>
      <c r="N63" s="32"/>
      <c r="O63" s="32"/>
      <c r="P63" s="43"/>
      <c r="Q63" s="44"/>
      <c r="R63" s="64"/>
      <c r="S63" s="64">
        <f t="shared" si="7"/>
        <v>140</v>
      </c>
    </row>
    <row r="64" spans="1:19" x14ac:dyDescent="0.2">
      <c r="A64" s="8" t="s">
        <v>99</v>
      </c>
      <c r="B64" s="81"/>
      <c r="C64" s="82"/>
      <c r="D64" s="43"/>
      <c r="E64" s="44"/>
      <c r="F64" s="32">
        <v>172</v>
      </c>
      <c r="G64" s="32">
        <v>17.525738</v>
      </c>
      <c r="H64" s="43">
        <f t="shared" si="3"/>
        <v>5.7803468208092483E-3</v>
      </c>
      <c r="I64" s="44">
        <f t="shared" si="8"/>
        <v>0</v>
      </c>
      <c r="J64" s="32">
        <v>173</v>
      </c>
      <c r="K64" s="32">
        <v>1.2629999999999999</v>
      </c>
      <c r="L64" s="43">
        <f t="shared" si="9"/>
        <v>0</v>
      </c>
      <c r="M64" s="44">
        <f t="shared" si="10"/>
        <v>1</v>
      </c>
      <c r="N64" s="32"/>
      <c r="O64" s="32"/>
      <c r="P64" s="43"/>
      <c r="Q64" s="44"/>
      <c r="R64" s="64"/>
      <c r="S64" s="64">
        <f t="shared" si="7"/>
        <v>173</v>
      </c>
    </row>
    <row r="65" spans="1:19" x14ac:dyDescent="0.2">
      <c r="A65" s="8" t="s">
        <v>100</v>
      </c>
      <c r="B65" s="81"/>
      <c r="C65" s="82"/>
      <c r="D65" s="43"/>
      <c r="E65" s="44"/>
      <c r="F65" s="32">
        <v>190</v>
      </c>
      <c r="G65" s="32">
        <v>16.305206999999999</v>
      </c>
      <c r="H65" s="43">
        <f t="shared" si="3"/>
        <v>1.0416666666666666E-2</v>
      </c>
      <c r="I65" s="44">
        <f t="shared" si="8"/>
        <v>0</v>
      </c>
      <c r="J65" s="32">
        <v>192</v>
      </c>
      <c r="K65" s="32">
        <v>1.2509999999999999</v>
      </c>
      <c r="L65" s="43">
        <f t="shared" si="9"/>
        <v>0</v>
      </c>
      <c r="M65" s="44">
        <f t="shared" si="10"/>
        <v>1</v>
      </c>
      <c r="N65" s="32"/>
      <c r="O65" s="32"/>
      <c r="P65" s="43"/>
      <c r="Q65" s="44"/>
      <c r="R65" s="64"/>
      <c r="S65" s="64">
        <f t="shared" si="7"/>
        <v>192</v>
      </c>
    </row>
    <row r="66" spans="1:19" x14ac:dyDescent="0.2">
      <c r="A66" s="8" t="s">
        <v>101</v>
      </c>
      <c r="B66" s="81"/>
      <c r="C66" s="82"/>
      <c r="D66" s="43"/>
      <c r="E66" s="44"/>
      <c r="F66" s="32">
        <v>38</v>
      </c>
      <c r="G66" s="32">
        <v>36.576405000000001</v>
      </c>
      <c r="H66" s="43">
        <f t="shared" si="3"/>
        <v>0</v>
      </c>
      <c r="I66" s="44">
        <f t="shared" si="8"/>
        <v>1</v>
      </c>
      <c r="J66" s="32">
        <v>38</v>
      </c>
      <c r="K66" s="32">
        <v>2.0009999999999999</v>
      </c>
      <c r="L66" s="43">
        <f t="shared" si="9"/>
        <v>0</v>
      </c>
      <c r="M66" s="44">
        <f t="shared" si="10"/>
        <v>1</v>
      </c>
      <c r="N66" s="32"/>
      <c r="O66" s="32"/>
      <c r="P66" s="43"/>
      <c r="Q66" s="44"/>
      <c r="R66" s="64"/>
      <c r="S66" s="64">
        <f t="shared" si="7"/>
        <v>38</v>
      </c>
    </row>
    <row r="67" spans="1:19" x14ac:dyDescent="0.2">
      <c r="A67" s="8" t="s">
        <v>22</v>
      </c>
      <c r="B67" s="81"/>
      <c r="C67" s="82"/>
      <c r="D67" s="43"/>
      <c r="E67" s="44"/>
      <c r="F67" s="32">
        <v>31</v>
      </c>
      <c r="G67" s="32">
        <v>69.275014999999996</v>
      </c>
      <c r="H67" s="43">
        <f t="shared" si="3"/>
        <v>0</v>
      </c>
      <c r="I67" s="44">
        <f t="shared" si="8"/>
        <v>1</v>
      </c>
      <c r="J67" s="32">
        <v>31</v>
      </c>
      <c r="K67" s="32">
        <v>2.9580000000000002</v>
      </c>
      <c r="L67" s="43">
        <f t="shared" si="9"/>
        <v>0</v>
      </c>
      <c r="M67" s="44">
        <f t="shared" si="10"/>
        <v>1</v>
      </c>
      <c r="N67" s="32"/>
      <c r="O67" s="32"/>
      <c r="P67" s="43"/>
      <c r="Q67" s="44"/>
      <c r="R67" s="64"/>
      <c r="S67" s="64">
        <f t="shared" si="7"/>
        <v>31</v>
      </c>
    </row>
    <row r="68" spans="1:19" x14ac:dyDescent="0.2">
      <c r="A68" s="8" t="s">
        <v>23</v>
      </c>
      <c r="B68" s="81"/>
      <c r="C68" s="82"/>
      <c r="D68" s="43"/>
      <c r="E68" s="44"/>
      <c r="F68" s="32">
        <v>21</v>
      </c>
      <c r="G68" s="32">
        <v>80.454682000000005</v>
      </c>
      <c r="H68" s="43">
        <f t="shared" si="3"/>
        <v>4.5454545454545456E-2</v>
      </c>
      <c r="I68" s="44">
        <f t="shared" si="8"/>
        <v>0</v>
      </c>
      <c r="J68" s="32">
        <v>22</v>
      </c>
      <c r="K68" s="32">
        <v>3.6629999999999998</v>
      </c>
      <c r="L68" s="43">
        <f t="shared" si="9"/>
        <v>0</v>
      </c>
      <c r="M68" s="44">
        <f t="shared" si="10"/>
        <v>1</v>
      </c>
      <c r="N68" s="32"/>
      <c r="O68" s="32"/>
      <c r="P68" s="43"/>
      <c r="Q68" s="44"/>
      <c r="R68" s="64"/>
      <c r="S68" s="64">
        <f t="shared" si="7"/>
        <v>22</v>
      </c>
    </row>
    <row r="69" spans="1:19" x14ac:dyDescent="0.2">
      <c r="A69" s="8" t="s">
        <v>102</v>
      </c>
      <c r="B69" s="81"/>
      <c r="C69" s="82"/>
      <c r="D69" s="43"/>
      <c r="E69" s="44"/>
      <c r="F69" s="32">
        <v>40</v>
      </c>
      <c r="G69" s="32">
        <v>2.24E-4</v>
      </c>
      <c r="H69" s="43">
        <f t="shared" si="3"/>
        <v>0</v>
      </c>
      <c r="I69" s="44">
        <f t="shared" si="8"/>
        <v>1</v>
      </c>
      <c r="J69" s="32">
        <v>40</v>
      </c>
      <c r="K69" s="32">
        <v>0.04</v>
      </c>
      <c r="L69" s="43">
        <f t="shared" si="9"/>
        <v>0</v>
      </c>
      <c r="M69" s="44">
        <f t="shared" si="10"/>
        <v>1</v>
      </c>
      <c r="N69" s="32"/>
      <c r="O69" s="32"/>
      <c r="P69" s="43"/>
      <c r="Q69" s="44"/>
      <c r="R69" s="64"/>
      <c r="S69" s="64">
        <f t="shared" si="7"/>
        <v>40</v>
      </c>
    </row>
    <row r="70" spans="1:19" x14ac:dyDescent="0.2">
      <c r="A70" s="8" t="s">
        <v>103</v>
      </c>
      <c r="B70" s="81"/>
      <c r="C70" s="82"/>
      <c r="D70" s="43"/>
      <c r="E70" s="44"/>
      <c r="F70" s="32">
        <v>60</v>
      </c>
      <c r="G70" s="32">
        <v>3.3599999999999998E-4</v>
      </c>
      <c r="H70" s="43">
        <f t="shared" si="3"/>
        <v>0</v>
      </c>
      <c r="I70" s="44">
        <f t="shared" si="8"/>
        <v>1</v>
      </c>
      <c r="J70" s="32">
        <v>60</v>
      </c>
      <c r="K70" s="32">
        <v>4.2000000000000003E-2</v>
      </c>
      <c r="L70" s="43">
        <f t="shared" si="9"/>
        <v>0</v>
      </c>
      <c r="M70" s="44">
        <f t="shared" si="10"/>
        <v>1</v>
      </c>
      <c r="N70" s="32"/>
      <c r="O70" s="32"/>
      <c r="P70" s="43"/>
      <c r="Q70" s="44"/>
      <c r="R70" s="64"/>
      <c r="S70" s="64">
        <f t="shared" si="7"/>
        <v>60</v>
      </c>
    </row>
    <row r="71" spans="1:19" x14ac:dyDescent="0.2">
      <c r="A71" s="8" t="s">
        <v>104</v>
      </c>
      <c r="B71" s="81"/>
      <c r="C71" s="82"/>
      <c r="D71" s="43"/>
      <c r="E71" s="44"/>
      <c r="F71" s="32">
        <v>80</v>
      </c>
      <c r="G71" s="32">
        <v>1.4430000000000001E-3</v>
      </c>
      <c r="H71" s="43">
        <f t="shared" si="3"/>
        <v>0</v>
      </c>
      <c r="I71" s="44">
        <f t="shared" si="8"/>
        <v>1</v>
      </c>
      <c r="J71" s="32">
        <v>80</v>
      </c>
      <c r="K71" s="32">
        <v>0.20899999999999999</v>
      </c>
      <c r="L71" s="43">
        <f t="shared" si="9"/>
        <v>0</v>
      </c>
      <c r="M71" s="44">
        <f t="shared" si="10"/>
        <v>1</v>
      </c>
      <c r="N71" s="32"/>
      <c r="O71" s="32"/>
      <c r="P71" s="43"/>
      <c r="Q71" s="44"/>
      <c r="R71" s="64"/>
      <c r="S71" s="64">
        <f t="shared" si="7"/>
        <v>80</v>
      </c>
    </row>
    <row r="72" spans="1:19" x14ac:dyDescent="0.2">
      <c r="A72" s="8" t="s">
        <v>105</v>
      </c>
      <c r="B72" s="81"/>
      <c r="C72" s="82"/>
      <c r="D72" s="43"/>
      <c r="E72" s="44"/>
      <c r="F72" s="32">
        <v>84</v>
      </c>
      <c r="G72" s="32">
        <v>9.0280729999999991</v>
      </c>
      <c r="H72" s="43">
        <f t="shared" si="3"/>
        <v>2.3255813953488372E-2</v>
      </c>
      <c r="I72" s="44">
        <f t="shared" si="8"/>
        <v>0</v>
      </c>
      <c r="J72" s="32">
        <v>86</v>
      </c>
      <c r="K72" s="32">
        <v>0.68400000000000005</v>
      </c>
      <c r="L72" s="43">
        <f t="shared" si="9"/>
        <v>0</v>
      </c>
      <c r="M72" s="44">
        <f t="shared" si="10"/>
        <v>1</v>
      </c>
      <c r="N72" s="32"/>
      <c r="O72" s="32"/>
      <c r="P72" s="43"/>
      <c r="Q72" s="44"/>
      <c r="R72" s="64"/>
      <c r="S72" s="64">
        <f t="shared" si="7"/>
        <v>86</v>
      </c>
    </row>
    <row r="73" spans="1:19" x14ac:dyDescent="0.2">
      <c r="A73" s="8" t="s">
        <v>106</v>
      </c>
      <c r="B73" s="81"/>
      <c r="C73" s="82"/>
      <c r="D73" s="43"/>
      <c r="E73" s="44"/>
      <c r="F73" s="32">
        <v>127</v>
      </c>
      <c r="G73" s="32">
        <v>18.297948999999999</v>
      </c>
      <c r="H73" s="43">
        <f t="shared" si="3"/>
        <v>7.8125E-3</v>
      </c>
      <c r="I73" s="44">
        <f t="shared" si="8"/>
        <v>0</v>
      </c>
      <c r="J73" s="32">
        <v>128</v>
      </c>
      <c r="K73" s="32">
        <v>1.22</v>
      </c>
      <c r="L73" s="43">
        <f t="shared" si="9"/>
        <v>0</v>
      </c>
      <c r="M73" s="44">
        <f t="shared" si="10"/>
        <v>1</v>
      </c>
      <c r="N73" s="32"/>
      <c r="O73" s="32"/>
      <c r="P73" s="43"/>
      <c r="Q73" s="44"/>
      <c r="R73" s="64"/>
      <c r="S73" s="64">
        <f t="shared" si="7"/>
        <v>128</v>
      </c>
    </row>
    <row r="74" spans="1:19" x14ac:dyDescent="0.2">
      <c r="A74" s="8" t="s">
        <v>107</v>
      </c>
      <c r="B74" s="81"/>
      <c r="C74" s="82"/>
      <c r="D74" s="43"/>
      <c r="E74" s="44"/>
      <c r="F74" s="32">
        <v>126</v>
      </c>
      <c r="G74" s="32">
        <v>53.584716999999998</v>
      </c>
      <c r="H74" s="43">
        <f t="shared" si="3"/>
        <v>0</v>
      </c>
      <c r="I74" s="44">
        <f t="shared" si="8"/>
        <v>1</v>
      </c>
      <c r="J74" s="32">
        <v>126</v>
      </c>
      <c r="K74" s="32">
        <v>1.6910000000000001</v>
      </c>
      <c r="L74" s="43">
        <f t="shared" si="9"/>
        <v>0</v>
      </c>
      <c r="M74" s="44">
        <f t="shared" si="10"/>
        <v>1</v>
      </c>
      <c r="N74" s="32"/>
      <c r="O74" s="32"/>
      <c r="P74" s="43"/>
      <c r="Q74" s="44"/>
      <c r="R74" s="64"/>
      <c r="S74" s="64">
        <f t="shared" si="7"/>
        <v>126</v>
      </c>
    </row>
    <row r="75" spans="1:19" x14ac:dyDescent="0.2">
      <c r="A75" s="8" t="s">
        <v>108</v>
      </c>
      <c r="B75" s="81"/>
      <c r="C75" s="82"/>
      <c r="D75" s="43"/>
      <c r="E75" s="44"/>
      <c r="F75" s="32">
        <v>139</v>
      </c>
      <c r="G75" s="32">
        <v>96.096412000000001</v>
      </c>
      <c r="H75" s="43">
        <f t="shared" si="3"/>
        <v>2.1126760563380281E-2</v>
      </c>
      <c r="I75" s="44">
        <f t="shared" si="8"/>
        <v>0</v>
      </c>
      <c r="J75" s="32">
        <v>142</v>
      </c>
      <c r="K75" s="32">
        <v>2.5870000000000002</v>
      </c>
      <c r="L75" s="43">
        <f t="shared" si="9"/>
        <v>0</v>
      </c>
      <c r="M75" s="44">
        <f t="shared" si="10"/>
        <v>1</v>
      </c>
      <c r="N75" s="32"/>
      <c r="O75" s="32"/>
      <c r="P75" s="43"/>
      <c r="Q75" s="44"/>
      <c r="R75" s="64"/>
      <c r="S75" s="64">
        <f t="shared" si="7"/>
        <v>142</v>
      </c>
    </row>
    <row r="76" spans="1:19" x14ac:dyDescent="0.2">
      <c r="A76" s="8" t="s">
        <v>24</v>
      </c>
      <c r="B76" s="81"/>
      <c r="C76" s="82"/>
      <c r="D76" s="43"/>
      <c r="E76" s="44"/>
      <c r="F76" s="32">
        <v>11</v>
      </c>
      <c r="G76" s="32">
        <v>58.212026000000002</v>
      </c>
      <c r="H76" s="43">
        <f t="shared" si="3"/>
        <v>0</v>
      </c>
      <c r="I76" s="44">
        <f t="shared" si="8"/>
        <v>1</v>
      </c>
      <c r="J76" s="32">
        <v>11</v>
      </c>
      <c r="K76" s="32">
        <v>2.95</v>
      </c>
      <c r="L76" s="43">
        <f t="shared" si="9"/>
        <v>0</v>
      </c>
      <c r="M76" s="44">
        <f t="shared" si="10"/>
        <v>1</v>
      </c>
      <c r="N76" s="32"/>
      <c r="O76" s="32"/>
      <c r="P76" s="43"/>
      <c r="Q76" s="44"/>
      <c r="R76" s="64"/>
      <c r="S76" s="64">
        <f t="shared" si="7"/>
        <v>11</v>
      </c>
    </row>
    <row r="77" spans="1:19" x14ac:dyDescent="0.2">
      <c r="A77" s="8" t="s">
        <v>109</v>
      </c>
      <c r="B77" s="81"/>
      <c r="C77" s="82"/>
      <c r="D77" s="43"/>
      <c r="E77" s="44"/>
      <c r="F77" s="32">
        <v>9</v>
      </c>
      <c r="G77" s="32">
        <v>97.913897000000006</v>
      </c>
      <c r="H77" s="43">
        <f t="shared" si="3"/>
        <v>0.1</v>
      </c>
      <c r="I77" s="44">
        <f t="shared" si="8"/>
        <v>0</v>
      </c>
      <c r="J77" s="32">
        <v>10</v>
      </c>
      <c r="K77" s="32">
        <v>4.3499999999999996</v>
      </c>
      <c r="L77" s="43">
        <f t="shared" si="9"/>
        <v>0</v>
      </c>
      <c r="M77" s="44">
        <f t="shared" si="10"/>
        <v>1</v>
      </c>
      <c r="N77" s="32"/>
      <c r="O77" s="32"/>
      <c r="P77" s="43"/>
      <c r="Q77" s="44"/>
      <c r="R77" s="64"/>
      <c r="S77" s="64">
        <f t="shared" si="7"/>
        <v>10</v>
      </c>
    </row>
    <row r="78" spans="1:19" x14ac:dyDescent="0.2">
      <c r="A78" s="8" t="s">
        <v>110</v>
      </c>
      <c r="B78" s="81"/>
      <c r="C78" s="82"/>
      <c r="D78" s="43"/>
      <c r="E78" s="44"/>
      <c r="F78" s="32">
        <v>7</v>
      </c>
      <c r="G78" s="32">
        <v>98.217986999999994</v>
      </c>
      <c r="H78" s="43">
        <f t="shared" si="3"/>
        <v>0.125</v>
      </c>
      <c r="I78" s="44">
        <f t="shared" si="8"/>
        <v>0</v>
      </c>
      <c r="J78" s="32">
        <v>8</v>
      </c>
      <c r="K78" s="32">
        <v>5.3490000000000002</v>
      </c>
      <c r="L78" s="43">
        <f t="shared" si="9"/>
        <v>0</v>
      </c>
      <c r="M78" s="44">
        <f t="shared" si="10"/>
        <v>1</v>
      </c>
      <c r="N78" s="32"/>
      <c r="O78" s="32"/>
      <c r="P78" s="43"/>
      <c r="Q78" s="44"/>
      <c r="R78" s="64"/>
      <c r="S78" s="64">
        <f t="shared" si="7"/>
        <v>8</v>
      </c>
    </row>
    <row r="79" spans="1:19" x14ac:dyDescent="0.2">
      <c r="A79" s="8" t="s">
        <v>111</v>
      </c>
      <c r="B79" s="81"/>
      <c r="C79" s="82"/>
      <c r="D79" s="43"/>
      <c r="E79" s="44"/>
      <c r="F79" s="32">
        <v>39</v>
      </c>
      <c r="G79" s="32">
        <v>0.67512099999999997</v>
      </c>
      <c r="H79" s="43">
        <f t="shared" ref="H79:H142" si="11">($S79-F79)/$S79</f>
        <v>0</v>
      </c>
      <c r="I79" s="44">
        <f t="shared" si="8"/>
        <v>1</v>
      </c>
      <c r="J79" s="32">
        <v>39</v>
      </c>
      <c r="K79" s="32">
        <v>7.2999999999999995E-2</v>
      </c>
      <c r="L79" s="43">
        <f t="shared" si="9"/>
        <v>0</v>
      </c>
      <c r="M79" s="44">
        <f t="shared" si="10"/>
        <v>1</v>
      </c>
      <c r="N79" s="32"/>
      <c r="O79" s="32"/>
      <c r="P79" s="43"/>
      <c r="Q79" s="44"/>
      <c r="R79" s="64"/>
      <c r="S79" s="64">
        <f t="shared" ref="S79:S142" si="12">MAX(N79,J79,F79,B79)</f>
        <v>39</v>
      </c>
    </row>
    <row r="80" spans="1:19" x14ac:dyDescent="0.2">
      <c r="A80" s="8" t="s">
        <v>112</v>
      </c>
      <c r="B80" s="81"/>
      <c r="C80" s="82"/>
      <c r="D80" s="43"/>
      <c r="E80" s="44"/>
      <c r="F80" s="32">
        <v>60</v>
      </c>
      <c r="G80" s="32">
        <v>6.6500000000000001E-4</v>
      </c>
      <c r="H80" s="43">
        <f t="shared" si="11"/>
        <v>0</v>
      </c>
      <c r="I80" s="44">
        <f t="shared" si="8"/>
        <v>1</v>
      </c>
      <c r="J80" s="32">
        <v>60</v>
      </c>
      <c r="K80" s="32">
        <v>0.13800000000000001</v>
      </c>
      <c r="L80" s="43">
        <f t="shared" si="9"/>
        <v>0</v>
      </c>
      <c r="M80" s="44">
        <f t="shared" si="10"/>
        <v>1</v>
      </c>
      <c r="N80" s="32"/>
      <c r="O80" s="32"/>
      <c r="P80" s="43"/>
      <c r="Q80" s="44"/>
      <c r="R80" s="64"/>
      <c r="S80" s="64">
        <f t="shared" si="12"/>
        <v>60</v>
      </c>
    </row>
    <row r="81" spans="1:19" x14ac:dyDescent="0.2">
      <c r="A81" s="8" t="s">
        <v>113</v>
      </c>
      <c r="B81" s="81"/>
      <c r="C81" s="82"/>
      <c r="D81" s="43"/>
      <c r="E81" s="44"/>
      <c r="F81" s="32">
        <v>72</v>
      </c>
      <c r="G81" s="32">
        <v>5.351953</v>
      </c>
      <c r="H81" s="43">
        <f t="shared" si="11"/>
        <v>2.7027027027027029E-2</v>
      </c>
      <c r="I81" s="44">
        <f t="shared" si="8"/>
        <v>0</v>
      </c>
      <c r="J81" s="32">
        <v>74</v>
      </c>
      <c r="K81" s="32">
        <v>0.38600000000000001</v>
      </c>
      <c r="L81" s="43">
        <f t="shared" si="9"/>
        <v>0</v>
      </c>
      <c r="M81" s="44">
        <f t="shared" si="10"/>
        <v>1</v>
      </c>
      <c r="N81" s="32"/>
      <c r="O81" s="32"/>
      <c r="P81" s="43"/>
      <c r="Q81" s="44"/>
      <c r="R81" s="64"/>
      <c r="S81" s="64">
        <f t="shared" si="12"/>
        <v>74</v>
      </c>
    </row>
    <row r="82" spans="1:19" x14ac:dyDescent="0.2">
      <c r="A82" s="8" t="s">
        <v>114</v>
      </c>
      <c r="B82" s="81"/>
      <c r="C82" s="82"/>
      <c r="D82" s="43"/>
      <c r="E82" s="44"/>
      <c r="F82" s="32">
        <v>57</v>
      </c>
      <c r="G82" s="32">
        <v>13.528865</v>
      </c>
      <c r="H82" s="43">
        <f t="shared" si="11"/>
        <v>0</v>
      </c>
      <c r="I82" s="44">
        <f t="shared" si="8"/>
        <v>1</v>
      </c>
      <c r="J82" s="32">
        <v>57</v>
      </c>
      <c r="K82" s="32">
        <v>0.52300000000000002</v>
      </c>
      <c r="L82" s="43">
        <f t="shared" si="9"/>
        <v>0</v>
      </c>
      <c r="M82" s="44">
        <f t="shared" si="10"/>
        <v>1</v>
      </c>
      <c r="N82" s="32"/>
      <c r="O82" s="32"/>
      <c r="P82" s="43"/>
      <c r="Q82" s="44"/>
      <c r="R82" s="64"/>
      <c r="S82" s="64">
        <f t="shared" si="12"/>
        <v>57</v>
      </c>
    </row>
    <row r="83" spans="1:19" x14ac:dyDescent="0.2">
      <c r="A83" s="8" t="s">
        <v>115</v>
      </c>
      <c r="B83" s="81"/>
      <c r="C83" s="82"/>
      <c r="D83" s="43"/>
      <c r="E83" s="44"/>
      <c r="F83" s="32">
        <v>91</v>
      </c>
      <c r="G83" s="32">
        <v>37.149151000000003</v>
      </c>
      <c r="H83" s="43">
        <f t="shared" si="11"/>
        <v>1.0869565217391304E-2</v>
      </c>
      <c r="I83" s="44">
        <f t="shared" si="8"/>
        <v>0</v>
      </c>
      <c r="J83" s="32">
        <v>92</v>
      </c>
      <c r="K83" s="32">
        <v>1.2769999999999999</v>
      </c>
      <c r="L83" s="43">
        <f t="shared" si="9"/>
        <v>0</v>
      </c>
      <c r="M83" s="44">
        <f t="shared" si="10"/>
        <v>1</v>
      </c>
      <c r="N83" s="32"/>
      <c r="O83" s="32"/>
      <c r="P83" s="43"/>
      <c r="Q83" s="44"/>
      <c r="R83" s="64"/>
      <c r="S83" s="64">
        <f t="shared" si="12"/>
        <v>92</v>
      </c>
    </row>
    <row r="84" spans="1:19" x14ac:dyDescent="0.2">
      <c r="A84" s="8" t="s">
        <v>116</v>
      </c>
      <c r="B84" s="81"/>
      <c r="C84" s="82"/>
      <c r="D84" s="43"/>
      <c r="E84" s="44"/>
      <c r="F84" s="32">
        <v>58</v>
      </c>
      <c r="G84" s="32">
        <v>93.034345999999999</v>
      </c>
      <c r="H84" s="43">
        <f t="shared" si="11"/>
        <v>0</v>
      </c>
      <c r="I84" s="44">
        <f t="shared" si="8"/>
        <v>1</v>
      </c>
      <c r="J84" s="32">
        <v>58</v>
      </c>
      <c r="K84" s="32">
        <v>1.9810000000000001</v>
      </c>
      <c r="L84" s="43">
        <f t="shared" si="9"/>
        <v>0</v>
      </c>
      <c r="M84" s="44">
        <f t="shared" si="10"/>
        <v>1</v>
      </c>
      <c r="N84" s="32"/>
      <c r="O84" s="32"/>
      <c r="P84" s="43"/>
      <c r="Q84" s="44"/>
      <c r="R84" s="64"/>
      <c r="S84" s="64">
        <f t="shared" si="12"/>
        <v>58</v>
      </c>
    </row>
    <row r="85" spans="1:19" x14ac:dyDescent="0.2">
      <c r="A85" s="8" t="s">
        <v>27</v>
      </c>
      <c r="B85" s="81"/>
      <c r="C85" s="82"/>
      <c r="D85" s="43"/>
      <c r="E85" s="44"/>
      <c r="F85" s="32">
        <v>81</v>
      </c>
      <c r="G85" s="32">
        <v>94.934965000000005</v>
      </c>
      <c r="H85" s="43">
        <f t="shared" si="11"/>
        <v>0</v>
      </c>
      <c r="I85" s="44">
        <f t="shared" si="8"/>
        <v>1</v>
      </c>
      <c r="J85" s="32">
        <v>81</v>
      </c>
      <c r="K85" s="32">
        <v>2.339</v>
      </c>
      <c r="L85" s="43">
        <f t="shared" si="9"/>
        <v>0</v>
      </c>
      <c r="M85" s="44">
        <f t="shared" si="10"/>
        <v>1</v>
      </c>
      <c r="N85" s="32"/>
      <c r="O85" s="32"/>
      <c r="P85" s="43"/>
      <c r="Q85" s="44"/>
      <c r="R85" s="64"/>
      <c r="S85" s="64">
        <f t="shared" si="12"/>
        <v>81</v>
      </c>
    </row>
    <row r="86" spans="1:19" x14ac:dyDescent="0.2">
      <c r="A86" s="8" t="s">
        <v>117</v>
      </c>
      <c r="B86" s="81"/>
      <c r="C86" s="82"/>
      <c r="D86" s="43"/>
      <c r="E86" s="44"/>
      <c r="F86" s="32">
        <v>4</v>
      </c>
      <c r="G86" s="32">
        <v>20.895144999999999</v>
      </c>
      <c r="H86" s="43">
        <f t="shared" si="11"/>
        <v>0</v>
      </c>
      <c r="I86" s="44">
        <f t="shared" si="8"/>
        <v>1</v>
      </c>
      <c r="J86" s="32">
        <v>4</v>
      </c>
      <c r="K86" s="32">
        <v>3.2490000000000001</v>
      </c>
      <c r="L86" s="43">
        <f t="shared" si="9"/>
        <v>0</v>
      </c>
      <c r="M86" s="44">
        <f t="shared" si="10"/>
        <v>1</v>
      </c>
      <c r="N86" s="32"/>
      <c r="O86" s="32"/>
      <c r="P86" s="43"/>
      <c r="Q86" s="44"/>
      <c r="R86" s="64"/>
      <c r="S86" s="64">
        <f t="shared" si="12"/>
        <v>4</v>
      </c>
    </row>
    <row r="87" spans="1:19" x14ac:dyDescent="0.2">
      <c r="A87" s="8" t="s">
        <v>118</v>
      </c>
      <c r="B87" s="81"/>
      <c r="C87" s="82"/>
      <c r="D87" s="43"/>
      <c r="E87" s="44"/>
      <c r="F87" s="32">
        <v>2</v>
      </c>
      <c r="G87" s="32">
        <v>29.410882999999998</v>
      </c>
      <c r="H87" s="43">
        <f t="shared" si="11"/>
        <v>0.33333333333333331</v>
      </c>
      <c r="I87" s="44">
        <f t="shared" si="8"/>
        <v>0</v>
      </c>
      <c r="J87" s="32">
        <v>3</v>
      </c>
      <c r="K87" s="32">
        <v>4.63</v>
      </c>
      <c r="L87" s="43">
        <f t="shared" si="9"/>
        <v>0</v>
      </c>
      <c r="M87" s="44">
        <f t="shared" si="10"/>
        <v>1</v>
      </c>
      <c r="N87" s="32"/>
      <c r="O87" s="32"/>
      <c r="P87" s="43"/>
      <c r="Q87" s="44"/>
      <c r="R87" s="64"/>
      <c r="S87" s="64">
        <f t="shared" si="12"/>
        <v>3</v>
      </c>
    </row>
    <row r="88" spans="1:19" x14ac:dyDescent="0.2">
      <c r="A88" s="8" t="s">
        <v>119</v>
      </c>
      <c r="B88" s="81"/>
      <c r="C88" s="82"/>
      <c r="D88" s="43"/>
      <c r="E88" s="44"/>
      <c r="F88" s="32">
        <v>2</v>
      </c>
      <c r="G88" s="32">
        <v>33.563282000000001</v>
      </c>
      <c r="H88" s="43">
        <f t="shared" si="11"/>
        <v>0</v>
      </c>
      <c r="I88" s="44">
        <f t="shared" si="8"/>
        <v>1</v>
      </c>
      <c r="J88" s="32">
        <v>2</v>
      </c>
      <c r="K88" s="32">
        <v>5.0119999999999996</v>
      </c>
      <c r="L88" s="43">
        <f t="shared" si="9"/>
        <v>0</v>
      </c>
      <c r="M88" s="44">
        <f t="shared" si="10"/>
        <v>1</v>
      </c>
      <c r="N88" s="32"/>
      <c r="O88" s="32"/>
      <c r="P88" s="43"/>
      <c r="Q88" s="44"/>
      <c r="R88" s="64"/>
      <c r="S88" s="64">
        <f t="shared" si="12"/>
        <v>2</v>
      </c>
    </row>
    <row r="89" spans="1:19" x14ac:dyDescent="0.2">
      <c r="A89" s="8" t="s">
        <v>120</v>
      </c>
      <c r="B89" s="81"/>
      <c r="C89" s="82"/>
      <c r="D89" s="43"/>
      <c r="E89" s="44"/>
      <c r="F89" s="32">
        <v>32</v>
      </c>
      <c r="G89" s="32">
        <v>1.219155</v>
      </c>
      <c r="H89" s="43">
        <f t="shared" si="11"/>
        <v>0</v>
      </c>
      <c r="I89" s="44">
        <f t="shared" si="8"/>
        <v>1</v>
      </c>
      <c r="J89" s="32">
        <v>32</v>
      </c>
      <c r="K89" s="32">
        <v>9.2999999999999999E-2</v>
      </c>
      <c r="L89" s="43">
        <f t="shared" si="9"/>
        <v>0</v>
      </c>
      <c r="M89" s="44">
        <f t="shared" si="10"/>
        <v>1</v>
      </c>
      <c r="N89" s="32"/>
      <c r="O89" s="32"/>
      <c r="P89" s="43"/>
      <c r="Q89" s="44"/>
      <c r="R89" s="64"/>
      <c r="S89" s="64">
        <f t="shared" si="12"/>
        <v>32</v>
      </c>
    </row>
    <row r="90" spans="1:19" x14ac:dyDescent="0.2">
      <c r="A90" s="8" t="s">
        <v>121</v>
      </c>
      <c r="B90" s="81"/>
      <c r="C90" s="82"/>
      <c r="D90" s="43"/>
      <c r="E90" s="44"/>
      <c r="F90" s="32">
        <v>51</v>
      </c>
      <c r="G90" s="32">
        <v>2.1131229999999999</v>
      </c>
      <c r="H90" s="43">
        <f t="shared" si="11"/>
        <v>3.7735849056603772E-2</v>
      </c>
      <c r="I90" s="44">
        <f t="shared" si="8"/>
        <v>0</v>
      </c>
      <c r="J90" s="32">
        <v>53</v>
      </c>
      <c r="K90" s="32">
        <v>0.221</v>
      </c>
      <c r="L90" s="43">
        <f t="shared" si="9"/>
        <v>0</v>
      </c>
      <c r="M90" s="44">
        <f t="shared" si="10"/>
        <v>1</v>
      </c>
      <c r="N90" s="32"/>
      <c r="O90" s="32"/>
      <c r="P90" s="43"/>
      <c r="Q90" s="44"/>
      <c r="R90" s="64"/>
      <c r="S90" s="64">
        <f t="shared" si="12"/>
        <v>53</v>
      </c>
    </row>
    <row r="91" spans="1:19" x14ac:dyDescent="0.2">
      <c r="A91" s="8" t="s">
        <v>122</v>
      </c>
      <c r="B91" s="81"/>
      <c r="C91" s="82"/>
      <c r="D91" s="43"/>
      <c r="E91" s="44"/>
      <c r="F91" s="32">
        <v>50</v>
      </c>
      <c r="G91" s="32">
        <v>5.9133170000000002</v>
      </c>
      <c r="H91" s="43">
        <f t="shared" si="11"/>
        <v>0</v>
      </c>
      <c r="I91" s="44">
        <f t="shared" si="8"/>
        <v>1</v>
      </c>
      <c r="J91" s="32">
        <v>50</v>
      </c>
      <c r="K91" s="32">
        <v>0.34300000000000003</v>
      </c>
      <c r="L91" s="43">
        <f t="shared" si="9"/>
        <v>0</v>
      </c>
      <c r="M91" s="44">
        <f t="shared" si="10"/>
        <v>1</v>
      </c>
      <c r="N91" s="32"/>
      <c r="O91" s="32"/>
      <c r="P91" s="43"/>
      <c r="Q91" s="44"/>
      <c r="R91" s="64"/>
      <c r="S91" s="64">
        <f t="shared" si="12"/>
        <v>50</v>
      </c>
    </row>
    <row r="92" spans="1:19" x14ac:dyDescent="0.2">
      <c r="A92" s="8" t="s">
        <v>123</v>
      </c>
      <c r="B92" s="81"/>
      <c r="C92" s="82"/>
      <c r="D92" s="43"/>
      <c r="E92" s="44"/>
      <c r="F92" s="32">
        <v>3</v>
      </c>
      <c r="G92" s="32">
        <v>1.943929</v>
      </c>
      <c r="H92" s="43">
        <f t="shared" si="11"/>
        <v>0.25</v>
      </c>
      <c r="I92" s="44">
        <f t="shared" si="8"/>
        <v>0</v>
      </c>
      <c r="J92" s="32">
        <v>4</v>
      </c>
      <c r="K92" s="32">
        <v>0.23200000000000001</v>
      </c>
      <c r="L92" s="43">
        <f t="shared" si="9"/>
        <v>0</v>
      </c>
      <c r="M92" s="44">
        <f t="shared" si="10"/>
        <v>1</v>
      </c>
      <c r="N92" s="32"/>
      <c r="O92" s="32"/>
      <c r="P92" s="43"/>
      <c r="Q92" s="44"/>
      <c r="R92" s="64"/>
      <c r="S92" s="64">
        <f t="shared" si="12"/>
        <v>4</v>
      </c>
    </row>
    <row r="93" spans="1:19" x14ac:dyDescent="0.2">
      <c r="A93" s="8" t="s">
        <v>6</v>
      </c>
      <c r="B93" s="81"/>
      <c r="C93" s="82"/>
      <c r="D93" s="43"/>
      <c r="E93" s="44"/>
      <c r="F93" s="32">
        <v>5</v>
      </c>
      <c r="G93" s="32">
        <v>2.3693610000000001</v>
      </c>
      <c r="H93" s="43">
        <f t="shared" si="11"/>
        <v>0</v>
      </c>
      <c r="I93" s="44">
        <f t="shared" si="8"/>
        <v>1</v>
      </c>
      <c r="J93" s="32">
        <v>5</v>
      </c>
      <c r="K93" s="32">
        <v>0.30199999999999999</v>
      </c>
      <c r="L93" s="43">
        <f t="shared" si="9"/>
        <v>0</v>
      </c>
      <c r="M93" s="44">
        <f t="shared" si="10"/>
        <v>1</v>
      </c>
      <c r="N93" s="32"/>
      <c r="O93" s="32"/>
      <c r="P93" s="43"/>
      <c r="Q93" s="44"/>
      <c r="R93" s="64"/>
      <c r="S93" s="64">
        <f t="shared" si="12"/>
        <v>5</v>
      </c>
    </row>
    <row r="94" spans="1:19" x14ac:dyDescent="0.2">
      <c r="A94" s="8" t="s">
        <v>124</v>
      </c>
      <c r="B94" s="81"/>
      <c r="C94" s="82"/>
      <c r="D94" s="43"/>
      <c r="E94" s="44"/>
      <c r="F94" s="32">
        <v>4</v>
      </c>
      <c r="G94" s="32">
        <v>3.6109749999999998</v>
      </c>
      <c r="H94" s="43">
        <f t="shared" si="11"/>
        <v>0</v>
      </c>
      <c r="I94" s="44">
        <f t="shared" si="8"/>
        <v>1</v>
      </c>
      <c r="J94" s="32">
        <v>4</v>
      </c>
      <c r="K94" s="32">
        <v>0.57399999999999995</v>
      </c>
      <c r="L94" s="43">
        <f t="shared" si="9"/>
        <v>0</v>
      </c>
      <c r="M94" s="44">
        <f t="shared" si="10"/>
        <v>1</v>
      </c>
      <c r="N94" s="32"/>
      <c r="O94" s="32"/>
      <c r="P94" s="43"/>
      <c r="Q94" s="44"/>
      <c r="R94" s="64"/>
      <c r="S94" s="64">
        <f t="shared" si="12"/>
        <v>4</v>
      </c>
    </row>
    <row r="95" spans="1:19" x14ac:dyDescent="0.2">
      <c r="A95" s="8" t="s">
        <v>125</v>
      </c>
      <c r="B95" s="81"/>
      <c r="C95" s="82"/>
      <c r="D95" s="43"/>
      <c r="E95" s="44"/>
      <c r="F95" s="32">
        <v>2</v>
      </c>
      <c r="G95" s="32">
        <v>17.923622999999999</v>
      </c>
      <c r="H95" s="43">
        <f t="shared" si="11"/>
        <v>0</v>
      </c>
      <c r="I95" s="44">
        <f t="shared" si="8"/>
        <v>1</v>
      </c>
      <c r="J95" s="32">
        <v>2</v>
      </c>
      <c r="K95" s="32">
        <v>1.341</v>
      </c>
      <c r="L95" s="43">
        <f t="shared" si="9"/>
        <v>0</v>
      </c>
      <c r="M95" s="44">
        <f t="shared" si="10"/>
        <v>1</v>
      </c>
      <c r="N95" s="32"/>
      <c r="O95" s="32"/>
      <c r="P95" s="43"/>
      <c r="Q95" s="44"/>
      <c r="R95" s="64"/>
      <c r="S95" s="64">
        <f t="shared" si="12"/>
        <v>2</v>
      </c>
    </row>
    <row r="96" spans="1:19" x14ac:dyDescent="0.2">
      <c r="A96" s="8" t="s">
        <v>126</v>
      </c>
      <c r="B96" s="81"/>
      <c r="C96" s="82"/>
      <c r="D96" s="43"/>
      <c r="E96" s="44"/>
      <c r="F96" s="32">
        <v>4</v>
      </c>
      <c r="G96" s="32">
        <v>8.1448529999999995</v>
      </c>
      <c r="H96" s="43">
        <f t="shared" si="11"/>
        <v>0.2</v>
      </c>
      <c r="I96" s="44">
        <f t="shared" si="8"/>
        <v>0</v>
      </c>
      <c r="J96" s="32">
        <v>5</v>
      </c>
      <c r="K96" s="32">
        <v>0.92400000000000004</v>
      </c>
      <c r="L96" s="43">
        <f t="shared" si="9"/>
        <v>0</v>
      </c>
      <c r="M96" s="44">
        <f t="shared" si="10"/>
        <v>1</v>
      </c>
      <c r="N96" s="32"/>
      <c r="O96" s="32"/>
      <c r="P96" s="43"/>
      <c r="Q96" s="44"/>
      <c r="R96" s="64"/>
      <c r="S96" s="64">
        <f t="shared" si="12"/>
        <v>5</v>
      </c>
    </row>
    <row r="97" spans="1:19" x14ac:dyDescent="0.2">
      <c r="A97" s="8" t="s">
        <v>127</v>
      </c>
      <c r="B97" s="81"/>
      <c r="C97" s="82"/>
      <c r="D97" s="43"/>
      <c r="E97" s="44"/>
      <c r="F97" s="32">
        <v>4</v>
      </c>
      <c r="G97" s="32">
        <v>12.468346</v>
      </c>
      <c r="H97" s="43">
        <f t="shared" si="11"/>
        <v>0</v>
      </c>
      <c r="I97" s="44">
        <f t="shared" ref="I97:I160" si="13">IF(F97=$S97,1,0)</f>
        <v>1</v>
      </c>
      <c r="J97" s="32">
        <v>4</v>
      </c>
      <c r="K97" s="32">
        <v>1.478</v>
      </c>
      <c r="L97" s="43">
        <f t="shared" ref="L97:L160" si="14">($S97-J97)/$S97</f>
        <v>0</v>
      </c>
      <c r="M97" s="44">
        <f t="shared" ref="M97:M160" si="15">IF(J97=$S97,1,0)</f>
        <v>1</v>
      </c>
      <c r="N97" s="32"/>
      <c r="O97" s="32"/>
      <c r="P97" s="43"/>
      <c r="Q97" s="44"/>
      <c r="R97" s="64"/>
      <c r="S97" s="64">
        <f t="shared" si="12"/>
        <v>4</v>
      </c>
    </row>
    <row r="98" spans="1:19" x14ac:dyDescent="0.2">
      <c r="A98" s="8" t="s">
        <v>128</v>
      </c>
      <c r="B98" s="81"/>
      <c r="C98" s="82"/>
      <c r="D98" s="43"/>
      <c r="E98" s="44"/>
      <c r="F98" s="32">
        <v>3</v>
      </c>
      <c r="G98" s="32">
        <v>30.036867999999998</v>
      </c>
      <c r="H98" s="43">
        <f t="shared" si="11"/>
        <v>0</v>
      </c>
      <c r="I98" s="44">
        <f t="shared" si="13"/>
        <v>1</v>
      </c>
      <c r="J98" s="32">
        <v>3</v>
      </c>
      <c r="K98" s="32">
        <v>2.8410000000000002</v>
      </c>
      <c r="L98" s="43">
        <f t="shared" si="14"/>
        <v>0</v>
      </c>
      <c r="M98" s="44">
        <f t="shared" si="15"/>
        <v>1</v>
      </c>
      <c r="N98" s="32"/>
      <c r="O98" s="32"/>
      <c r="P98" s="43"/>
      <c r="Q98" s="44"/>
      <c r="R98" s="64"/>
      <c r="S98" s="64">
        <f t="shared" si="12"/>
        <v>3</v>
      </c>
    </row>
    <row r="99" spans="1:19" x14ac:dyDescent="0.2">
      <c r="A99" s="8" t="s">
        <v>8</v>
      </c>
      <c r="B99" s="81"/>
      <c r="C99" s="82"/>
      <c r="D99" s="43"/>
      <c r="E99" s="44"/>
      <c r="F99" s="32">
        <v>3</v>
      </c>
      <c r="G99" s="32">
        <v>0.32091500000000001</v>
      </c>
      <c r="H99" s="43">
        <f t="shared" si="11"/>
        <v>0</v>
      </c>
      <c r="I99" s="44">
        <f t="shared" si="13"/>
        <v>1</v>
      </c>
      <c r="J99" s="32">
        <v>3</v>
      </c>
      <c r="K99" s="32">
        <v>4.7E-2</v>
      </c>
      <c r="L99" s="43">
        <f t="shared" si="14"/>
        <v>0</v>
      </c>
      <c r="M99" s="44">
        <f t="shared" si="15"/>
        <v>1</v>
      </c>
      <c r="N99" s="32"/>
      <c r="O99" s="32"/>
      <c r="P99" s="43"/>
      <c r="Q99" s="44"/>
      <c r="R99" s="64"/>
      <c r="S99" s="64">
        <f t="shared" si="12"/>
        <v>3</v>
      </c>
    </row>
    <row r="100" spans="1:19" x14ac:dyDescent="0.2">
      <c r="A100" s="8" t="s">
        <v>129</v>
      </c>
      <c r="B100" s="81"/>
      <c r="C100" s="82"/>
      <c r="D100" s="43"/>
      <c r="E100" s="44"/>
      <c r="F100" s="32">
        <v>5</v>
      </c>
      <c r="G100" s="32">
        <v>0.72055899999999995</v>
      </c>
      <c r="H100" s="43">
        <f t="shared" si="11"/>
        <v>0</v>
      </c>
      <c r="I100" s="44">
        <f t="shared" si="13"/>
        <v>1</v>
      </c>
      <c r="J100" s="32">
        <v>5</v>
      </c>
      <c r="K100" s="32">
        <v>6.6000000000000003E-2</v>
      </c>
      <c r="L100" s="43">
        <f t="shared" si="14"/>
        <v>0</v>
      </c>
      <c r="M100" s="44">
        <f t="shared" si="15"/>
        <v>1</v>
      </c>
      <c r="N100" s="32"/>
      <c r="O100" s="32"/>
      <c r="P100" s="43"/>
      <c r="Q100" s="44"/>
      <c r="R100" s="64"/>
      <c r="S100" s="64">
        <f t="shared" si="12"/>
        <v>5</v>
      </c>
    </row>
    <row r="101" spans="1:19" x14ac:dyDescent="0.2">
      <c r="A101" s="8" t="s">
        <v>130</v>
      </c>
      <c r="B101" s="81"/>
      <c r="C101" s="82"/>
      <c r="D101" s="43"/>
      <c r="E101" s="44"/>
      <c r="F101" s="32">
        <v>3</v>
      </c>
      <c r="G101" s="32">
        <v>1.4006959999999999</v>
      </c>
      <c r="H101" s="43">
        <f t="shared" si="11"/>
        <v>0</v>
      </c>
      <c r="I101" s="44">
        <f t="shared" si="13"/>
        <v>1</v>
      </c>
      <c r="J101" s="32">
        <v>3</v>
      </c>
      <c r="K101" s="32">
        <v>0.19800000000000001</v>
      </c>
      <c r="L101" s="43">
        <f t="shared" si="14"/>
        <v>0</v>
      </c>
      <c r="M101" s="44">
        <f t="shared" si="15"/>
        <v>1</v>
      </c>
      <c r="N101" s="32"/>
      <c r="O101" s="32"/>
      <c r="P101" s="43"/>
      <c r="Q101" s="44"/>
      <c r="R101" s="64"/>
      <c r="S101" s="64">
        <f t="shared" si="12"/>
        <v>3</v>
      </c>
    </row>
    <row r="102" spans="1:19" x14ac:dyDescent="0.2">
      <c r="A102" s="8" t="s">
        <v>131</v>
      </c>
      <c r="B102" s="81"/>
      <c r="C102" s="82"/>
      <c r="D102" s="43"/>
      <c r="E102" s="44"/>
      <c r="F102" s="32">
        <v>1</v>
      </c>
      <c r="G102" s="32">
        <v>3.7594959999999999</v>
      </c>
      <c r="H102" s="43">
        <f t="shared" si="11"/>
        <v>0</v>
      </c>
      <c r="I102" s="44">
        <f t="shared" si="13"/>
        <v>1</v>
      </c>
      <c r="J102" s="32">
        <v>1</v>
      </c>
      <c r="K102" s="32">
        <v>0.38900000000000001</v>
      </c>
      <c r="L102" s="43">
        <f t="shared" si="14"/>
        <v>0</v>
      </c>
      <c r="M102" s="44">
        <f t="shared" si="15"/>
        <v>1</v>
      </c>
      <c r="N102" s="32"/>
      <c r="O102" s="32"/>
      <c r="P102" s="43"/>
      <c r="Q102" s="44"/>
      <c r="R102" s="64"/>
      <c r="S102" s="64">
        <f t="shared" si="12"/>
        <v>1</v>
      </c>
    </row>
    <row r="103" spans="1:19" x14ac:dyDescent="0.2">
      <c r="A103" s="8" t="s">
        <v>132</v>
      </c>
      <c r="B103" s="81"/>
      <c r="C103" s="82"/>
      <c r="D103" s="43"/>
      <c r="E103" s="44"/>
      <c r="F103" s="32">
        <v>1</v>
      </c>
      <c r="G103" s="32">
        <v>12.034696</v>
      </c>
      <c r="H103" s="43">
        <f t="shared" si="11"/>
        <v>0</v>
      </c>
      <c r="I103" s="44">
        <f t="shared" si="13"/>
        <v>1</v>
      </c>
      <c r="J103" s="32">
        <v>1</v>
      </c>
      <c r="K103" s="32">
        <v>0.78700000000000003</v>
      </c>
      <c r="L103" s="43">
        <f t="shared" si="14"/>
        <v>0</v>
      </c>
      <c r="M103" s="44">
        <f t="shared" si="15"/>
        <v>1</v>
      </c>
      <c r="N103" s="32"/>
      <c r="O103" s="32"/>
      <c r="P103" s="43"/>
      <c r="Q103" s="44"/>
      <c r="R103" s="64"/>
      <c r="S103" s="64">
        <f t="shared" si="12"/>
        <v>1</v>
      </c>
    </row>
    <row r="104" spans="1:19" x14ac:dyDescent="0.2">
      <c r="A104" s="8" t="s">
        <v>133</v>
      </c>
      <c r="B104" s="81"/>
      <c r="C104" s="82"/>
      <c r="D104" s="43"/>
      <c r="E104" s="44"/>
      <c r="F104" s="32">
        <v>1</v>
      </c>
      <c r="G104" s="32">
        <v>19.501324</v>
      </c>
      <c r="H104" s="43">
        <f t="shared" si="11"/>
        <v>0</v>
      </c>
      <c r="I104" s="44">
        <f t="shared" si="13"/>
        <v>1</v>
      </c>
      <c r="J104" s="32">
        <v>1</v>
      </c>
      <c r="K104" s="32">
        <v>1.34</v>
      </c>
      <c r="L104" s="43">
        <f t="shared" si="14"/>
        <v>0</v>
      </c>
      <c r="M104" s="44">
        <f t="shared" si="15"/>
        <v>1</v>
      </c>
      <c r="N104" s="32"/>
      <c r="O104" s="32"/>
      <c r="P104" s="43"/>
      <c r="Q104" s="44"/>
      <c r="R104" s="64"/>
      <c r="S104" s="64">
        <f t="shared" si="12"/>
        <v>1</v>
      </c>
    </row>
    <row r="105" spans="1:19" x14ac:dyDescent="0.2">
      <c r="A105" s="8" t="s">
        <v>134</v>
      </c>
      <c r="B105" s="81"/>
      <c r="C105" s="82"/>
      <c r="D105" s="43"/>
      <c r="E105" s="44"/>
      <c r="F105" s="32">
        <v>1</v>
      </c>
      <c r="G105" s="32">
        <v>31.531870000000001</v>
      </c>
      <c r="H105" s="43">
        <f t="shared" si="11"/>
        <v>0</v>
      </c>
      <c r="I105" s="44">
        <f t="shared" si="13"/>
        <v>1</v>
      </c>
      <c r="J105" s="32">
        <v>1</v>
      </c>
      <c r="K105" s="32">
        <v>1.2509999999999999</v>
      </c>
      <c r="L105" s="43">
        <f t="shared" si="14"/>
        <v>0</v>
      </c>
      <c r="M105" s="44">
        <f t="shared" si="15"/>
        <v>1</v>
      </c>
      <c r="N105" s="32"/>
      <c r="O105" s="32"/>
      <c r="P105" s="43"/>
      <c r="Q105" s="44"/>
      <c r="R105" s="64"/>
      <c r="S105" s="64">
        <f t="shared" si="12"/>
        <v>1</v>
      </c>
    </row>
    <row r="106" spans="1:19" x14ac:dyDescent="0.2">
      <c r="A106" s="8" t="s">
        <v>135</v>
      </c>
      <c r="B106" s="81"/>
      <c r="C106" s="82"/>
      <c r="D106" s="43"/>
      <c r="E106" s="44"/>
      <c r="F106" s="32">
        <v>1</v>
      </c>
      <c r="G106" s="32">
        <v>50.203040999999999</v>
      </c>
      <c r="H106" s="43">
        <f t="shared" si="11"/>
        <v>0</v>
      </c>
      <c r="I106" s="44">
        <f t="shared" si="13"/>
        <v>1</v>
      </c>
      <c r="J106" s="32">
        <v>1</v>
      </c>
      <c r="K106" s="32">
        <v>2.3980000000000001</v>
      </c>
      <c r="L106" s="43">
        <f t="shared" si="14"/>
        <v>0</v>
      </c>
      <c r="M106" s="44">
        <f t="shared" si="15"/>
        <v>1</v>
      </c>
      <c r="N106" s="32"/>
      <c r="O106" s="32"/>
      <c r="P106" s="43"/>
      <c r="Q106" s="44"/>
      <c r="R106" s="64"/>
      <c r="S106" s="64">
        <f t="shared" si="12"/>
        <v>1</v>
      </c>
    </row>
    <row r="107" spans="1:19" x14ac:dyDescent="0.2">
      <c r="A107" s="8" t="s">
        <v>12</v>
      </c>
      <c r="B107" s="81"/>
      <c r="C107" s="82"/>
      <c r="D107" s="43"/>
      <c r="E107" s="44"/>
      <c r="F107" s="32">
        <v>1</v>
      </c>
      <c r="G107" s="32">
        <v>85.449036000000007</v>
      </c>
      <c r="H107" s="43">
        <f t="shared" si="11"/>
        <v>0</v>
      </c>
      <c r="I107" s="44">
        <f t="shared" si="13"/>
        <v>1</v>
      </c>
      <c r="J107" s="32">
        <v>1</v>
      </c>
      <c r="K107" s="32">
        <v>3.3780000000000001</v>
      </c>
      <c r="L107" s="43">
        <f t="shared" si="14"/>
        <v>0</v>
      </c>
      <c r="M107" s="44">
        <f t="shared" si="15"/>
        <v>1</v>
      </c>
      <c r="N107" s="32"/>
      <c r="O107" s="32"/>
      <c r="P107" s="43"/>
      <c r="Q107" s="44"/>
      <c r="R107" s="64"/>
      <c r="S107" s="64">
        <f t="shared" si="12"/>
        <v>1</v>
      </c>
    </row>
    <row r="108" spans="1:19" x14ac:dyDescent="0.2">
      <c r="A108" s="8" t="s">
        <v>136</v>
      </c>
      <c r="B108" s="81"/>
      <c r="C108" s="82"/>
      <c r="D108" s="43"/>
      <c r="E108" s="44"/>
      <c r="F108" s="32">
        <v>1</v>
      </c>
      <c r="G108" s="32">
        <v>92.484004999999996</v>
      </c>
      <c r="H108" s="43">
        <f t="shared" si="11"/>
        <v>0</v>
      </c>
      <c r="I108" s="44">
        <f t="shared" si="13"/>
        <v>1</v>
      </c>
      <c r="J108" s="32">
        <v>1</v>
      </c>
      <c r="K108" s="32">
        <v>3.4329999999999998</v>
      </c>
      <c r="L108" s="43">
        <f t="shared" si="14"/>
        <v>0</v>
      </c>
      <c r="M108" s="44">
        <f t="shared" si="15"/>
        <v>1</v>
      </c>
      <c r="N108" s="32"/>
      <c r="O108" s="32"/>
      <c r="P108" s="43"/>
      <c r="Q108" s="44"/>
      <c r="R108" s="64"/>
      <c r="S108" s="64">
        <f t="shared" si="12"/>
        <v>1</v>
      </c>
    </row>
    <row r="109" spans="1:19" x14ac:dyDescent="0.2">
      <c r="A109" s="8" t="s">
        <v>137</v>
      </c>
      <c r="B109" s="81"/>
      <c r="C109" s="82"/>
      <c r="D109" s="43"/>
      <c r="E109" s="44"/>
      <c r="F109" s="32">
        <v>1</v>
      </c>
      <c r="G109" s="32">
        <v>0.429176</v>
      </c>
      <c r="H109" s="43">
        <f t="shared" si="11"/>
        <v>0</v>
      </c>
      <c r="I109" s="44">
        <f t="shared" si="13"/>
        <v>1</v>
      </c>
      <c r="J109" s="32">
        <v>1</v>
      </c>
      <c r="K109" s="32">
        <v>6.5000000000000002E-2</v>
      </c>
      <c r="L109" s="43">
        <f t="shared" si="14"/>
        <v>0</v>
      </c>
      <c r="M109" s="44">
        <f t="shared" si="15"/>
        <v>1</v>
      </c>
      <c r="N109" s="32"/>
      <c r="O109" s="32"/>
      <c r="P109" s="43"/>
      <c r="Q109" s="44"/>
      <c r="R109" s="64"/>
      <c r="S109" s="64">
        <f t="shared" si="12"/>
        <v>1</v>
      </c>
    </row>
    <row r="110" spans="1:19" x14ac:dyDescent="0.2">
      <c r="A110" s="8" t="s">
        <v>138</v>
      </c>
      <c r="B110" s="81"/>
      <c r="C110" s="82"/>
      <c r="D110" s="43"/>
      <c r="E110" s="44"/>
      <c r="F110" s="32">
        <v>1</v>
      </c>
      <c r="G110" s="32">
        <v>1.136047</v>
      </c>
      <c r="H110" s="43">
        <f t="shared" si="11"/>
        <v>0</v>
      </c>
      <c r="I110" s="44">
        <f t="shared" si="13"/>
        <v>1</v>
      </c>
      <c r="J110" s="32">
        <v>1</v>
      </c>
      <c r="K110" s="32">
        <v>0.14499999999999999</v>
      </c>
      <c r="L110" s="43">
        <f t="shared" si="14"/>
        <v>0</v>
      </c>
      <c r="M110" s="44">
        <f t="shared" si="15"/>
        <v>1</v>
      </c>
      <c r="N110" s="32"/>
      <c r="O110" s="32"/>
      <c r="P110" s="43"/>
      <c r="Q110" s="44"/>
      <c r="R110" s="64"/>
      <c r="S110" s="64">
        <f t="shared" si="12"/>
        <v>1</v>
      </c>
    </row>
    <row r="111" spans="1:19" x14ac:dyDescent="0.2">
      <c r="A111" s="8" t="s">
        <v>139</v>
      </c>
      <c r="B111" s="81"/>
      <c r="C111" s="82"/>
      <c r="D111" s="43"/>
      <c r="E111" s="44"/>
      <c r="F111" s="32">
        <v>1</v>
      </c>
      <c r="G111" s="32">
        <v>2.4007740000000002</v>
      </c>
      <c r="H111" s="43">
        <f t="shared" si="11"/>
        <v>0</v>
      </c>
      <c r="I111" s="44">
        <f t="shared" si="13"/>
        <v>1</v>
      </c>
      <c r="J111" s="32">
        <v>1</v>
      </c>
      <c r="K111" s="32">
        <v>0.222</v>
      </c>
      <c r="L111" s="43">
        <f t="shared" si="14"/>
        <v>0</v>
      </c>
      <c r="M111" s="44">
        <f t="shared" si="15"/>
        <v>1</v>
      </c>
      <c r="N111" s="32"/>
      <c r="O111" s="32"/>
      <c r="P111" s="43"/>
      <c r="Q111" s="44"/>
      <c r="R111" s="64"/>
      <c r="S111" s="64">
        <f t="shared" si="12"/>
        <v>1</v>
      </c>
    </row>
    <row r="112" spans="1:19" x14ac:dyDescent="0.2">
      <c r="A112" s="8" t="s">
        <v>140</v>
      </c>
      <c r="B112" s="81"/>
      <c r="C112" s="82"/>
      <c r="D112" s="43"/>
      <c r="E112" s="44"/>
      <c r="F112" s="32">
        <v>22</v>
      </c>
      <c r="G112" s="32">
        <v>3.1206879999999999</v>
      </c>
      <c r="H112" s="43">
        <f t="shared" si="11"/>
        <v>0</v>
      </c>
      <c r="I112" s="44">
        <f t="shared" si="13"/>
        <v>1</v>
      </c>
      <c r="J112" s="32">
        <v>22</v>
      </c>
      <c r="K112" s="32">
        <v>0.29099999999999998</v>
      </c>
      <c r="L112" s="43">
        <f t="shared" si="14"/>
        <v>0</v>
      </c>
      <c r="M112" s="44">
        <f t="shared" si="15"/>
        <v>1</v>
      </c>
      <c r="N112" s="32"/>
      <c r="O112" s="32"/>
      <c r="P112" s="43"/>
      <c r="Q112" s="44"/>
      <c r="R112" s="64"/>
      <c r="S112" s="64">
        <f t="shared" si="12"/>
        <v>22</v>
      </c>
    </row>
    <row r="113" spans="1:19" x14ac:dyDescent="0.2">
      <c r="A113" s="8" t="s">
        <v>141</v>
      </c>
      <c r="B113" s="81"/>
      <c r="C113" s="82"/>
      <c r="D113" s="43"/>
      <c r="E113" s="44"/>
      <c r="F113" s="32">
        <v>33</v>
      </c>
      <c r="G113" s="32">
        <v>3.5481029999999998</v>
      </c>
      <c r="H113" s="43">
        <f t="shared" si="11"/>
        <v>0</v>
      </c>
      <c r="I113" s="44">
        <f t="shared" si="13"/>
        <v>1</v>
      </c>
      <c r="J113" s="32">
        <v>33</v>
      </c>
      <c r="K113" s="32">
        <v>0.33700000000000002</v>
      </c>
      <c r="L113" s="43">
        <f t="shared" si="14"/>
        <v>0</v>
      </c>
      <c r="M113" s="44">
        <f t="shared" si="15"/>
        <v>1</v>
      </c>
      <c r="N113" s="32"/>
      <c r="O113" s="32"/>
      <c r="P113" s="43"/>
      <c r="Q113" s="44"/>
      <c r="R113" s="64"/>
      <c r="S113" s="64">
        <f t="shared" si="12"/>
        <v>33</v>
      </c>
    </row>
    <row r="114" spans="1:19" x14ac:dyDescent="0.2">
      <c r="A114" s="8" t="s">
        <v>142</v>
      </c>
      <c r="B114" s="81"/>
      <c r="C114" s="82"/>
      <c r="D114" s="43"/>
      <c r="E114" s="44"/>
      <c r="F114" s="32">
        <v>30</v>
      </c>
      <c r="G114" s="32">
        <v>6.5051139999999998</v>
      </c>
      <c r="H114" s="43">
        <f t="shared" si="11"/>
        <v>3.2258064516129031E-2</v>
      </c>
      <c r="I114" s="44">
        <f t="shared" si="13"/>
        <v>0</v>
      </c>
      <c r="J114" s="32">
        <v>31</v>
      </c>
      <c r="K114" s="32">
        <v>0.70699999999999996</v>
      </c>
      <c r="L114" s="43">
        <f t="shared" si="14"/>
        <v>0</v>
      </c>
      <c r="M114" s="44">
        <f t="shared" si="15"/>
        <v>1</v>
      </c>
      <c r="N114" s="32"/>
      <c r="O114" s="32"/>
      <c r="P114" s="43"/>
      <c r="Q114" s="44"/>
      <c r="R114" s="64"/>
      <c r="S114" s="64">
        <f t="shared" si="12"/>
        <v>31</v>
      </c>
    </row>
    <row r="115" spans="1:19" x14ac:dyDescent="0.2">
      <c r="A115" s="8" t="s">
        <v>143</v>
      </c>
      <c r="B115" s="81"/>
      <c r="C115" s="82"/>
      <c r="D115" s="43"/>
      <c r="E115" s="44"/>
      <c r="F115" s="32">
        <v>12</v>
      </c>
      <c r="G115" s="32">
        <v>22.288782000000001</v>
      </c>
      <c r="H115" s="43">
        <f t="shared" si="11"/>
        <v>0</v>
      </c>
      <c r="I115" s="44">
        <f t="shared" si="13"/>
        <v>1</v>
      </c>
      <c r="J115" s="32">
        <v>12</v>
      </c>
      <c r="K115" s="32">
        <v>1.4630000000000001</v>
      </c>
      <c r="L115" s="43">
        <f t="shared" si="14"/>
        <v>0</v>
      </c>
      <c r="M115" s="44">
        <f t="shared" si="15"/>
        <v>1</v>
      </c>
      <c r="N115" s="32"/>
      <c r="O115" s="32"/>
      <c r="P115" s="43"/>
      <c r="Q115" s="44"/>
      <c r="R115" s="64"/>
      <c r="S115" s="64">
        <f t="shared" si="12"/>
        <v>12</v>
      </c>
    </row>
    <row r="116" spans="1:19" x14ac:dyDescent="0.2">
      <c r="A116" s="8" t="s">
        <v>13</v>
      </c>
      <c r="B116" s="81"/>
      <c r="C116" s="82"/>
      <c r="D116" s="43"/>
      <c r="E116" s="44"/>
      <c r="F116" s="32">
        <v>33</v>
      </c>
      <c r="G116" s="32">
        <v>13.496138</v>
      </c>
      <c r="H116" s="43">
        <f t="shared" si="11"/>
        <v>0</v>
      </c>
      <c r="I116" s="44">
        <f t="shared" si="13"/>
        <v>1</v>
      </c>
      <c r="J116" s="32">
        <v>33</v>
      </c>
      <c r="K116" s="32">
        <v>1.038</v>
      </c>
      <c r="L116" s="43">
        <f t="shared" si="14"/>
        <v>0</v>
      </c>
      <c r="M116" s="44">
        <f t="shared" si="15"/>
        <v>1</v>
      </c>
      <c r="N116" s="32"/>
      <c r="O116" s="32"/>
      <c r="P116" s="43"/>
      <c r="Q116" s="44"/>
      <c r="R116" s="64"/>
      <c r="S116" s="64">
        <f t="shared" si="12"/>
        <v>33</v>
      </c>
    </row>
    <row r="117" spans="1:19" x14ac:dyDescent="0.2">
      <c r="A117" s="8" t="s">
        <v>144</v>
      </c>
      <c r="B117" s="81"/>
      <c r="C117" s="82"/>
      <c r="D117" s="43"/>
      <c r="E117" s="44"/>
      <c r="F117" s="32">
        <v>26</v>
      </c>
      <c r="G117" s="32">
        <v>19.796417000000002</v>
      </c>
      <c r="H117" s="43">
        <f t="shared" si="11"/>
        <v>7.1428571428571425E-2</v>
      </c>
      <c r="I117" s="44">
        <f t="shared" si="13"/>
        <v>0</v>
      </c>
      <c r="J117" s="32">
        <v>28</v>
      </c>
      <c r="K117" s="32">
        <v>1.7070000000000001</v>
      </c>
      <c r="L117" s="43">
        <f t="shared" si="14"/>
        <v>0</v>
      </c>
      <c r="M117" s="44">
        <f t="shared" si="15"/>
        <v>1</v>
      </c>
      <c r="N117" s="32"/>
      <c r="O117" s="32"/>
      <c r="P117" s="43"/>
      <c r="Q117" s="44"/>
      <c r="R117" s="64"/>
      <c r="S117" s="64">
        <f t="shared" si="12"/>
        <v>28</v>
      </c>
    </row>
    <row r="118" spans="1:19" x14ac:dyDescent="0.2">
      <c r="A118" s="8" t="s">
        <v>145</v>
      </c>
      <c r="B118" s="81"/>
      <c r="C118" s="82"/>
      <c r="D118" s="43"/>
      <c r="E118" s="44"/>
      <c r="F118" s="32">
        <v>14</v>
      </c>
      <c r="G118" s="32">
        <v>41.497770000000003</v>
      </c>
      <c r="H118" s="43">
        <f t="shared" si="11"/>
        <v>0</v>
      </c>
      <c r="I118" s="44">
        <f t="shared" si="13"/>
        <v>1</v>
      </c>
      <c r="J118" s="32">
        <v>14</v>
      </c>
      <c r="K118" s="32">
        <v>2.8079999999999998</v>
      </c>
      <c r="L118" s="43">
        <f t="shared" si="14"/>
        <v>0</v>
      </c>
      <c r="M118" s="44">
        <f t="shared" si="15"/>
        <v>1</v>
      </c>
      <c r="N118" s="32"/>
      <c r="O118" s="32"/>
      <c r="P118" s="43"/>
      <c r="Q118" s="44"/>
      <c r="R118" s="64"/>
      <c r="S118" s="64">
        <f t="shared" si="12"/>
        <v>14</v>
      </c>
    </row>
    <row r="119" spans="1:19" x14ac:dyDescent="0.2">
      <c r="A119" s="8" t="s">
        <v>146</v>
      </c>
      <c r="B119" s="81"/>
      <c r="C119" s="82"/>
      <c r="D119" s="43"/>
      <c r="E119" s="44"/>
      <c r="F119" s="32">
        <v>17</v>
      </c>
      <c r="G119" s="32">
        <v>0.52314899999999998</v>
      </c>
      <c r="H119" s="43">
        <f t="shared" si="11"/>
        <v>0</v>
      </c>
      <c r="I119" s="44">
        <f t="shared" si="13"/>
        <v>1</v>
      </c>
      <c r="J119" s="32">
        <v>17</v>
      </c>
      <c r="K119" s="32">
        <v>5.3999999999999999E-2</v>
      </c>
      <c r="L119" s="43">
        <f t="shared" si="14"/>
        <v>0</v>
      </c>
      <c r="M119" s="44">
        <f t="shared" si="15"/>
        <v>1</v>
      </c>
      <c r="N119" s="32"/>
      <c r="O119" s="32"/>
      <c r="P119" s="43"/>
      <c r="Q119" s="44"/>
      <c r="R119" s="64"/>
      <c r="S119" s="64">
        <f t="shared" si="12"/>
        <v>17</v>
      </c>
    </row>
    <row r="120" spans="1:19" x14ac:dyDescent="0.2">
      <c r="A120" s="8" t="s">
        <v>147</v>
      </c>
      <c r="B120" s="81"/>
      <c r="C120" s="82"/>
      <c r="D120" s="43"/>
      <c r="E120" s="44"/>
      <c r="F120" s="32">
        <v>25</v>
      </c>
      <c r="G120" s="32">
        <v>0.59047099999999997</v>
      </c>
      <c r="H120" s="43">
        <f t="shared" si="11"/>
        <v>0</v>
      </c>
      <c r="I120" s="44">
        <f t="shared" si="13"/>
        <v>1</v>
      </c>
      <c r="J120" s="32">
        <v>25</v>
      </c>
      <c r="K120" s="32">
        <v>7.0999999999999994E-2</v>
      </c>
      <c r="L120" s="43">
        <f t="shared" si="14"/>
        <v>0</v>
      </c>
      <c r="M120" s="44">
        <f t="shared" si="15"/>
        <v>1</v>
      </c>
      <c r="N120" s="32"/>
      <c r="O120" s="32"/>
      <c r="P120" s="43"/>
      <c r="Q120" s="44"/>
      <c r="R120" s="64"/>
      <c r="S120" s="64">
        <f t="shared" si="12"/>
        <v>25</v>
      </c>
    </row>
    <row r="121" spans="1:19" x14ac:dyDescent="0.2">
      <c r="A121" s="8" t="s">
        <v>148</v>
      </c>
      <c r="B121" s="81"/>
      <c r="C121" s="82"/>
      <c r="D121" s="43"/>
      <c r="E121" s="44"/>
      <c r="F121" s="32">
        <v>14</v>
      </c>
      <c r="G121" s="32">
        <v>2.984861</v>
      </c>
      <c r="H121" s="43">
        <f t="shared" si="11"/>
        <v>6.6666666666666666E-2</v>
      </c>
      <c r="I121" s="44">
        <f t="shared" si="13"/>
        <v>0</v>
      </c>
      <c r="J121" s="32">
        <v>15</v>
      </c>
      <c r="K121" s="32">
        <v>0.216</v>
      </c>
      <c r="L121" s="43">
        <f t="shared" si="14"/>
        <v>0</v>
      </c>
      <c r="M121" s="44">
        <f t="shared" si="15"/>
        <v>1</v>
      </c>
      <c r="N121" s="32"/>
      <c r="O121" s="32"/>
      <c r="P121" s="43"/>
      <c r="Q121" s="44"/>
      <c r="R121" s="64"/>
      <c r="S121" s="64">
        <f t="shared" si="12"/>
        <v>15</v>
      </c>
    </row>
    <row r="122" spans="1:19" x14ac:dyDescent="0.2">
      <c r="A122" s="8" t="s">
        <v>149</v>
      </c>
      <c r="B122" s="81"/>
      <c r="C122" s="82"/>
      <c r="D122" s="43"/>
      <c r="E122" s="44"/>
      <c r="F122" s="32">
        <v>7</v>
      </c>
      <c r="G122" s="32">
        <v>5.0951589999999998</v>
      </c>
      <c r="H122" s="43">
        <f t="shared" si="11"/>
        <v>0.125</v>
      </c>
      <c r="I122" s="44">
        <f t="shared" si="13"/>
        <v>0</v>
      </c>
      <c r="J122" s="32">
        <v>8</v>
      </c>
      <c r="K122" s="32">
        <v>0.47699999999999998</v>
      </c>
      <c r="L122" s="43">
        <f t="shared" si="14"/>
        <v>0</v>
      </c>
      <c r="M122" s="44">
        <f t="shared" si="15"/>
        <v>1</v>
      </c>
      <c r="N122" s="32"/>
      <c r="O122" s="32"/>
      <c r="P122" s="43"/>
      <c r="Q122" s="44"/>
      <c r="R122" s="64"/>
      <c r="S122" s="64">
        <f t="shared" si="12"/>
        <v>8</v>
      </c>
    </row>
    <row r="123" spans="1:19" x14ac:dyDescent="0.2">
      <c r="A123" s="8" t="s">
        <v>150</v>
      </c>
      <c r="B123" s="81"/>
      <c r="C123" s="82"/>
      <c r="D123" s="43"/>
      <c r="E123" s="44"/>
      <c r="F123" s="32">
        <v>8</v>
      </c>
      <c r="G123" s="32">
        <v>10.933797999999999</v>
      </c>
      <c r="H123" s="43">
        <f t="shared" si="11"/>
        <v>0</v>
      </c>
      <c r="I123" s="44">
        <f t="shared" si="13"/>
        <v>1</v>
      </c>
      <c r="J123" s="32">
        <v>8</v>
      </c>
      <c r="K123" s="32">
        <v>0.81799999999999995</v>
      </c>
      <c r="L123" s="43">
        <f t="shared" si="14"/>
        <v>0</v>
      </c>
      <c r="M123" s="44">
        <f t="shared" si="15"/>
        <v>1</v>
      </c>
      <c r="N123" s="32"/>
      <c r="O123" s="32"/>
      <c r="P123" s="43"/>
      <c r="Q123" s="44"/>
      <c r="R123" s="64"/>
      <c r="S123" s="64">
        <f t="shared" si="12"/>
        <v>8</v>
      </c>
    </row>
    <row r="124" spans="1:19" x14ac:dyDescent="0.2">
      <c r="A124" s="8" t="s">
        <v>151</v>
      </c>
      <c r="B124" s="81"/>
      <c r="C124" s="82"/>
      <c r="D124" s="43"/>
      <c r="E124" s="44"/>
      <c r="F124" s="32">
        <v>7</v>
      </c>
      <c r="G124" s="32">
        <v>27.573685999999999</v>
      </c>
      <c r="H124" s="43">
        <f t="shared" si="11"/>
        <v>0.125</v>
      </c>
      <c r="I124" s="44">
        <f t="shared" si="13"/>
        <v>0</v>
      </c>
      <c r="J124" s="32">
        <v>8</v>
      </c>
      <c r="K124" s="32">
        <v>1.45</v>
      </c>
      <c r="L124" s="43">
        <f t="shared" si="14"/>
        <v>0</v>
      </c>
      <c r="M124" s="44">
        <f t="shared" si="15"/>
        <v>1</v>
      </c>
      <c r="N124" s="32"/>
      <c r="O124" s="32"/>
      <c r="P124" s="43"/>
      <c r="Q124" s="44"/>
      <c r="R124" s="64"/>
      <c r="S124" s="64">
        <f t="shared" si="12"/>
        <v>8</v>
      </c>
    </row>
    <row r="125" spans="1:19" x14ac:dyDescent="0.2">
      <c r="A125" s="8" t="s">
        <v>152</v>
      </c>
      <c r="B125" s="81"/>
      <c r="C125" s="82"/>
      <c r="D125" s="43"/>
      <c r="E125" s="44"/>
      <c r="F125" s="32">
        <v>4</v>
      </c>
      <c r="G125" s="32">
        <v>22.976759999999999</v>
      </c>
      <c r="H125" s="43">
        <f t="shared" si="11"/>
        <v>0.2</v>
      </c>
      <c r="I125" s="44">
        <f t="shared" si="13"/>
        <v>0</v>
      </c>
      <c r="J125" s="32">
        <v>5</v>
      </c>
      <c r="K125" s="32">
        <v>2.0499999999999998</v>
      </c>
      <c r="L125" s="43">
        <f t="shared" si="14"/>
        <v>0</v>
      </c>
      <c r="M125" s="44">
        <f t="shared" si="15"/>
        <v>1</v>
      </c>
      <c r="N125" s="32"/>
      <c r="O125" s="32"/>
      <c r="P125" s="43"/>
      <c r="Q125" s="44"/>
      <c r="R125" s="64"/>
      <c r="S125" s="64">
        <f t="shared" si="12"/>
        <v>5</v>
      </c>
    </row>
    <row r="126" spans="1:19" x14ac:dyDescent="0.2">
      <c r="A126" s="8" t="s">
        <v>153</v>
      </c>
      <c r="B126" s="81"/>
      <c r="C126" s="82"/>
      <c r="D126" s="43"/>
      <c r="E126" s="44"/>
      <c r="F126" s="32">
        <v>7</v>
      </c>
      <c r="G126" s="32">
        <v>43.969918999999997</v>
      </c>
      <c r="H126" s="43">
        <f t="shared" si="11"/>
        <v>0</v>
      </c>
      <c r="I126" s="44">
        <f t="shared" si="13"/>
        <v>1</v>
      </c>
      <c r="J126" s="32">
        <v>7</v>
      </c>
      <c r="K126" s="32">
        <v>2.5369999999999999</v>
      </c>
      <c r="L126" s="43">
        <f t="shared" si="14"/>
        <v>0</v>
      </c>
      <c r="M126" s="44">
        <f t="shared" si="15"/>
        <v>1</v>
      </c>
      <c r="N126" s="32"/>
      <c r="O126" s="32"/>
      <c r="P126" s="43"/>
      <c r="Q126" s="44"/>
      <c r="R126" s="64"/>
      <c r="S126" s="64">
        <f t="shared" si="12"/>
        <v>7</v>
      </c>
    </row>
    <row r="127" spans="1:19" x14ac:dyDescent="0.2">
      <c r="A127" s="8" t="s">
        <v>154</v>
      </c>
      <c r="B127" s="81"/>
      <c r="C127" s="82"/>
      <c r="D127" s="43"/>
      <c r="E127" s="44"/>
      <c r="F127" s="32">
        <v>7</v>
      </c>
      <c r="G127" s="32">
        <v>64.461400999999995</v>
      </c>
      <c r="H127" s="43">
        <f t="shared" si="11"/>
        <v>0</v>
      </c>
      <c r="I127" s="44">
        <f t="shared" si="13"/>
        <v>1</v>
      </c>
      <c r="J127" s="32">
        <v>7</v>
      </c>
      <c r="K127" s="32">
        <v>3.738</v>
      </c>
      <c r="L127" s="43">
        <f t="shared" si="14"/>
        <v>0</v>
      </c>
      <c r="M127" s="44">
        <f t="shared" si="15"/>
        <v>1</v>
      </c>
      <c r="N127" s="32"/>
      <c r="O127" s="32"/>
      <c r="P127" s="43"/>
      <c r="Q127" s="44"/>
      <c r="R127" s="64"/>
      <c r="S127" s="64">
        <f t="shared" si="12"/>
        <v>7</v>
      </c>
    </row>
    <row r="128" spans="1:19" x14ac:dyDescent="0.2">
      <c r="A128" s="8" t="s">
        <v>155</v>
      </c>
      <c r="B128" s="81"/>
      <c r="C128" s="82"/>
      <c r="D128" s="43"/>
      <c r="E128" s="44"/>
      <c r="F128" s="32">
        <v>5</v>
      </c>
      <c r="G128" s="32">
        <v>102.389354</v>
      </c>
      <c r="H128" s="43">
        <f t="shared" si="11"/>
        <v>0</v>
      </c>
      <c r="I128" s="44">
        <f t="shared" si="13"/>
        <v>1</v>
      </c>
      <c r="J128" s="32">
        <v>5</v>
      </c>
      <c r="K128" s="32">
        <v>4.8380000000000001</v>
      </c>
      <c r="L128" s="43">
        <f t="shared" si="14"/>
        <v>0</v>
      </c>
      <c r="M128" s="44">
        <f t="shared" si="15"/>
        <v>1</v>
      </c>
      <c r="N128" s="32"/>
      <c r="O128" s="32"/>
      <c r="P128" s="43"/>
      <c r="Q128" s="44"/>
      <c r="R128" s="64"/>
      <c r="S128" s="64">
        <f t="shared" si="12"/>
        <v>5</v>
      </c>
    </row>
    <row r="129" spans="1:19" x14ac:dyDescent="0.2">
      <c r="A129" s="8" t="s">
        <v>156</v>
      </c>
      <c r="B129" s="81"/>
      <c r="C129" s="82"/>
      <c r="D129" s="43"/>
      <c r="E129" s="44"/>
      <c r="F129" s="32">
        <v>7</v>
      </c>
      <c r="G129" s="32">
        <v>0.75280899999999995</v>
      </c>
      <c r="H129" s="43">
        <f t="shared" si="11"/>
        <v>0</v>
      </c>
      <c r="I129" s="44">
        <f t="shared" si="13"/>
        <v>1</v>
      </c>
      <c r="J129" s="32">
        <v>7</v>
      </c>
      <c r="K129" s="32">
        <v>8.3000000000000004E-2</v>
      </c>
      <c r="L129" s="43">
        <f t="shared" si="14"/>
        <v>0</v>
      </c>
      <c r="M129" s="44">
        <f t="shared" si="15"/>
        <v>1</v>
      </c>
      <c r="N129" s="32"/>
      <c r="O129" s="32"/>
      <c r="P129" s="43"/>
      <c r="Q129" s="44"/>
      <c r="R129" s="64"/>
      <c r="S129" s="64">
        <f t="shared" si="12"/>
        <v>7</v>
      </c>
    </row>
    <row r="130" spans="1:19" x14ac:dyDescent="0.2">
      <c r="A130" s="8" t="s">
        <v>157</v>
      </c>
      <c r="B130" s="81"/>
      <c r="C130" s="82"/>
      <c r="D130" s="43"/>
      <c r="E130" s="44"/>
      <c r="F130" s="32">
        <v>9</v>
      </c>
      <c r="G130" s="32">
        <v>1.56396</v>
      </c>
      <c r="H130" s="43">
        <f t="shared" si="11"/>
        <v>0.18181818181818182</v>
      </c>
      <c r="I130" s="44">
        <f t="shared" si="13"/>
        <v>0</v>
      </c>
      <c r="J130" s="32">
        <v>11</v>
      </c>
      <c r="K130" s="32">
        <v>0.16700000000000001</v>
      </c>
      <c r="L130" s="43">
        <f t="shared" si="14"/>
        <v>0</v>
      </c>
      <c r="M130" s="44">
        <f t="shared" si="15"/>
        <v>1</v>
      </c>
      <c r="N130" s="32"/>
      <c r="O130" s="32"/>
      <c r="P130" s="43"/>
      <c r="Q130" s="44"/>
      <c r="R130" s="64"/>
      <c r="S130" s="64">
        <f t="shared" si="12"/>
        <v>11</v>
      </c>
    </row>
    <row r="131" spans="1:19" x14ac:dyDescent="0.2">
      <c r="A131" s="8" t="s">
        <v>18</v>
      </c>
      <c r="B131" s="81"/>
      <c r="C131" s="82"/>
      <c r="D131" s="43"/>
      <c r="E131" s="44"/>
      <c r="F131" s="32">
        <v>5</v>
      </c>
      <c r="G131" s="32">
        <v>2.7334260000000001</v>
      </c>
      <c r="H131" s="43">
        <f t="shared" si="11"/>
        <v>0.16666666666666666</v>
      </c>
      <c r="I131" s="44">
        <f t="shared" si="13"/>
        <v>0</v>
      </c>
      <c r="J131" s="32">
        <v>6</v>
      </c>
      <c r="K131" s="32">
        <v>0.30299999999999999</v>
      </c>
      <c r="L131" s="43">
        <f t="shared" si="14"/>
        <v>0</v>
      </c>
      <c r="M131" s="44">
        <f t="shared" si="15"/>
        <v>1</v>
      </c>
      <c r="N131" s="32"/>
      <c r="O131" s="32"/>
      <c r="P131" s="43"/>
      <c r="Q131" s="44"/>
      <c r="R131" s="64"/>
      <c r="S131" s="64">
        <f t="shared" si="12"/>
        <v>6</v>
      </c>
    </row>
    <row r="132" spans="1:19" x14ac:dyDescent="0.2">
      <c r="A132" s="8" t="s">
        <v>158</v>
      </c>
      <c r="B132" s="81"/>
      <c r="C132" s="82"/>
      <c r="D132" s="43"/>
      <c r="E132" s="44"/>
      <c r="F132" s="32">
        <v>2</v>
      </c>
      <c r="G132" s="32">
        <v>2.8192620000000002</v>
      </c>
      <c r="H132" s="43">
        <f t="shared" si="11"/>
        <v>0</v>
      </c>
      <c r="I132" s="44">
        <f t="shared" si="13"/>
        <v>1</v>
      </c>
      <c r="J132" s="32">
        <v>2</v>
      </c>
      <c r="K132" s="32">
        <v>0.495</v>
      </c>
      <c r="L132" s="43">
        <f t="shared" si="14"/>
        <v>0</v>
      </c>
      <c r="M132" s="44">
        <f t="shared" si="15"/>
        <v>1</v>
      </c>
      <c r="N132" s="32"/>
      <c r="O132" s="32"/>
      <c r="P132" s="43"/>
      <c r="Q132" s="44"/>
      <c r="R132" s="64"/>
      <c r="S132" s="64">
        <f t="shared" si="12"/>
        <v>2</v>
      </c>
    </row>
    <row r="133" spans="1:19" x14ac:dyDescent="0.2">
      <c r="A133" s="8" t="s">
        <v>159</v>
      </c>
      <c r="B133" s="81"/>
      <c r="C133" s="82"/>
      <c r="D133" s="43"/>
      <c r="E133" s="44"/>
      <c r="F133" s="32">
        <v>3</v>
      </c>
      <c r="G133" s="32">
        <v>5.8464660000000004</v>
      </c>
      <c r="H133" s="43">
        <f t="shared" si="11"/>
        <v>0</v>
      </c>
      <c r="I133" s="44">
        <f t="shared" si="13"/>
        <v>1</v>
      </c>
      <c r="J133" s="32">
        <v>3</v>
      </c>
      <c r="K133" s="32">
        <v>0.97599999999999998</v>
      </c>
      <c r="L133" s="43">
        <f t="shared" si="14"/>
        <v>0</v>
      </c>
      <c r="M133" s="44">
        <f t="shared" si="15"/>
        <v>1</v>
      </c>
      <c r="N133" s="32"/>
      <c r="O133" s="32"/>
      <c r="P133" s="43"/>
      <c r="Q133" s="44"/>
      <c r="R133" s="64"/>
      <c r="S133" s="64">
        <f t="shared" si="12"/>
        <v>3</v>
      </c>
    </row>
    <row r="134" spans="1:19" x14ac:dyDescent="0.2">
      <c r="A134" s="8" t="s">
        <v>160</v>
      </c>
      <c r="B134" s="81"/>
      <c r="C134" s="82"/>
      <c r="D134" s="43"/>
      <c r="E134" s="44"/>
      <c r="F134" s="32">
        <v>3</v>
      </c>
      <c r="G134" s="32">
        <v>13.618195999999999</v>
      </c>
      <c r="H134" s="43">
        <f t="shared" si="11"/>
        <v>0</v>
      </c>
      <c r="I134" s="44">
        <f t="shared" si="13"/>
        <v>1</v>
      </c>
      <c r="J134" s="32">
        <v>2</v>
      </c>
      <c r="K134" s="32">
        <v>1.73</v>
      </c>
      <c r="L134" s="43">
        <f t="shared" si="14"/>
        <v>0.33333333333333331</v>
      </c>
      <c r="M134" s="44">
        <f t="shared" si="15"/>
        <v>0</v>
      </c>
      <c r="N134" s="32"/>
      <c r="O134" s="32"/>
      <c r="P134" s="43"/>
      <c r="Q134" s="44"/>
      <c r="R134" s="64"/>
      <c r="S134" s="64">
        <f t="shared" si="12"/>
        <v>3</v>
      </c>
    </row>
    <row r="135" spans="1:19" x14ac:dyDescent="0.2">
      <c r="A135" s="8" t="s">
        <v>161</v>
      </c>
      <c r="B135" s="81"/>
      <c r="C135" s="82"/>
      <c r="D135" s="43"/>
      <c r="E135" s="44"/>
      <c r="F135" s="32">
        <v>1</v>
      </c>
      <c r="G135" s="32">
        <v>10.905236</v>
      </c>
      <c r="H135" s="43">
        <f t="shared" si="11"/>
        <v>0</v>
      </c>
      <c r="I135" s="44">
        <f t="shared" si="13"/>
        <v>1</v>
      </c>
      <c r="J135" s="32">
        <v>1</v>
      </c>
      <c r="K135" s="32">
        <v>1.837</v>
      </c>
      <c r="L135" s="43">
        <f t="shared" si="14"/>
        <v>0</v>
      </c>
      <c r="M135" s="44">
        <f t="shared" si="15"/>
        <v>1</v>
      </c>
      <c r="N135" s="32"/>
      <c r="O135" s="32"/>
      <c r="P135" s="43"/>
      <c r="Q135" s="44"/>
      <c r="R135" s="64"/>
      <c r="S135" s="64">
        <f t="shared" si="12"/>
        <v>1</v>
      </c>
    </row>
    <row r="136" spans="1:19" x14ac:dyDescent="0.2">
      <c r="A136" s="8" t="s">
        <v>162</v>
      </c>
      <c r="B136" s="81"/>
      <c r="C136" s="82"/>
      <c r="D136" s="43"/>
      <c r="E136" s="44"/>
      <c r="F136" s="32">
        <v>3</v>
      </c>
      <c r="G136" s="32">
        <v>25.370864000000001</v>
      </c>
      <c r="H136" s="43">
        <f t="shared" si="11"/>
        <v>0</v>
      </c>
      <c r="I136" s="44">
        <f t="shared" si="13"/>
        <v>1</v>
      </c>
      <c r="J136" s="32">
        <v>3</v>
      </c>
      <c r="K136" s="32">
        <v>3.1389999999999998</v>
      </c>
      <c r="L136" s="43">
        <f t="shared" si="14"/>
        <v>0</v>
      </c>
      <c r="M136" s="44">
        <f t="shared" si="15"/>
        <v>1</v>
      </c>
      <c r="N136" s="32"/>
      <c r="O136" s="32"/>
      <c r="P136" s="43"/>
      <c r="Q136" s="44"/>
      <c r="R136" s="64"/>
      <c r="S136" s="64">
        <f t="shared" si="12"/>
        <v>3</v>
      </c>
    </row>
    <row r="137" spans="1:19" x14ac:dyDescent="0.2">
      <c r="A137" s="8" t="s">
        <v>163</v>
      </c>
      <c r="B137" s="81"/>
      <c r="C137" s="82"/>
      <c r="D137" s="43"/>
      <c r="E137" s="44"/>
      <c r="F137" s="32">
        <v>3</v>
      </c>
      <c r="G137" s="32">
        <v>42.445960999999997</v>
      </c>
      <c r="H137" s="43">
        <f t="shared" si="11"/>
        <v>0</v>
      </c>
      <c r="I137" s="44">
        <f t="shared" si="13"/>
        <v>1</v>
      </c>
      <c r="J137" s="32">
        <v>2</v>
      </c>
      <c r="K137" s="32">
        <v>4.4530000000000003</v>
      </c>
      <c r="L137" s="43">
        <f t="shared" si="14"/>
        <v>0.33333333333333331</v>
      </c>
      <c r="M137" s="44">
        <f t="shared" si="15"/>
        <v>0</v>
      </c>
      <c r="N137" s="32"/>
      <c r="O137" s="32"/>
      <c r="P137" s="43"/>
      <c r="Q137" s="44"/>
      <c r="R137" s="64"/>
      <c r="S137" s="64">
        <f t="shared" si="12"/>
        <v>3</v>
      </c>
    </row>
    <row r="138" spans="1:19" x14ac:dyDescent="0.2">
      <c r="A138" s="8" t="s">
        <v>164</v>
      </c>
      <c r="B138" s="81"/>
      <c r="C138" s="82"/>
      <c r="D138" s="43"/>
      <c r="E138" s="44"/>
      <c r="F138" s="32">
        <v>1</v>
      </c>
      <c r="G138" s="32">
        <v>42.905562000000003</v>
      </c>
      <c r="H138" s="43">
        <f t="shared" si="11"/>
        <v>0</v>
      </c>
      <c r="I138" s="44">
        <f t="shared" si="13"/>
        <v>1</v>
      </c>
      <c r="J138" s="32">
        <v>1</v>
      </c>
      <c r="K138" s="32">
        <v>4.7430000000000003</v>
      </c>
      <c r="L138" s="43">
        <f t="shared" si="14"/>
        <v>0</v>
      </c>
      <c r="M138" s="44">
        <f t="shared" si="15"/>
        <v>1</v>
      </c>
      <c r="N138" s="32"/>
      <c r="O138" s="32"/>
      <c r="P138" s="43"/>
      <c r="Q138" s="44"/>
      <c r="R138" s="64"/>
      <c r="S138" s="64">
        <f t="shared" si="12"/>
        <v>1</v>
      </c>
    </row>
    <row r="139" spans="1:19" x14ac:dyDescent="0.2">
      <c r="A139" s="8" t="s">
        <v>20</v>
      </c>
      <c r="B139" s="81"/>
      <c r="C139" s="82"/>
      <c r="D139" s="43"/>
      <c r="E139" s="44"/>
      <c r="F139" s="32">
        <v>1</v>
      </c>
      <c r="G139" s="32">
        <v>0.497257</v>
      </c>
      <c r="H139" s="43">
        <f t="shared" si="11"/>
        <v>0.5</v>
      </c>
      <c r="I139" s="44">
        <f t="shared" si="13"/>
        <v>0</v>
      </c>
      <c r="J139" s="32">
        <v>2</v>
      </c>
      <c r="K139" s="32">
        <v>8.3000000000000004E-2</v>
      </c>
      <c r="L139" s="43">
        <f t="shared" si="14"/>
        <v>0</v>
      </c>
      <c r="M139" s="44">
        <f t="shared" si="15"/>
        <v>1</v>
      </c>
      <c r="N139" s="32"/>
      <c r="O139" s="32"/>
      <c r="P139" s="43"/>
      <c r="Q139" s="44"/>
      <c r="R139" s="64"/>
      <c r="S139" s="64">
        <f t="shared" si="12"/>
        <v>2</v>
      </c>
    </row>
    <row r="140" spans="1:19" x14ac:dyDescent="0.2">
      <c r="A140" s="8" t="s">
        <v>165</v>
      </c>
      <c r="B140" s="81"/>
      <c r="C140" s="82"/>
      <c r="D140" s="43"/>
      <c r="E140" s="44"/>
      <c r="F140" s="32">
        <v>4</v>
      </c>
      <c r="G140" s="32">
        <v>0.97056299999999995</v>
      </c>
      <c r="H140" s="43">
        <f t="shared" si="11"/>
        <v>0.2</v>
      </c>
      <c r="I140" s="44">
        <f t="shared" si="13"/>
        <v>0</v>
      </c>
      <c r="J140" s="32">
        <v>5</v>
      </c>
      <c r="K140" s="32">
        <v>0.185</v>
      </c>
      <c r="L140" s="43">
        <f t="shared" si="14"/>
        <v>0</v>
      </c>
      <c r="M140" s="44">
        <f t="shared" si="15"/>
        <v>1</v>
      </c>
      <c r="N140" s="32"/>
      <c r="O140" s="32"/>
      <c r="P140" s="43"/>
      <c r="Q140" s="44"/>
      <c r="R140" s="64"/>
      <c r="S140" s="64">
        <f t="shared" si="12"/>
        <v>5</v>
      </c>
    </row>
    <row r="141" spans="1:19" x14ac:dyDescent="0.2">
      <c r="A141" s="8" t="s">
        <v>166</v>
      </c>
      <c r="B141" s="81"/>
      <c r="C141" s="82"/>
      <c r="D141" s="43"/>
      <c r="E141" s="44"/>
      <c r="F141" s="32">
        <v>1</v>
      </c>
      <c r="G141" s="32">
        <v>1.414317</v>
      </c>
      <c r="H141" s="43">
        <f t="shared" si="11"/>
        <v>0</v>
      </c>
      <c r="I141" s="44">
        <f t="shared" si="13"/>
        <v>1</v>
      </c>
      <c r="J141" s="32">
        <v>1</v>
      </c>
      <c r="K141" s="32">
        <v>0.27200000000000002</v>
      </c>
      <c r="L141" s="43">
        <f t="shared" si="14"/>
        <v>0</v>
      </c>
      <c r="M141" s="44">
        <f t="shared" si="15"/>
        <v>1</v>
      </c>
      <c r="N141" s="32"/>
      <c r="O141" s="32"/>
      <c r="P141" s="43"/>
      <c r="Q141" s="44"/>
      <c r="R141" s="64"/>
      <c r="S141" s="64">
        <f t="shared" si="12"/>
        <v>1</v>
      </c>
    </row>
    <row r="142" spans="1:19" x14ac:dyDescent="0.2">
      <c r="A142" s="8" t="s">
        <v>167</v>
      </c>
      <c r="B142" s="81"/>
      <c r="C142" s="82"/>
      <c r="D142" s="43"/>
      <c r="E142" s="44"/>
      <c r="F142" s="32">
        <v>80</v>
      </c>
      <c r="G142" s="32">
        <v>9.1600000000000004E-4</v>
      </c>
      <c r="H142" s="43">
        <f t="shared" si="11"/>
        <v>0</v>
      </c>
      <c r="I142" s="44">
        <f t="shared" si="13"/>
        <v>1</v>
      </c>
      <c r="J142" s="32">
        <v>80</v>
      </c>
      <c r="K142" s="32">
        <v>0.23</v>
      </c>
      <c r="L142" s="43">
        <f t="shared" si="14"/>
        <v>0</v>
      </c>
      <c r="M142" s="44">
        <f t="shared" si="15"/>
        <v>1</v>
      </c>
      <c r="N142" s="32"/>
      <c r="O142" s="32"/>
      <c r="P142" s="43"/>
      <c r="Q142" s="44"/>
      <c r="R142" s="64"/>
      <c r="S142" s="64">
        <f t="shared" si="12"/>
        <v>80</v>
      </c>
    </row>
    <row r="143" spans="1:19" x14ac:dyDescent="0.2">
      <c r="A143" s="8" t="s">
        <v>168</v>
      </c>
      <c r="B143" s="81"/>
      <c r="C143" s="82"/>
      <c r="D143" s="43"/>
      <c r="E143" s="44"/>
      <c r="F143" s="32">
        <v>112</v>
      </c>
      <c r="G143" s="32">
        <v>1.408E-3</v>
      </c>
      <c r="H143" s="43">
        <f t="shared" ref="H143:H206" si="16">($S143-F143)/$S143</f>
        <v>0</v>
      </c>
      <c r="I143" s="44">
        <f t="shared" si="13"/>
        <v>1</v>
      </c>
      <c r="J143" s="32">
        <v>112</v>
      </c>
      <c r="K143" s="32">
        <v>0.28699999999999998</v>
      </c>
      <c r="L143" s="43">
        <f t="shared" si="14"/>
        <v>0</v>
      </c>
      <c r="M143" s="44">
        <f t="shared" si="15"/>
        <v>1</v>
      </c>
      <c r="N143" s="32"/>
      <c r="O143" s="32"/>
      <c r="P143" s="43"/>
      <c r="Q143" s="44"/>
      <c r="R143" s="64"/>
      <c r="S143" s="64">
        <f t="shared" ref="S143:S206" si="17">MAX(N143,J143,F143,B143)</f>
        <v>112</v>
      </c>
    </row>
    <row r="144" spans="1:19" x14ac:dyDescent="0.2">
      <c r="A144" s="8" t="s">
        <v>169</v>
      </c>
      <c r="B144" s="81"/>
      <c r="C144" s="82"/>
      <c r="D144" s="43"/>
      <c r="E144" s="44"/>
      <c r="F144" s="32">
        <v>144</v>
      </c>
      <c r="G144" s="32">
        <v>2.3289999999999999E-3</v>
      </c>
      <c r="H144" s="43">
        <f t="shared" si="16"/>
        <v>0</v>
      </c>
      <c r="I144" s="44">
        <f t="shared" si="13"/>
        <v>1</v>
      </c>
      <c r="J144" s="32">
        <v>144</v>
      </c>
      <c r="K144" s="32">
        <v>0.58499999999999996</v>
      </c>
      <c r="L144" s="43">
        <f t="shared" si="14"/>
        <v>0</v>
      </c>
      <c r="M144" s="44">
        <f t="shared" si="15"/>
        <v>1</v>
      </c>
      <c r="N144" s="32"/>
      <c r="O144" s="32"/>
      <c r="P144" s="43"/>
      <c r="Q144" s="44"/>
      <c r="R144" s="64"/>
      <c r="S144" s="64">
        <f t="shared" si="17"/>
        <v>144</v>
      </c>
    </row>
    <row r="145" spans="1:19" x14ac:dyDescent="0.2">
      <c r="A145" s="8" t="s">
        <v>170</v>
      </c>
      <c r="B145" s="81"/>
      <c r="C145" s="82"/>
      <c r="D145" s="43"/>
      <c r="E145" s="44"/>
      <c r="F145" s="32">
        <v>145</v>
      </c>
      <c r="G145" s="32">
        <v>33.269863000000001</v>
      </c>
      <c r="H145" s="43">
        <f t="shared" si="16"/>
        <v>3.9735099337748346E-2</v>
      </c>
      <c r="I145" s="44">
        <f t="shared" si="13"/>
        <v>0</v>
      </c>
      <c r="J145" s="32">
        <v>151</v>
      </c>
      <c r="K145" s="32">
        <v>1.8879999999999999</v>
      </c>
      <c r="L145" s="43">
        <f t="shared" si="14"/>
        <v>0</v>
      </c>
      <c r="M145" s="44">
        <f t="shared" si="15"/>
        <v>1</v>
      </c>
      <c r="N145" s="32"/>
      <c r="O145" s="32"/>
      <c r="P145" s="43"/>
      <c r="Q145" s="44"/>
      <c r="R145" s="64"/>
      <c r="S145" s="64">
        <f t="shared" si="17"/>
        <v>151</v>
      </c>
    </row>
    <row r="146" spans="1:19" x14ac:dyDescent="0.2">
      <c r="A146" s="8" t="s">
        <v>171</v>
      </c>
      <c r="B146" s="81"/>
      <c r="C146" s="82"/>
      <c r="D146" s="43"/>
      <c r="E146" s="44"/>
      <c r="F146" s="32">
        <v>192</v>
      </c>
      <c r="G146" s="32">
        <v>3.875E-3</v>
      </c>
      <c r="H146" s="43">
        <f t="shared" si="16"/>
        <v>0</v>
      </c>
      <c r="I146" s="44">
        <f t="shared" si="13"/>
        <v>1</v>
      </c>
      <c r="J146" s="32">
        <v>192</v>
      </c>
      <c r="K146" s="32">
        <v>0.9</v>
      </c>
      <c r="L146" s="43">
        <f t="shared" si="14"/>
        <v>0</v>
      </c>
      <c r="M146" s="44">
        <f t="shared" si="15"/>
        <v>1</v>
      </c>
      <c r="N146" s="32"/>
      <c r="O146" s="32"/>
      <c r="P146" s="43"/>
      <c r="Q146" s="44"/>
      <c r="R146" s="64"/>
      <c r="S146" s="64">
        <f t="shared" si="17"/>
        <v>192</v>
      </c>
    </row>
    <row r="147" spans="1:19" x14ac:dyDescent="0.2">
      <c r="A147" s="8" t="s">
        <v>172</v>
      </c>
      <c r="B147" s="81"/>
      <c r="C147" s="82"/>
      <c r="D147" s="43"/>
      <c r="E147" s="44"/>
      <c r="F147" s="32">
        <v>26</v>
      </c>
      <c r="G147" s="32">
        <v>26.750309999999999</v>
      </c>
      <c r="H147" s="43">
        <f t="shared" si="16"/>
        <v>0.52727272727272723</v>
      </c>
      <c r="I147" s="44">
        <f t="shared" si="13"/>
        <v>0</v>
      </c>
      <c r="J147" s="32">
        <v>55</v>
      </c>
      <c r="K147" s="32">
        <v>1.661</v>
      </c>
      <c r="L147" s="43">
        <f t="shared" si="14"/>
        <v>0</v>
      </c>
      <c r="M147" s="44">
        <f t="shared" si="15"/>
        <v>1</v>
      </c>
      <c r="N147" s="32"/>
      <c r="O147" s="32"/>
      <c r="P147" s="43"/>
      <c r="Q147" s="44"/>
      <c r="R147" s="64"/>
      <c r="S147" s="64">
        <f t="shared" si="17"/>
        <v>55</v>
      </c>
    </row>
    <row r="148" spans="1:19" x14ac:dyDescent="0.2">
      <c r="A148" s="8" t="s">
        <v>173</v>
      </c>
      <c r="B148" s="81"/>
      <c r="C148" s="82"/>
      <c r="D148" s="43"/>
      <c r="E148" s="44"/>
      <c r="F148" s="32">
        <v>28</v>
      </c>
      <c r="G148" s="32">
        <v>63.402543000000001</v>
      </c>
      <c r="H148" s="43">
        <f t="shared" si="16"/>
        <v>0</v>
      </c>
      <c r="I148" s="44">
        <f t="shared" si="13"/>
        <v>1</v>
      </c>
      <c r="J148" s="32">
        <v>28</v>
      </c>
      <c r="K148" s="32">
        <v>3.0110000000000001</v>
      </c>
      <c r="L148" s="43">
        <f t="shared" si="14"/>
        <v>0</v>
      </c>
      <c r="M148" s="44">
        <f t="shared" si="15"/>
        <v>1</v>
      </c>
      <c r="N148" s="32"/>
      <c r="O148" s="32"/>
      <c r="P148" s="43"/>
      <c r="Q148" s="44"/>
      <c r="R148" s="64"/>
      <c r="S148" s="64">
        <f t="shared" si="17"/>
        <v>28</v>
      </c>
    </row>
    <row r="149" spans="1:19" x14ac:dyDescent="0.2">
      <c r="A149" s="8" t="s">
        <v>174</v>
      </c>
      <c r="B149" s="81"/>
      <c r="C149" s="82"/>
      <c r="D149" s="43"/>
      <c r="E149" s="44"/>
      <c r="F149" s="32">
        <v>32</v>
      </c>
      <c r="G149" s="32">
        <v>2.3000000000000001E-4</v>
      </c>
      <c r="H149" s="43">
        <f t="shared" si="16"/>
        <v>0</v>
      </c>
      <c r="I149" s="44">
        <f t="shared" si="13"/>
        <v>1</v>
      </c>
      <c r="J149" s="32">
        <v>32</v>
      </c>
      <c r="K149" s="32">
        <v>4.2000000000000003E-2</v>
      </c>
      <c r="L149" s="43">
        <f t="shared" si="14"/>
        <v>0</v>
      </c>
      <c r="M149" s="44">
        <f t="shared" si="15"/>
        <v>1</v>
      </c>
      <c r="N149" s="32"/>
      <c r="O149" s="32"/>
      <c r="P149" s="43"/>
      <c r="Q149" s="44"/>
      <c r="R149" s="64"/>
      <c r="S149" s="64">
        <f t="shared" si="17"/>
        <v>32</v>
      </c>
    </row>
    <row r="150" spans="1:19" x14ac:dyDescent="0.2">
      <c r="A150" s="8" t="s">
        <v>175</v>
      </c>
      <c r="B150" s="81"/>
      <c r="C150" s="82"/>
      <c r="D150" s="43"/>
      <c r="E150" s="44"/>
      <c r="F150" s="32">
        <v>48</v>
      </c>
      <c r="G150" s="32">
        <v>6.1499999999999999E-4</v>
      </c>
      <c r="H150" s="43">
        <f t="shared" si="16"/>
        <v>0</v>
      </c>
      <c r="I150" s="44">
        <f t="shared" si="13"/>
        <v>1</v>
      </c>
      <c r="J150" s="32">
        <v>48</v>
      </c>
      <c r="K150" s="32">
        <v>0.06</v>
      </c>
      <c r="L150" s="43">
        <f t="shared" si="14"/>
        <v>0</v>
      </c>
      <c r="M150" s="44">
        <f t="shared" si="15"/>
        <v>1</v>
      </c>
      <c r="N150" s="32"/>
      <c r="O150" s="32"/>
      <c r="P150" s="43"/>
      <c r="Q150" s="44"/>
      <c r="R150" s="64"/>
      <c r="S150" s="64">
        <f t="shared" si="17"/>
        <v>48</v>
      </c>
    </row>
    <row r="151" spans="1:19" x14ac:dyDescent="0.2">
      <c r="A151" s="8" t="s">
        <v>176</v>
      </c>
      <c r="B151" s="81"/>
      <c r="C151" s="82"/>
      <c r="D151" s="43"/>
      <c r="E151" s="44"/>
      <c r="F151" s="32">
        <v>64</v>
      </c>
      <c r="G151" s="32">
        <v>7.2400000000000003E-4</v>
      </c>
      <c r="H151" s="43">
        <f t="shared" si="16"/>
        <v>0</v>
      </c>
      <c r="I151" s="44">
        <f t="shared" si="13"/>
        <v>1</v>
      </c>
      <c r="J151" s="32">
        <v>64</v>
      </c>
      <c r="K151" s="32">
        <v>0.19</v>
      </c>
      <c r="L151" s="43">
        <f t="shared" si="14"/>
        <v>0</v>
      </c>
      <c r="M151" s="44">
        <f t="shared" si="15"/>
        <v>1</v>
      </c>
      <c r="N151" s="32"/>
      <c r="O151" s="32"/>
      <c r="P151" s="43"/>
      <c r="Q151" s="44"/>
      <c r="R151" s="64"/>
      <c r="S151" s="64">
        <f t="shared" si="17"/>
        <v>64</v>
      </c>
    </row>
    <row r="152" spans="1:19" x14ac:dyDescent="0.2">
      <c r="A152" s="8" t="s">
        <v>177</v>
      </c>
      <c r="B152" s="81"/>
      <c r="C152" s="82"/>
      <c r="D152" s="43"/>
      <c r="E152" s="44"/>
      <c r="F152" s="32">
        <v>76</v>
      </c>
      <c r="G152" s="32">
        <v>9.6450800000000001</v>
      </c>
      <c r="H152" s="43">
        <f t="shared" si="16"/>
        <v>1.2987012987012988E-2</v>
      </c>
      <c r="I152" s="44">
        <f t="shared" si="13"/>
        <v>0</v>
      </c>
      <c r="J152" s="32">
        <v>77</v>
      </c>
      <c r="K152" s="32">
        <v>0.52700000000000002</v>
      </c>
      <c r="L152" s="43">
        <f t="shared" si="14"/>
        <v>0</v>
      </c>
      <c r="M152" s="44">
        <f t="shared" si="15"/>
        <v>1</v>
      </c>
      <c r="N152" s="32"/>
      <c r="O152" s="32"/>
      <c r="P152" s="43"/>
      <c r="Q152" s="44"/>
      <c r="R152" s="64"/>
      <c r="S152" s="64">
        <f t="shared" si="17"/>
        <v>77</v>
      </c>
    </row>
    <row r="153" spans="1:19" x14ac:dyDescent="0.2">
      <c r="A153" s="8" t="s">
        <v>178</v>
      </c>
      <c r="B153" s="81"/>
      <c r="C153" s="82"/>
      <c r="D153" s="43"/>
      <c r="E153" s="44"/>
      <c r="F153" s="32">
        <v>101</v>
      </c>
      <c r="G153" s="32">
        <v>25.835653000000001</v>
      </c>
      <c r="H153" s="43">
        <f t="shared" si="16"/>
        <v>1.9417475728155338E-2</v>
      </c>
      <c r="I153" s="44">
        <f t="shared" si="13"/>
        <v>0</v>
      </c>
      <c r="J153" s="32">
        <v>103</v>
      </c>
      <c r="K153" s="32">
        <v>1.0640000000000001</v>
      </c>
      <c r="L153" s="43">
        <f t="shared" si="14"/>
        <v>0</v>
      </c>
      <c r="M153" s="44">
        <f t="shared" si="15"/>
        <v>1</v>
      </c>
      <c r="N153" s="32"/>
      <c r="O153" s="32"/>
      <c r="P153" s="43"/>
      <c r="Q153" s="44"/>
      <c r="R153" s="64"/>
      <c r="S153" s="64">
        <f t="shared" si="17"/>
        <v>103</v>
      </c>
    </row>
    <row r="154" spans="1:19" x14ac:dyDescent="0.2">
      <c r="A154" s="8" t="s">
        <v>179</v>
      </c>
      <c r="B154" s="81"/>
      <c r="C154" s="82"/>
      <c r="D154" s="43"/>
      <c r="E154" s="44"/>
      <c r="F154" s="32">
        <v>114</v>
      </c>
      <c r="G154" s="32">
        <v>44.151156999999998</v>
      </c>
      <c r="H154" s="43">
        <f t="shared" si="16"/>
        <v>0.05</v>
      </c>
      <c r="I154" s="44">
        <f t="shared" si="13"/>
        <v>0</v>
      </c>
      <c r="J154" s="32">
        <v>120</v>
      </c>
      <c r="K154" s="32">
        <v>2.0019999999999998</v>
      </c>
      <c r="L154" s="43">
        <f t="shared" si="14"/>
        <v>0</v>
      </c>
      <c r="M154" s="44">
        <f t="shared" si="15"/>
        <v>1</v>
      </c>
      <c r="N154" s="32"/>
      <c r="O154" s="32"/>
      <c r="P154" s="43"/>
      <c r="Q154" s="44"/>
      <c r="R154" s="64"/>
      <c r="S154" s="64">
        <f t="shared" si="17"/>
        <v>120</v>
      </c>
    </row>
    <row r="155" spans="1:19" x14ac:dyDescent="0.2">
      <c r="A155" s="8" t="s">
        <v>180</v>
      </c>
      <c r="B155" s="81"/>
      <c r="C155" s="82"/>
      <c r="D155" s="43"/>
      <c r="E155" s="44"/>
      <c r="F155" s="32">
        <v>106</v>
      </c>
      <c r="G155" s="32">
        <v>98.170394000000002</v>
      </c>
      <c r="H155" s="43">
        <f t="shared" si="16"/>
        <v>2.7522935779816515E-2</v>
      </c>
      <c r="I155" s="44">
        <f t="shared" si="13"/>
        <v>0</v>
      </c>
      <c r="J155" s="32">
        <v>109</v>
      </c>
      <c r="K155" s="32">
        <v>3.3109999999999999</v>
      </c>
      <c r="L155" s="43">
        <f t="shared" si="14"/>
        <v>0</v>
      </c>
      <c r="M155" s="44">
        <f t="shared" si="15"/>
        <v>1</v>
      </c>
      <c r="N155" s="32"/>
      <c r="O155" s="32"/>
      <c r="P155" s="43"/>
      <c r="Q155" s="44"/>
      <c r="R155" s="64"/>
      <c r="S155" s="64">
        <f t="shared" si="17"/>
        <v>109</v>
      </c>
    </row>
    <row r="156" spans="1:19" x14ac:dyDescent="0.2">
      <c r="A156" s="8" t="s">
        <v>181</v>
      </c>
      <c r="B156" s="81"/>
      <c r="C156" s="82"/>
      <c r="D156" s="43"/>
      <c r="E156" s="44"/>
      <c r="F156" s="32">
        <v>149</v>
      </c>
      <c r="G156" s="32">
        <v>113.297708</v>
      </c>
      <c r="H156" s="43">
        <f t="shared" si="16"/>
        <v>3.2467532467532464E-2</v>
      </c>
      <c r="I156" s="44">
        <f t="shared" si="13"/>
        <v>0</v>
      </c>
      <c r="J156" s="32">
        <v>154</v>
      </c>
      <c r="K156" s="32">
        <v>4.0389999999999997</v>
      </c>
      <c r="L156" s="43">
        <f t="shared" si="14"/>
        <v>0</v>
      </c>
      <c r="M156" s="44">
        <f t="shared" si="15"/>
        <v>1</v>
      </c>
      <c r="N156" s="32"/>
      <c r="O156" s="32"/>
      <c r="P156" s="43"/>
      <c r="Q156" s="44"/>
      <c r="R156" s="64"/>
      <c r="S156" s="64">
        <f t="shared" si="17"/>
        <v>154</v>
      </c>
    </row>
    <row r="157" spans="1:19" x14ac:dyDescent="0.2">
      <c r="A157" s="8" t="s">
        <v>182</v>
      </c>
      <c r="B157" s="81"/>
      <c r="C157" s="82"/>
      <c r="D157" s="43"/>
      <c r="E157" s="44"/>
      <c r="F157" s="32">
        <v>13</v>
      </c>
      <c r="G157" s="32">
        <v>102.65160899999999</v>
      </c>
      <c r="H157" s="43">
        <f t="shared" si="16"/>
        <v>0</v>
      </c>
      <c r="I157" s="44">
        <f t="shared" si="13"/>
        <v>1</v>
      </c>
      <c r="J157" s="32">
        <v>13</v>
      </c>
      <c r="K157" s="32">
        <v>3.6930000000000001</v>
      </c>
      <c r="L157" s="43">
        <f t="shared" si="14"/>
        <v>0</v>
      </c>
      <c r="M157" s="44">
        <f t="shared" si="15"/>
        <v>1</v>
      </c>
      <c r="N157" s="32"/>
      <c r="O157" s="32"/>
      <c r="P157" s="43"/>
      <c r="Q157" s="44"/>
      <c r="R157" s="64"/>
      <c r="S157" s="64">
        <f t="shared" si="17"/>
        <v>13</v>
      </c>
    </row>
    <row r="158" spans="1:19" x14ac:dyDescent="0.2">
      <c r="A158" s="8" t="s">
        <v>25</v>
      </c>
      <c r="B158" s="81"/>
      <c r="C158" s="82"/>
      <c r="D158" s="43"/>
      <c r="E158" s="44"/>
      <c r="F158" s="32">
        <v>9</v>
      </c>
      <c r="G158" s="32">
        <v>88.403212999999994</v>
      </c>
      <c r="H158" s="43">
        <f t="shared" si="16"/>
        <v>0</v>
      </c>
      <c r="I158" s="44">
        <f t="shared" si="13"/>
        <v>1</v>
      </c>
      <c r="J158" s="32">
        <v>9</v>
      </c>
      <c r="K158" s="32">
        <v>4.742</v>
      </c>
      <c r="L158" s="43">
        <f t="shared" si="14"/>
        <v>0</v>
      </c>
      <c r="M158" s="44">
        <f t="shared" si="15"/>
        <v>1</v>
      </c>
      <c r="N158" s="32"/>
      <c r="O158" s="32"/>
      <c r="P158" s="43"/>
      <c r="Q158" s="44"/>
      <c r="R158" s="64"/>
      <c r="S158" s="64">
        <f t="shared" si="17"/>
        <v>9</v>
      </c>
    </row>
    <row r="159" spans="1:19" x14ac:dyDescent="0.2">
      <c r="A159" s="8" t="s">
        <v>183</v>
      </c>
      <c r="B159" s="81"/>
      <c r="C159" s="82"/>
      <c r="D159" s="43"/>
      <c r="E159" s="44"/>
      <c r="F159" s="32">
        <v>32</v>
      </c>
      <c r="G159" s="32">
        <v>3.4499999999999998E-4</v>
      </c>
      <c r="H159" s="43">
        <f t="shared" si="16"/>
        <v>0</v>
      </c>
      <c r="I159" s="44">
        <f t="shared" si="13"/>
        <v>1</v>
      </c>
      <c r="J159" s="32">
        <v>32</v>
      </c>
      <c r="K159" s="32">
        <v>7.4999999999999997E-2</v>
      </c>
      <c r="L159" s="43">
        <f t="shared" si="14"/>
        <v>0</v>
      </c>
      <c r="M159" s="44">
        <f t="shared" si="15"/>
        <v>1</v>
      </c>
      <c r="N159" s="32"/>
      <c r="O159" s="32"/>
      <c r="P159" s="43"/>
      <c r="Q159" s="44"/>
      <c r="R159" s="64"/>
      <c r="S159" s="64">
        <f t="shared" si="17"/>
        <v>32</v>
      </c>
    </row>
    <row r="160" spans="1:19" x14ac:dyDescent="0.2">
      <c r="A160" s="8" t="s">
        <v>184</v>
      </c>
      <c r="B160" s="81"/>
      <c r="C160" s="82"/>
      <c r="D160" s="43"/>
      <c r="E160" s="44"/>
      <c r="F160" s="32">
        <v>48</v>
      </c>
      <c r="G160" s="32">
        <v>6.3199999999999997E-4</v>
      </c>
      <c r="H160" s="43">
        <f t="shared" si="16"/>
        <v>0</v>
      </c>
      <c r="I160" s="44">
        <f t="shared" si="13"/>
        <v>1</v>
      </c>
      <c r="J160" s="32">
        <v>48</v>
      </c>
      <c r="K160" s="32">
        <v>0.14899999999999999</v>
      </c>
      <c r="L160" s="43">
        <f t="shared" si="14"/>
        <v>0</v>
      </c>
      <c r="M160" s="44">
        <f t="shared" si="15"/>
        <v>1</v>
      </c>
      <c r="N160" s="32"/>
      <c r="O160" s="32"/>
      <c r="P160" s="43"/>
      <c r="Q160" s="44"/>
      <c r="R160" s="64"/>
      <c r="S160" s="64">
        <f t="shared" si="17"/>
        <v>48</v>
      </c>
    </row>
    <row r="161" spans="1:19" x14ac:dyDescent="0.2">
      <c r="A161" s="8" t="s">
        <v>185</v>
      </c>
      <c r="B161" s="81"/>
      <c r="C161" s="82"/>
      <c r="D161" s="43"/>
      <c r="E161" s="44"/>
      <c r="F161" s="32">
        <v>62</v>
      </c>
      <c r="G161" s="32">
        <v>6.2391740000000002</v>
      </c>
      <c r="H161" s="43">
        <f t="shared" si="16"/>
        <v>0</v>
      </c>
      <c r="I161" s="44">
        <f t="shared" ref="I161:I224" si="18">IF(F161=$S161,1,0)</f>
        <v>1</v>
      </c>
      <c r="J161" s="32">
        <v>62</v>
      </c>
      <c r="K161" s="32">
        <v>0.33200000000000002</v>
      </c>
      <c r="L161" s="43">
        <f t="shared" ref="L161:L224" si="19">($S161-J161)/$S161</f>
        <v>0</v>
      </c>
      <c r="M161" s="44">
        <f t="shared" ref="M161:M224" si="20">IF(J161=$S161,1,0)</f>
        <v>1</v>
      </c>
      <c r="N161" s="32"/>
      <c r="O161" s="32"/>
      <c r="P161" s="43"/>
      <c r="Q161" s="44"/>
      <c r="R161" s="64"/>
      <c r="S161" s="64">
        <f t="shared" si="17"/>
        <v>62</v>
      </c>
    </row>
    <row r="162" spans="1:19" x14ac:dyDescent="0.2">
      <c r="A162" s="8" t="s">
        <v>186</v>
      </c>
      <c r="B162" s="81"/>
      <c r="C162" s="82"/>
      <c r="D162" s="43"/>
      <c r="E162" s="44"/>
      <c r="F162" s="32">
        <v>55</v>
      </c>
      <c r="G162" s="32">
        <v>14.808441999999999</v>
      </c>
      <c r="H162" s="43">
        <f t="shared" si="16"/>
        <v>3.5087719298245612E-2</v>
      </c>
      <c r="I162" s="44">
        <f t="shared" si="18"/>
        <v>0</v>
      </c>
      <c r="J162" s="32">
        <v>57</v>
      </c>
      <c r="K162" s="32">
        <v>0.66200000000000003</v>
      </c>
      <c r="L162" s="43">
        <f t="shared" si="19"/>
        <v>0</v>
      </c>
      <c r="M162" s="44">
        <f t="shared" si="20"/>
        <v>1</v>
      </c>
      <c r="N162" s="32"/>
      <c r="O162" s="32"/>
      <c r="P162" s="43"/>
      <c r="Q162" s="44"/>
      <c r="R162" s="64"/>
      <c r="S162" s="64">
        <f t="shared" si="17"/>
        <v>57</v>
      </c>
    </row>
    <row r="163" spans="1:19" x14ac:dyDescent="0.2">
      <c r="A163" s="8" t="s">
        <v>187</v>
      </c>
      <c r="B163" s="81"/>
      <c r="C163" s="82"/>
      <c r="D163" s="43"/>
      <c r="E163" s="44"/>
      <c r="F163" s="32">
        <v>66</v>
      </c>
      <c r="G163" s="32">
        <v>25.760805000000001</v>
      </c>
      <c r="H163" s="43">
        <f t="shared" si="16"/>
        <v>2.9411764705882353E-2</v>
      </c>
      <c r="I163" s="44">
        <f t="shared" si="18"/>
        <v>0</v>
      </c>
      <c r="J163" s="32">
        <v>68</v>
      </c>
      <c r="K163" s="32">
        <v>1.29</v>
      </c>
      <c r="L163" s="43">
        <f t="shared" si="19"/>
        <v>0</v>
      </c>
      <c r="M163" s="44">
        <f t="shared" si="20"/>
        <v>1</v>
      </c>
      <c r="N163" s="32"/>
      <c r="O163" s="32"/>
      <c r="P163" s="43"/>
      <c r="Q163" s="44"/>
      <c r="R163" s="64"/>
      <c r="S163" s="64">
        <f t="shared" si="17"/>
        <v>68</v>
      </c>
    </row>
    <row r="164" spans="1:19" x14ac:dyDescent="0.2">
      <c r="A164" s="8" t="s">
        <v>26</v>
      </c>
      <c r="B164" s="81"/>
      <c r="C164" s="82"/>
      <c r="D164" s="43"/>
      <c r="E164" s="44"/>
      <c r="F164" s="32">
        <v>72</v>
      </c>
      <c r="G164" s="32">
        <v>81.487215000000006</v>
      </c>
      <c r="H164" s="43">
        <f t="shared" si="16"/>
        <v>2.7027027027027029E-2</v>
      </c>
      <c r="I164" s="44">
        <f t="shared" si="18"/>
        <v>0</v>
      </c>
      <c r="J164" s="32">
        <v>74</v>
      </c>
      <c r="K164" s="32">
        <v>2.165</v>
      </c>
      <c r="L164" s="43">
        <f t="shared" si="19"/>
        <v>0</v>
      </c>
      <c r="M164" s="44">
        <f t="shared" si="20"/>
        <v>1</v>
      </c>
      <c r="N164" s="32"/>
      <c r="O164" s="32"/>
      <c r="P164" s="43"/>
      <c r="Q164" s="44"/>
      <c r="R164" s="64"/>
      <c r="S164" s="64">
        <f t="shared" si="17"/>
        <v>74</v>
      </c>
    </row>
    <row r="165" spans="1:19" x14ac:dyDescent="0.2">
      <c r="A165" s="8" t="s">
        <v>188</v>
      </c>
      <c r="B165" s="81"/>
      <c r="C165" s="82"/>
      <c r="D165" s="43"/>
      <c r="E165" s="44"/>
      <c r="F165" s="32">
        <v>58</v>
      </c>
      <c r="G165" s="32">
        <v>98.606803999999997</v>
      </c>
      <c r="H165" s="43">
        <f t="shared" si="16"/>
        <v>1.6949152542372881E-2</v>
      </c>
      <c r="I165" s="44">
        <f t="shared" si="18"/>
        <v>0</v>
      </c>
      <c r="J165" s="32">
        <v>59</v>
      </c>
      <c r="K165" s="32">
        <v>2.7130000000000001</v>
      </c>
      <c r="L165" s="43">
        <f t="shared" si="19"/>
        <v>0</v>
      </c>
      <c r="M165" s="44">
        <f t="shared" si="20"/>
        <v>1</v>
      </c>
      <c r="N165" s="32"/>
      <c r="O165" s="32"/>
      <c r="P165" s="43"/>
      <c r="Q165" s="44"/>
      <c r="R165" s="64"/>
      <c r="S165" s="64">
        <f t="shared" si="17"/>
        <v>59</v>
      </c>
    </row>
    <row r="166" spans="1:19" x14ac:dyDescent="0.2">
      <c r="A166" s="8" t="s">
        <v>28</v>
      </c>
      <c r="B166" s="81"/>
      <c r="C166" s="82"/>
      <c r="D166" s="43"/>
      <c r="E166" s="44"/>
      <c r="F166" s="32">
        <v>93</v>
      </c>
      <c r="G166" s="32">
        <v>160.95637500000001</v>
      </c>
      <c r="H166" s="43">
        <f t="shared" si="16"/>
        <v>3.125E-2</v>
      </c>
      <c r="I166" s="44">
        <f t="shared" si="18"/>
        <v>0</v>
      </c>
      <c r="J166" s="32">
        <v>96</v>
      </c>
      <c r="K166" s="32">
        <v>4.0049999999999999</v>
      </c>
      <c r="L166" s="43">
        <f t="shared" si="19"/>
        <v>0</v>
      </c>
      <c r="M166" s="44">
        <f t="shared" si="20"/>
        <v>1</v>
      </c>
      <c r="N166" s="32"/>
      <c r="O166" s="32"/>
      <c r="P166" s="43"/>
      <c r="Q166" s="44"/>
      <c r="R166" s="64"/>
      <c r="S166" s="64">
        <f t="shared" si="17"/>
        <v>96</v>
      </c>
    </row>
    <row r="167" spans="1:19" x14ac:dyDescent="0.2">
      <c r="A167" s="8" t="s">
        <v>189</v>
      </c>
      <c r="B167" s="81"/>
      <c r="C167" s="82"/>
      <c r="D167" s="43"/>
      <c r="E167" s="44"/>
      <c r="F167" s="32">
        <v>5</v>
      </c>
      <c r="G167" s="32">
        <v>40.379309999999997</v>
      </c>
      <c r="H167" s="43">
        <f t="shared" si="16"/>
        <v>0</v>
      </c>
      <c r="I167" s="44">
        <f t="shared" si="18"/>
        <v>1</v>
      </c>
      <c r="J167" s="32">
        <v>5</v>
      </c>
      <c r="K167" s="32">
        <v>4.5350000000000001</v>
      </c>
      <c r="L167" s="43">
        <f t="shared" si="19"/>
        <v>0</v>
      </c>
      <c r="M167" s="44">
        <f t="shared" si="20"/>
        <v>1</v>
      </c>
      <c r="N167" s="32"/>
      <c r="O167" s="32"/>
      <c r="P167" s="43"/>
      <c r="Q167" s="44"/>
      <c r="R167" s="64"/>
      <c r="S167" s="64">
        <f t="shared" si="17"/>
        <v>5</v>
      </c>
    </row>
    <row r="168" spans="1:19" x14ac:dyDescent="0.2">
      <c r="A168" s="8" t="s">
        <v>190</v>
      </c>
      <c r="B168" s="81"/>
      <c r="C168" s="82"/>
      <c r="D168" s="43"/>
      <c r="E168" s="44"/>
      <c r="F168" s="32">
        <v>3</v>
      </c>
      <c r="G168" s="32">
        <v>48.951416000000002</v>
      </c>
      <c r="H168" s="43">
        <f t="shared" si="16"/>
        <v>0</v>
      </c>
      <c r="I168" s="44">
        <f t="shared" si="18"/>
        <v>1</v>
      </c>
      <c r="J168" s="32">
        <v>3</v>
      </c>
      <c r="K168" s="32">
        <v>5.0830000000000002</v>
      </c>
      <c r="L168" s="43">
        <f t="shared" si="19"/>
        <v>0</v>
      </c>
      <c r="M168" s="44">
        <f t="shared" si="20"/>
        <v>1</v>
      </c>
      <c r="N168" s="32"/>
      <c r="O168" s="32"/>
      <c r="P168" s="43"/>
      <c r="Q168" s="44"/>
      <c r="R168" s="64"/>
      <c r="S168" s="64">
        <f t="shared" si="17"/>
        <v>3</v>
      </c>
    </row>
    <row r="169" spans="1:19" x14ac:dyDescent="0.2">
      <c r="A169" s="8" t="s">
        <v>191</v>
      </c>
      <c r="B169" s="81"/>
      <c r="C169" s="82"/>
      <c r="D169" s="43"/>
      <c r="E169" s="44"/>
      <c r="F169" s="32">
        <v>25</v>
      </c>
      <c r="G169" s="32">
        <v>0.865097</v>
      </c>
      <c r="H169" s="43">
        <f t="shared" si="16"/>
        <v>0</v>
      </c>
      <c r="I169" s="44">
        <f t="shared" si="18"/>
        <v>1</v>
      </c>
      <c r="J169" s="32">
        <v>25</v>
      </c>
      <c r="K169" s="32">
        <v>8.4000000000000005E-2</v>
      </c>
      <c r="L169" s="43">
        <f t="shared" si="19"/>
        <v>0</v>
      </c>
      <c r="M169" s="44">
        <f t="shared" si="20"/>
        <v>1</v>
      </c>
      <c r="N169" s="32"/>
      <c r="O169" s="32"/>
      <c r="P169" s="43"/>
      <c r="Q169" s="44"/>
      <c r="R169" s="64"/>
      <c r="S169" s="64">
        <f t="shared" si="17"/>
        <v>25</v>
      </c>
    </row>
    <row r="170" spans="1:19" x14ac:dyDescent="0.2">
      <c r="A170" s="8" t="s">
        <v>192</v>
      </c>
      <c r="B170" s="81"/>
      <c r="C170" s="82"/>
      <c r="D170" s="43"/>
      <c r="E170" s="44"/>
      <c r="F170" s="32">
        <v>40</v>
      </c>
      <c r="G170" s="32">
        <v>2.3932129999999998</v>
      </c>
      <c r="H170" s="43">
        <f t="shared" si="16"/>
        <v>0</v>
      </c>
      <c r="I170" s="44">
        <f t="shared" si="18"/>
        <v>1</v>
      </c>
      <c r="J170" s="32">
        <v>40</v>
      </c>
      <c r="K170" s="32">
        <v>0.19400000000000001</v>
      </c>
      <c r="L170" s="43">
        <f t="shared" si="19"/>
        <v>0</v>
      </c>
      <c r="M170" s="44">
        <f t="shared" si="20"/>
        <v>1</v>
      </c>
      <c r="N170" s="32"/>
      <c r="O170" s="32"/>
      <c r="P170" s="43"/>
      <c r="Q170" s="44"/>
      <c r="R170" s="64"/>
      <c r="S170" s="64">
        <f t="shared" si="17"/>
        <v>40</v>
      </c>
    </row>
    <row r="171" spans="1:19" x14ac:dyDescent="0.2">
      <c r="A171" s="8" t="s">
        <v>193</v>
      </c>
      <c r="B171" s="81"/>
      <c r="C171" s="82"/>
      <c r="D171" s="43"/>
      <c r="E171" s="44"/>
      <c r="F171" s="32">
        <v>40</v>
      </c>
      <c r="G171" s="32">
        <v>7.7723560000000003</v>
      </c>
      <c r="H171" s="43">
        <f t="shared" si="16"/>
        <v>0</v>
      </c>
      <c r="I171" s="44">
        <f t="shared" si="18"/>
        <v>1</v>
      </c>
      <c r="J171" s="32">
        <v>40</v>
      </c>
      <c r="K171" s="32">
        <v>0.31</v>
      </c>
      <c r="L171" s="43">
        <f t="shared" si="19"/>
        <v>0</v>
      </c>
      <c r="M171" s="44">
        <f t="shared" si="20"/>
        <v>1</v>
      </c>
      <c r="N171" s="32"/>
      <c r="O171" s="32"/>
      <c r="P171" s="43"/>
      <c r="Q171" s="44"/>
      <c r="R171" s="64"/>
      <c r="S171" s="64">
        <f t="shared" si="17"/>
        <v>40</v>
      </c>
    </row>
    <row r="172" spans="1:19" x14ac:dyDescent="0.2">
      <c r="A172" s="8" t="s">
        <v>194</v>
      </c>
      <c r="B172" s="81"/>
      <c r="C172" s="82"/>
      <c r="D172" s="43"/>
      <c r="E172" s="44"/>
      <c r="F172" s="32">
        <v>4</v>
      </c>
      <c r="G172" s="32">
        <v>1.8380730000000001</v>
      </c>
      <c r="H172" s="43">
        <f t="shared" si="16"/>
        <v>0.2</v>
      </c>
      <c r="I172" s="44">
        <f t="shared" si="18"/>
        <v>0</v>
      </c>
      <c r="J172" s="32">
        <v>5</v>
      </c>
      <c r="K172" s="32">
        <v>0.26200000000000001</v>
      </c>
      <c r="L172" s="43">
        <f t="shared" si="19"/>
        <v>0</v>
      </c>
      <c r="M172" s="44">
        <f t="shared" si="20"/>
        <v>1</v>
      </c>
      <c r="N172" s="32"/>
      <c r="O172" s="32"/>
      <c r="P172" s="43"/>
      <c r="Q172" s="44"/>
      <c r="R172" s="64"/>
      <c r="S172" s="64">
        <f t="shared" si="17"/>
        <v>5</v>
      </c>
    </row>
    <row r="173" spans="1:19" x14ac:dyDescent="0.2">
      <c r="A173" s="8" t="s">
        <v>195</v>
      </c>
      <c r="B173" s="81"/>
      <c r="C173" s="82"/>
      <c r="D173" s="43"/>
      <c r="E173" s="44"/>
      <c r="F173" s="32">
        <v>6</v>
      </c>
      <c r="G173" s="32">
        <v>2.0007579999999998</v>
      </c>
      <c r="H173" s="43">
        <f t="shared" si="16"/>
        <v>0</v>
      </c>
      <c r="I173" s="44">
        <f t="shared" si="18"/>
        <v>1</v>
      </c>
      <c r="J173" s="32">
        <v>6</v>
      </c>
      <c r="K173" s="32">
        <v>0.32600000000000001</v>
      </c>
      <c r="L173" s="43">
        <f t="shared" si="19"/>
        <v>0</v>
      </c>
      <c r="M173" s="44">
        <f t="shared" si="20"/>
        <v>1</v>
      </c>
      <c r="N173" s="32"/>
      <c r="O173" s="32"/>
      <c r="P173" s="43"/>
      <c r="Q173" s="44"/>
      <c r="R173" s="64"/>
      <c r="S173" s="64">
        <f t="shared" si="17"/>
        <v>6</v>
      </c>
    </row>
    <row r="174" spans="1:19" x14ac:dyDescent="0.2">
      <c r="A174" s="8" t="s">
        <v>196</v>
      </c>
      <c r="B174" s="81"/>
      <c r="C174" s="82"/>
      <c r="D174" s="43"/>
      <c r="E174" s="44"/>
      <c r="F174" s="32">
        <v>3</v>
      </c>
      <c r="G174" s="32">
        <v>5.859826</v>
      </c>
      <c r="H174" s="43">
        <f t="shared" si="16"/>
        <v>0.25</v>
      </c>
      <c r="I174" s="44">
        <f t="shared" si="18"/>
        <v>0</v>
      </c>
      <c r="J174" s="32">
        <v>4</v>
      </c>
      <c r="K174" s="32">
        <v>0.67200000000000004</v>
      </c>
      <c r="L174" s="43">
        <f t="shared" si="19"/>
        <v>0</v>
      </c>
      <c r="M174" s="44">
        <f t="shared" si="20"/>
        <v>1</v>
      </c>
      <c r="N174" s="32"/>
      <c r="O174" s="32"/>
      <c r="P174" s="43"/>
      <c r="Q174" s="44"/>
      <c r="R174" s="64"/>
      <c r="S174" s="64">
        <f t="shared" si="17"/>
        <v>4</v>
      </c>
    </row>
    <row r="175" spans="1:19" x14ac:dyDescent="0.2">
      <c r="A175" s="8" t="s">
        <v>197</v>
      </c>
      <c r="B175" s="81"/>
      <c r="C175" s="82"/>
      <c r="D175" s="43"/>
      <c r="E175" s="44"/>
      <c r="F175" s="32">
        <v>4</v>
      </c>
      <c r="G175" s="32">
        <v>5.324643</v>
      </c>
      <c r="H175" s="43">
        <f t="shared" si="16"/>
        <v>0</v>
      </c>
      <c r="I175" s="44">
        <f t="shared" si="18"/>
        <v>1</v>
      </c>
      <c r="J175" s="32">
        <v>4</v>
      </c>
      <c r="K175" s="32">
        <v>0.72099999999999997</v>
      </c>
      <c r="L175" s="43">
        <f t="shared" si="19"/>
        <v>0</v>
      </c>
      <c r="M175" s="44">
        <f t="shared" si="20"/>
        <v>1</v>
      </c>
      <c r="N175" s="32"/>
      <c r="O175" s="32"/>
      <c r="P175" s="43"/>
      <c r="Q175" s="44"/>
      <c r="R175" s="64"/>
      <c r="S175" s="64">
        <f t="shared" si="17"/>
        <v>4</v>
      </c>
    </row>
    <row r="176" spans="1:19" x14ac:dyDescent="0.2">
      <c r="A176" s="8" t="s">
        <v>198</v>
      </c>
      <c r="B176" s="81"/>
      <c r="C176" s="82"/>
      <c r="D176" s="43"/>
      <c r="E176" s="44"/>
      <c r="F176" s="32">
        <v>3</v>
      </c>
      <c r="G176" s="32">
        <v>13.550831000000001</v>
      </c>
      <c r="H176" s="43">
        <f t="shared" si="16"/>
        <v>0</v>
      </c>
      <c r="I176" s="44">
        <f t="shared" si="18"/>
        <v>1</v>
      </c>
      <c r="J176" s="32">
        <v>3</v>
      </c>
      <c r="K176" s="32">
        <v>1.446</v>
      </c>
      <c r="L176" s="43">
        <f t="shared" si="19"/>
        <v>0</v>
      </c>
      <c r="M176" s="44">
        <f t="shared" si="20"/>
        <v>1</v>
      </c>
      <c r="N176" s="32"/>
      <c r="O176" s="32"/>
      <c r="P176" s="43"/>
      <c r="Q176" s="44"/>
      <c r="R176" s="64"/>
      <c r="S176" s="64">
        <f t="shared" si="17"/>
        <v>3</v>
      </c>
    </row>
    <row r="177" spans="1:19" x14ac:dyDescent="0.2">
      <c r="A177" s="8" t="s">
        <v>199</v>
      </c>
      <c r="B177" s="81"/>
      <c r="C177" s="82"/>
      <c r="D177" s="43"/>
      <c r="E177" s="44"/>
      <c r="F177" s="32">
        <v>5</v>
      </c>
      <c r="G177" s="32">
        <v>6.7502610000000001</v>
      </c>
      <c r="H177" s="43">
        <f t="shared" si="16"/>
        <v>0</v>
      </c>
      <c r="I177" s="44">
        <f t="shared" si="18"/>
        <v>1</v>
      </c>
      <c r="J177" s="32">
        <v>5</v>
      </c>
      <c r="K177" s="32">
        <v>0.96099999999999997</v>
      </c>
      <c r="L177" s="43">
        <f t="shared" si="19"/>
        <v>0</v>
      </c>
      <c r="M177" s="44">
        <f t="shared" si="20"/>
        <v>1</v>
      </c>
      <c r="N177" s="32"/>
      <c r="O177" s="32"/>
      <c r="P177" s="43"/>
      <c r="Q177" s="44"/>
      <c r="R177" s="64"/>
      <c r="S177" s="64">
        <f t="shared" si="17"/>
        <v>5</v>
      </c>
    </row>
    <row r="178" spans="1:19" x14ac:dyDescent="0.2">
      <c r="A178" s="8" t="s">
        <v>200</v>
      </c>
      <c r="B178" s="81"/>
      <c r="C178" s="82"/>
      <c r="D178" s="43"/>
      <c r="E178" s="44"/>
      <c r="F178" s="32">
        <v>3</v>
      </c>
      <c r="G178" s="32">
        <v>0.35799199999999998</v>
      </c>
      <c r="H178" s="43">
        <f t="shared" si="16"/>
        <v>0</v>
      </c>
      <c r="I178" s="44">
        <f t="shared" si="18"/>
        <v>1</v>
      </c>
      <c r="J178" s="32">
        <v>3</v>
      </c>
      <c r="K178" s="32">
        <v>3.2000000000000001E-2</v>
      </c>
      <c r="L178" s="43">
        <f t="shared" si="19"/>
        <v>0</v>
      </c>
      <c r="M178" s="44">
        <f t="shared" si="20"/>
        <v>1</v>
      </c>
      <c r="N178" s="32"/>
      <c r="O178" s="32"/>
      <c r="P178" s="43"/>
      <c r="Q178" s="44"/>
      <c r="R178" s="64"/>
      <c r="S178" s="64">
        <f t="shared" si="17"/>
        <v>3</v>
      </c>
    </row>
    <row r="179" spans="1:19" x14ac:dyDescent="0.2">
      <c r="A179" s="8" t="s">
        <v>9</v>
      </c>
      <c r="B179" s="81"/>
      <c r="C179" s="82"/>
      <c r="D179" s="43"/>
      <c r="E179" s="44"/>
      <c r="F179" s="32">
        <v>5</v>
      </c>
      <c r="G179" s="32">
        <v>0.56913999999999998</v>
      </c>
      <c r="H179" s="43">
        <f t="shared" si="16"/>
        <v>0.16666666666666666</v>
      </c>
      <c r="I179" s="44">
        <f t="shared" si="18"/>
        <v>0</v>
      </c>
      <c r="J179" s="32">
        <v>6</v>
      </c>
      <c r="K179" s="32">
        <v>5.6000000000000001E-2</v>
      </c>
      <c r="L179" s="43">
        <f t="shared" si="19"/>
        <v>0</v>
      </c>
      <c r="M179" s="44">
        <f t="shared" si="20"/>
        <v>1</v>
      </c>
      <c r="N179" s="32"/>
      <c r="O179" s="32"/>
      <c r="P179" s="43"/>
      <c r="Q179" s="44"/>
      <c r="R179" s="64"/>
      <c r="S179" s="64">
        <f t="shared" si="17"/>
        <v>6</v>
      </c>
    </row>
    <row r="180" spans="1:19" x14ac:dyDescent="0.2">
      <c r="A180" s="8" t="s">
        <v>201</v>
      </c>
      <c r="B180" s="81"/>
      <c r="C180" s="82"/>
      <c r="D180" s="43"/>
      <c r="E180" s="44"/>
      <c r="F180" s="32">
        <v>4</v>
      </c>
      <c r="G180" s="32">
        <v>0.69249400000000005</v>
      </c>
      <c r="H180" s="43">
        <f t="shared" si="16"/>
        <v>0</v>
      </c>
      <c r="I180" s="44">
        <f t="shared" si="18"/>
        <v>1</v>
      </c>
      <c r="J180" s="32">
        <v>4</v>
      </c>
      <c r="K180" s="32">
        <v>0.10100000000000001</v>
      </c>
      <c r="L180" s="43">
        <f t="shared" si="19"/>
        <v>0</v>
      </c>
      <c r="M180" s="44">
        <f t="shared" si="20"/>
        <v>1</v>
      </c>
      <c r="N180" s="32"/>
      <c r="O180" s="32"/>
      <c r="P180" s="43"/>
      <c r="Q180" s="44"/>
      <c r="R180" s="64"/>
      <c r="S180" s="64">
        <f t="shared" si="17"/>
        <v>4</v>
      </c>
    </row>
    <row r="181" spans="1:19" x14ac:dyDescent="0.2">
      <c r="A181" s="8" t="s">
        <v>202</v>
      </c>
      <c r="B181" s="81"/>
      <c r="C181" s="82"/>
      <c r="D181" s="43"/>
      <c r="E181" s="44"/>
      <c r="F181" s="32">
        <v>3</v>
      </c>
      <c r="G181" s="32">
        <v>1.60029</v>
      </c>
      <c r="H181" s="43">
        <f t="shared" si="16"/>
        <v>0.25</v>
      </c>
      <c r="I181" s="44">
        <f t="shared" si="18"/>
        <v>0</v>
      </c>
      <c r="J181" s="32">
        <v>4</v>
      </c>
      <c r="K181" s="32">
        <v>0.183</v>
      </c>
      <c r="L181" s="43">
        <f t="shared" si="19"/>
        <v>0</v>
      </c>
      <c r="M181" s="44">
        <f t="shared" si="20"/>
        <v>1</v>
      </c>
      <c r="N181" s="32"/>
      <c r="O181" s="32"/>
      <c r="P181" s="43"/>
      <c r="Q181" s="44"/>
      <c r="R181" s="64"/>
      <c r="S181" s="64">
        <f t="shared" si="17"/>
        <v>4</v>
      </c>
    </row>
    <row r="182" spans="1:19" x14ac:dyDescent="0.2">
      <c r="A182" s="8" t="s">
        <v>203</v>
      </c>
      <c r="B182" s="81"/>
      <c r="C182" s="82"/>
      <c r="D182" s="43"/>
      <c r="E182" s="44"/>
      <c r="F182" s="32">
        <v>1</v>
      </c>
      <c r="G182" s="32">
        <v>7.5725689999999997</v>
      </c>
      <c r="H182" s="43">
        <f t="shared" si="16"/>
        <v>0</v>
      </c>
      <c r="I182" s="44">
        <f t="shared" si="18"/>
        <v>1</v>
      </c>
      <c r="J182" s="32">
        <v>1</v>
      </c>
      <c r="K182" s="32">
        <v>0.52400000000000002</v>
      </c>
      <c r="L182" s="43">
        <f t="shared" si="19"/>
        <v>0</v>
      </c>
      <c r="M182" s="44">
        <f t="shared" si="20"/>
        <v>1</v>
      </c>
      <c r="N182" s="32"/>
      <c r="O182" s="32"/>
      <c r="P182" s="43"/>
      <c r="Q182" s="44"/>
      <c r="R182" s="64"/>
      <c r="S182" s="64">
        <f t="shared" si="17"/>
        <v>1</v>
      </c>
    </row>
    <row r="183" spans="1:19" x14ac:dyDescent="0.2">
      <c r="A183" s="8" t="s">
        <v>10</v>
      </c>
      <c r="B183" s="81"/>
      <c r="C183" s="82"/>
      <c r="D183" s="43"/>
      <c r="E183" s="44"/>
      <c r="F183" s="32">
        <v>1</v>
      </c>
      <c r="G183" s="32">
        <v>13.795503999999999</v>
      </c>
      <c r="H183" s="43">
        <f t="shared" si="16"/>
        <v>0</v>
      </c>
      <c r="I183" s="44">
        <f t="shared" si="18"/>
        <v>1</v>
      </c>
      <c r="J183" s="32">
        <v>1</v>
      </c>
      <c r="K183" s="32">
        <v>0.876</v>
      </c>
      <c r="L183" s="43">
        <f t="shared" si="19"/>
        <v>0</v>
      </c>
      <c r="M183" s="44">
        <f t="shared" si="20"/>
        <v>1</v>
      </c>
      <c r="N183" s="32"/>
      <c r="O183" s="32"/>
      <c r="P183" s="43"/>
      <c r="Q183" s="44"/>
      <c r="R183" s="64"/>
      <c r="S183" s="64">
        <f t="shared" si="17"/>
        <v>1</v>
      </c>
    </row>
    <row r="184" spans="1:19" x14ac:dyDescent="0.2">
      <c r="A184" s="8" t="s">
        <v>204</v>
      </c>
      <c r="B184" s="81"/>
      <c r="C184" s="82"/>
      <c r="D184" s="43"/>
      <c r="E184" s="44"/>
      <c r="F184" s="32">
        <v>1</v>
      </c>
      <c r="G184" s="32">
        <v>14.30416</v>
      </c>
      <c r="H184" s="43">
        <f t="shared" si="16"/>
        <v>0</v>
      </c>
      <c r="I184" s="44">
        <f t="shared" si="18"/>
        <v>1</v>
      </c>
      <c r="J184" s="32">
        <v>1</v>
      </c>
      <c r="K184" s="32">
        <v>0.82699999999999996</v>
      </c>
      <c r="L184" s="43">
        <f t="shared" si="19"/>
        <v>0</v>
      </c>
      <c r="M184" s="44">
        <f t="shared" si="20"/>
        <v>1</v>
      </c>
      <c r="N184" s="32"/>
      <c r="O184" s="32"/>
      <c r="P184" s="43"/>
      <c r="Q184" s="44"/>
      <c r="R184" s="64"/>
      <c r="S184" s="64">
        <f t="shared" si="17"/>
        <v>1</v>
      </c>
    </row>
    <row r="185" spans="1:19" x14ac:dyDescent="0.2">
      <c r="A185" s="74" t="s">
        <v>205</v>
      </c>
      <c r="B185" s="81"/>
      <c r="C185" s="82"/>
      <c r="D185" s="43"/>
      <c r="E185" s="44"/>
      <c r="F185" s="88">
        <v>1</v>
      </c>
      <c r="G185" s="32">
        <v>5.1699999999999999E-4</v>
      </c>
      <c r="H185" s="43">
        <f t="shared" si="16"/>
        <v>0</v>
      </c>
      <c r="I185" s="44">
        <f t="shared" si="18"/>
        <v>1</v>
      </c>
      <c r="J185" s="32">
        <v>1</v>
      </c>
      <c r="K185" s="32">
        <v>1.149</v>
      </c>
      <c r="L185" s="43">
        <f t="shared" si="19"/>
        <v>0</v>
      </c>
      <c r="M185" s="44">
        <f t="shared" si="20"/>
        <v>1</v>
      </c>
      <c r="N185" s="32"/>
      <c r="O185" s="32"/>
      <c r="P185" s="43"/>
      <c r="Q185" s="44"/>
      <c r="R185" s="64"/>
      <c r="S185" s="64">
        <f t="shared" si="17"/>
        <v>1</v>
      </c>
    </row>
    <row r="186" spans="1:19" x14ac:dyDescent="0.2">
      <c r="A186" s="8" t="s">
        <v>206</v>
      </c>
      <c r="B186" s="81"/>
      <c r="C186" s="82"/>
      <c r="D186" s="43"/>
      <c r="E186" s="44"/>
      <c r="F186" s="32">
        <v>1</v>
      </c>
      <c r="G186" s="32">
        <v>47.948498000000001</v>
      </c>
      <c r="H186" s="43">
        <f t="shared" si="16"/>
        <v>0</v>
      </c>
      <c r="I186" s="44">
        <f t="shared" si="18"/>
        <v>1</v>
      </c>
      <c r="J186" s="32">
        <v>1</v>
      </c>
      <c r="K186" s="32">
        <v>1.778</v>
      </c>
      <c r="L186" s="43">
        <f t="shared" si="19"/>
        <v>0</v>
      </c>
      <c r="M186" s="44">
        <f t="shared" si="20"/>
        <v>1</v>
      </c>
      <c r="N186" s="32"/>
      <c r="O186" s="32"/>
      <c r="P186" s="43"/>
      <c r="Q186" s="44"/>
      <c r="R186" s="64"/>
      <c r="S186" s="64">
        <f t="shared" si="17"/>
        <v>1</v>
      </c>
    </row>
    <row r="187" spans="1:19" x14ac:dyDescent="0.2">
      <c r="A187" s="8" t="s">
        <v>207</v>
      </c>
      <c r="B187" s="81"/>
      <c r="C187" s="82"/>
      <c r="D187" s="43"/>
      <c r="E187" s="44"/>
      <c r="F187" s="32">
        <v>1</v>
      </c>
      <c r="G187" s="32">
        <v>45.579563999999998</v>
      </c>
      <c r="H187" s="43">
        <f t="shared" si="16"/>
        <v>0</v>
      </c>
      <c r="I187" s="44">
        <f t="shared" si="18"/>
        <v>1</v>
      </c>
      <c r="J187" s="32">
        <v>1</v>
      </c>
      <c r="K187" s="32">
        <v>1.9530000000000001</v>
      </c>
      <c r="L187" s="43">
        <f t="shared" si="19"/>
        <v>0</v>
      </c>
      <c r="M187" s="44">
        <f t="shared" si="20"/>
        <v>1</v>
      </c>
      <c r="N187" s="32"/>
      <c r="O187" s="32"/>
      <c r="P187" s="43"/>
      <c r="Q187" s="44"/>
      <c r="R187" s="64"/>
      <c r="S187" s="64">
        <f t="shared" si="17"/>
        <v>1</v>
      </c>
    </row>
    <row r="188" spans="1:19" x14ac:dyDescent="0.2">
      <c r="A188" s="8" t="s">
        <v>208</v>
      </c>
      <c r="B188" s="81"/>
      <c r="C188" s="82"/>
      <c r="D188" s="43"/>
      <c r="E188" s="44"/>
      <c r="F188" s="32">
        <v>2</v>
      </c>
      <c r="G188" s="32">
        <v>0.38176500000000002</v>
      </c>
      <c r="H188" s="43">
        <f t="shared" si="16"/>
        <v>0</v>
      </c>
      <c r="I188" s="44">
        <f t="shared" si="18"/>
        <v>1</v>
      </c>
      <c r="J188" s="32">
        <v>2</v>
      </c>
      <c r="K188" s="32">
        <v>4.2000000000000003E-2</v>
      </c>
      <c r="L188" s="43">
        <f t="shared" si="19"/>
        <v>0</v>
      </c>
      <c r="M188" s="44">
        <f t="shared" si="20"/>
        <v>1</v>
      </c>
      <c r="N188" s="32"/>
      <c r="O188" s="32"/>
      <c r="P188" s="43"/>
      <c r="Q188" s="44"/>
      <c r="R188" s="64"/>
      <c r="S188" s="64">
        <f t="shared" si="17"/>
        <v>2</v>
      </c>
    </row>
    <row r="189" spans="1:19" x14ac:dyDescent="0.2">
      <c r="A189" s="8" t="s">
        <v>209</v>
      </c>
      <c r="B189" s="81"/>
      <c r="C189" s="82"/>
      <c r="D189" s="43"/>
      <c r="E189" s="44"/>
      <c r="F189" s="32">
        <v>1</v>
      </c>
      <c r="G189" s="32">
        <v>0.72623400000000005</v>
      </c>
      <c r="H189" s="43">
        <f t="shared" si="16"/>
        <v>0</v>
      </c>
      <c r="I189" s="44">
        <f t="shared" si="18"/>
        <v>1</v>
      </c>
      <c r="J189" s="32">
        <v>1</v>
      </c>
      <c r="K189" s="32">
        <v>9.4E-2</v>
      </c>
      <c r="L189" s="43">
        <f t="shared" si="19"/>
        <v>0</v>
      </c>
      <c r="M189" s="44">
        <f t="shared" si="20"/>
        <v>1</v>
      </c>
      <c r="N189" s="32"/>
      <c r="O189" s="32"/>
      <c r="P189" s="43"/>
      <c r="Q189" s="44"/>
      <c r="R189" s="64"/>
      <c r="S189" s="64">
        <f t="shared" si="17"/>
        <v>1</v>
      </c>
    </row>
    <row r="190" spans="1:19" x14ac:dyDescent="0.2">
      <c r="A190" s="8" t="s">
        <v>210</v>
      </c>
      <c r="B190" s="81"/>
      <c r="C190" s="82"/>
      <c r="D190" s="43"/>
      <c r="E190" s="44"/>
      <c r="F190" s="32">
        <v>2</v>
      </c>
      <c r="G190" s="32">
        <v>1.3793740000000001</v>
      </c>
      <c r="H190" s="43">
        <f t="shared" si="16"/>
        <v>0</v>
      </c>
      <c r="I190" s="44">
        <f t="shared" si="18"/>
        <v>1</v>
      </c>
      <c r="J190" s="32">
        <v>2</v>
      </c>
      <c r="K190" s="32">
        <v>0.16600000000000001</v>
      </c>
      <c r="L190" s="43">
        <f t="shared" si="19"/>
        <v>0</v>
      </c>
      <c r="M190" s="44">
        <f t="shared" si="20"/>
        <v>1</v>
      </c>
      <c r="N190" s="32"/>
      <c r="O190" s="32"/>
      <c r="P190" s="43"/>
      <c r="Q190" s="44"/>
      <c r="R190" s="64"/>
      <c r="S190" s="64">
        <f t="shared" si="17"/>
        <v>2</v>
      </c>
    </row>
    <row r="191" spans="1:19" x14ac:dyDescent="0.2">
      <c r="A191" s="8" t="s">
        <v>211</v>
      </c>
      <c r="B191" s="81"/>
      <c r="C191" s="82"/>
      <c r="D191" s="43"/>
      <c r="E191" s="44"/>
      <c r="F191" s="32">
        <v>1</v>
      </c>
      <c r="G191" s="32">
        <v>2.9214519999999999</v>
      </c>
      <c r="H191" s="43">
        <f t="shared" si="16"/>
        <v>0</v>
      </c>
      <c r="I191" s="44">
        <f t="shared" si="18"/>
        <v>1</v>
      </c>
      <c r="J191" s="32">
        <v>1</v>
      </c>
      <c r="K191" s="32">
        <v>0.23200000000000001</v>
      </c>
      <c r="L191" s="43">
        <f t="shared" si="19"/>
        <v>0</v>
      </c>
      <c r="M191" s="44">
        <f t="shared" si="20"/>
        <v>1</v>
      </c>
      <c r="N191" s="32"/>
      <c r="O191" s="32"/>
      <c r="P191" s="43"/>
      <c r="Q191" s="44"/>
      <c r="R191" s="64"/>
      <c r="S191" s="64">
        <f t="shared" si="17"/>
        <v>1</v>
      </c>
    </row>
    <row r="192" spans="1:19" x14ac:dyDescent="0.2">
      <c r="A192" s="8" t="s">
        <v>212</v>
      </c>
      <c r="B192" s="81"/>
      <c r="C192" s="82"/>
      <c r="D192" s="43"/>
      <c r="E192" s="44"/>
      <c r="F192" s="32">
        <v>38</v>
      </c>
      <c r="G192" s="32">
        <v>2.9808029999999999</v>
      </c>
      <c r="H192" s="43">
        <f t="shared" si="16"/>
        <v>0</v>
      </c>
      <c r="I192" s="44">
        <f t="shared" si="18"/>
        <v>1</v>
      </c>
      <c r="J192" s="32">
        <v>38</v>
      </c>
      <c r="K192" s="32">
        <v>0.29899999999999999</v>
      </c>
      <c r="L192" s="43">
        <f t="shared" si="19"/>
        <v>0</v>
      </c>
      <c r="M192" s="44">
        <f t="shared" si="20"/>
        <v>1</v>
      </c>
      <c r="N192" s="32"/>
      <c r="O192" s="32"/>
      <c r="P192" s="43"/>
      <c r="Q192" s="44"/>
      <c r="R192" s="64"/>
      <c r="S192" s="64">
        <f t="shared" si="17"/>
        <v>38</v>
      </c>
    </row>
    <row r="193" spans="1:19" x14ac:dyDescent="0.2">
      <c r="A193" s="8" t="s">
        <v>213</v>
      </c>
      <c r="B193" s="81"/>
      <c r="C193" s="82"/>
      <c r="D193" s="43"/>
      <c r="E193" s="44"/>
      <c r="F193" s="32">
        <v>46</v>
      </c>
      <c r="G193" s="32">
        <v>2.3474349999999999</v>
      </c>
      <c r="H193" s="43">
        <f t="shared" si="16"/>
        <v>0</v>
      </c>
      <c r="I193" s="44">
        <f t="shared" si="18"/>
        <v>1</v>
      </c>
      <c r="J193" s="32">
        <v>46</v>
      </c>
      <c r="K193" s="32">
        <v>0.33800000000000002</v>
      </c>
      <c r="L193" s="43">
        <f t="shared" si="19"/>
        <v>0</v>
      </c>
      <c r="M193" s="44">
        <f t="shared" si="20"/>
        <v>1</v>
      </c>
      <c r="N193" s="32"/>
      <c r="O193" s="32"/>
      <c r="P193" s="43"/>
      <c r="Q193" s="44"/>
      <c r="R193" s="64"/>
      <c r="S193" s="64">
        <f t="shared" si="17"/>
        <v>46</v>
      </c>
    </row>
    <row r="194" spans="1:19" x14ac:dyDescent="0.2">
      <c r="A194" s="8" t="s">
        <v>214</v>
      </c>
      <c r="B194" s="81"/>
      <c r="C194" s="82"/>
      <c r="D194" s="43"/>
      <c r="E194" s="44"/>
      <c r="F194" s="32">
        <v>23</v>
      </c>
      <c r="G194" s="32">
        <v>10.610863999999999</v>
      </c>
      <c r="H194" s="43">
        <f t="shared" si="16"/>
        <v>0.08</v>
      </c>
      <c r="I194" s="44">
        <f t="shared" si="18"/>
        <v>0</v>
      </c>
      <c r="J194" s="32">
        <v>25</v>
      </c>
      <c r="K194" s="32">
        <v>0.745</v>
      </c>
      <c r="L194" s="43">
        <f t="shared" si="19"/>
        <v>0</v>
      </c>
      <c r="M194" s="44">
        <f t="shared" si="20"/>
        <v>1</v>
      </c>
      <c r="N194" s="32"/>
      <c r="O194" s="32"/>
      <c r="P194" s="43"/>
      <c r="Q194" s="44"/>
      <c r="R194" s="64"/>
      <c r="S194" s="64">
        <f t="shared" si="17"/>
        <v>25</v>
      </c>
    </row>
    <row r="195" spans="1:19" x14ac:dyDescent="0.2">
      <c r="A195" s="8" t="s">
        <v>215</v>
      </c>
      <c r="B195" s="81"/>
      <c r="C195" s="82"/>
      <c r="D195" s="43"/>
      <c r="E195" s="44"/>
      <c r="F195" s="32">
        <v>33</v>
      </c>
      <c r="G195" s="32">
        <v>10.192387999999999</v>
      </c>
      <c r="H195" s="43">
        <f t="shared" si="16"/>
        <v>2.9411764705882353E-2</v>
      </c>
      <c r="I195" s="44">
        <f t="shared" si="18"/>
        <v>0</v>
      </c>
      <c r="J195" s="32">
        <v>34</v>
      </c>
      <c r="K195" s="32">
        <v>0.81799999999999995</v>
      </c>
      <c r="L195" s="43">
        <f t="shared" si="19"/>
        <v>0</v>
      </c>
      <c r="M195" s="44">
        <f t="shared" si="20"/>
        <v>1</v>
      </c>
      <c r="N195" s="32"/>
      <c r="O195" s="32"/>
      <c r="P195" s="43"/>
      <c r="Q195" s="44"/>
      <c r="R195" s="64"/>
      <c r="S195" s="64">
        <f t="shared" si="17"/>
        <v>34</v>
      </c>
    </row>
    <row r="196" spans="1:19" x14ac:dyDescent="0.2">
      <c r="A196" s="8" t="s">
        <v>216</v>
      </c>
      <c r="B196" s="81"/>
      <c r="C196" s="82"/>
      <c r="D196" s="43"/>
      <c r="E196" s="44"/>
      <c r="F196" s="32">
        <v>19</v>
      </c>
      <c r="G196" s="32">
        <v>22.473939000000001</v>
      </c>
      <c r="H196" s="43">
        <f t="shared" si="16"/>
        <v>9.5238095238095233E-2</v>
      </c>
      <c r="I196" s="44">
        <f t="shared" si="18"/>
        <v>0</v>
      </c>
      <c r="J196" s="32">
        <v>21</v>
      </c>
      <c r="K196" s="32">
        <v>1.579</v>
      </c>
      <c r="L196" s="43">
        <f t="shared" si="19"/>
        <v>0</v>
      </c>
      <c r="M196" s="44">
        <f t="shared" si="20"/>
        <v>1</v>
      </c>
      <c r="N196" s="32"/>
      <c r="O196" s="32"/>
      <c r="P196" s="43"/>
      <c r="Q196" s="44"/>
      <c r="R196" s="64"/>
      <c r="S196" s="64">
        <f t="shared" si="17"/>
        <v>21</v>
      </c>
    </row>
    <row r="197" spans="1:19" x14ac:dyDescent="0.2">
      <c r="A197" s="8" t="s">
        <v>15</v>
      </c>
      <c r="B197" s="81"/>
      <c r="C197" s="82"/>
      <c r="D197" s="43"/>
      <c r="E197" s="44"/>
      <c r="F197" s="32">
        <v>39</v>
      </c>
      <c r="G197" s="32">
        <v>11.479084</v>
      </c>
      <c r="H197" s="43">
        <f t="shared" si="16"/>
        <v>4.878048780487805E-2</v>
      </c>
      <c r="I197" s="44">
        <f t="shared" si="18"/>
        <v>0</v>
      </c>
      <c r="J197" s="32">
        <v>41</v>
      </c>
      <c r="K197" s="32">
        <v>1.056</v>
      </c>
      <c r="L197" s="43">
        <f t="shared" si="19"/>
        <v>0</v>
      </c>
      <c r="M197" s="44">
        <f t="shared" si="20"/>
        <v>1</v>
      </c>
      <c r="N197" s="32"/>
      <c r="O197" s="32"/>
      <c r="P197" s="43"/>
      <c r="Q197" s="44"/>
      <c r="R197" s="64"/>
      <c r="S197" s="64">
        <f t="shared" si="17"/>
        <v>41</v>
      </c>
    </row>
    <row r="198" spans="1:19" x14ac:dyDescent="0.2">
      <c r="A198" s="8" t="s">
        <v>217</v>
      </c>
      <c r="B198" s="81"/>
      <c r="C198" s="82"/>
      <c r="D198" s="43"/>
      <c r="E198" s="44"/>
      <c r="F198" s="32">
        <v>19</v>
      </c>
      <c r="G198" s="32">
        <v>0.47579100000000002</v>
      </c>
      <c r="H198" s="43">
        <f t="shared" si="16"/>
        <v>0</v>
      </c>
      <c r="I198" s="44">
        <f t="shared" si="18"/>
        <v>1</v>
      </c>
      <c r="J198" s="32">
        <v>19</v>
      </c>
      <c r="K198" s="32">
        <v>3.5999999999999997E-2</v>
      </c>
      <c r="L198" s="43">
        <f t="shared" si="19"/>
        <v>0</v>
      </c>
      <c r="M198" s="44">
        <f t="shared" si="20"/>
        <v>1</v>
      </c>
      <c r="N198" s="32"/>
      <c r="O198" s="32"/>
      <c r="P198" s="43"/>
      <c r="Q198" s="44"/>
      <c r="R198" s="64"/>
      <c r="S198" s="64">
        <f t="shared" si="17"/>
        <v>19</v>
      </c>
    </row>
    <row r="199" spans="1:19" x14ac:dyDescent="0.2">
      <c r="A199" s="8" t="s">
        <v>218</v>
      </c>
      <c r="B199" s="81"/>
      <c r="C199" s="82"/>
      <c r="D199" s="43"/>
      <c r="E199" s="44"/>
      <c r="F199" s="32">
        <v>26</v>
      </c>
      <c r="G199" s="32">
        <v>0.66116399999999997</v>
      </c>
      <c r="H199" s="43">
        <f t="shared" si="16"/>
        <v>0</v>
      </c>
      <c r="I199" s="44">
        <f t="shared" si="18"/>
        <v>1</v>
      </c>
      <c r="J199" s="32">
        <v>26</v>
      </c>
      <c r="K199" s="32">
        <v>6.2E-2</v>
      </c>
      <c r="L199" s="43">
        <f t="shared" si="19"/>
        <v>0</v>
      </c>
      <c r="M199" s="44">
        <f t="shared" si="20"/>
        <v>1</v>
      </c>
      <c r="N199" s="32"/>
      <c r="O199" s="32"/>
      <c r="P199" s="43"/>
      <c r="Q199" s="44"/>
      <c r="R199" s="64"/>
      <c r="S199" s="64">
        <f t="shared" si="17"/>
        <v>26</v>
      </c>
    </row>
    <row r="200" spans="1:19" x14ac:dyDescent="0.2">
      <c r="A200" s="8" t="s">
        <v>219</v>
      </c>
      <c r="B200" s="81"/>
      <c r="C200" s="82"/>
      <c r="D200" s="43"/>
      <c r="E200" s="44"/>
      <c r="F200" s="32">
        <v>31</v>
      </c>
      <c r="G200" s="32">
        <v>1.0432440000000001</v>
      </c>
      <c r="H200" s="43">
        <f t="shared" si="16"/>
        <v>0</v>
      </c>
      <c r="I200" s="44">
        <f t="shared" si="18"/>
        <v>1</v>
      </c>
      <c r="J200" s="32">
        <v>31</v>
      </c>
      <c r="K200" s="32">
        <v>0.104</v>
      </c>
      <c r="L200" s="43">
        <f t="shared" si="19"/>
        <v>0</v>
      </c>
      <c r="M200" s="44">
        <f t="shared" si="20"/>
        <v>1</v>
      </c>
      <c r="N200" s="32"/>
      <c r="O200" s="32"/>
      <c r="P200" s="43"/>
      <c r="Q200" s="44"/>
      <c r="R200" s="64"/>
      <c r="S200" s="64">
        <f t="shared" si="17"/>
        <v>31</v>
      </c>
    </row>
    <row r="201" spans="1:19" x14ac:dyDescent="0.2">
      <c r="A201" s="8" t="s">
        <v>220</v>
      </c>
      <c r="B201" s="81"/>
      <c r="C201" s="82"/>
      <c r="D201" s="43"/>
      <c r="E201" s="44"/>
      <c r="F201" s="32">
        <v>23</v>
      </c>
      <c r="G201" s="32">
        <v>2.4319160000000002</v>
      </c>
      <c r="H201" s="43">
        <f t="shared" si="16"/>
        <v>4.1666666666666664E-2</v>
      </c>
      <c r="I201" s="44">
        <f t="shared" si="18"/>
        <v>0</v>
      </c>
      <c r="J201" s="32">
        <v>24</v>
      </c>
      <c r="K201" s="32">
        <v>0.20499999999999999</v>
      </c>
      <c r="L201" s="43">
        <f t="shared" si="19"/>
        <v>0</v>
      </c>
      <c r="M201" s="44">
        <f t="shared" si="20"/>
        <v>1</v>
      </c>
      <c r="N201" s="32"/>
      <c r="O201" s="32"/>
      <c r="P201" s="43"/>
      <c r="Q201" s="44"/>
      <c r="R201" s="64"/>
      <c r="S201" s="64">
        <f t="shared" si="17"/>
        <v>24</v>
      </c>
    </row>
    <row r="202" spans="1:19" x14ac:dyDescent="0.2">
      <c r="A202" s="8" t="s">
        <v>221</v>
      </c>
      <c r="B202" s="81"/>
      <c r="C202" s="82"/>
      <c r="D202" s="43"/>
      <c r="E202" s="44"/>
      <c r="F202" s="32">
        <v>8</v>
      </c>
      <c r="G202" s="32">
        <v>8.0641289999999994</v>
      </c>
      <c r="H202" s="43">
        <f t="shared" si="16"/>
        <v>0.1111111111111111</v>
      </c>
      <c r="I202" s="44">
        <f t="shared" si="18"/>
        <v>0</v>
      </c>
      <c r="J202" s="32">
        <v>9</v>
      </c>
      <c r="K202" s="32">
        <v>0.61499999999999999</v>
      </c>
      <c r="L202" s="43">
        <f t="shared" si="19"/>
        <v>0</v>
      </c>
      <c r="M202" s="44">
        <f t="shared" si="20"/>
        <v>1</v>
      </c>
      <c r="N202" s="32"/>
      <c r="O202" s="32"/>
      <c r="P202" s="43"/>
      <c r="Q202" s="44"/>
      <c r="R202" s="64"/>
      <c r="S202" s="64">
        <f t="shared" si="17"/>
        <v>9</v>
      </c>
    </row>
    <row r="203" spans="1:19" x14ac:dyDescent="0.2">
      <c r="A203" s="8" t="s">
        <v>222</v>
      </c>
      <c r="B203" s="81"/>
      <c r="C203" s="82"/>
      <c r="D203" s="43"/>
      <c r="E203" s="44"/>
      <c r="F203" s="32">
        <v>7</v>
      </c>
      <c r="G203" s="32">
        <v>13.874796999999999</v>
      </c>
      <c r="H203" s="43">
        <f t="shared" si="16"/>
        <v>0.125</v>
      </c>
      <c r="I203" s="44">
        <f t="shared" si="18"/>
        <v>0</v>
      </c>
      <c r="J203" s="32">
        <v>8</v>
      </c>
      <c r="K203" s="32">
        <v>0.97299999999999998</v>
      </c>
      <c r="L203" s="43">
        <f t="shared" si="19"/>
        <v>0</v>
      </c>
      <c r="M203" s="44">
        <f t="shared" si="20"/>
        <v>1</v>
      </c>
      <c r="N203" s="32"/>
      <c r="O203" s="32"/>
      <c r="P203" s="43"/>
      <c r="Q203" s="44"/>
      <c r="R203" s="64"/>
      <c r="S203" s="64">
        <f t="shared" si="17"/>
        <v>8</v>
      </c>
    </row>
    <row r="204" spans="1:19" x14ac:dyDescent="0.2">
      <c r="A204" s="8" t="s">
        <v>223</v>
      </c>
      <c r="B204" s="81"/>
      <c r="C204" s="82"/>
      <c r="D204" s="43"/>
      <c r="E204" s="44"/>
      <c r="F204" s="32">
        <v>5</v>
      </c>
      <c r="G204" s="32">
        <v>14.830508</v>
      </c>
      <c r="H204" s="43">
        <f t="shared" si="16"/>
        <v>0</v>
      </c>
      <c r="I204" s="44">
        <f t="shared" si="18"/>
        <v>1</v>
      </c>
      <c r="J204" s="32">
        <v>5</v>
      </c>
      <c r="K204" s="32">
        <v>1.369</v>
      </c>
      <c r="L204" s="43">
        <f t="shared" si="19"/>
        <v>0</v>
      </c>
      <c r="M204" s="44">
        <f t="shared" si="20"/>
        <v>1</v>
      </c>
      <c r="N204" s="32"/>
      <c r="O204" s="32"/>
      <c r="P204" s="43"/>
      <c r="Q204" s="44"/>
      <c r="R204" s="64"/>
      <c r="S204" s="64">
        <f t="shared" si="17"/>
        <v>5</v>
      </c>
    </row>
    <row r="205" spans="1:19" x14ac:dyDescent="0.2">
      <c r="A205" s="8" t="s">
        <v>16</v>
      </c>
      <c r="B205" s="81"/>
      <c r="C205" s="82"/>
      <c r="D205" s="43"/>
      <c r="E205" s="44"/>
      <c r="F205" s="32">
        <v>5</v>
      </c>
      <c r="G205" s="32">
        <v>27.917325999999999</v>
      </c>
      <c r="H205" s="43">
        <f t="shared" si="16"/>
        <v>0</v>
      </c>
      <c r="I205" s="44">
        <f t="shared" si="18"/>
        <v>1</v>
      </c>
      <c r="J205" s="32">
        <v>5</v>
      </c>
      <c r="K205" s="32">
        <v>2.0310000000000001</v>
      </c>
      <c r="L205" s="43">
        <f t="shared" si="19"/>
        <v>0</v>
      </c>
      <c r="M205" s="44">
        <f t="shared" si="20"/>
        <v>1</v>
      </c>
      <c r="N205" s="32"/>
      <c r="O205" s="32"/>
      <c r="P205" s="43"/>
      <c r="Q205" s="44"/>
      <c r="R205" s="64"/>
      <c r="S205" s="64">
        <f t="shared" si="17"/>
        <v>5</v>
      </c>
    </row>
    <row r="206" spans="1:19" x14ac:dyDescent="0.2">
      <c r="A206" s="8" t="s">
        <v>224</v>
      </c>
      <c r="B206" s="81"/>
      <c r="C206" s="82"/>
      <c r="D206" s="43"/>
      <c r="E206" s="44"/>
      <c r="F206" s="32">
        <v>5</v>
      </c>
      <c r="G206" s="32">
        <v>48.134441000000002</v>
      </c>
      <c r="H206" s="43">
        <f t="shared" si="16"/>
        <v>0</v>
      </c>
      <c r="I206" s="44">
        <f t="shared" si="18"/>
        <v>1</v>
      </c>
      <c r="J206" s="32">
        <v>5</v>
      </c>
      <c r="K206" s="32">
        <v>2.7949999999999999</v>
      </c>
      <c r="L206" s="43">
        <f t="shared" si="19"/>
        <v>0</v>
      </c>
      <c r="M206" s="44">
        <f t="shared" si="20"/>
        <v>1</v>
      </c>
      <c r="N206" s="32"/>
      <c r="O206" s="32"/>
      <c r="P206" s="43"/>
      <c r="Q206" s="44"/>
      <c r="R206" s="64"/>
      <c r="S206" s="64">
        <f t="shared" si="17"/>
        <v>5</v>
      </c>
    </row>
    <row r="207" spans="1:19" x14ac:dyDescent="0.2">
      <c r="A207" s="8" t="s">
        <v>225</v>
      </c>
      <c r="B207" s="81"/>
      <c r="C207" s="82"/>
      <c r="D207" s="43"/>
      <c r="E207" s="44"/>
      <c r="F207" s="32">
        <v>5</v>
      </c>
      <c r="G207" s="32">
        <v>57.054665</v>
      </c>
      <c r="H207" s="43">
        <f t="shared" ref="H207:H251" si="21">($S207-F207)/$S207</f>
        <v>0</v>
      </c>
      <c r="I207" s="44">
        <f t="shared" si="18"/>
        <v>1</v>
      </c>
      <c r="J207" s="32">
        <v>5</v>
      </c>
      <c r="K207" s="32">
        <v>3.2879999999999998</v>
      </c>
      <c r="L207" s="43">
        <f t="shared" si="19"/>
        <v>0</v>
      </c>
      <c r="M207" s="44">
        <f t="shared" si="20"/>
        <v>1</v>
      </c>
      <c r="N207" s="32"/>
      <c r="O207" s="32"/>
      <c r="P207" s="43"/>
      <c r="Q207" s="44"/>
      <c r="R207" s="64"/>
      <c r="S207" s="64">
        <f t="shared" ref="S207:S251" si="22">MAX(N207,J207,F207,B207)</f>
        <v>5</v>
      </c>
    </row>
    <row r="208" spans="1:19" x14ac:dyDescent="0.2">
      <c r="A208" s="8" t="s">
        <v>226</v>
      </c>
      <c r="B208" s="81"/>
      <c r="C208" s="82"/>
      <c r="D208" s="43"/>
      <c r="E208" s="44"/>
      <c r="F208" s="32">
        <v>14</v>
      </c>
      <c r="G208" s="32">
        <v>0.43576399999999998</v>
      </c>
      <c r="H208" s="43">
        <f t="shared" si="21"/>
        <v>0</v>
      </c>
      <c r="I208" s="44">
        <f t="shared" si="18"/>
        <v>1</v>
      </c>
      <c r="J208" s="32">
        <v>14</v>
      </c>
      <c r="K208" s="32">
        <v>4.5999999999999999E-2</v>
      </c>
      <c r="L208" s="43">
        <f t="shared" si="19"/>
        <v>0</v>
      </c>
      <c r="M208" s="44">
        <f t="shared" si="20"/>
        <v>1</v>
      </c>
      <c r="N208" s="32"/>
      <c r="O208" s="32"/>
      <c r="P208" s="43"/>
      <c r="Q208" s="44"/>
      <c r="R208" s="64"/>
      <c r="S208" s="64">
        <f t="shared" si="22"/>
        <v>14</v>
      </c>
    </row>
    <row r="209" spans="1:19" x14ac:dyDescent="0.2">
      <c r="A209" s="8" t="s">
        <v>227</v>
      </c>
      <c r="B209" s="81"/>
      <c r="C209" s="82"/>
      <c r="D209" s="43"/>
      <c r="E209" s="44"/>
      <c r="F209" s="32">
        <v>13</v>
      </c>
      <c r="G209" s="32">
        <v>1.2354830000000001</v>
      </c>
      <c r="H209" s="43">
        <f t="shared" si="21"/>
        <v>0</v>
      </c>
      <c r="I209" s="44">
        <f t="shared" si="18"/>
        <v>1</v>
      </c>
      <c r="J209" s="32">
        <v>13</v>
      </c>
      <c r="K209" s="32">
        <v>0.113</v>
      </c>
      <c r="L209" s="43">
        <f t="shared" si="19"/>
        <v>0</v>
      </c>
      <c r="M209" s="44">
        <f t="shared" si="20"/>
        <v>1</v>
      </c>
      <c r="N209" s="32"/>
      <c r="O209" s="32"/>
      <c r="P209" s="43"/>
      <c r="Q209" s="44"/>
      <c r="R209" s="64"/>
      <c r="S209" s="64">
        <f t="shared" si="22"/>
        <v>13</v>
      </c>
    </row>
    <row r="210" spans="1:19" x14ac:dyDescent="0.2">
      <c r="A210" s="8" t="s">
        <v>228</v>
      </c>
      <c r="B210" s="81"/>
      <c r="C210" s="82"/>
      <c r="D210" s="43"/>
      <c r="E210" s="44"/>
      <c r="F210" s="32">
        <v>9</v>
      </c>
      <c r="G210" s="32">
        <v>2.7553550000000002</v>
      </c>
      <c r="H210" s="43">
        <f t="shared" si="21"/>
        <v>0</v>
      </c>
      <c r="I210" s="44">
        <f t="shared" si="18"/>
        <v>1</v>
      </c>
      <c r="J210" s="32">
        <v>9</v>
      </c>
      <c r="K210" s="32">
        <v>0.23100000000000001</v>
      </c>
      <c r="L210" s="43">
        <f t="shared" si="19"/>
        <v>0</v>
      </c>
      <c r="M210" s="44">
        <f t="shared" si="20"/>
        <v>1</v>
      </c>
      <c r="N210" s="32"/>
      <c r="O210" s="32"/>
      <c r="P210" s="43"/>
      <c r="Q210" s="44"/>
      <c r="R210" s="64"/>
      <c r="S210" s="64">
        <f t="shared" si="22"/>
        <v>9</v>
      </c>
    </row>
    <row r="211" spans="1:19" x14ac:dyDescent="0.2">
      <c r="A211" s="8" t="s">
        <v>229</v>
      </c>
      <c r="B211" s="81"/>
      <c r="C211" s="82"/>
      <c r="D211" s="43"/>
      <c r="E211" s="44"/>
      <c r="F211" s="32">
        <v>6</v>
      </c>
      <c r="G211" s="32">
        <v>3.4603090000000001</v>
      </c>
      <c r="H211" s="43">
        <f t="shared" si="21"/>
        <v>0.14285714285714285</v>
      </c>
      <c r="I211" s="44">
        <f t="shared" si="18"/>
        <v>0</v>
      </c>
      <c r="J211" s="32">
        <v>7</v>
      </c>
      <c r="K211" s="32">
        <v>0.33</v>
      </c>
      <c r="L211" s="43">
        <f t="shared" si="19"/>
        <v>0</v>
      </c>
      <c r="M211" s="44">
        <f t="shared" si="20"/>
        <v>1</v>
      </c>
      <c r="N211" s="32"/>
      <c r="O211" s="32"/>
      <c r="P211" s="43"/>
      <c r="Q211" s="44"/>
      <c r="R211" s="64"/>
      <c r="S211" s="64">
        <f t="shared" si="22"/>
        <v>7</v>
      </c>
    </row>
    <row r="212" spans="1:19" x14ac:dyDescent="0.2">
      <c r="A212" s="8" t="s">
        <v>230</v>
      </c>
      <c r="B212" s="81"/>
      <c r="C212" s="82"/>
      <c r="D212" s="43"/>
      <c r="E212" s="44"/>
      <c r="F212" s="32">
        <v>3</v>
      </c>
      <c r="G212" s="32">
        <v>3.6350539999999998</v>
      </c>
      <c r="H212" s="43">
        <f t="shared" si="21"/>
        <v>0</v>
      </c>
      <c r="I212" s="44">
        <f t="shared" si="18"/>
        <v>1</v>
      </c>
      <c r="J212" s="32">
        <v>3</v>
      </c>
      <c r="K212" s="32">
        <v>0.68600000000000005</v>
      </c>
      <c r="L212" s="43">
        <f t="shared" si="19"/>
        <v>0</v>
      </c>
      <c r="M212" s="44">
        <f t="shared" si="20"/>
        <v>1</v>
      </c>
      <c r="N212" s="32"/>
      <c r="O212" s="32"/>
      <c r="P212" s="43"/>
      <c r="Q212" s="44"/>
      <c r="R212" s="64"/>
      <c r="S212" s="64">
        <f t="shared" si="22"/>
        <v>3</v>
      </c>
    </row>
    <row r="213" spans="1:19" x14ac:dyDescent="0.2">
      <c r="A213" s="8" t="s">
        <v>231</v>
      </c>
      <c r="B213" s="81"/>
      <c r="C213" s="82"/>
      <c r="D213" s="43"/>
      <c r="E213" s="44"/>
      <c r="F213" s="32">
        <v>2</v>
      </c>
      <c r="G213" s="32">
        <v>6.7729670000000004</v>
      </c>
      <c r="H213" s="43">
        <f t="shared" si="21"/>
        <v>0</v>
      </c>
      <c r="I213" s="44">
        <f t="shared" si="18"/>
        <v>1</v>
      </c>
      <c r="J213" s="32">
        <v>2</v>
      </c>
      <c r="K213" s="32">
        <v>1.097</v>
      </c>
      <c r="L213" s="43">
        <f t="shared" si="19"/>
        <v>0</v>
      </c>
      <c r="M213" s="44">
        <f t="shared" si="20"/>
        <v>1</v>
      </c>
      <c r="N213" s="32"/>
      <c r="O213" s="32"/>
      <c r="P213" s="43"/>
      <c r="Q213" s="44"/>
      <c r="R213" s="64"/>
      <c r="S213" s="64">
        <f t="shared" si="22"/>
        <v>2</v>
      </c>
    </row>
    <row r="214" spans="1:19" x14ac:dyDescent="0.2">
      <c r="A214" s="8" t="s">
        <v>232</v>
      </c>
      <c r="B214" s="81"/>
      <c r="C214" s="82"/>
      <c r="D214" s="43"/>
      <c r="E214" s="44"/>
      <c r="F214" s="32">
        <v>1</v>
      </c>
      <c r="G214" s="32">
        <v>8.3743269999999992</v>
      </c>
      <c r="H214" s="43">
        <f t="shared" si="21"/>
        <v>0</v>
      </c>
      <c r="I214" s="44">
        <f t="shared" si="18"/>
        <v>1</v>
      </c>
      <c r="J214" s="32">
        <v>1</v>
      </c>
      <c r="K214" s="32">
        <v>1.2010000000000001</v>
      </c>
      <c r="L214" s="43">
        <f t="shared" si="19"/>
        <v>0</v>
      </c>
      <c r="M214" s="44">
        <f t="shared" si="20"/>
        <v>1</v>
      </c>
      <c r="N214" s="32"/>
      <c r="O214" s="32"/>
      <c r="P214" s="43"/>
      <c r="Q214" s="44"/>
      <c r="R214" s="64"/>
      <c r="S214" s="64">
        <f t="shared" si="22"/>
        <v>1</v>
      </c>
    </row>
    <row r="215" spans="1:19" x14ac:dyDescent="0.2">
      <c r="A215" s="8" t="s">
        <v>233</v>
      </c>
      <c r="B215" s="81"/>
      <c r="C215" s="82"/>
      <c r="D215" s="43"/>
      <c r="E215" s="44"/>
      <c r="F215" s="32">
        <v>2</v>
      </c>
      <c r="G215" s="32">
        <v>15.563757000000001</v>
      </c>
      <c r="H215" s="43">
        <f t="shared" si="21"/>
        <v>0</v>
      </c>
      <c r="I215" s="44">
        <f t="shared" si="18"/>
        <v>1</v>
      </c>
      <c r="J215" s="32">
        <v>2</v>
      </c>
      <c r="K215" s="32">
        <v>2.0299999999999998</v>
      </c>
      <c r="L215" s="43">
        <f t="shared" si="19"/>
        <v>0</v>
      </c>
      <c r="M215" s="44">
        <f t="shared" si="20"/>
        <v>1</v>
      </c>
      <c r="N215" s="32"/>
      <c r="O215" s="32"/>
      <c r="P215" s="43"/>
      <c r="Q215" s="44"/>
      <c r="R215" s="64"/>
      <c r="S215" s="64">
        <f t="shared" si="22"/>
        <v>2</v>
      </c>
    </row>
    <row r="216" spans="1:19" x14ac:dyDescent="0.2">
      <c r="A216" s="8" t="s">
        <v>234</v>
      </c>
      <c r="B216" s="81"/>
      <c r="C216" s="82"/>
      <c r="D216" s="43"/>
      <c r="E216" s="44"/>
      <c r="F216" s="32">
        <v>1</v>
      </c>
      <c r="G216" s="32">
        <v>19.796341999999999</v>
      </c>
      <c r="H216" s="43">
        <f t="shared" si="21"/>
        <v>0</v>
      </c>
      <c r="I216" s="44">
        <f t="shared" si="18"/>
        <v>1</v>
      </c>
      <c r="J216" s="32">
        <v>1</v>
      </c>
      <c r="K216" s="32">
        <v>2.6480000000000001</v>
      </c>
      <c r="L216" s="43">
        <f t="shared" si="19"/>
        <v>0</v>
      </c>
      <c r="M216" s="44">
        <f t="shared" si="20"/>
        <v>1</v>
      </c>
      <c r="N216" s="32"/>
      <c r="O216" s="32"/>
      <c r="P216" s="43"/>
      <c r="Q216" s="44"/>
      <c r="R216" s="64"/>
      <c r="S216" s="64">
        <f t="shared" si="22"/>
        <v>1</v>
      </c>
    </row>
    <row r="217" spans="1:19" x14ac:dyDescent="0.2">
      <c r="A217" s="8" t="s">
        <v>235</v>
      </c>
      <c r="B217" s="81"/>
      <c r="C217" s="82"/>
      <c r="D217" s="43"/>
      <c r="E217" s="44"/>
      <c r="F217" s="32">
        <v>1</v>
      </c>
      <c r="G217" s="32">
        <v>24.313697000000001</v>
      </c>
      <c r="H217" s="43">
        <f t="shared" si="21"/>
        <v>0</v>
      </c>
      <c r="I217" s="44">
        <f t="shared" si="18"/>
        <v>1</v>
      </c>
      <c r="J217" s="32">
        <v>1</v>
      </c>
      <c r="K217" s="32">
        <v>2.9609999999999999</v>
      </c>
      <c r="L217" s="43">
        <f t="shared" si="19"/>
        <v>0</v>
      </c>
      <c r="M217" s="44">
        <f t="shared" si="20"/>
        <v>1</v>
      </c>
      <c r="N217" s="32"/>
      <c r="O217" s="32"/>
      <c r="P217" s="43"/>
      <c r="Q217" s="44"/>
      <c r="R217" s="64"/>
      <c r="S217" s="64">
        <f t="shared" si="22"/>
        <v>1</v>
      </c>
    </row>
    <row r="218" spans="1:19" x14ac:dyDescent="0.2">
      <c r="A218" s="8" t="s">
        <v>19</v>
      </c>
      <c r="B218" s="81"/>
      <c r="C218" s="82"/>
      <c r="D218" s="43"/>
      <c r="E218" s="44"/>
      <c r="F218" s="32">
        <v>7</v>
      </c>
      <c r="G218" s="32">
        <v>0.42191000000000001</v>
      </c>
      <c r="H218" s="43">
        <f t="shared" si="21"/>
        <v>0</v>
      </c>
      <c r="I218" s="44">
        <f t="shared" si="18"/>
        <v>1</v>
      </c>
      <c r="J218" s="32">
        <v>7</v>
      </c>
      <c r="K218" s="32">
        <v>0.06</v>
      </c>
      <c r="L218" s="43">
        <f t="shared" si="19"/>
        <v>0</v>
      </c>
      <c r="M218" s="44">
        <f t="shared" si="20"/>
        <v>1</v>
      </c>
      <c r="N218" s="32"/>
      <c r="O218" s="32"/>
      <c r="P218" s="43"/>
      <c r="Q218" s="44"/>
      <c r="R218" s="64"/>
      <c r="S218" s="64">
        <f t="shared" si="22"/>
        <v>7</v>
      </c>
    </row>
    <row r="219" spans="1:19" x14ac:dyDescent="0.2">
      <c r="A219" s="8" t="s">
        <v>236</v>
      </c>
      <c r="B219" s="81"/>
      <c r="C219" s="82"/>
      <c r="D219" s="43"/>
      <c r="E219" s="44"/>
      <c r="F219" s="32">
        <v>2</v>
      </c>
      <c r="G219" s="32">
        <v>0.79372500000000001</v>
      </c>
      <c r="H219" s="43">
        <f t="shared" si="21"/>
        <v>0</v>
      </c>
      <c r="I219" s="44">
        <f t="shared" si="18"/>
        <v>1</v>
      </c>
      <c r="J219" s="32">
        <v>2</v>
      </c>
      <c r="K219" s="32">
        <v>0.121</v>
      </c>
      <c r="L219" s="43">
        <f t="shared" si="19"/>
        <v>0</v>
      </c>
      <c r="M219" s="44">
        <f t="shared" si="20"/>
        <v>1</v>
      </c>
      <c r="N219" s="32"/>
      <c r="O219" s="32"/>
      <c r="P219" s="43"/>
      <c r="Q219" s="44"/>
      <c r="R219" s="64"/>
      <c r="S219" s="64">
        <f t="shared" si="22"/>
        <v>2</v>
      </c>
    </row>
    <row r="220" spans="1:19" x14ac:dyDescent="0.2">
      <c r="A220" s="8" t="s">
        <v>237</v>
      </c>
      <c r="B220" s="81"/>
      <c r="C220" s="82"/>
      <c r="D220" s="43"/>
      <c r="E220" s="44"/>
      <c r="F220" s="32">
        <v>2</v>
      </c>
      <c r="G220" s="32">
        <v>1.1823650000000001</v>
      </c>
      <c r="H220" s="43">
        <f t="shared" si="21"/>
        <v>0.33333333333333331</v>
      </c>
      <c r="I220" s="44">
        <f t="shared" si="18"/>
        <v>0</v>
      </c>
      <c r="J220" s="32">
        <v>3</v>
      </c>
      <c r="K220" s="32">
        <v>0.217</v>
      </c>
      <c r="L220" s="43">
        <f t="shared" si="19"/>
        <v>0</v>
      </c>
      <c r="M220" s="44">
        <f t="shared" si="20"/>
        <v>1</v>
      </c>
      <c r="N220" s="32"/>
      <c r="O220" s="32"/>
      <c r="P220" s="43"/>
      <c r="Q220" s="44"/>
      <c r="R220" s="64"/>
      <c r="S220" s="64">
        <f t="shared" si="22"/>
        <v>3</v>
      </c>
    </row>
    <row r="221" spans="1:19" x14ac:dyDescent="0.2">
      <c r="A221" s="8" t="s">
        <v>238</v>
      </c>
      <c r="B221" s="81"/>
      <c r="C221" s="82"/>
      <c r="D221" s="43"/>
      <c r="E221" s="44"/>
      <c r="F221" s="32">
        <v>2</v>
      </c>
      <c r="G221" s="32">
        <v>1.7565390000000001</v>
      </c>
      <c r="H221" s="43">
        <f t="shared" si="21"/>
        <v>0</v>
      </c>
      <c r="I221" s="44">
        <f t="shared" si="18"/>
        <v>1</v>
      </c>
      <c r="J221" s="32">
        <v>2</v>
      </c>
      <c r="K221" s="32">
        <v>0.32</v>
      </c>
      <c r="L221" s="43">
        <f t="shared" si="19"/>
        <v>0</v>
      </c>
      <c r="M221" s="44">
        <f t="shared" si="20"/>
        <v>1</v>
      </c>
      <c r="N221" s="32"/>
      <c r="O221" s="32"/>
      <c r="P221" s="43"/>
      <c r="Q221" s="44"/>
      <c r="R221" s="64"/>
      <c r="S221" s="64">
        <f t="shared" si="22"/>
        <v>2</v>
      </c>
    </row>
    <row r="222" spans="1:19" x14ac:dyDescent="0.2">
      <c r="A222" s="8" t="s">
        <v>239</v>
      </c>
      <c r="B222" s="81"/>
      <c r="C222" s="82"/>
      <c r="D222" s="43"/>
      <c r="E222" s="44"/>
      <c r="F222" s="32">
        <v>140</v>
      </c>
      <c r="G222" s="32">
        <v>1.059E-3</v>
      </c>
      <c r="H222" s="43">
        <f t="shared" si="21"/>
        <v>0</v>
      </c>
      <c r="I222" s="44">
        <f t="shared" si="18"/>
        <v>1</v>
      </c>
      <c r="J222" s="32">
        <v>140</v>
      </c>
      <c r="K222" s="32">
        <v>0.26500000000000001</v>
      </c>
      <c r="L222" s="43">
        <f t="shared" si="19"/>
        <v>0</v>
      </c>
      <c r="M222" s="44">
        <f t="shared" si="20"/>
        <v>1</v>
      </c>
      <c r="N222" s="32"/>
      <c r="O222" s="32"/>
      <c r="P222" s="43"/>
      <c r="Q222" s="44"/>
      <c r="R222" s="64"/>
      <c r="S222" s="64">
        <f t="shared" si="22"/>
        <v>140</v>
      </c>
    </row>
    <row r="223" spans="1:19" x14ac:dyDescent="0.2">
      <c r="A223" s="8" t="s">
        <v>240</v>
      </c>
      <c r="B223" s="81"/>
      <c r="C223" s="82"/>
      <c r="D223" s="43"/>
      <c r="E223" s="44"/>
      <c r="F223" s="32">
        <v>180</v>
      </c>
      <c r="G223" s="32">
        <v>1.469E-3</v>
      </c>
      <c r="H223" s="43">
        <f t="shared" si="21"/>
        <v>0</v>
      </c>
      <c r="I223" s="44">
        <f t="shared" si="18"/>
        <v>1</v>
      </c>
      <c r="J223" s="32">
        <v>180</v>
      </c>
      <c r="K223" s="32">
        <v>0.30499999999999999</v>
      </c>
      <c r="L223" s="43">
        <f t="shared" si="19"/>
        <v>0</v>
      </c>
      <c r="M223" s="44">
        <f t="shared" si="20"/>
        <v>1</v>
      </c>
      <c r="N223" s="32"/>
      <c r="O223" s="32"/>
      <c r="P223" s="43"/>
      <c r="Q223" s="44"/>
      <c r="R223" s="64"/>
      <c r="S223" s="64">
        <f t="shared" si="22"/>
        <v>180</v>
      </c>
    </row>
    <row r="224" spans="1:19" x14ac:dyDescent="0.2">
      <c r="A224" s="8" t="s">
        <v>241</v>
      </c>
      <c r="B224" s="81"/>
      <c r="C224" s="82"/>
      <c r="D224" s="43"/>
      <c r="E224" s="44"/>
      <c r="F224" s="32">
        <v>196</v>
      </c>
      <c r="G224" s="32">
        <v>7.9493299999999998</v>
      </c>
      <c r="H224" s="43">
        <f t="shared" si="21"/>
        <v>5.076142131979695E-3</v>
      </c>
      <c r="I224" s="44">
        <f t="shared" si="18"/>
        <v>0</v>
      </c>
      <c r="J224" s="32">
        <v>197</v>
      </c>
      <c r="K224" s="32">
        <v>0.69199999999999995</v>
      </c>
      <c r="L224" s="43">
        <f t="shared" si="19"/>
        <v>0</v>
      </c>
      <c r="M224" s="44">
        <f t="shared" si="20"/>
        <v>1</v>
      </c>
      <c r="N224" s="32"/>
      <c r="O224" s="32"/>
      <c r="P224" s="43"/>
      <c r="Q224" s="44"/>
      <c r="R224" s="64"/>
      <c r="S224" s="64">
        <f t="shared" si="22"/>
        <v>197</v>
      </c>
    </row>
    <row r="225" spans="1:19" x14ac:dyDescent="0.2">
      <c r="A225" s="8" t="s">
        <v>242</v>
      </c>
      <c r="B225" s="81"/>
      <c r="C225" s="82"/>
      <c r="D225" s="43"/>
      <c r="E225" s="44"/>
      <c r="F225" s="32">
        <v>231</v>
      </c>
      <c r="G225" s="32">
        <v>8.3779710000000005</v>
      </c>
      <c r="H225" s="43">
        <f t="shared" si="21"/>
        <v>8.5836909871244635E-3</v>
      </c>
      <c r="I225" s="44">
        <f t="shared" ref="I225:I251" si="23">IF(F225=$S225,1,0)</f>
        <v>0</v>
      </c>
      <c r="J225" s="32">
        <v>233</v>
      </c>
      <c r="K225" s="32">
        <v>0.81899999999999995</v>
      </c>
      <c r="L225" s="43">
        <f t="shared" ref="L225:L251" si="24">($S225-J225)/$S225</f>
        <v>0</v>
      </c>
      <c r="M225" s="44">
        <f t="shared" ref="M225:M251" si="25">IF(J225=$S225,1,0)</f>
        <v>1</v>
      </c>
      <c r="N225" s="32"/>
      <c r="O225" s="32"/>
      <c r="P225" s="43"/>
      <c r="Q225" s="44"/>
      <c r="R225" s="64"/>
      <c r="S225" s="64">
        <f t="shared" si="22"/>
        <v>233</v>
      </c>
    </row>
    <row r="226" spans="1:19" x14ac:dyDescent="0.2">
      <c r="A226" s="8" t="s">
        <v>0</v>
      </c>
      <c r="B226" s="81"/>
      <c r="C226" s="82"/>
      <c r="D226" s="43"/>
      <c r="E226" s="44"/>
      <c r="F226" s="32">
        <v>40</v>
      </c>
      <c r="G226" s="32">
        <v>31.469073999999999</v>
      </c>
      <c r="H226" s="43">
        <f t="shared" si="21"/>
        <v>4.7619047619047616E-2</v>
      </c>
      <c r="I226" s="44">
        <f t="shared" si="23"/>
        <v>0</v>
      </c>
      <c r="J226" s="32">
        <v>42</v>
      </c>
      <c r="K226" s="32">
        <v>1.944</v>
      </c>
      <c r="L226" s="43">
        <f t="shared" si="24"/>
        <v>0</v>
      </c>
      <c r="M226" s="44">
        <f t="shared" si="25"/>
        <v>1</v>
      </c>
      <c r="N226" s="32"/>
      <c r="O226" s="32"/>
      <c r="P226" s="43"/>
      <c r="Q226" s="44"/>
      <c r="R226" s="64"/>
      <c r="S226" s="64">
        <f t="shared" si="22"/>
        <v>42</v>
      </c>
    </row>
    <row r="227" spans="1:19" x14ac:dyDescent="0.2">
      <c r="A227" s="8" t="s">
        <v>243</v>
      </c>
      <c r="B227" s="81"/>
      <c r="C227" s="82"/>
      <c r="D227" s="43"/>
      <c r="E227" s="44"/>
      <c r="F227" s="32">
        <v>82</v>
      </c>
      <c r="G227" s="32">
        <v>9.8884559999999997</v>
      </c>
      <c r="H227" s="43">
        <f t="shared" si="21"/>
        <v>0</v>
      </c>
      <c r="I227" s="44">
        <f t="shared" si="23"/>
        <v>1</v>
      </c>
      <c r="J227" s="32">
        <v>82</v>
      </c>
      <c r="K227" s="32">
        <v>1.123</v>
      </c>
      <c r="L227" s="43">
        <f t="shared" si="24"/>
        <v>0</v>
      </c>
      <c r="M227" s="44">
        <f t="shared" si="25"/>
        <v>1</v>
      </c>
      <c r="N227" s="32"/>
      <c r="O227" s="32"/>
      <c r="P227" s="43"/>
      <c r="Q227" s="44"/>
      <c r="R227" s="64"/>
      <c r="S227" s="64">
        <f t="shared" si="22"/>
        <v>82</v>
      </c>
    </row>
    <row r="228" spans="1:19" x14ac:dyDescent="0.2">
      <c r="A228" s="8" t="s">
        <v>244</v>
      </c>
      <c r="B228" s="81"/>
      <c r="C228" s="82"/>
      <c r="D228" s="43"/>
      <c r="E228" s="44"/>
      <c r="F228" s="32">
        <v>40</v>
      </c>
      <c r="G228" s="32">
        <v>2.6699999999999998E-4</v>
      </c>
      <c r="H228" s="43">
        <f t="shared" si="21"/>
        <v>0</v>
      </c>
      <c r="I228" s="44">
        <f t="shared" si="23"/>
        <v>1</v>
      </c>
      <c r="J228" s="32">
        <v>40</v>
      </c>
      <c r="K228" s="32">
        <v>0.03</v>
      </c>
      <c r="L228" s="43">
        <f t="shared" si="24"/>
        <v>0</v>
      </c>
      <c r="M228" s="44">
        <f t="shared" si="25"/>
        <v>1</v>
      </c>
      <c r="N228" s="32"/>
      <c r="O228" s="32"/>
      <c r="P228" s="43"/>
      <c r="Q228" s="44"/>
      <c r="R228" s="64"/>
      <c r="S228" s="64">
        <f t="shared" si="22"/>
        <v>40</v>
      </c>
    </row>
    <row r="229" spans="1:19" x14ac:dyDescent="0.2">
      <c r="A229" s="8" t="s">
        <v>245</v>
      </c>
      <c r="B229" s="81"/>
      <c r="C229" s="82"/>
      <c r="D229" s="43"/>
      <c r="E229" s="44"/>
      <c r="F229" s="32">
        <v>60</v>
      </c>
      <c r="G229" s="32">
        <v>3.8200000000000002E-4</v>
      </c>
      <c r="H229" s="43">
        <f t="shared" si="21"/>
        <v>0</v>
      </c>
      <c r="I229" s="44">
        <f t="shared" si="23"/>
        <v>1</v>
      </c>
      <c r="J229" s="32">
        <v>60</v>
      </c>
      <c r="K229" s="32">
        <v>5.2999999999999999E-2</v>
      </c>
      <c r="L229" s="43">
        <f t="shared" si="24"/>
        <v>0</v>
      </c>
      <c r="M229" s="44">
        <f t="shared" si="25"/>
        <v>1</v>
      </c>
      <c r="N229" s="32"/>
      <c r="O229" s="32"/>
      <c r="P229" s="43"/>
      <c r="Q229" s="44"/>
      <c r="R229" s="64"/>
      <c r="S229" s="64">
        <f t="shared" si="22"/>
        <v>60</v>
      </c>
    </row>
    <row r="230" spans="1:19" x14ac:dyDescent="0.2">
      <c r="A230" s="8" t="s">
        <v>246</v>
      </c>
      <c r="B230" s="81"/>
      <c r="C230" s="82"/>
      <c r="D230" s="43"/>
      <c r="E230" s="44"/>
      <c r="F230" s="32">
        <v>80</v>
      </c>
      <c r="G230" s="32">
        <v>4.7699999999999999E-4</v>
      </c>
      <c r="H230" s="43">
        <f t="shared" si="21"/>
        <v>0</v>
      </c>
      <c r="I230" s="44">
        <f t="shared" si="23"/>
        <v>1</v>
      </c>
      <c r="J230" s="32">
        <v>80</v>
      </c>
      <c r="K230" s="32">
        <v>9.1999999999999998E-2</v>
      </c>
      <c r="L230" s="43">
        <f t="shared" si="24"/>
        <v>0</v>
      </c>
      <c r="M230" s="44">
        <f t="shared" si="25"/>
        <v>1</v>
      </c>
      <c r="N230" s="32"/>
      <c r="O230" s="32"/>
      <c r="P230" s="43"/>
      <c r="Q230" s="44"/>
      <c r="R230" s="64"/>
      <c r="S230" s="64">
        <f t="shared" si="22"/>
        <v>80</v>
      </c>
    </row>
    <row r="231" spans="1:19" x14ac:dyDescent="0.2">
      <c r="A231" s="8" t="s">
        <v>247</v>
      </c>
      <c r="B231" s="81"/>
      <c r="C231" s="82"/>
      <c r="D231" s="43"/>
      <c r="E231" s="44"/>
      <c r="F231" s="32">
        <v>100</v>
      </c>
      <c r="G231" s="32">
        <v>1.3339999999999999E-3</v>
      </c>
      <c r="H231" s="43">
        <f t="shared" si="21"/>
        <v>0</v>
      </c>
      <c r="I231" s="44">
        <f t="shared" si="23"/>
        <v>1</v>
      </c>
      <c r="J231" s="32">
        <v>100</v>
      </c>
      <c r="K231" s="32">
        <v>0.18099999999999999</v>
      </c>
      <c r="L231" s="43">
        <f t="shared" si="24"/>
        <v>0</v>
      </c>
      <c r="M231" s="44">
        <f t="shared" si="25"/>
        <v>1</v>
      </c>
      <c r="N231" s="32"/>
      <c r="O231" s="32"/>
      <c r="P231" s="43"/>
      <c r="Q231" s="44"/>
      <c r="R231" s="64"/>
      <c r="S231" s="64">
        <f t="shared" si="22"/>
        <v>100</v>
      </c>
    </row>
    <row r="232" spans="1:19" x14ac:dyDescent="0.2">
      <c r="A232" s="8" t="s">
        <v>248</v>
      </c>
      <c r="B232" s="81"/>
      <c r="C232" s="82"/>
      <c r="D232" s="43"/>
      <c r="E232" s="44"/>
      <c r="F232" s="32">
        <v>114</v>
      </c>
      <c r="G232" s="32">
        <v>15.778746</v>
      </c>
      <c r="H232" s="43">
        <f t="shared" si="21"/>
        <v>8.6956521739130436E-3</v>
      </c>
      <c r="I232" s="44">
        <f t="shared" si="23"/>
        <v>0</v>
      </c>
      <c r="J232" s="32">
        <v>115</v>
      </c>
      <c r="K232" s="32">
        <v>0.69599999999999995</v>
      </c>
      <c r="L232" s="43">
        <f t="shared" si="24"/>
        <v>0</v>
      </c>
      <c r="M232" s="44">
        <f t="shared" si="25"/>
        <v>1</v>
      </c>
      <c r="N232" s="32"/>
      <c r="O232" s="32"/>
      <c r="P232" s="43"/>
      <c r="Q232" s="44"/>
      <c r="R232" s="64"/>
      <c r="S232" s="64">
        <f t="shared" si="22"/>
        <v>115</v>
      </c>
    </row>
    <row r="233" spans="1:19" x14ac:dyDescent="0.2">
      <c r="A233" s="8" t="s">
        <v>249</v>
      </c>
      <c r="B233" s="81"/>
      <c r="C233" s="82"/>
      <c r="D233" s="43"/>
      <c r="E233" s="44"/>
      <c r="F233" s="32">
        <v>149</v>
      </c>
      <c r="G233" s="32">
        <v>29.431345</v>
      </c>
      <c r="H233" s="43">
        <f t="shared" si="21"/>
        <v>0</v>
      </c>
      <c r="I233" s="44">
        <f t="shared" si="23"/>
        <v>1</v>
      </c>
      <c r="J233" s="32">
        <v>149</v>
      </c>
      <c r="K233" s="32">
        <v>1.1499999999999999</v>
      </c>
      <c r="L233" s="43">
        <f t="shared" si="24"/>
        <v>0</v>
      </c>
      <c r="M233" s="44">
        <f t="shared" si="25"/>
        <v>1</v>
      </c>
      <c r="N233" s="32"/>
      <c r="O233" s="32"/>
      <c r="P233" s="43"/>
      <c r="Q233" s="44"/>
      <c r="R233" s="64"/>
      <c r="S233" s="64">
        <f t="shared" si="22"/>
        <v>149</v>
      </c>
    </row>
    <row r="234" spans="1:19" x14ac:dyDescent="0.2">
      <c r="A234" s="8" t="s">
        <v>250</v>
      </c>
      <c r="B234" s="81"/>
      <c r="C234" s="82"/>
      <c r="D234" s="43"/>
      <c r="E234" s="44"/>
      <c r="F234" s="32">
        <v>143</v>
      </c>
      <c r="G234" s="32">
        <v>51.191814999999998</v>
      </c>
      <c r="H234" s="43">
        <f t="shared" si="21"/>
        <v>6.9444444444444441E-3</v>
      </c>
      <c r="I234" s="44">
        <f t="shared" si="23"/>
        <v>0</v>
      </c>
      <c r="J234" s="32">
        <v>144</v>
      </c>
      <c r="K234" s="32">
        <v>1.609</v>
      </c>
      <c r="L234" s="43">
        <f t="shared" si="24"/>
        <v>0</v>
      </c>
      <c r="M234" s="44">
        <f t="shared" si="25"/>
        <v>1</v>
      </c>
      <c r="N234" s="32"/>
      <c r="O234" s="32"/>
      <c r="P234" s="43"/>
      <c r="Q234" s="44"/>
      <c r="R234" s="64"/>
      <c r="S234" s="64">
        <f t="shared" si="22"/>
        <v>144</v>
      </c>
    </row>
    <row r="235" spans="1:19" x14ac:dyDescent="0.2">
      <c r="A235" s="8" t="s">
        <v>251</v>
      </c>
      <c r="B235" s="81"/>
      <c r="C235" s="82"/>
      <c r="D235" s="43"/>
      <c r="E235" s="44"/>
      <c r="F235" s="32">
        <v>148</v>
      </c>
      <c r="G235" s="32">
        <v>89.813293999999999</v>
      </c>
      <c r="H235" s="43">
        <f t="shared" si="21"/>
        <v>0</v>
      </c>
      <c r="I235" s="44">
        <f t="shared" si="23"/>
        <v>1</v>
      </c>
      <c r="J235" s="32">
        <v>148</v>
      </c>
      <c r="K235" s="32">
        <v>2.21</v>
      </c>
      <c r="L235" s="43">
        <f t="shared" si="24"/>
        <v>0</v>
      </c>
      <c r="M235" s="44">
        <f t="shared" si="25"/>
        <v>1</v>
      </c>
      <c r="N235" s="32"/>
      <c r="O235" s="32"/>
      <c r="P235" s="43"/>
      <c r="Q235" s="44"/>
      <c r="R235" s="64"/>
      <c r="S235" s="64">
        <f t="shared" si="22"/>
        <v>148</v>
      </c>
    </row>
    <row r="236" spans="1:19" x14ac:dyDescent="0.2">
      <c r="A236" s="8" t="s">
        <v>252</v>
      </c>
      <c r="B236" s="81"/>
      <c r="C236" s="82"/>
      <c r="D236" s="43"/>
      <c r="E236" s="44"/>
      <c r="F236" s="32">
        <v>9</v>
      </c>
      <c r="G236" s="32">
        <v>45.906612000000003</v>
      </c>
      <c r="H236" s="43">
        <f t="shared" si="21"/>
        <v>0.1</v>
      </c>
      <c r="I236" s="44">
        <f t="shared" si="23"/>
        <v>0</v>
      </c>
      <c r="J236" s="32">
        <v>10</v>
      </c>
      <c r="K236" s="32">
        <v>2.786</v>
      </c>
      <c r="L236" s="43">
        <f t="shared" si="24"/>
        <v>0</v>
      </c>
      <c r="M236" s="44">
        <f t="shared" si="25"/>
        <v>1</v>
      </c>
      <c r="N236" s="32"/>
      <c r="O236" s="32"/>
      <c r="P236" s="43"/>
      <c r="Q236" s="44"/>
      <c r="R236" s="64"/>
      <c r="S236" s="64">
        <f t="shared" si="22"/>
        <v>10</v>
      </c>
    </row>
    <row r="237" spans="1:19" x14ac:dyDescent="0.2">
      <c r="A237" s="8" t="s">
        <v>253</v>
      </c>
      <c r="B237" s="81"/>
      <c r="C237" s="82"/>
      <c r="D237" s="43"/>
      <c r="E237" s="44"/>
      <c r="F237" s="32">
        <v>9</v>
      </c>
      <c r="G237" s="32">
        <v>58.877929999999999</v>
      </c>
      <c r="H237" s="43">
        <f t="shared" si="21"/>
        <v>0</v>
      </c>
      <c r="I237" s="44">
        <f t="shared" si="23"/>
        <v>1</v>
      </c>
      <c r="J237" s="32">
        <v>9</v>
      </c>
      <c r="K237" s="32">
        <v>3.2589999999999999</v>
      </c>
      <c r="L237" s="43">
        <f t="shared" si="24"/>
        <v>0</v>
      </c>
      <c r="M237" s="44">
        <f t="shared" si="25"/>
        <v>1</v>
      </c>
      <c r="N237" s="32"/>
      <c r="O237" s="32"/>
      <c r="P237" s="43"/>
      <c r="Q237" s="44"/>
      <c r="R237" s="64"/>
      <c r="S237" s="64">
        <f t="shared" si="22"/>
        <v>9</v>
      </c>
    </row>
    <row r="238" spans="1:19" x14ac:dyDescent="0.2">
      <c r="A238" s="8" t="s">
        <v>254</v>
      </c>
      <c r="B238" s="81"/>
      <c r="C238" s="82"/>
      <c r="D238" s="43"/>
      <c r="E238" s="44"/>
      <c r="F238" s="32">
        <v>40</v>
      </c>
      <c r="G238" s="32">
        <v>1.94E-4</v>
      </c>
      <c r="H238" s="43">
        <f t="shared" si="21"/>
        <v>0</v>
      </c>
      <c r="I238" s="44">
        <f t="shared" si="23"/>
        <v>1</v>
      </c>
      <c r="J238" s="32">
        <v>40</v>
      </c>
      <c r="K238" s="32">
        <v>4.2999999999999997E-2</v>
      </c>
      <c r="L238" s="43">
        <f t="shared" si="24"/>
        <v>0</v>
      </c>
      <c r="M238" s="44">
        <f t="shared" si="25"/>
        <v>1</v>
      </c>
      <c r="N238" s="32"/>
      <c r="O238" s="32"/>
      <c r="P238" s="43"/>
      <c r="Q238" s="44"/>
      <c r="R238" s="64"/>
      <c r="S238" s="64">
        <f t="shared" si="22"/>
        <v>40</v>
      </c>
    </row>
    <row r="239" spans="1:19" x14ac:dyDescent="0.2">
      <c r="A239" s="8" t="s">
        <v>255</v>
      </c>
      <c r="B239" s="81"/>
      <c r="C239" s="82"/>
      <c r="D239" s="43"/>
      <c r="E239" s="44"/>
      <c r="F239" s="32">
        <v>60</v>
      </c>
      <c r="G239" s="32">
        <v>5.7600000000000001E-4</v>
      </c>
      <c r="H239" s="43">
        <f t="shared" si="21"/>
        <v>0</v>
      </c>
      <c r="I239" s="44">
        <f t="shared" si="23"/>
        <v>1</v>
      </c>
      <c r="J239" s="32">
        <v>60</v>
      </c>
      <c r="K239" s="32">
        <v>0.1</v>
      </c>
      <c r="L239" s="43">
        <f t="shared" si="24"/>
        <v>0</v>
      </c>
      <c r="M239" s="44">
        <f t="shared" si="25"/>
        <v>1</v>
      </c>
      <c r="N239" s="32"/>
      <c r="O239" s="32"/>
      <c r="P239" s="43"/>
      <c r="Q239" s="44"/>
      <c r="R239" s="64"/>
      <c r="S239" s="64">
        <f t="shared" si="22"/>
        <v>60</v>
      </c>
    </row>
    <row r="240" spans="1:19" x14ac:dyDescent="0.2">
      <c r="A240" s="8" t="s">
        <v>1</v>
      </c>
      <c r="B240" s="81"/>
      <c r="C240" s="82"/>
      <c r="D240" s="43"/>
      <c r="E240" s="44"/>
      <c r="F240" s="32">
        <v>78</v>
      </c>
      <c r="G240" s="32">
        <v>3.2301150000000001</v>
      </c>
      <c r="H240" s="43">
        <f t="shared" si="21"/>
        <v>0</v>
      </c>
      <c r="I240" s="44">
        <f t="shared" si="23"/>
        <v>1</v>
      </c>
      <c r="J240" s="32">
        <v>78</v>
      </c>
      <c r="K240" s="32">
        <v>0.20499999999999999</v>
      </c>
      <c r="L240" s="43">
        <f t="shared" si="24"/>
        <v>0</v>
      </c>
      <c r="M240" s="44">
        <f t="shared" si="25"/>
        <v>1</v>
      </c>
      <c r="N240" s="32"/>
      <c r="O240" s="32"/>
      <c r="P240" s="43"/>
      <c r="Q240" s="44"/>
      <c r="R240" s="64"/>
      <c r="S240" s="64">
        <f t="shared" si="22"/>
        <v>78</v>
      </c>
    </row>
    <row r="241" spans="1:19" x14ac:dyDescent="0.2">
      <c r="A241" s="8" t="s">
        <v>256</v>
      </c>
      <c r="B241" s="81"/>
      <c r="C241" s="82"/>
      <c r="D241" s="43"/>
      <c r="E241" s="44"/>
      <c r="F241" s="32">
        <v>93</v>
      </c>
      <c r="G241" s="32">
        <v>5.3890320000000003</v>
      </c>
      <c r="H241" s="43">
        <f t="shared" si="21"/>
        <v>1.0638297872340425E-2</v>
      </c>
      <c r="I241" s="44">
        <f t="shared" si="23"/>
        <v>0</v>
      </c>
      <c r="J241" s="32">
        <v>94</v>
      </c>
      <c r="K241" s="32">
        <v>0.374</v>
      </c>
      <c r="L241" s="43">
        <f t="shared" si="24"/>
        <v>0</v>
      </c>
      <c r="M241" s="44">
        <f t="shared" si="25"/>
        <v>1</v>
      </c>
      <c r="N241" s="32"/>
      <c r="O241" s="32"/>
      <c r="P241" s="43"/>
      <c r="Q241" s="44"/>
      <c r="R241" s="64"/>
      <c r="S241" s="64">
        <f t="shared" si="22"/>
        <v>94</v>
      </c>
    </row>
    <row r="242" spans="1:19" x14ac:dyDescent="0.2">
      <c r="A242" s="8" t="s">
        <v>257</v>
      </c>
      <c r="B242" s="81"/>
      <c r="C242" s="82"/>
      <c r="D242" s="43"/>
      <c r="E242" s="44"/>
      <c r="F242" s="32">
        <v>80</v>
      </c>
      <c r="G242" s="32">
        <v>16.975840000000002</v>
      </c>
      <c r="H242" s="43">
        <f t="shared" si="21"/>
        <v>0</v>
      </c>
      <c r="I242" s="44">
        <f t="shared" si="23"/>
        <v>1</v>
      </c>
      <c r="J242" s="32">
        <v>80</v>
      </c>
      <c r="K242" s="32">
        <v>0.70699999999999996</v>
      </c>
      <c r="L242" s="43">
        <f t="shared" si="24"/>
        <v>0</v>
      </c>
      <c r="M242" s="44">
        <f t="shared" si="25"/>
        <v>1</v>
      </c>
      <c r="N242" s="32"/>
      <c r="O242" s="32"/>
      <c r="P242" s="43"/>
      <c r="Q242" s="44"/>
      <c r="R242" s="64"/>
      <c r="S242" s="64">
        <f t="shared" si="22"/>
        <v>80</v>
      </c>
    </row>
    <row r="243" spans="1:19" x14ac:dyDescent="0.2">
      <c r="A243" s="8" t="s">
        <v>258</v>
      </c>
      <c r="B243" s="81"/>
      <c r="C243" s="82"/>
      <c r="D243" s="43"/>
      <c r="E243" s="44"/>
      <c r="F243" s="32">
        <v>101</v>
      </c>
      <c r="G243" s="32">
        <v>42.292318000000002</v>
      </c>
      <c r="H243" s="43">
        <f t="shared" si="21"/>
        <v>9.8039215686274508E-3</v>
      </c>
      <c r="I243" s="44">
        <f t="shared" si="23"/>
        <v>0</v>
      </c>
      <c r="J243" s="32">
        <v>102</v>
      </c>
      <c r="K243" s="32">
        <v>1.3260000000000001</v>
      </c>
      <c r="L243" s="43">
        <f t="shared" si="24"/>
        <v>0</v>
      </c>
      <c r="M243" s="44">
        <f t="shared" si="25"/>
        <v>1</v>
      </c>
      <c r="N243" s="32"/>
      <c r="O243" s="32"/>
      <c r="P243" s="43"/>
      <c r="Q243" s="44"/>
      <c r="R243" s="64"/>
      <c r="S243" s="64">
        <f t="shared" si="22"/>
        <v>102</v>
      </c>
    </row>
    <row r="244" spans="1:19" x14ac:dyDescent="0.2">
      <c r="A244" s="8" t="s">
        <v>259</v>
      </c>
      <c r="B244" s="81"/>
      <c r="C244" s="82"/>
      <c r="D244" s="43"/>
      <c r="E244" s="44"/>
      <c r="F244" s="32">
        <v>89</v>
      </c>
      <c r="G244" s="32">
        <v>59.016840000000002</v>
      </c>
      <c r="H244" s="43">
        <f t="shared" si="21"/>
        <v>1.1111111111111112E-2</v>
      </c>
      <c r="I244" s="44">
        <f t="shared" si="23"/>
        <v>0</v>
      </c>
      <c r="J244" s="32">
        <v>90</v>
      </c>
      <c r="K244" s="32">
        <v>1.6930000000000001</v>
      </c>
      <c r="L244" s="43">
        <f t="shared" si="24"/>
        <v>0</v>
      </c>
      <c r="M244" s="44">
        <f t="shared" si="25"/>
        <v>1</v>
      </c>
      <c r="N244" s="32"/>
      <c r="O244" s="32"/>
      <c r="P244" s="43"/>
      <c r="Q244" s="44"/>
      <c r="R244" s="64"/>
      <c r="S244" s="64">
        <f t="shared" si="22"/>
        <v>90</v>
      </c>
    </row>
    <row r="245" spans="1:19" x14ac:dyDescent="0.2">
      <c r="A245" s="8" t="s">
        <v>2</v>
      </c>
      <c r="B245" s="81"/>
      <c r="C245" s="82"/>
      <c r="D245" s="43"/>
      <c r="E245" s="44"/>
      <c r="F245" s="32">
        <v>108</v>
      </c>
      <c r="G245" s="32">
        <v>98.888420999999994</v>
      </c>
      <c r="H245" s="43">
        <f t="shared" si="21"/>
        <v>0</v>
      </c>
      <c r="I245" s="44">
        <f t="shared" si="23"/>
        <v>1</v>
      </c>
      <c r="J245" s="32">
        <v>108</v>
      </c>
      <c r="K245" s="32">
        <v>2.54</v>
      </c>
      <c r="L245" s="43">
        <f t="shared" si="24"/>
        <v>0</v>
      </c>
      <c r="M245" s="44">
        <f t="shared" si="25"/>
        <v>1</v>
      </c>
      <c r="N245" s="32"/>
      <c r="O245" s="32"/>
      <c r="P245" s="43"/>
      <c r="Q245" s="44"/>
      <c r="R245" s="64"/>
      <c r="S245" s="64">
        <f t="shared" si="22"/>
        <v>108</v>
      </c>
    </row>
    <row r="246" spans="1:19" x14ac:dyDescent="0.2">
      <c r="A246" s="8" t="s">
        <v>3</v>
      </c>
      <c r="B246" s="81"/>
      <c r="C246" s="82"/>
      <c r="D246" s="43"/>
      <c r="E246" s="44"/>
      <c r="F246" s="32">
        <v>3</v>
      </c>
      <c r="G246" s="32">
        <v>21.902470000000001</v>
      </c>
      <c r="H246" s="43">
        <f t="shared" si="21"/>
        <v>0</v>
      </c>
      <c r="I246" s="44">
        <f t="shared" si="23"/>
        <v>1</v>
      </c>
      <c r="J246" s="32">
        <v>3</v>
      </c>
      <c r="K246" s="32">
        <v>2.88</v>
      </c>
      <c r="L246" s="43">
        <f t="shared" si="24"/>
        <v>0</v>
      </c>
      <c r="M246" s="44">
        <f t="shared" si="25"/>
        <v>1</v>
      </c>
      <c r="N246" s="32"/>
      <c r="O246" s="32"/>
      <c r="P246" s="43"/>
      <c r="Q246" s="44"/>
      <c r="R246" s="64"/>
      <c r="S246" s="64">
        <f t="shared" si="22"/>
        <v>3</v>
      </c>
    </row>
    <row r="247" spans="1:19" x14ac:dyDescent="0.2">
      <c r="A247" s="8" t="s">
        <v>260</v>
      </c>
      <c r="B247" s="81"/>
      <c r="C247" s="82"/>
      <c r="D247" s="43"/>
      <c r="E247" s="44"/>
      <c r="F247" s="32">
        <v>2</v>
      </c>
      <c r="G247" s="32">
        <v>22.561288000000001</v>
      </c>
      <c r="H247" s="43">
        <f t="shared" si="21"/>
        <v>0</v>
      </c>
      <c r="I247" s="44">
        <f t="shared" si="23"/>
        <v>1</v>
      </c>
      <c r="J247" s="32">
        <v>2</v>
      </c>
      <c r="K247" s="32">
        <v>3.4420000000000002</v>
      </c>
      <c r="L247" s="43">
        <f t="shared" si="24"/>
        <v>0</v>
      </c>
      <c r="M247" s="44">
        <f t="shared" si="25"/>
        <v>1</v>
      </c>
      <c r="N247" s="32"/>
      <c r="O247" s="32"/>
      <c r="P247" s="43"/>
      <c r="Q247" s="44"/>
      <c r="R247" s="64"/>
      <c r="S247" s="64">
        <f t="shared" si="22"/>
        <v>2</v>
      </c>
    </row>
    <row r="248" spans="1:19" x14ac:dyDescent="0.2">
      <c r="A248" s="8" t="s">
        <v>261</v>
      </c>
      <c r="B248" s="81"/>
      <c r="C248" s="82"/>
      <c r="D248" s="43"/>
      <c r="E248" s="44"/>
      <c r="F248" s="32">
        <v>39</v>
      </c>
      <c r="G248" s="32">
        <v>0.54939899999999997</v>
      </c>
      <c r="H248" s="43">
        <f t="shared" si="21"/>
        <v>0</v>
      </c>
      <c r="I248" s="44">
        <f t="shared" si="23"/>
        <v>1</v>
      </c>
      <c r="J248" s="32">
        <v>39</v>
      </c>
      <c r="K248" s="32">
        <v>5.5E-2</v>
      </c>
      <c r="L248" s="43">
        <f t="shared" si="24"/>
        <v>0</v>
      </c>
      <c r="M248" s="44">
        <f t="shared" si="25"/>
        <v>1</v>
      </c>
      <c r="N248" s="32"/>
      <c r="O248" s="32"/>
      <c r="P248" s="43"/>
      <c r="Q248" s="44"/>
      <c r="R248" s="64"/>
      <c r="S248" s="64">
        <f t="shared" si="22"/>
        <v>39</v>
      </c>
    </row>
    <row r="249" spans="1:19" x14ac:dyDescent="0.2">
      <c r="A249" s="8" t="s">
        <v>262</v>
      </c>
      <c r="B249" s="83"/>
      <c r="C249" s="84"/>
      <c r="D249" s="50"/>
      <c r="E249" s="44"/>
      <c r="F249" s="32">
        <v>48</v>
      </c>
      <c r="G249" s="32">
        <v>1.7823329999999999</v>
      </c>
      <c r="H249" s="43">
        <f t="shared" si="21"/>
        <v>0</v>
      </c>
      <c r="I249" s="44">
        <f t="shared" si="23"/>
        <v>1</v>
      </c>
      <c r="J249" s="32">
        <v>48</v>
      </c>
      <c r="K249" s="32">
        <v>0.11799999999999999</v>
      </c>
      <c r="L249" s="43">
        <f t="shared" si="24"/>
        <v>0</v>
      </c>
      <c r="M249" s="44">
        <f t="shared" si="25"/>
        <v>1</v>
      </c>
      <c r="N249" s="32"/>
      <c r="O249" s="32"/>
      <c r="P249" s="43"/>
      <c r="Q249" s="44"/>
      <c r="R249" s="64"/>
      <c r="S249" s="64">
        <f t="shared" si="22"/>
        <v>48</v>
      </c>
    </row>
    <row r="250" spans="1:19" x14ac:dyDescent="0.2">
      <c r="A250" s="8" t="s">
        <v>263</v>
      </c>
      <c r="B250" s="83"/>
      <c r="C250" s="85"/>
      <c r="D250" s="50"/>
      <c r="E250" s="44"/>
      <c r="F250" s="32">
        <v>60</v>
      </c>
      <c r="G250" s="32">
        <v>3.92936</v>
      </c>
      <c r="H250" s="43">
        <f t="shared" si="21"/>
        <v>0</v>
      </c>
      <c r="I250" s="44">
        <f t="shared" si="23"/>
        <v>1</v>
      </c>
      <c r="J250" s="32">
        <v>60</v>
      </c>
      <c r="K250" s="32">
        <v>0.218</v>
      </c>
      <c r="L250" s="43">
        <f t="shared" si="24"/>
        <v>0</v>
      </c>
      <c r="M250" s="44">
        <f t="shared" si="25"/>
        <v>1</v>
      </c>
      <c r="N250" s="32"/>
      <c r="O250" s="32"/>
      <c r="P250" s="43"/>
      <c r="Q250" s="44"/>
      <c r="R250" s="64"/>
      <c r="S250" s="64">
        <f t="shared" si="22"/>
        <v>60</v>
      </c>
    </row>
    <row r="251" spans="1:19" x14ac:dyDescent="0.2">
      <c r="A251" s="8" t="s">
        <v>264</v>
      </c>
      <c r="B251" s="83"/>
      <c r="C251" s="85"/>
      <c r="D251" s="50"/>
      <c r="E251" s="44"/>
      <c r="F251" s="32">
        <v>72</v>
      </c>
      <c r="G251" s="32">
        <v>7.7332169999999998</v>
      </c>
      <c r="H251" s="43">
        <f t="shared" si="21"/>
        <v>0</v>
      </c>
      <c r="I251" s="44">
        <f t="shared" si="23"/>
        <v>1</v>
      </c>
      <c r="J251" s="32">
        <v>72</v>
      </c>
      <c r="K251" s="32">
        <v>0.34399999999999997</v>
      </c>
      <c r="L251" s="43">
        <f t="shared" si="24"/>
        <v>0</v>
      </c>
      <c r="M251" s="44">
        <f t="shared" si="25"/>
        <v>1</v>
      </c>
      <c r="N251" s="32"/>
      <c r="O251" s="32"/>
      <c r="P251" s="43"/>
      <c r="Q251" s="44"/>
      <c r="R251" s="64"/>
      <c r="S251" s="64">
        <f t="shared" si="22"/>
        <v>72</v>
      </c>
    </row>
    <row r="252" spans="1:19" x14ac:dyDescent="0.2">
      <c r="A252" s="64"/>
      <c r="B252" s="64"/>
      <c r="C252" s="64"/>
      <c r="D252" s="64"/>
      <c r="E252" s="64"/>
      <c r="F252" s="86"/>
      <c r="G252" s="86"/>
      <c r="H252" s="86"/>
      <c r="I252" s="86"/>
      <c r="J252" s="64"/>
      <c r="K252" s="64"/>
      <c r="L252" s="64"/>
      <c r="M252" s="64"/>
      <c r="N252" s="64"/>
      <c r="O252" s="64"/>
      <c r="P252" s="64"/>
      <c r="Q252" s="64"/>
      <c r="R252" s="64"/>
      <c r="S252" s="71"/>
    </row>
    <row r="253" spans="1:19" x14ac:dyDescent="0.2">
      <c r="A253" s="64"/>
      <c r="B253" s="64"/>
      <c r="C253" s="64"/>
      <c r="D253" s="64"/>
      <c r="E253" s="64"/>
      <c r="F253" s="86"/>
      <c r="G253" s="86"/>
      <c r="H253" s="86"/>
      <c r="I253" s="86"/>
      <c r="J253" s="64"/>
      <c r="K253" s="64"/>
      <c r="L253" s="64"/>
      <c r="M253" s="64"/>
      <c r="N253" s="64"/>
      <c r="O253" s="64"/>
      <c r="P253" s="64"/>
      <c r="Q253" s="64"/>
      <c r="R253" s="64"/>
      <c r="S253" s="71"/>
    </row>
    <row r="254" spans="1:19" x14ac:dyDescent="0.2">
      <c r="A254" s="64"/>
      <c r="B254" s="64"/>
      <c r="C254" s="64"/>
      <c r="D254" s="64"/>
      <c r="E254" s="64"/>
      <c r="F254" s="86"/>
      <c r="G254" s="86"/>
      <c r="H254" s="86"/>
      <c r="I254" s="86"/>
      <c r="J254" s="64"/>
      <c r="K254" s="64"/>
      <c r="L254" s="64"/>
      <c r="M254" s="64"/>
      <c r="N254" s="64"/>
      <c r="O254" s="64"/>
      <c r="P254" s="64"/>
      <c r="Q254" s="64"/>
      <c r="R254" s="64"/>
      <c r="S254" s="71"/>
    </row>
    <row r="255" spans="1:19" x14ac:dyDescent="0.2">
      <c r="A255" s="64"/>
      <c r="B255" s="64"/>
      <c r="C255" s="64"/>
      <c r="D255" s="64"/>
      <c r="E255" s="64"/>
      <c r="F255" s="86"/>
      <c r="G255" s="86"/>
      <c r="H255" s="86"/>
      <c r="I255" s="86"/>
      <c r="J255" s="64"/>
      <c r="K255" s="64"/>
      <c r="L255" s="64"/>
      <c r="M255" s="64"/>
      <c r="N255" s="64"/>
      <c r="O255" s="64"/>
      <c r="P255" s="64"/>
      <c r="Q255" s="64"/>
      <c r="R255" s="64"/>
      <c r="S255" s="71"/>
    </row>
  </sheetData>
  <mergeCells count="8">
    <mergeCell ref="J12:M12"/>
    <mergeCell ref="N12:Q12"/>
    <mergeCell ref="B2:F2"/>
    <mergeCell ref="A5:A6"/>
    <mergeCell ref="A7:A8"/>
    <mergeCell ref="A9:A10"/>
    <mergeCell ref="B12:E12"/>
    <mergeCell ref="F12:I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13A9A-3A63-47DF-8972-8C569831718E}">
  <dimension ref="A2:S292"/>
  <sheetViews>
    <sheetView zoomScale="98" zoomScaleNormal="98" workbookViewId="0">
      <selection activeCell="J4" sqref="J4"/>
    </sheetView>
  </sheetViews>
  <sheetFormatPr baseColWidth="10" defaultRowHeight="12.75" x14ac:dyDescent="0.2"/>
  <cols>
    <col min="1" max="1" width="15.5" bestFit="1" customWidth="1"/>
    <col min="2" max="2" width="29.83203125" bestFit="1" customWidth="1"/>
    <col min="3" max="7" width="7.5" bestFit="1" customWidth="1"/>
    <col min="8" max="8" width="14.83203125" bestFit="1" customWidth="1"/>
    <col min="9" max="9" width="15.5" bestFit="1" customWidth="1"/>
    <col min="10" max="10" width="6.5" bestFit="1" customWidth="1"/>
    <col min="11" max="12" width="7.5" bestFit="1" customWidth="1"/>
    <col min="13" max="13" width="6.83203125" bestFit="1" customWidth="1"/>
    <col min="14" max="14" width="6.5" bestFit="1" customWidth="1"/>
    <col min="15" max="16" width="7.5" bestFit="1" customWidth="1"/>
    <col min="17" max="17" width="5.5" bestFit="1" customWidth="1"/>
  </cols>
  <sheetData>
    <row r="2" spans="2:13" x14ac:dyDescent="0.2">
      <c r="B2" s="114" t="s">
        <v>265</v>
      </c>
      <c r="C2" s="115"/>
      <c r="D2" s="115"/>
      <c r="E2" s="115"/>
      <c r="F2" s="115"/>
    </row>
    <row r="3" spans="2:13" x14ac:dyDescent="0.2">
      <c r="H3" s="98" t="s">
        <v>300</v>
      </c>
      <c r="I3" s="98" t="s">
        <v>301</v>
      </c>
      <c r="J3" s="98" t="s">
        <v>302</v>
      </c>
      <c r="K3" s="99" t="s">
        <v>31</v>
      </c>
      <c r="L3" s="98" t="s">
        <v>303</v>
      </c>
      <c r="M3" s="99" t="s">
        <v>29</v>
      </c>
    </row>
    <row r="4" spans="2:13" x14ac:dyDescent="0.2">
      <c r="C4" s="4" t="s">
        <v>5</v>
      </c>
      <c r="D4" s="4" t="s">
        <v>31</v>
      </c>
      <c r="E4" s="4" t="s">
        <v>32</v>
      </c>
      <c r="F4" s="4" t="s">
        <v>29</v>
      </c>
      <c r="H4" s="126" t="s">
        <v>305</v>
      </c>
      <c r="I4" s="100" t="str">
        <f>F21</f>
        <v>Reactive VNS</v>
      </c>
      <c r="J4" s="101">
        <f>AVERAGE(F23:F52)</f>
        <v>3.8333333333333335</v>
      </c>
      <c r="K4" s="101">
        <f>AVERAGE(G23:G52)</f>
        <v>6.7945932333333339</v>
      </c>
      <c r="L4" s="102">
        <f>AVERAGE(H23:H52)</f>
        <v>5.6984126984126991E-2</v>
      </c>
      <c r="M4" s="93">
        <f>SUM(I23:I52)</f>
        <v>22</v>
      </c>
    </row>
    <row r="5" spans="2:13" x14ac:dyDescent="0.2">
      <c r="B5" s="4" t="str">
        <f>F21</f>
        <v>Reactive VNS</v>
      </c>
      <c r="C5" s="25">
        <f>AVERAGE(F23:F260)</f>
        <v>32.588235294117645</v>
      </c>
      <c r="D5" s="25">
        <f>AVERAGE(G23:G260)</f>
        <v>21.013227932773113</v>
      </c>
      <c r="E5" s="26">
        <f>AVERAGE(H23:H260)</f>
        <v>2.9475063205995522E-2</v>
      </c>
      <c r="F5" s="27">
        <f>SUM(I23:I260)</f>
        <v>170</v>
      </c>
      <c r="H5" s="127"/>
      <c r="I5" s="100" t="str">
        <f>J21</f>
        <v>GRASP_RG+TS</v>
      </c>
      <c r="J5" s="101">
        <f>AVERAGE(J23:J52)</f>
        <v>4.0999999999999996</v>
      </c>
      <c r="K5" s="101">
        <f>AVERAGE(K23:K52)</f>
        <v>0.7765333333333333</v>
      </c>
      <c r="L5" s="102">
        <f>AVERAGE(L23:L52)</f>
        <v>0</v>
      </c>
      <c r="M5" s="93">
        <f>SUM(M23:M52)</f>
        <v>30</v>
      </c>
    </row>
    <row r="6" spans="2:13" x14ac:dyDescent="0.2">
      <c r="B6" s="12" t="str">
        <f>J21</f>
        <v>GRASP_RG+TS</v>
      </c>
      <c r="C6" s="13">
        <f>AVERAGE(J23:J260)</f>
        <v>33.134453781512605</v>
      </c>
      <c r="D6" s="13">
        <f>AVERAGE(K23:K260)</f>
        <v>1.2549453781512614</v>
      </c>
      <c r="E6" s="14">
        <f>AVERAGE(L23:L260)</f>
        <v>2.8011204481792717E-3</v>
      </c>
      <c r="F6" s="52">
        <f>SUM(M23:M260)</f>
        <v>236</v>
      </c>
      <c r="H6" s="126" t="s">
        <v>306</v>
      </c>
      <c r="I6" s="100" t="s">
        <v>295</v>
      </c>
      <c r="J6" s="101">
        <f>AVERAGE(F53:F82)</f>
        <v>1.1000000000000001</v>
      </c>
      <c r="K6" s="101">
        <f>AVERAGE(G53:G82)</f>
        <v>24.779153066666662</v>
      </c>
      <c r="L6" s="102">
        <f>AVERAGE(H53:H82)</f>
        <v>0</v>
      </c>
      <c r="M6" s="103">
        <f>SUM(I53:I82)</f>
        <v>30</v>
      </c>
    </row>
    <row r="7" spans="2:13" x14ac:dyDescent="0.2">
      <c r="H7" s="127"/>
      <c r="I7" s="100" t="s">
        <v>304</v>
      </c>
      <c r="J7" s="101">
        <f>AVERAGE(J53:J82)</f>
        <v>1.1000000000000001</v>
      </c>
      <c r="K7" s="101">
        <f t="shared" ref="K7:L7" si="0">AVERAGE(K53:K82)</f>
        <v>1.1631</v>
      </c>
      <c r="L7" s="102">
        <f t="shared" si="0"/>
        <v>0</v>
      </c>
      <c r="M7" s="103">
        <f>SUM(M53:M82)</f>
        <v>30</v>
      </c>
    </row>
    <row r="8" spans="2:13" x14ac:dyDescent="0.2">
      <c r="B8" s="54"/>
      <c r="C8" s="61"/>
      <c r="D8" s="61"/>
      <c r="E8" s="62"/>
      <c r="F8" s="63"/>
      <c r="H8" s="126" t="s">
        <v>307</v>
      </c>
      <c r="I8" s="100" t="s">
        <v>295</v>
      </c>
      <c r="J8" s="101">
        <f>AVERAGE(F83:F112)</f>
        <v>24.5</v>
      </c>
      <c r="K8" s="101">
        <f t="shared" ref="K8:L8" si="1">AVERAGE(G83:G112)</f>
        <v>10.600232833333333</v>
      </c>
      <c r="L8" s="102">
        <f t="shared" si="1"/>
        <v>2.2636174143730758E-2</v>
      </c>
      <c r="M8" s="103">
        <f>SUM(I83:I112)</f>
        <v>18</v>
      </c>
    </row>
    <row r="9" spans="2:13" x14ac:dyDescent="0.2">
      <c r="B9" s="54"/>
      <c r="C9" s="61"/>
      <c r="D9" s="61"/>
      <c r="E9" s="62"/>
      <c r="F9" s="63"/>
      <c r="H9" s="127"/>
      <c r="I9" s="100" t="s">
        <v>304</v>
      </c>
      <c r="J9" s="101">
        <f>AVERAGE(J83:J112)</f>
        <v>25.066666666666666</v>
      </c>
      <c r="K9" s="101">
        <f t="shared" ref="K9:L9" si="2">AVERAGE(K83:K112)</f>
        <v>0.81156666666666688</v>
      </c>
      <c r="L9" s="102">
        <f t="shared" si="2"/>
        <v>0</v>
      </c>
      <c r="M9" s="103">
        <f>SUM(M83:M112)</f>
        <v>30</v>
      </c>
    </row>
    <row r="10" spans="2:13" x14ac:dyDescent="0.2">
      <c r="B10" s="54"/>
      <c r="C10" s="61"/>
      <c r="D10" s="61"/>
      <c r="E10" s="62"/>
      <c r="F10" s="63"/>
      <c r="H10" s="126" t="s">
        <v>308</v>
      </c>
      <c r="I10" s="94" t="s">
        <v>295</v>
      </c>
      <c r="J10" s="101">
        <f>AVERAGE(F113:F142)</f>
        <v>6.833333333333333</v>
      </c>
      <c r="K10" s="101">
        <f t="shared" ref="K10:L10" si="3">AVERAGE(G113:G142)</f>
        <v>24.475847000000002</v>
      </c>
      <c r="L10" s="102">
        <f t="shared" si="3"/>
        <v>4.8479205979205978E-2</v>
      </c>
      <c r="M10" s="103">
        <f>SUM(I113:I142)</f>
        <v>19</v>
      </c>
    </row>
    <row r="11" spans="2:13" x14ac:dyDescent="0.2">
      <c r="B11" s="54"/>
      <c r="C11" s="61"/>
      <c r="D11" s="61"/>
      <c r="E11" s="62"/>
      <c r="F11" s="63"/>
      <c r="H11" s="127"/>
      <c r="I11" s="94" t="s">
        <v>304</v>
      </c>
      <c r="J11" s="101">
        <f>AVERAGE(J113:J142)</f>
        <v>7.2333333333333334</v>
      </c>
      <c r="K11" s="101">
        <f t="shared" ref="K11:L11" si="4">AVERAGE(K113:K142)</f>
        <v>1.5263666666666669</v>
      </c>
      <c r="L11" s="102">
        <f t="shared" si="4"/>
        <v>0</v>
      </c>
      <c r="M11" s="103">
        <f>SUM(M113:M142)</f>
        <v>30</v>
      </c>
    </row>
    <row r="12" spans="2:13" x14ac:dyDescent="0.2">
      <c r="B12" s="54"/>
      <c r="C12" s="61"/>
      <c r="D12" s="61"/>
      <c r="E12" s="62"/>
      <c r="F12" s="63"/>
      <c r="H12" s="126" t="s">
        <v>309</v>
      </c>
      <c r="I12" s="94" t="s">
        <v>295</v>
      </c>
      <c r="J12" s="101">
        <f>AVERAGE(F143:F170)</f>
        <v>2.2142857142857144</v>
      </c>
      <c r="K12" s="101">
        <f t="shared" ref="K12:L12" si="5">AVERAGE(G143:G170)</f>
        <v>10.200752464285712</v>
      </c>
      <c r="L12" s="102">
        <f t="shared" si="5"/>
        <v>4.8809523809523803E-2</v>
      </c>
      <c r="M12" s="103">
        <f>SUM(I143:I170)</f>
        <v>24</v>
      </c>
    </row>
    <row r="13" spans="2:13" x14ac:dyDescent="0.2">
      <c r="H13" s="127"/>
      <c r="I13" s="94" t="s">
        <v>304</v>
      </c>
      <c r="J13" s="101">
        <f>AVERAGE(J143:J170)</f>
        <v>2.2857142857142856</v>
      </c>
      <c r="K13" s="101">
        <f t="shared" ref="K13:L13" si="6">AVERAGE(K143:K170)</f>
        <v>1.3626428571428573</v>
      </c>
      <c r="L13" s="102">
        <f t="shared" si="6"/>
        <v>2.3809523809523808E-2</v>
      </c>
      <c r="M13" s="103">
        <f>SUM(M143:M170)</f>
        <v>26</v>
      </c>
    </row>
    <row r="14" spans="2:13" x14ac:dyDescent="0.2">
      <c r="H14" s="126" t="s">
        <v>310</v>
      </c>
      <c r="I14" s="94" t="s">
        <v>295</v>
      </c>
      <c r="J14" s="101">
        <f>AVERAGE(F171:F200)</f>
        <v>96.4</v>
      </c>
      <c r="K14" s="101">
        <f t="shared" ref="K14:L14" si="7">AVERAGE(G171:G200)</f>
        <v>13.375473999999997</v>
      </c>
      <c r="L14" s="102">
        <f t="shared" si="7"/>
        <v>2.2997942209688291E-2</v>
      </c>
      <c r="M14" s="103">
        <f>SUM(I171:I200)</f>
        <v>22</v>
      </c>
    </row>
    <row r="15" spans="2:13" x14ac:dyDescent="0.2">
      <c r="H15" s="127"/>
      <c r="I15" s="94" t="s">
        <v>304</v>
      </c>
      <c r="J15" s="101">
        <f>AVERAGE(J171:J200)</f>
        <v>97.86666666666666</v>
      </c>
      <c r="K15" s="101">
        <f t="shared" ref="K15:L15" si="8">AVERAGE(K171:K200)</f>
        <v>0.879</v>
      </c>
      <c r="L15" s="102">
        <f t="shared" si="8"/>
        <v>0</v>
      </c>
      <c r="M15" s="103">
        <f>SUM(M171:M200)</f>
        <v>30</v>
      </c>
    </row>
    <row r="16" spans="2:13" x14ac:dyDescent="0.2">
      <c r="H16" s="126" t="s">
        <v>311</v>
      </c>
      <c r="I16" s="94" t="s">
        <v>295</v>
      </c>
      <c r="J16" s="101">
        <f>AVERAGE(F201:F230)</f>
        <v>74.233333333333334</v>
      </c>
      <c r="K16" s="101">
        <f t="shared" ref="K16:L16" si="9">AVERAGE(G201:G230)</f>
        <v>40.846447466666667</v>
      </c>
      <c r="L16" s="102">
        <f t="shared" si="9"/>
        <v>1.9096515099903694E-2</v>
      </c>
      <c r="M16" s="103">
        <f>SUM(I201:I230)</f>
        <v>15</v>
      </c>
    </row>
    <row r="17" spans="1:19" x14ac:dyDescent="0.2">
      <c r="H17" s="127"/>
      <c r="I17" s="94" t="s">
        <v>304</v>
      </c>
      <c r="J17" s="101">
        <f>AVERAGE(J201:J230)</f>
        <v>75.266666666666666</v>
      </c>
      <c r="K17" s="101">
        <f t="shared" ref="K17:L17" si="10">AVERAGE(K201:K230)</f>
        <v>1.7264666666666668</v>
      </c>
      <c r="L17" s="102">
        <f t="shared" si="10"/>
        <v>0</v>
      </c>
      <c r="M17" s="103">
        <f>SUM(M201:M230)</f>
        <v>30</v>
      </c>
    </row>
    <row r="18" spans="1:19" x14ac:dyDescent="0.2">
      <c r="H18" s="126" t="s">
        <v>312</v>
      </c>
      <c r="I18" s="94" t="s">
        <v>295</v>
      </c>
      <c r="J18" s="101">
        <f>AVERAGE(F231:F260)</f>
        <v>49.56666666666667</v>
      </c>
      <c r="K18" s="101">
        <f t="shared" ref="K18:L18" si="11">AVERAGE(G231:G260)</f>
        <v>36.31249170000001</v>
      </c>
      <c r="L18" s="102">
        <f t="shared" si="11"/>
        <v>1.808598146201983E-2</v>
      </c>
      <c r="M18" s="103">
        <f>SUM(I231:I260)</f>
        <v>20</v>
      </c>
    </row>
    <row r="19" spans="1:19" x14ac:dyDescent="0.2">
      <c r="H19" s="127"/>
      <c r="I19" s="94" t="s">
        <v>304</v>
      </c>
      <c r="J19" s="101">
        <f>AVERAGE(J231:J260)</f>
        <v>50.1</v>
      </c>
      <c r="K19" s="101">
        <f t="shared" ref="K19:L19" si="12">AVERAGE(K231:K260)</f>
        <v>1.8010666666666673</v>
      </c>
      <c r="L19" s="102">
        <f t="shared" si="12"/>
        <v>0</v>
      </c>
      <c r="M19" s="103">
        <f>SUM(M231:M260)</f>
        <v>30</v>
      </c>
    </row>
    <row r="21" spans="1:19" x14ac:dyDescent="0.2">
      <c r="B21" s="116"/>
      <c r="C21" s="117"/>
      <c r="D21" s="117"/>
      <c r="E21" s="117"/>
      <c r="F21" s="125" t="s">
        <v>295</v>
      </c>
      <c r="G21" s="119"/>
      <c r="H21" s="119"/>
      <c r="I21" s="119"/>
      <c r="J21" s="125" t="s">
        <v>304</v>
      </c>
      <c r="K21" s="119"/>
      <c r="L21" s="119"/>
      <c r="M21" s="119"/>
      <c r="N21" s="118"/>
      <c r="O21" s="119"/>
      <c r="P21" s="119"/>
      <c r="Q21" s="119"/>
    </row>
    <row r="22" spans="1:19" x14ac:dyDescent="0.2">
      <c r="A22" s="4" t="s">
        <v>4</v>
      </c>
      <c r="B22" s="7"/>
      <c r="C22" s="7"/>
      <c r="D22" s="7"/>
      <c r="E22" s="7"/>
      <c r="F22" s="4" t="s">
        <v>5</v>
      </c>
      <c r="G22" s="4" t="s">
        <v>31</v>
      </c>
      <c r="H22" s="4" t="s">
        <v>32</v>
      </c>
      <c r="I22" s="4" t="s">
        <v>29</v>
      </c>
      <c r="J22" s="4" t="s">
        <v>5</v>
      </c>
      <c r="K22" s="4" t="s">
        <v>31</v>
      </c>
      <c r="L22" s="4" t="s">
        <v>32</v>
      </c>
      <c r="M22" s="4" t="s">
        <v>29</v>
      </c>
      <c r="N22" s="4"/>
      <c r="O22" s="4"/>
      <c r="P22" s="4"/>
      <c r="Q22" s="4"/>
      <c r="S22" s="2" t="s">
        <v>30</v>
      </c>
    </row>
    <row r="23" spans="1:19" x14ac:dyDescent="0.2">
      <c r="A23" s="1" t="s">
        <v>54</v>
      </c>
      <c r="B23" s="42"/>
      <c r="C23" s="42"/>
      <c r="D23" s="43"/>
      <c r="E23" s="44"/>
      <c r="F23" s="32">
        <v>6</v>
      </c>
      <c r="G23" s="32">
        <v>0.84281799999999996</v>
      </c>
      <c r="H23" s="43">
        <f t="shared" ref="H23:H86" si="13">($S23-F23)/$S23</f>
        <v>0.14285714285714285</v>
      </c>
      <c r="I23" s="44">
        <f t="shared" ref="I23:I86" si="14">IF(F23=$S23,1,0)</f>
        <v>0</v>
      </c>
      <c r="J23" s="32">
        <v>7</v>
      </c>
      <c r="K23" s="32">
        <v>0.38400000000000001</v>
      </c>
      <c r="L23" s="43">
        <f t="shared" ref="L23:L86" si="15">($S23-J23)/$S23</f>
        <v>0</v>
      </c>
      <c r="M23" s="44">
        <f t="shared" ref="M23:M86" si="16">IF(J23=$S23,1,0)</f>
        <v>1</v>
      </c>
      <c r="N23" s="32"/>
      <c r="O23" s="32"/>
      <c r="P23" s="43"/>
      <c r="Q23" s="44"/>
      <c r="S23" s="95">
        <f t="shared" ref="S23:S86" si="17">MAX(N23,J23,F23,B23)</f>
        <v>7</v>
      </c>
    </row>
    <row r="24" spans="1:19" x14ac:dyDescent="0.2">
      <c r="A24" s="1" t="s">
        <v>123</v>
      </c>
      <c r="B24" s="47"/>
      <c r="C24" s="46"/>
      <c r="D24" s="43"/>
      <c r="E24" s="44"/>
      <c r="F24" s="32">
        <v>3</v>
      </c>
      <c r="G24" s="32">
        <v>1.943929</v>
      </c>
      <c r="H24" s="43">
        <f t="shared" si="13"/>
        <v>0.25</v>
      </c>
      <c r="I24" s="44">
        <f t="shared" si="14"/>
        <v>0</v>
      </c>
      <c r="J24" s="32">
        <v>4</v>
      </c>
      <c r="K24" s="32">
        <v>0.23200000000000001</v>
      </c>
      <c r="L24" s="43">
        <f t="shared" si="15"/>
        <v>0</v>
      </c>
      <c r="M24" s="44">
        <f t="shared" si="16"/>
        <v>1</v>
      </c>
      <c r="N24" s="32"/>
      <c r="O24" s="32"/>
      <c r="P24" s="43"/>
      <c r="Q24" s="44"/>
      <c r="S24">
        <f t="shared" si="17"/>
        <v>4</v>
      </c>
    </row>
    <row r="25" spans="1:19" x14ac:dyDescent="0.2">
      <c r="A25" s="1" t="s">
        <v>194</v>
      </c>
      <c r="B25" s="47"/>
      <c r="C25" s="46"/>
      <c r="D25" s="43"/>
      <c r="E25" s="44"/>
      <c r="F25" s="32">
        <v>4</v>
      </c>
      <c r="G25" s="32">
        <v>1.8380730000000001</v>
      </c>
      <c r="H25" s="43">
        <f t="shared" si="13"/>
        <v>0.2</v>
      </c>
      <c r="I25" s="44">
        <f t="shared" si="14"/>
        <v>0</v>
      </c>
      <c r="J25" s="32">
        <v>5</v>
      </c>
      <c r="K25" s="32">
        <v>0.26200000000000001</v>
      </c>
      <c r="L25" s="43">
        <f t="shared" si="15"/>
        <v>0</v>
      </c>
      <c r="M25" s="44">
        <f t="shared" si="16"/>
        <v>1</v>
      </c>
      <c r="N25" s="32"/>
      <c r="O25" s="32"/>
      <c r="P25" s="43"/>
      <c r="Q25" s="44"/>
      <c r="S25">
        <f t="shared" si="17"/>
        <v>5</v>
      </c>
    </row>
    <row r="26" spans="1:19" x14ac:dyDescent="0.2">
      <c r="A26" s="1" t="s">
        <v>6</v>
      </c>
      <c r="B26" s="47"/>
      <c r="C26" s="46"/>
      <c r="D26" s="43"/>
      <c r="E26" s="44"/>
      <c r="F26" s="32">
        <v>5</v>
      </c>
      <c r="G26" s="32">
        <v>2.3693610000000001</v>
      </c>
      <c r="H26" s="43">
        <f t="shared" si="13"/>
        <v>0</v>
      </c>
      <c r="I26" s="44">
        <f t="shared" si="14"/>
        <v>1</v>
      </c>
      <c r="J26" s="32">
        <v>5</v>
      </c>
      <c r="K26" s="32">
        <v>0.30199999999999999</v>
      </c>
      <c r="L26" s="43">
        <f t="shared" si="15"/>
        <v>0</v>
      </c>
      <c r="M26" s="44">
        <f t="shared" si="16"/>
        <v>1</v>
      </c>
      <c r="N26" s="32"/>
      <c r="O26" s="32"/>
      <c r="P26" s="43"/>
      <c r="Q26" s="44"/>
      <c r="S26">
        <f t="shared" si="17"/>
        <v>5</v>
      </c>
    </row>
    <row r="27" spans="1:19" x14ac:dyDescent="0.2">
      <c r="A27" s="1" t="s">
        <v>55</v>
      </c>
      <c r="B27" s="42"/>
      <c r="C27" s="42"/>
      <c r="D27" s="43"/>
      <c r="E27" s="44"/>
      <c r="F27" s="32">
        <v>4</v>
      </c>
      <c r="G27" s="32">
        <v>2.7758720000000001</v>
      </c>
      <c r="H27" s="43">
        <f t="shared" si="13"/>
        <v>0</v>
      </c>
      <c r="I27" s="44">
        <f t="shared" si="14"/>
        <v>1</v>
      </c>
      <c r="J27" s="32">
        <v>4</v>
      </c>
      <c r="K27" s="32">
        <v>0.81299999999999994</v>
      </c>
      <c r="L27" s="43">
        <f t="shared" si="15"/>
        <v>0</v>
      </c>
      <c r="M27" s="44">
        <f t="shared" si="16"/>
        <v>1</v>
      </c>
      <c r="N27" s="32"/>
      <c r="O27" s="32"/>
      <c r="P27" s="43"/>
      <c r="Q27" s="44"/>
      <c r="S27">
        <f t="shared" si="17"/>
        <v>4</v>
      </c>
    </row>
    <row r="28" spans="1:19" x14ac:dyDescent="0.2">
      <c r="A28" s="1" t="s">
        <v>195</v>
      </c>
      <c r="B28" s="47"/>
      <c r="C28" s="46"/>
      <c r="D28" s="43"/>
      <c r="E28" s="44"/>
      <c r="F28" s="32">
        <v>6</v>
      </c>
      <c r="G28" s="32">
        <v>2.0007579999999998</v>
      </c>
      <c r="H28" s="43">
        <f t="shared" si="13"/>
        <v>0</v>
      </c>
      <c r="I28" s="44">
        <f t="shared" si="14"/>
        <v>1</v>
      </c>
      <c r="J28" s="32">
        <v>6</v>
      </c>
      <c r="K28" s="32">
        <v>0.32600000000000001</v>
      </c>
      <c r="L28" s="43">
        <f t="shared" si="15"/>
        <v>0</v>
      </c>
      <c r="M28" s="44">
        <f t="shared" si="16"/>
        <v>1</v>
      </c>
      <c r="N28" s="32"/>
      <c r="O28" s="32"/>
      <c r="P28" s="43"/>
      <c r="Q28" s="44"/>
      <c r="S28">
        <f t="shared" si="17"/>
        <v>6</v>
      </c>
    </row>
    <row r="29" spans="1:19" x14ac:dyDescent="0.2">
      <c r="A29" s="1" t="s">
        <v>196</v>
      </c>
      <c r="B29" s="47"/>
      <c r="C29" s="46"/>
      <c r="D29" s="43"/>
      <c r="E29" s="44"/>
      <c r="F29" s="32">
        <v>3</v>
      </c>
      <c r="G29" s="32">
        <v>5.859826</v>
      </c>
      <c r="H29" s="43">
        <f t="shared" si="13"/>
        <v>0.25</v>
      </c>
      <c r="I29" s="44">
        <f t="shared" si="14"/>
        <v>0</v>
      </c>
      <c r="J29" s="32">
        <v>4</v>
      </c>
      <c r="K29" s="32">
        <v>0.67200000000000004</v>
      </c>
      <c r="L29" s="43">
        <f t="shared" si="15"/>
        <v>0</v>
      </c>
      <c r="M29" s="44">
        <f t="shared" si="16"/>
        <v>1</v>
      </c>
      <c r="N29" s="32"/>
      <c r="O29" s="32"/>
      <c r="P29" s="43"/>
      <c r="Q29" s="44"/>
      <c r="S29">
        <f t="shared" si="17"/>
        <v>4</v>
      </c>
    </row>
    <row r="30" spans="1:19" x14ac:dyDescent="0.2">
      <c r="A30" s="1" t="s">
        <v>124</v>
      </c>
      <c r="B30" s="47"/>
      <c r="C30" s="46"/>
      <c r="D30" s="43"/>
      <c r="E30" s="44"/>
      <c r="F30" s="32">
        <v>4</v>
      </c>
      <c r="G30" s="32">
        <v>3.6109749999999998</v>
      </c>
      <c r="H30" s="43">
        <f t="shared" si="13"/>
        <v>0</v>
      </c>
      <c r="I30" s="44">
        <f t="shared" si="14"/>
        <v>1</v>
      </c>
      <c r="J30" s="32">
        <v>4</v>
      </c>
      <c r="K30" s="32">
        <v>0.57399999999999995</v>
      </c>
      <c r="L30" s="43">
        <f t="shared" si="15"/>
        <v>0</v>
      </c>
      <c r="M30" s="44">
        <f t="shared" si="16"/>
        <v>1</v>
      </c>
      <c r="N30" s="32"/>
      <c r="O30" s="32"/>
      <c r="P30" s="43"/>
      <c r="Q30" s="44"/>
      <c r="S30">
        <f t="shared" si="17"/>
        <v>4</v>
      </c>
    </row>
    <row r="31" spans="1:19" x14ac:dyDescent="0.2">
      <c r="A31" s="1" t="s">
        <v>56</v>
      </c>
      <c r="B31" s="42"/>
      <c r="C31" s="42"/>
      <c r="D31" s="43"/>
      <c r="E31" s="44"/>
      <c r="F31" s="32">
        <v>3</v>
      </c>
      <c r="G31" s="32">
        <v>6.5885090000000002</v>
      </c>
      <c r="H31" s="43">
        <f t="shared" si="13"/>
        <v>0</v>
      </c>
      <c r="I31" s="44">
        <f t="shared" si="14"/>
        <v>1</v>
      </c>
      <c r="J31" s="32">
        <v>3</v>
      </c>
      <c r="K31" s="32">
        <v>0.99399999999999999</v>
      </c>
      <c r="L31" s="43">
        <f t="shared" si="15"/>
        <v>0</v>
      </c>
      <c r="M31" s="44">
        <f t="shared" si="16"/>
        <v>1</v>
      </c>
      <c r="N31" s="32"/>
      <c r="O31" s="32"/>
      <c r="P31" s="43"/>
      <c r="Q31" s="44"/>
      <c r="S31">
        <f t="shared" si="17"/>
        <v>3</v>
      </c>
    </row>
    <row r="32" spans="1:19" x14ac:dyDescent="0.2">
      <c r="A32" s="1" t="s">
        <v>197</v>
      </c>
      <c r="B32" s="47"/>
      <c r="C32" s="46"/>
      <c r="D32" s="43"/>
      <c r="E32" s="44"/>
      <c r="F32" s="32">
        <v>4</v>
      </c>
      <c r="G32" s="32">
        <v>5.324643</v>
      </c>
      <c r="H32" s="43">
        <f t="shared" si="13"/>
        <v>0</v>
      </c>
      <c r="I32" s="44">
        <f t="shared" si="14"/>
        <v>1</v>
      </c>
      <c r="J32" s="32">
        <v>4</v>
      </c>
      <c r="K32" s="32">
        <v>0.72099999999999997</v>
      </c>
      <c r="L32" s="43">
        <f t="shared" si="15"/>
        <v>0</v>
      </c>
      <c r="M32" s="44">
        <f t="shared" si="16"/>
        <v>1</v>
      </c>
      <c r="N32" s="32"/>
      <c r="O32" s="32"/>
      <c r="P32" s="43"/>
      <c r="Q32" s="44"/>
      <c r="S32">
        <f t="shared" si="17"/>
        <v>4</v>
      </c>
    </row>
    <row r="33" spans="1:19" x14ac:dyDescent="0.2">
      <c r="A33" s="1" t="s">
        <v>125</v>
      </c>
      <c r="B33" s="47"/>
      <c r="C33" s="46"/>
      <c r="D33" s="43"/>
      <c r="E33" s="44"/>
      <c r="F33" s="32">
        <v>2</v>
      </c>
      <c r="G33" s="32">
        <v>17.923622999999999</v>
      </c>
      <c r="H33" s="43">
        <f t="shared" si="13"/>
        <v>0</v>
      </c>
      <c r="I33" s="44">
        <f t="shared" si="14"/>
        <v>1</v>
      </c>
      <c r="J33" s="32">
        <v>2</v>
      </c>
      <c r="K33" s="32">
        <v>1.341</v>
      </c>
      <c r="L33" s="43">
        <f t="shared" si="15"/>
        <v>0</v>
      </c>
      <c r="M33" s="44">
        <f t="shared" si="16"/>
        <v>1</v>
      </c>
      <c r="N33" s="32"/>
      <c r="O33" s="32"/>
      <c r="P33" s="43"/>
      <c r="Q33" s="44"/>
      <c r="S33">
        <f t="shared" si="17"/>
        <v>2</v>
      </c>
    </row>
    <row r="34" spans="1:19" x14ac:dyDescent="0.2">
      <c r="A34" s="1" t="s">
        <v>57</v>
      </c>
      <c r="B34" s="42"/>
      <c r="C34" s="42"/>
      <c r="D34" s="43"/>
      <c r="E34" s="44"/>
      <c r="F34" s="32">
        <v>4</v>
      </c>
      <c r="G34" s="32">
        <v>7.6708699999999999</v>
      </c>
      <c r="H34" s="43">
        <f t="shared" si="13"/>
        <v>0</v>
      </c>
      <c r="I34" s="44">
        <f t="shared" si="14"/>
        <v>1</v>
      </c>
      <c r="J34" s="32">
        <v>4</v>
      </c>
      <c r="K34" s="32">
        <v>1.012</v>
      </c>
      <c r="L34" s="43">
        <f t="shared" si="15"/>
        <v>0</v>
      </c>
      <c r="M34" s="44">
        <f t="shared" si="16"/>
        <v>1</v>
      </c>
      <c r="N34" s="32"/>
      <c r="O34" s="32"/>
      <c r="P34" s="43"/>
      <c r="Q34" s="44"/>
      <c r="S34">
        <f t="shared" si="17"/>
        <v>4</v>
      </c>
    </row>
    <row r="35" spans="1:19" x14ac:dyDescent="0.2">
      <c r="A35" s="1" t="s">
        <v>198</v>
      </c>
      <c r="B35" s="47"/>
      <c r="C35" s="46"/>
      <c r="D35" s="43"/>
      <c r="E35" s="44"/>
      <c r="F35" s="32">
        <v>3</v>
      </c>
      <c r="G35" s="32">
        <v>13.550831000000001</v>
      </c>
      <c r="H35" s="43">
        <f t="shared" si="13"/>
        <v>0</v>
      </c>
      <c r="I35" s="44">
        <f t="shared" si="14"/>
        <v>1</v>
      </c>
      <c r="J35" s="32">
        <v>3</v>
      </c>
      <c r="K35" s="32">
        <v>1.446</v>
      </c>
      <c r="L35" s="43">
        <f t="shared" si="15"/>
        <v>0</v>
      </c>
      <c r="M35" s="44">
        <f t="shared" si="16"/>
        <v>1</v>
      </c>
      <c r="N35" s="32"/>
      <c r="O35" s="32"/>
      <c r="P35" s="43"/>
      <c r="Q35" s="44"/>
      <c r="S35">
        <f t="shared" si="17"/>
        <v>3</v>
      </c>
    </row>
    <row r="36" spans="1:19" x14ac:dyDescent="0.2">
      <c r="A36" s="1" t="s">
        <v>126</v>
      </c>
      <c r="B36" s="47"/>
      <c r="C36" s="46"/>
      <c r="D36" s="43"/>
      <c r="E36" s="44"/>
      <c r="F36" s="32">
        <v>4</v>
      </c>
      <c r="G36" s="32">
        <v>8.1448529999999995</v>
      </c>
      <c r="H36" s="43">
        <f t="shared" si="13"/>
        <v>0.2</v>
      </c>
      <c r="I36" s="44">
        <f t="shared" si="14"/>
        <v>0</v>
      </c>
      <c r="J36" s="32">
        <v>5</v>
      </c>
      <c r="K36" s="32">
        <v>0.92400000000000004</v>
      </c>
      <c r="L36" s="43">
        <f t="shared" si="15"/>
        <v>0</v>
      </c>
      <c r="M36" s="44">
        <f t="shared" si="16"/>
        <v>1</v>
      </c>
      <c r="N36" s="32"/>
      <c r="O36" s="32"/>
      <c r="P36" s="43"/>
      <c r="Q36" s="44"/>
      <c r="S36">
        <f t="shared" si="17"/>
        <v>5</v>
      </c>
    </row>
    <row r="37" spans="1:19" x14ac:dyDescent="0.2">
      <c r="A37" s="1" t="s">
        <v>58</v>
      </c>
      <c r="B37" s="42"/>
      <c r="C37" s="42"/>
      <c r="D37" s="43"/>
      <c r="E37" s="44"/>
      <c r="F37" s="32">
        <v>2</v>
      </c>
      <c r="G37" s="32">
        <v>26.270471000000001</v>
      </c>
      <c r="H37" s="43">
        <f t="shared" si="13"/>
        <v>0</v>
      </c>
      <c r="I37" s="44">
        <f t="shared" si="14"/>
        <v>1</v>
      </c>
      <c r="J37" s="32">
        <v>2</v>
      </c>
      <c r="K37" s="32">
        <v>2.4390000000000001</v>
      </c>
      <c r="L37" s="43">
        <f t="shared" si="15"/>
        <v>0</v>
      </c>
      <c r="M37" s="44">
        <f t="shared" si="16"/>
        <v>1</v>
      </c>
      <c r="N37" s="32"/>
      <c r="O37" s="32"/>
      <c r="P37" s="43"/>
      <c r="Q37" s="44"/>
      <c r="S37">
        <f t="shared" si="17"/>
        <v>2</v>
      </c>
    </row>
    <row r="38" spans="1:19" x14ac:dyDescent="0.2">
      <c r="A38" s="1" t="s">
        <v>199</v>
      </c>
      <c r="B38" s="47"/>
      <c r="C38" s="46"/>
      <c r="D38" s="43"/>
      <c r="E38" s="44"/>
      <c r="F38" s="32">
        <v>5</v>
      </c>
      <c r="G38" s="32">
        <v>6.7502610000000001</v>
      </c>
      <c r="H38" s="43">
        <f t="shared" si="13"/>
        <v>0</v>
      </c>
      <c r="I38" s="44">
        <f t="shared" si="14"/>
        <v>1</v>
      </c>
      <c r="J38" s="32">
        <v>5</v>
      </c>
      <c r="K38" s="32">
        <v>0.96099999999999997</v>
      </c>
      <c r="L38" s="43">
        <f t="shared" si="15"/>
        <v>0</v>
      </c>
      <c r="M38" s="44">
        <f t="shared" si="16"/>
        <v>1</v>
      </c>
      <c r="N38" s="32"/>
      <c r="O38" s="32"/>
      <c r="P38" s="43"/>
      <c r="Q38" s="44"/>
      <c r="S38">
        <f t="shared" si="17"/>
        <v>5</v>
      </c>
    </row>
    <row r="39" spans="1:19" x14ac:dyDescent="0.2">
      <c r="A39" s="1" t="s">
        <v>127</v>
      </c>
      <c r="B39" s="47"/>
      <c r="C39" s="46"/>
      <c r="D39" s="43"/>
      <c r="E39" s="44"/>
      <c r="F39" s="32">
        <v>4</v>
      </c>
      <c r="G39" s="32">
        <v>12.468346</v>
      </c>
      <c r="H39" s="43">
        <f t="shared" si="13"/>
        <v>0</v>
      </c>
      <c r="I39" s="44">
        <f t="shared" si="14"/>
        <v>1</v>
      </c>
      <c r="J39" s="32">
        <v>4</v>
      </c>
      <c r="K39" s="32">
        <v>1.478</v>
      </c>
      <c r="L39" s="43">
        <f t="shared" si="15"/>
        <v>0</v>
      </c>
      <c r="M39" s="44">
        <f t="shared" si="16"/>
        <v>1</v>
      </c>
      <c r="N39" s="32"/>
      <c r="O39" s="32"/>
      <c r="P39" s="43"/>
      <c r="Q39" s="44"/>
      <c r="S39">
        <f t="shared" si="17"/>
        <v>4</v>
      </c>
    </row>
    <row r="40" spans="1:19" x14ac:dyDescent="0.2">
      <c r="A40" s="1" t="s">
        <v>59</v>
      </c>
      <c r="B40" s="42"/>
      <c r="C40" s="42"/>
      <c r="D40" s="43"/>
      <c r="E40" s="44"/>
      <c r="F40" s="32">
        <v>5</v>
      </c>
      <c r="G40" s="32">
        <v>9.5278329999999993</v>
      </c>
      <c r="H40" s="43">
        <f t="shared" si="13"/>
        <v>0</v>
      </c>
      <c r="I40" s="44">
        <f t="shared" si="14"/>
        <v>1</v>
      </c>
      <c r="J40" s="32">
        <v>5</v>
      </c>
      <c r="K40" s="32">
        <v>1.534</v>
      </c>
      <c r="L40" s="43">
        <f t="shared" si="15"/>
        <v>0</v>
      </c>
      <c r="M40" s="44">
        <f t="shared" si="16"/>
        <v>1</v>
      </c>
      <c r="N40" s="32"/>
      <c r="O40" s="32"/>
      <c r="P40" s="43"/>
      <c r="Q40" s="44"/>
      <c r="S40">
        <f t="shared" si="17"/>
        <v>5</v>
      </c>
    </row>
    <row r="41" spans="1:19" x14ac:dyDescent="0.2">
      <c r="A41" s="1" t="s">
        <v>128</v>
      </c>
      <c r="B41" s="47"/>
      <c r="C41" s="46"/>
      <c r="D41" s="43"/>
      <c r="E41" s="44"/>
      <c r="F41" s="32">
        <v>3</v>
      </c>
      <c r="G41" s="32">
        <v>30.036867999999998</v>
      </c>
      <c r="H41" s="43">
        <f t="shared" si="13"/>
        <v>0</v>
      </c>
      <c r="I41" s="44">
        <f t="shared" si="14"/>
        <v>1</v>
      </c>
      <c r="J41" s="32">
        <v>3</v>
      </c>
      <c r="K41" s="32">
        <v>2.8410000000000002</v>
      </c>
      <c r="L41" s="43">
        <f t="shared" si="15"/>
        <v>0</v>
      </c>
      <c r="M41" s="44">
        <f t="shared" si="16"/>
        <v>1</v>
      </c>
      <c r="N41" s="32"/>
      <c r="O41" s="32"/>
      <c r="P41" s="43"/>
      <c r="Q41" s="44"/>
      <c r="S41">
        <f t="shared" si="17"/>
        <v>3</v>
      </c>
    </row>
    <row r="42" spans="1:19" x14ac:dyDescent="0.2">
      <c r="A42" s="1" t="s">
        <v>7</v>
      </c>
      <c r="B42" s="42"/>
      <c r="C42" s="42"/>
      <c r="D42" s="43"/>
      <c r="E42" s="44"/>
      <c r="F42" s="32">
        <v>3</v>
      </c>
      <c r="G42" s="32">
        <v>30.309273000000001</v>
      </c>
      <c r="H42" s="43">
        <f t="shared" si="13"/>
        <v>0</v>
      </c>
      <c r="I42" s="44">
        <f t="shared" si="14"/>
        <v>1</v>
      </c>
      <c r="J42" s="32">
        <v>3</v>
      </c>
      <c r="K42" s="32">
        <v>3.032</v>
      </c>
      <c r="L42" s="43">
        <f t="shared" si="15"/>
        <v>0</v>
      </c>
      <c r="M42" s="44">
        <f t="shared" si="16"/>
        <v>1</v>
      </c>
      <c r="N42" s="32"/>
      <c r="O42" s="32"/>
      <c r="P42" s="43"/>
      <c r="Q42" s="44"/>
      <c r="S42">
        <f t="shared" si="17"/>
        <v>3</v>
      </c>
    </row>
    <row r="43" spans="1:19" x14ac:dyDescent="0.2">
      <c r="A43" s="1" t="s">
        <v>200</v>
      </c>
      <c r="B43" s="47"/>
      <c r="C43" s="46"/>
      <c r="D43" s="43"/>
      <c r="E43" s="44"/>
      <c r="F43" s="32">
        <v>3</v>
      </c>
      <c r="G43" s="32">
        <v>0.35799199999999998</v>
      </c>
      <c r="H43" s="43">
        <f t="shared" si="13"/>
        <v>0</v>
      </c>
      <c r="I43" s="44">
        <f t="shared" si="14"/>
        <v>1</v>
      </c>
      <c r="J43" s="32">
        <v>3</v>
      </c>
      <c r="K43" s="32">
        <v>3.2000000000000001E-2</v>
      </c>
      <c r="L43" s="43">
        <f t="shared" si="15"/>
        <v>0</v>
      </c>
      <c r="M43" s="44">
        <f t="shared" si="16"/>
        <v>1</v>
      </c>
      <c r="N43" s="32"/>
      <c r="O43" s="32"/>
      <c r="P43" s="43"/>
      <c r="Q43" s="44"/>
      <c r="S43">
        <f t="shared" si="17"/>
        <v>3</v>
      </c>
    </row>
    <row r="44" spans="1:19" x14ac:dyDescent="0.2">
      <c r="A44" s="1" t="s">
        <v>8</v>
      </c>
      <c r="B44" s="47"/>
      <c r="C44" s="46"/>
      <c r="D44" s="43"/>
      <c r="E44" s="44"/>
      <c r="F44" s="32">
        <v>3</v>
      </c>
      <c r="G44" s="32">
        <v>0.32091500000000001</v>
      </c>
      <c r="H44" s="43">
        <f t="shared" si="13"/>
        <v>0</v>
      </c>
      <c r="I44" s="44">
        <f t="shared" si="14"/>
        <v>1</v>
      </c>
      <c r="J44" s="32">
        <v>3</v>
      </c>
      <c r="K44" s="32">
        <v>4.7E-2</v>
      </c>
      <c r="L44" s="43">
        <f t="shared" si="15"/>
        <v>0</v>
      </c>
      <c r="M44" s="44">
        <f t="shared" si="16"/>
        <v>1</v>
      </c>
      <c r="N44" s="32"/>
      <c r="O44" s="32"/>
      <c r="P44" s="43"/>
      <c r="Q44" s="44"/>
      <c r="S44">
        <f t="shared" si="17"/>
        <v>3</v>
      </c>
    </row>
    <row r="45" spans="1:19" x14ac:dyDescent="0.2">
      <c r="A45" s="1" t="s">
        <v>60</v>
      </c>
      <c r="B45" s="42"/>
      <c r="C45" s="42"/>
      <c r="D45" s="43"/>
      <c r="E45" s="44"/>
      <c r="F45" s="32">
        <v>4</v>
      </c>
      <c r="G45" s="32">
        <v>0.31933699999999998</v>
      </c>
      <c r="H45" s="43">
        <f t="shared" si="13"/>
        <v>0</v>
      </c>
      <c r="I45" s="44">
        <f t="shared" si="14"/>
        <v>1</v>
      </c>
      <c r="J45" s="32">
        <v>4</v>
      </c>
      <c r="K45" s="32">
        <v>5.0999999999999997E-2</v>
      </c>
      <c r="L45" s="43">
        <f t="shared" si="15"/>
        <v>0</v>
      </c>
      <c r="M45" s="44">
        <f t="shared" si="16"/>
        <v>1</v>
      </c>
      <c r="N45" s="32"/>
      <c r="O45" s="32"/>
      <c r="P45" s="43"/>
      <c r="Q45" s="44"/>
      <c r="S45">
        <f t="shared" si="17"/>
        <v>4</v>
      </c>
    </row>
    <row r="46" spans="1:19" x14ac:dyDescent="0.2">
      <c r="A46" s="1" t="s">
        <v>9</v>
      </c>
      <c r="B46" s="47"/>
      <c r="C46" s="46"/>
      <c r="D46" s="43"/>
      <c r="E46" s="44"/>
      <c r="F46" s="32">
        <v>5</v>
      </c>
      <c r="G46" s="32">
        <v>0.56913999999999998</v>
      </c>
      <c r="H46" s="43">
        <f t="shared" si="13"/>
        <v>0.16666666666666666</v>
      </c>
      <c r="I46" s="44">
        <f t="shared" si="14"/>
        <v>0</v>
      </c>
      <c r="J46" s="32">
        <v>6</v>
      </c>
      <c r="K46" s="32">
        <v>5.6000000000000001E-2</v>
      </c>
      <c r="L46" s="43">
        <f t="shared" si="15"/>
        <v>0</v>
      </c>
      <c r="M46" s="44">
        <f t="shared" si="16"/>
        <v>1</v>
      </c>
      <c r="N46" s="32"/>
      <c r="O46" s="32"/>
      <c r="P46" s="43"/>
      <c r="Q46" s="44"/>
      <c r="S46">
        <f t="shared" si="17"/>
        <v>6</v>
      </c>
    </row>
    <row r="47" spans="1:19" x14ac:dyDescent="0.2">
      <c r="A47" s="1" t="s">
        <v>129</v>
      </c>
      <c r="B47" s="47"/>
      <c r="C47" s="46"/>
      <c r="D47" s="43"/>
      <c r="E47" s="44"/>
      <c r="F47" s="32">
        <v>5</v>
      </c>
      <c r="G47" s="32">
        <v>0.72055899999999995</v>
      </c>
      <c r="H47" s="43">
        <f t="shared" si="13"/>
        <v>0</v>
      </c>
      <c r="I47" s="44">
        <f t="shared" si="14"/>
        <v>1</v>
      </c>
      <c r="J47" s="32">
        <v>5</v>
      </c>
      <c r="K47" s="32">
        <v>6.6000000000000003E-2</v>
      </c>
      <c r="L47" s="43">
        <f t="shared" si="15"/>
        <v>0</v>
      </c>
      <c r="M47" s="44">
        <f t="shared" si="16"/>
        <v>1</v>
      </c>
      <c r="N47" s="32"/>
      <c r="O47" s="32"/>
      <c r="P47" s="43"/>
      <c r="Q47" s="44"/>
      <c r="S47">
        <f t="shared" si="17"/>
        <v>5</v>
      </c>
    </row>
    <row r="48" spans="1:19" x14ac:dyDescent="0.2">
      <c r="A48" s="1" t="s">
        <v>61</v>
      </c>
      <c r="B48" s="42"/>
      <c r="C48" s="42"/>
      <c r="D48" s="43"/>
      <c r="E48" s="44"/>
      <c r="F48" s="32">
        <v>5</v>
      </c>
      <c r="G48" s="32">
        <v>0.58495299999999995</v>
      </c>
      <c r="H48" s="43">
        <f t="shared" si="13"/>
        <v>0</v>
      </c>
      <c r="I48" s="44">
        <f t="shared" si="14"/>
        <v>1</v>
      </c>
      <c r="J48" s="32">
        <v>5</v>
      </c>
      <c r="K48" s="32">
        <v>8.6999999999999994E-2</v>
      </c>
      <c r="L48" s="43">
        <f t="shared" si="15"/>
        <v>0</v>
      </c>
      <c r="M48" s="44">
        <f t="shared" si="16"/>
        <v>1</v>
      </c>
      <c r="N48" s="32"/>
      <c r="O48" s="32"/>
      <c r="P48" s="43"/>
      <c r="Q48" s="44"/>
      <c r="S48">
        <f t="shared" si="17"/>
        <v>5</v>
      </c>
    </row>
    <row r="49" spans="1:19" x14ac:dyDescent="0.2">
      <c r="A49" s="1" t="s">
        <v>201</v>
      </c>
      <c r="B49" s="47"/>
      <c r="C49" s="46"/>
      <c r="D49" s="43"/>
      <c r="E49" s="44"/>
      <c r="F49" s="32">
        <v>4</v>
      </c>
      <c r="G49" s="32">
        <v>0.69249400000000005</v>
      </c>
      <c r="H49" s="43">
        <f t="shared" si="13"/>
        <v>0</v>
      </c>
      <c r="I49" s="44">
        <f t="shared" si="14"/>
        <v>1</v>
      </c>
      <c r="J49" s="32">
        <v>4</v>
      </c>
      <c r="K49" s="32">
        <v>0.10100000000000001</v>
      </c>
      <c r="L49" s="43">
        <f t="shared" si="15"/>
        <v>0</v>
      </c>
      <c r="M49" s="44">
        <f t="shared" si="16"/>
        <v>1</v>
      </c>
      <c r="N49" s="32"/>
      <c r="O49" s="32"/>
      <c r="P49" s="43"/>
      <c r="Q49" s="44"/>
      <c r="S49">
        <f t="shared" si="17"/>
        <v>4</v>
      </c>
    </row>
    <row r="50" spans="1:19" x14ac:dyDescent="0.2">
      <c r="A50" s="1" t="s">
        <v>202</v>
      </c>
      <c r="B50" s="47"/>
      <c r="C50" s="46"/>
      <c r="D50" s="43"/>
      <c r="E50" s="44"/>
      <c r="F50" s="32">
        <v>3</v>
      </c>
      <c r="G50" s="32">
        <v>1.60029</v>
      </c>
      <c r="H50" s="43">
        <f t="shared" si="13"/>
        <v>0.25</v>
      </c>
      <c r="I50" s="44">
        <f t="shared" si="14"/>
        <v>0</v>
      </c>
      <c r="J50" s="32">
        <v>4</v>
      </c>
      <c r="K50" s="32">
        <v>0.183</v>
      </c>
      <c r="L50" s="43">
        <f t="shared" si="15"/>
        <v>0</v>
      </c>
      <c r="M50" s="44">
        <f t="shared" si="16"/>
        <v>1</v>
      </c>
      <c r="N50" s="32"/>
      <c r="O50" s="32"/>
      <c r="P50" s="43"/>
      <c r="Q50" s="44"/>
      <c r="S50">
        <f t="shared" si="17"/>
        <v>4</v>
      </c>
    </row>
    <row r="51" spans="1:19" x14ac:dyDescent="0.2">
      <c r="A51" s="1" t="s">
        <v>130</v>
      </c>
      <c r="B51" s="47"/>
      <c r="C51" s="46"/>
      <c r="D51" s="43"/>
      <c r="E51" s="44"/>
      <c r="F51" s="32">
        <v>3</v>
      </c>
      <c r="G51" s="32">
        <v>1.4006959999999999</v>
      </c>
      <c r="H51" s="43">
        <f t="shared" si="13"/>
        <v>0</v>
      </c>
      <c r="I51" s="44">
        <f t="shared" si="14"/>
        <v>1</v>
      </c>
      <c r="J51" s="32">
        <v>3</v>
      </c>
      <c r="K51" s="32">
        <v>0.19800000000000001</v>
      </c>
      <c r="L51" s="43">
        <f t="shared" si="15"/>
        <v>0</v>
      </c>
      <c r="M51" s="44">
        <f t="shared" si="16"/>
        <v>1</v>
      </c>
      <c r="N51" s="32"/>
      <c r="O51" s="32"/>
      <c r="P51" s="43"/>
      <c r="Q51" s="44"/>
      <c r="S51">
        <f t="shared" si="17"/>
        <v>3</v>
      </c>
    </row>
    <row r="52" spans="1:19" x14ac:dyDescent="0.2">
      <c r="A52" s="1" t="s">
        <v>62</v>
      </c>
      <c r="B52" s="42"/>
      <c r="C52" s="42"/>
      <c r="D52" s="43"/>
      <c r="E52" s="44"/>
      <c r="F52" s="32">
        <v>3</v>
      </c>
      <c r="G52" s="32">
        <v>1.463428</v>
      </c>
      <c r="H52" s="43">
        <f t="shared" si="13"/>
        <v>0.25</v>
      </c>
      <c r="I52" s="44">
        <f t="shared" si="14"/>
        <v>0</v>
      </c>
      <c r="J52" s="32">
        <v>4</v>
      </c>
      <c r="K52" s="32">
        <v>0.187</v>
      </c>
      <c r="L52" s="43">
        <f t="shared" si="15"/>
        <v>0</v>
      </c>
      <c r="M52" s="44">
        <f t="shared" si="16"/>
        <v>1</v>
      </c>
      <c r="N52" s="32"/>
      <c r="O52" s="32"/>
      <c r="P52" s="43"/>
      <c r="Q52" s="44"/>
      <c r="S52">
        <f t="shared" si="17"/>
        <v>4</v>
      </c>
    </row>
    <row r="53" spans="1:19" x14ac:dyDescent="0.2">
      <c r="A53" s="1" t="s">
        <v>63</v>
      </c>
      <c r="B53" s="42"/>
      <c r="C53" s="42"/>
      <c r="D53" s="43"/>
      <c r="E53" s="44"/>
      <c r="F53" s="32">
        <v>1</v>
      </c>
      <c r="G53" s="32">
        <v>3.1438730000000001</v>
      </c>
      <c r="H53" s="43">
        <f t="shared" si="13"/>
        <v>0</v>
      </c>
      <c r="I53" s="44">
        <f t="shared" si="14"/>
        <v>1</v>
      </c>
      <c r="J53" s="32">
        <v>1</v>
      </c>
      <c r="K53" s="32">
        <v>0.38600000000000001</v>
      </c>
      <c r="L53" s="43">
        <f t="shared" si="15"/>
        <v>0</v>
      </c>
      <c r="M53" s="44">
        <f t="shared" si="16"/>
        <v>1</v>
      </c>
      <c r="N53" s="32"/>
      <c r="O53" s="32"/>
      <c r="P53" s="43"/>
      <c r="Q53" s="44"/>
      <c r="S53">
        <f t="shared" si="17"/>
        <v>1</v>
      </c>
    </row>
    <row r="54" spans="1:19" x14ac:dyDescent="0.2">
      <c r="A54" s="1" t="s">
        <v>131</v>
      </c>
      <c r="B54" s="47"/>
      <c r="C54" s="46"/>
      <c r="D54" s="43"/>
      <c r="E54" s="44"/>
      <c r="F54" s="32">
        <v>1</v>
      </c>
      <c r="G54" s="32">
        <v>3.7594959999999999</v>
      </c>
      <c r="H54" s="43">
        <f t="shared" si="13"/>
        <v>0</v>
      </c>
      <c r="I54" s="44">
        <f t="shared" si="14"/>
        <v>1</v>
      </c>
      <c r="J54" s="32">
        <v>1</v>
      </c>
      <c r="K54" s="32">
        <v>0.38900000000000001</v>
      </c>
      <c r="L54" s="43">
        <f t="shared" si="15"/>
        <v>0</v>
      </c>
      <c r="M54" s="44">
        <f t="shared" si="16"/>
        <v>1</v>
      </c>
      <c r="N54" s="32"/>
      <c r="O54" s="32"/>
      <c r="P54" s="43"/>
      <c r="Q54" s="44"/>
      <c r="S54">
        <f t="shared" si="17"/>
        <v>1</v>
      </c>
    </row>
    <row r="55" spans="1:19" x14ac:dyDescent="0.2">
      <c r="A55" s="1" t="s">
        <v>203</v>
      </c>
      <c r="B55" s="47"/>
      <c r="C55" s="46"/>
      <c r="D55" s="43"/>
      <c r="E55" s="44"/>
      <c r="F55" s="32">
        <v>1</v>
      </c>
      <c r="G55" s="32">
        <v>7.5725689999999997</v>
      </c>
      <c r="H55" s="43">
        <f t="shared" si="13"/>
        <v>0</v>
      </c>
      <c r="I55" s="44">
        <f t="shared" si="14"/>
        <v>1</v>
      </c>
      <c r="J55" s="32">
        <v>1</v>
      </c>
      <c r="K55" s="32">
        <v>0.52400000000000002</v>
      </c>
      <c r="L55" s="43">
        <f t="shared" si="15"/>
        <v>0</v>
      </c>
      <c r="M55" s="44">
        <f t="shared" si="16"/>
        <v>1</v>
      </c>
      <c r="N55" s="32"/>
      <c r="O55" s="32"/>
      <c r="P55" s="43"/>
      <c r="Q55" s="44"/>
      <c r="S55">
        <f t="shared" si="17"/>
        <v>1</v>
      </c>
    </row>
    <row r="56" spans="1:19" x14ac:dyDescent="0.2">
      <c r="A56" s="1" t="s">
        <v>132</v>
      </c>
      <c r="B56" s="47"/>
      <c r="C56" s="46"/>
      <c r="D56" s="43"/>
      <c r="E56" s="44"/>
      <c r="F56" s="32">
        <v>1</v>
      </c>
      <c r="G56" s="32">
        <v>12.034696</v>
      </c>
      <c r="H56" s="43">
        <f t="shared" si="13"/>
        <v>0</v>
      </c>
      <c r="I56" s="44">
        <f t="shared" si="14"/>
        <v>1</v>
      </c>
      <c r="J56" s="32">
        <v>1</v>
      </c>
      <c r="K56" s="32">
        <v>0.78700000000000003</v>
      </c>
      <c r="L56" s="43">
        <f t="shared" si="15"/>
        <v>0</v>
      </c>
      <c r="M56" s="44">
        <f t="shared" si="16"/>
        <v>1</v>
      </c>
      <c r="N56" s="32"/>
      <c r="O56" s="32"/>
      <c r="P56" s="43"/>
      <c r="Q56" s="44"/>
      <c r="S56">
        <f t="shared" si="17"/>
        <v>1</v>
      </c>
    </row>
    <row r="57" spans="1:19" x14ac:dyDescent="0.2">
      <c r="A57" s="1" t="s">
        <v>64</v>
      </c>
      <c r="B57" s="42"/>
      <c r="C57" s="42"/>
      <c r="D57" s="43"/>
      <c r="E57" s="44"/>
      <c r="F57" s="32">
        <v>1</v>
      </c>
      <c r="G57" s="32">
        <v>9.2929209999999998</v>
      </c>
      <c r="H57" s="43">
        <f t="shared" si="13"/>
        <v>0</v>
      </c>
      <c r="I57" s="44">
        <f t="shared" si="14"/>
        <v>1</v>
      </c>
      <c r="J57" s="32">
        <v>1</v>
      </c>
      <c r="K57" s="32">
        <v>0.89600000000000002</v>
      </c>
      <c r="L57" s="43">
        <f t="shared" si="15"/>
        <v>0</v>
      </c>
      <c r="M57" s="44">
        <f t="shared" si="16"/>
        <v>1</v>
      </c>
      <c r="N57" s="32"/>
      <c r="O57" s="32"/>
      <c r="P57" s="43"/>
      <c r="Q57" s="44"/>
      <c r="S57">
        <f t="shared" si="17"/>
        <v>1</v>
      </c>
    </row>
    <row r="58" spans="1:19" x14ac:dyDescent="0.2">
      <c r="A58" s="1" t="s">
        <v>10</v>
      </c>
      <c r="B58" s="47"/>
      <c r="C58" s="46"/>
      <c r="D58" s="43"/>
      <c r="E58" s="44"/>
      <c r="F58" s="32">
        <v>1</v>
      </c>
      <c r="G58" s="32">
        <v>13.795503999999999</v>
      </c>
      <c r="H58" s="43">
        <f t="shared" si="13"/>
        <v>0</v>
      </c>
      <c r="I58" s="44">
        <f t="shared" si="14"/>
        <v>1</v>
      </c>
      <c r="J58" s="32">
        <v>1</v>
      </c>
      <c r="K58" s="32">
        <v>0.876</v>
      </c>
      <c r="L58" s="43">
        <f t="shared" si="15"/>
        <v>0</v>
      </c>
      <c r="M58" s="44">
        <f t="shared" si="16"/>
        <v>1</v>
      </c>
      <c r="N58" s="32"/>
      <c r="O58" s="32"/>
      <c r="P58" s="43"/>
      <c r="Q58" s="44"/>
      <c r="S58">
        <f t="shared" si="17"/>
        <v>1</v>
      </c>
    </row>
    <row r="59" spans="1:19" x14ac:dyDescent="0.2">
      <c r="A59" s="1" t="s">
        <v>204</v>
      </c>
      <c r="B59" s="47"/>
      <c r="C59" s="46"/>
      <c r="D59" s="43"/>
      <c r="E59" s="44"/>
      <c r="F59" s="32">
        <v>1</v>
      </c>
      <c r="G59" s="32">
        <v>14.30416</v>
      </c>
      <c r="H59" s="43">
        <f t="shared" si="13"/>
        <v>0</v>
      </c>
      <c r="I59" s="44">
        <f t="shared" si="14"/>
        <v>1</v>
      </c>
      <c r="J59" s="32">
        <v>1</v>
      </c>
      <c r="K59" s="32">
        <v>0.82699999999999996</v>
      </c>
      <c r="L59" s="43">
        <f t="shared" si="15"/>
        <v>0</v>
      </c>
      <c r="M59" s="44">
        <f t="shared" si="16"/>
        <v>1</v>
      </c>
      <c r="N59" s="32"/>
      <c r="O59" s="32"/>
      <c r="P59" s="43"/>
      <c r="Q59" s="44"/>
      <c r="S59">
        <f t="shared" si="17"/>
        <v>1</v>
      </c>
    </row>
    <row r="60" spans="1:19" x14ac:dyDescent="0.2">
      <c r="A60" s="1" t="s">
        <v>133</v>
      </c>
      <c r="B60" s="47"/>
      <c r="C60" s="46"/>
      <c r="D60" s="43"/>
      <c r="E60" s="44"/>
      <c r="F60" s="32">
        <v>1</v>
      </c>
      <c r="G60" s="32">
        <v>19.501324</v>
      </c>
      <c r="H60" s="43">
        <f t="shared" si="13"/>
        <v>0</v>
      </c>
      <c r="I60" s="44">
        <f t="shared" si="14"/>
        <v>1</v>
      </c>
      <c r="J60" s="32">
        <v>1</v>
      </c>
      <c r="K60" s="32">
        <v>1.34</v>
      </c>
      <c r="L60" s="43">
        <f t="shared" si="15"/>
        <v>0</v>
      </c>
      <c r="M60" s="44">
        <f t="shared" si="16"/>
        <v>1</v>
      </c>
      <c r="N60" s="32"/>
      <c r="O60" s="32"/>
      <c r="P60" s="43"/>
      <c r="Q60" s="44"/>
      <c r="S60">
        <f t="shared" si="17"/>
        <v>1</v>
      </c>
    </row>
    <row r="61" spans="1:19" x14ac:dyDescent="0.2">
      <c r="A61" s="1" t="s">
        <v>11</v>
      </c>
      <c r="B61" s="42"/>
      <c r="C61" s="42"/>
      <c r="D61" s="43"/>
      <c r="E61" s="44"/>
      <c r="F61" s="32">
        <v>1</v>
      </c>
      <c r="G61" s="32">
        <v>18.849108000000001</v>
      </c>
      <c r="H61" s="43">
        <f t="shared" si="13"/>
        <v>0</v>
      </c>
      <c r="I61" s="44">
        <f t="shared" si="14"/>
        <v>1</v>
      </c>
      <c r="J61" s="32">
        <v>1</v>
      </c>
      <c r="K61" s="32">
        <v>1.339</v>
      </c>
      <c r="L61" s="43">
        <f t="shared" si="15"/>
        <v>0</v>
      </c>
      <c r="M61" s="44">
        <f t="shared" si="16"/>
        <v>1</v>
      </c>
      <c r="N61" s="32"/>
      <c r="O61" s="32"/>
      <c r="P61" s="43"/>
      <c r="Q61" s="44"/>
      <c r="S61">
        <f t="shared" si="17"/>
        <v>1</v>
      </c>
    </row>
    <row r="62" spans="1:19" x14ac:dyDescent="0.2">
      <c r="A62" s="1" t="s">
        <v>205</v>
      </c>
      <c r="B62" s="47"/>
      <c r="C62" s="46"/>
      <c r="D62" s="43"/>
      <c r="E62" s="44"/>
      <c r="F62" s="88">
        <v>1</v>
      </c>
      <c r="G62" s="32">
        <v>5.1699999999999999E-4</v>
      </c>
      <c r="H62" s="43">
        <f t="shared" si="13"/>
        <v>0</v>
      </c>
      <c r="I62" s="44">
        <f t="shared" si="14"/>
        <v>1</v>
      </c>
      <c r="J62" s="32">
        <v>1</v>
      </c>
      <c r="K62" s="32">
        <v>1.149</v>
      </c>
      <c r="L62" s="43">
        <f t="shared" si="15"/>
        <v>0</v>
      </c>
      <c r="M62" s="44">
        <f t="shared" si="16"/>
        <v>1</v>
      </c>
      <c r="N62" s="32"/>
      <c r="O62" s="32"/>
      <c r="P62" s="43"/>
      <c r="Q62" s="44"/>
      <c r="S62">
        <f t="shared" si="17"/>
        <v>1</v>
      </c>
    </row>
    <row r="63" spans="1:19" x14ac:dyDescent="0.2">
      <c r="A63" s="1" t="s">
        <v>134</v>
      </c>
      <c r="B63" s="47"/>
      <c r="C63" s="46"/>
      <c r="D63" s="43"/>
      <c r="E63" s="44"/>
      <c r="F63" s="32">
        <v>1</v>
      </c>
      <c r="G63" s="32">
        <v>31.531870000000001</v>
      </c>
      <c r="H63" s="43">
        <f t="shared" si="13"/>
        <v>0</v>
      </c>
      <c r="I63" s="44">
        <f t="shared" si="14"/>
        <v>1</v>
      </c>
      <c r="J63" s="32">
        <v>1</v>
      </c>
      <c r="K63" s="32">
        <v>1.2509999999999999</v>
      </c>
      <c r="L63" s="43">
        <f t="shared" si="15"/>
        <v>0</v>
      </c>
      <c r="M63" s="44">
        <f t="shared" si="16"/>
        <v>1</v>
      </c>
      <c r="N63" s="32"/>
      <c r="O63" s="32"/>
      <c r="P63" s="43"/>
      <c r="Q63" s="44"/>
      <c r="S63">
        <f t="shared" si="17"/>
        <v>1</v>
      </c>
    </row>
    <row r="64" spans="1:19" x14ac:dyDescent="0.2">
      <c r="A64" s="1" t="s">
        <v>65</v>
      </c>
      <c r="B64" s="42"/>
      <c r="C64" s="42"/>
      <c r="D64" s="43"/>
      <c r="E64" s="44"/>
      <c r="F64" s="32">
        <v>1</v>
      </c>
      <c r="G64" s="32">
        <v>38.344759000000003</v>
      </c>
      <c r="H64" s="43">
        <f t="shared" si="13"/>
        <v>0</v>
      </c>
      <c r="I64" s="44">
        <f t="shared" si="14"/>
        <v>1</v>
      </c>
      <c r="J64" s="32">
        <v>1</v>
      </c>
      <c r="K64" s="32">
        <v>1.915</v>
      </c>
      <c r="L64" s="43">
        <f t="shared" si="15"/>
        <v>0</v>
      </c>
      <c r="M64" s="44">
        <f t="shared" si="16"/>
        <v>1</v>
      </c>
      <c r="N64" s="32"/>
      <c r="O64" s="32"/>
      <c r="P64" s="43"/>
      <c r="Q64" s="44"/>
      <c r="S64">
        <f t="shared" si="17"/>
        <v>1</v>
      </c>
    </row>
    <row r="65" spans="1:19" x14ac:dyDescent="0.2">
      <c r="A65" s="1" t="s">
        <v>206</v>
      </c>
      <c r="B65" s="47"/>
      <c r="C65" s="46"/>
      <c r="D65" s="43"/>
      <c r="E65" s="44"/>
      <c r="F65" s="32">
        <v>1</v>
      </c>
      <c r="G65" s="32">
        <v>47.948498000000001</v>
      </c>
      <c r="H65" s="43">
        <f t="shared" si="13"/>
        <v>0</v>
      </c>
      <c r="I65" s="44">
        <f t="shared" si="14"/>
        <v>1</v>
      </c>
      <c r="J65" s="32">
        <v>1</v>
      </c>
      <c r="K65" s="32">
        <v>1.778</v>
      </c>
      <c r="L65" s="43">
        <f t="shared" si="15"/>
        <v>0</v>
      </c>
      <c r="M65" s="44">
        <f t="shared" si="16"/>
        <v>1</v>
      </c>
      <c r="N65" s="32"/>
      <c r="O65" s="32"/>
      <c r="P65" s="43"/>
      <c r="Q65" s="44"/>
      <c r="S65">
        <f t="shared" si="17"/>
        <v>1</v>
      </c>
    </row>
    <row r="66" spans="1:19" x14ac:dyDescent="0.2">
      <c r="A66" s="1" t="s">
        <v>135</v>
      </c>
      <c r="B66" s="47"/>
      <c r="C66" s="46"/>
      <c r="D66" s="43"/>
      <c r="E66" s="44"/>
      <c r="F66" s="32">
        <v>1</v>
      </c>
      <c r="G66" s="32">
        <v>50.203040999999999</v>
      </c>
      <c r="H66" s="43">
        <f t="shared" si="13"/>
        <v>0</v>
      </c>
      <c r="I66" s="44">
        <f t="shared" si="14"/>
        <v>1</v>
      </c>
      <c r="J66" s="32">
        <v>1</v>
      </c>
      <c r="K66" s="32">
        <v>2.3980000000000001</v>
      </c>
      <c r="L66" s="43">
        <f t="shared" si="15"/>
        <v>0</v>
      </c>
      <c r="M66" s="44">
        <f t="shared" si="16"/>
        <v>1</v>
      </c>
      <c r="N66" s="32"/>
      <c r="O66" s="32"/>
      <c r="P66" s="43"/>
      <c r="Q66" s="44"/>
      <c r="S66">
        <f t="shared" si="17"/>
        <v>1</v>
      </c>
    </row>
    <row r="67" spans="1:19" x14ac:dyDescent="0.2">
      <c r="A67" s="1" t="s">
        <v>66</v>
      </c>
      <c r="B67" s="42"/>
      <c r="C67" s="42"/>
      <c r="D67" s="43"/>
      <c r="E67" s="44"/>
      <c r="F67" s="32">
        <v>1</v>
      </c>
      <c r="G67" s="32">
        <v>67.580020000000005</v>
      </c>
      <c r="H67" s="43">
        <f t="shared" si="13"/>
        <v>0</v>
      </c>
      <c r="I67" s="44">
        <f t="shared" si="14"/>
        <v>1</v>
      </c>
      <c r="J67" s="32">
        <v>1</v>
      </c>
      <c r="K67" s="32">
        <v>2.7850000000000001</v>
      </c>
      <c r="L67" s="43">
        <f t="shared" si="15"/>
        <v>0</v>
      </c>
      <c r="M67" s="44">
        <f t="shared" si="16"/>
        <v>1</v>
      </c>
      <c r="N67" s="32"/>
      <c r="O67" s="32"/>
      <c r="P67" s="43"/>
      <c r="Q67" s="44"/>
      <c r="S67">
        <f t="shared" si="17"/>
        <v>1</v>
      </c>
    </row>
    <row r="68" spans="1:19" x14ac:dyDescent="0.2">
      <c r="A68" s="1" t="s">
        <v>207</v>
      </c>
      <c r="B68" s="47"/>
      <c r="C68" s="46"/>
      <c r="D68" s="43"/>
      <c r="E68" s="44"/>
      <c r="F68" s="32">
        <v>1</v>
      </c>
      <c r="G68" s="32">
        <v>45.579563999999998</v>
      </c>
      <c r="H68" s="43">
        <f t="shared" si="13"/>
        <v>0</v>
      </c>
      <c r="I68" s="44">
        <f t="shared" si="14"/>
        <v>1</v>
      </c>
      <c r="J68" s="32">
        <v>1</v>
      </c>
      <c r="K68" s="32">
        <v>1.9530000000000001</v>
      </c>
      <c r="L68" s="43">
        <f t="shared" si="15"/>
        <v>0</v>
      </c>
      <c r="M68" s="44">
        <f t="shared" si="16"/>
        <v>1</v>
      </c>
      <c r="N68" s="32"/>
      <c r="O68" s="32"/>
      <c r="P68" s="43"/>
      <c r="Q68" s="44"/>
      <c r="S68">
        <f t="shared" si="17"/>
        <v>1</v>
      </c>
    </row>
    <row r="69" spans="1:19" x14ac:dyDescent="0.2">
      <c r="A69" s="1" t="s">
        <v>12</v>
      </c>
      <c r="B69" s="47"/>
      <c r="C69" s="46"/>
      <c r="D69" s="43"/>
      <c r="E69" s="44"/>
      <c r="F69" s="32">
        <v>1</v>
      </c>
      <c r="G69" s="32">
        <v>85.449036000000007</v>
      </c>
      <c r="H69" s="43">
        <f t="shared" si="13"/>
        <v>0</v>
      </c>
      <c r="I69" s="44">
        <f t="shared" si="14"/>
        <v>1</v>
      </c>
      <c r="J69" s="32">
        <v>1</v>
      </c>
      <c r="K69" s="32">
        <v>3.3780000000000001</v>
      </c>
      <c r="L69" s="43">
        <f t="shared" si="15"/>
        <v>0</v>
      </c>
      <c r="M69" s="44">
        <f t="shared" si="16"/>
        <v>1</v>
      </c>
      <c r="N69" s="32"/>
      <c r="O69" s="32"/>
      <c r="P69" s="43"/>
      <c r="Q69" s="44"/>
      <c r="S69">
        <f t="shared" si="17"/>
        <v>1</v>
      </c>
    </row>
    <row r="70" spans="1:19" x14ac:dyDescent="0.2">
      <c r="A70" s="1" t="s">
        <v>67</v>
      </c>
      <c r="B70" s="42"/>
      <c r="C70" s="42"/>
      <c r="D70" s="43"/>
      <c r="E70" s="44"/>
      <c r="F70" s="32">
        <v>1</v>
      </c>
      <c r="G70" s="32">
        <v>86.039928000000003</v>
      </c>
      <c r="H70" s="43">
        <f t="shared" si="13"/>
        <v>0</v>
      </c>
      <c r="I70" s="44">
        <f t="shared" si="14"/>
        <v>1</v>
      </c>
      <c r="J70" s="32">
        <v>1</v>
      </c>
      <c r="K70" s="32">
        <v>3.1059999999999999</v>
      </c>
      <c r="L70" s="43">
        <f t="shared" si="15"/>
        <v>0</v>
      </c>
      <c r="M70" s="44">
        <f t="shared" si="16"/>
        <v>1</v>
      </c>
      <c r="N70" s="32"/>
      <c r="O70" s="32"/>
      <c r="P70" s="43"/>
      <c r="Q70" s="44"/>
      <c r="S70">
        <f t="shared" si="17"/>
        <v>1</v>
      </c>
    </row>
    <row r="71" spans="1:19" x14ac:dyDescent="0.2">
      <c r="A71" s="1" t="s">
        <v>136</v>
      </c>
      <c r="B71" s="47"/>
      <c r="C71" s="46"/>
      <c r="D71" s="43"/>
      <c r="E71" s="44"/>
      <c r="F71" s="32">
        <v>1</v>
      </c>
      <c r="G71" s="32">
        <v>92.484004999999996</v>
      </c>
      <c r="H71" s="43">
        <f t="shared" si="13"/>
        <v>0</v>
      </c>
      <c r="I71" s="44">
        <f t="shared" si="14"/>
        <v>1</v>
      </c>
      <c r="J71" s="32">
        <v>1</v>
      </c>
      <c r="K71" s="32">
        <v>3.4329999999999998</v>
      </c>
      <c r="L71" s="43">
        <f t="shared" si="15"/>
        <v>0</v>
      </c>
      <c r="M71" s="44">
        <f t="shared" si="16"/>
        <v>1</v>
      </c>
      <c r="N71" s="32"/>
      <c r="O71" s="32"/>
      <c r="P71" s="43"/>
      <c r="Q71" s="44"/>
      <c r="S71">
        <f t="shared" si="17"/>
        <v>1</v>
      </c>
    </row>
    <row r="72" spans="1:19" x14ac:dyDescent="0.2">
      <c r="A72" s="1" t="s">
        <v>68</v>
      </c>
      <c r="B72" s="42"/>
      <c r="C72" s="42"/>
      <c r="D72" s="43"/>
      <c r="E72" s="44"/>
      <c r="F72" s="32">
        <v>1</v>
      </c>
      <c r="G72" s="32">
        <v>83.302617999999995</v>
      </c>
      <c r="H72" s="43">
        <f t="shared" si="13"/>
        <v>0</v>
      </c>
      <c r="I72" s="44">
        <f t="shared" si="14"/>
        <v>1</v>
      </c>
      <c r="J72" s="32">
        <v>1</v>
      </c>
      <c r="K72" s="32">
        <v>2.9990000000000001</v>
      </c>
      <c r="L72" s="43">
        <f t="shared" si="15"/>
        <v>0</v>
      </c>
      <c r="M72" s="44">
        <f t="shared" si="16"/>
        <v>1</v>
      </c>
      <c r="N72" s="32"/>
      <c r="O72" s="32"/>
      <c r="P72" s="43"/>
      <c r="Q72" s="44"/>
      <c r="S72">
        <f t="shared" si="17"/>
        <v>1</v>
      </c>
    </row>
    <row r="73" spans="1:19" x14ac:dyDescent="0.2">
      <c r="A73" s="1" t="s">
        <v>208</v>
      </c>
      <c r="B73" s="47"/>
      <c r="C73" s="46"/>
      <c r="D73" s="43"/>
      <c r="E73" s="44"/>
      <c r="F73" s="32">
        <v>2</v>
      </c>
      <c r="G73" s="32">
        <v>0.38176500000000002</v>
      </c>
      <c r="H73" s="43">
        <f t="shared" si="13"/>
        <v>0</v>
      </c>
      <c r="I73" s="44">
        <f t="shared" si="14"/>
        <v>1</v>
      </c>
      <c r="J73" s="32">
        <v>2</v>
      </c>
      <c r="K73" s="32">
        <v>4.2000000000000003E-2</v>
      </c>
      <c r="L73" s="43">
        <f t="shared" si="15"/>
        <v>0</v>
      </c>
      <c r="M73" s="44">
        <f t="shared" si="16"/>
        <v>1</v>
      </c>
      <c r="N73" s="32"/>
      <c r="O73" s="32"/>
      <c r="P73" s="43"/>
      <c r="Q73" s="44"/>
      <c r="S73">
        <f t="shared" si="17"/>
        <v>2</v>
      </c>
    </row>
    <row r="74" spans="1:19" x14ac:dyDescent="0.2">
      <c r="A74" s="1" t="s">
        <v>137</v>
      </c>
      <c r="B74" s="47"/>
      <c r="C74" s="46"/>
      <c r="D74" s="43"/>
      <c r="E74" s="44"/>
      <c r="F74" s="32">
        <v>1</v>
      </c>
      <c r="G74" s="32">
        <v>0.429176</v>
      </c>
      <c r="H74" s="43">
        <f t="shared" si="13"/>
        <v>0</v>
      </c>
      <c r="I74" s="44">
        <f t="shared" si="14"/>
        <v>1</v>
      </c>
      <c r="J74" s="32">
        <v>1</v>
      </c>
      <c r="K74" s="32">
        <v>6.5000000000000002E-2</v>
      </c>
      <c r="L74" s="43">
        <f t="shared" si="15"/>
        <v>0</v>
      </c>
      <c r="M74" s="44">
        <f t="shared" si="16"/>
        <v>1</v>
      </c>
      <c r="N74" s="32"/>
      <c r="O74" s="32"/>
      <c r="P74" s="43"/>
      <c r="Q74" s="44"/>
      <c r="S74">
        <f t="shared" si="17"/>
        <v>1</v>
      </c>
    </row>
    <row r="75" spans="1:19" x14ac:dyDescent="0.2">
      <c r="A75" s="1" t="s">
        <v>69</v>
      </c>
      <c r="B75" s="42"/>
      <c r="C75" s="42"/>
      <c r="D75" s="43"/>
      <c r="E75" s="44"/>
      <c r="F75" s="32">
        <v>1</v>
      </c>
      <c r="G75" s="32">
        <v>0.47358</v>
      </c>
      <c r="H75" s="43">
        <f t="shared" si="13"/>
        <v>0</v>
      </c>
      <c r="I75" s="44">
        <f t="shared" si="14"/>
        <v>1</v>
      </c>
      <c r="J75" s="32">
        <v>1</v>
      </c>
      <c r="K75" s="32">
        <v>6.0999999999999999E-2</v>
      </c>
      <c r="L75" s="43">
        <f t="shared" si="15"/>
        <v>0</v>
      </c>
      <c r="M75" s="44">
        <f t="shared" si="16"/>
        <v>1</v>
      </c>
      <c r="N75" s="32"/>
      <c r="O75" s="32"/>
      <c r="P75" s="43"/>
      <c r="Q75" s="44"/>
      <c r="S75">
        <f t="shared" si="17"/>
        <v>1</v>
      </c>
    </row>
    <row r="76" spans="1:19" x14ac:dyDescent="0.2">
      <c r="A76" s="1" t="s">
        <v>209</v>
      </c>
      <c r="B76" s="47"/>
      <c r="C76" s="46"/>
      <c r="D76" s="43"/>
      <c r="E76" s="44"/>
      <c r="F76" s="32">
        <v>1</v>
      </c>
      <c r="G76" s="32">
        <v>0.72623400000000005</v>
      </c>
      <c r="H76" s="43">
        <f t="shared" si="13"/>
        <v>0</v>
      </c>
      <c r="I76" s="44">
        <f t="shared" si="14"/>
        <v>1</v>
      </c>
      <c r="J76" s="32">
        <v>1</v>
      </c>
      <c r="K76" s="32">
        <v>9.4E-2</v>
      </c>
      <c r="L76" s="43">
        <f t="shared" si="15"/>
        <v>0</v>
      </c>
      <c r="M76" s="44">
        <f t="shared" si="16"/>
        <v>1</v>
      </c>
      <c r="N76" s="32"/>
      <c r="O76" s="32"/>
      <c r="P76" s="43"/>
      <c r="Q76" s="44"/>
      <c r="S76">
        <f t="shared" si="17"/>
        <v>1</v>
      </c>
    </row>
    <row r="77" spans="1:19" x14ac:dyDescent="0.2">
      <c r="A77" s="1" t="s">
        <v>138</v>
      </c>
      <c r="B77" s="47"/>
      <c r="C77" s="46"/>
      <c r="D77" s="43"/>
      <c r="E77" s="44"/>
      <c r="F77" s="32">
        <v>1</v>
      </c>
      <c r="G77" s="32">
        <v>1.136047</v>
      </c>
      <c r="H77" s="43">
        <f t="shared" si="13"/>
        <v>0</v>
      </c>
      <c r="I77" s="44">
        <f t="shared" si="14"/>
        <v>1</v>
      </c>
      <c r="J77" s="32">
        <v>1</v>
      </c>
      <c r="K77" s="32">
        <v>0.14499999999999999</v>
      </c>
      <c r="L77" s="43">
        <f t="shared" si="15"/>
        <v>0</v>
      </c>
      <c r="M77" s="44">
        <f t="shared" si="16"/>
        <v>1</v>
      </c>
      <c r="N77" s="32"/>
      <c r="O77" s="32"/>
      <c r="P77" s="43"/>
      <c r="Q77" s="44"/>
      <c r="S77">
        <f t="shared" si="17"/>
        <v>1</v>
      </c>
    </row>
    <row r="78" spans="1:19" x14ac:dyDescent="0.2">
      <c r="A78" s="1" t="s">
        <v>70</v>
      </c>
      <c r="B78" s="42"/>
      <c r="C78" s="42"/>
      <c r="D78" s="43"/>
      <c r="E78" s="44"/>
      <c r="F78" s="32">
        <v>2</v>
      </c>
      <c r="G78" s="32">
        <v>1.0167029999999999</v>
      </c>
      <c r="H78" s="43">
        <f t="shared" si="13"/>
        <v>0</v>
      </c>
      <c r="I78" s="44">
        <f t="shared" si="14"/>
        <v>1</v>
      </c>
      <c r="J78" s="32">
        <v>2</v>
      </c>
      <c r="K78" s="32">
        <v>0.13400000000000001</v>
      </c>
      <c r="L78" s="43">
        <f t="shared" si="15"/>
        <v>0</v>
      </c>
      <c r="M78" s="44">
        <f t="shared" si="16"/>
        <v>1</v>
      </c>
      <c r="N78" s="32"/>
      <c r="O78" s="32"/>
      <c r="P78" s="43"/>
      <c r="Q78" s="44"/>
      <c r="S78">
        <f t="shared" si="17"/>
        <v>2</v>
      </c>
    </row>
    <row r="79" spans="1:19" x14ac:dyDescent="0.2">
      <c r="A79" s="1" t="s">
        <v>210</v>
      </c>
      <c r="B79" s="47"/>
      <c r="C79" s="46"/>
      <c r="D79" s="43"/>
      <c r="E79" s="44"/>
      <c r="F79" s="32">
        <v>2</v>
      </c>
      <c r="G79" s="32">
        <v>1.3793740000000001</v>
      </c>
      <c r="H79" s="43">
        <f t="shared" si="13"/>
        <v>0</v>
      </c>
      <c r="I79" s="44">
        <f t="shared" si="14"/>
        <v>1</v>
      </c>
      <c r="J79" s="32">
        <v>2</v>
      </c>
      <c r="K79" s="32">
        <v>0.16600000000000001</v>
      </c>
      <c r="L79" s="43">
        <f t="shared" si="15"/>
        <v>0</v>
      </c>
      <c r="M79" s="44">
        <f t="shared" si="16"/>
        <v>1</v>
      </c>
      <c r="N79" s="32"/>
      <c r="O79" s="32"/>
      <c r="P79" s="43"/>
      <c r="Q79" s="44"/>
      <c r="S79">
        <f t="shared" si="17"/>
        <v>2</v>
      </c>
    </row>
    <row r="80" spans="1:19" x14ac:dyDescent="0.2">
      <c r="A80" s="1" t="s">
        <v>211</v>
      </c>
      <c r="B80" s="47"/>
      <c r="C80" s="46"/>
      <c r="D80" s="43"/>
      <c r="E80" s="44"/>
      <c r="F80" s="32">
        <v>1</v>
      </c>
      <c r="G80" s="32">
        <v>2.9214519999999999</v>
      </c>
      <c r="H80" s="43">
        <f t="shared" si="13"/>
        <v>0</v>
      </c>
      <c r="I80" s="44">
        <f t="shared" si="14"/>
        <v>1</v>
      </c>
      <c r="J80" s="32">
        <v>1</v>
      </c>
      <c r="K80" s="32">
        <v>0.23200000000000001</v>
      </c>
      <c r="L80" s="43">
        <f t="shared" si="15"/>
        <v>0</v>
      </c>
      <c r="M80" s="44">
        <f t="shared" si="16"/>
        <v>1</v>
      </c>
      <c r="N80" s="32"/>
      <c r="O80" s="32"/>
      <c r="P80" s="43"/>
      <c r="Q80" s="44"/>
      <c r="S80">
        <f t="shared" si="17"/>
        <v>1</v>
      </c>
    </row>
    <row r="81" spans="1:19" x14ac:dyDescent="0.2">
      <c r="A81" s="1" t="s">
        <v>139</v>
      </c>
      <c r="B81" s="47"/>
      <c r="C81" s="46"/>
      <c r="D81" s="43"/>
      <c r="E81" s="44"/>
      <c r="F81" s="32">
        <v>1</v>
      </c>
      <c r="G81" s="32">
        <v>2.4007740000000002</v>
      </c>
      <c r="H81" s="43">
        <f t="shared" si="13"/>
        <v>0</v>
      </c>
      <c r="I81" s="44">
        <f t="shared" si="14"/>
        <v>1</v>
      </c>
      <c r="J81" s="32">
        <v>1</v>
      </c>
      <c r="K81" s="32">
        <v>0.222</v>
      </c>
      <c r="L81" s="43">
        <f t="shared" si="15"/>
        <v>0</v>
      </c>
      <c r="M81" s="44">
        <f t="shared" si="16"/>
        <v>1</v>
      </c>
      <c r="N81" s="32"/>
      <c r="O81" s="32"/>
      <c r="P81" s="43"/>
      <c r="Q81" s="44"/>
      <c r="S81">
        <f t="shared" si="17"/>
        <v>1</v>
      </c>
    </row>
    <row r="82" spans="1:19" x14ac:dyDescent="0.2">
      <c r="A82" s="1" t="s">
        <v>71</v>
      </c>
      <c r="B82" s="42"/>
      <c r="C82" s="42"/>
      <c r="D82" s="43"/>
      <c r="E82" s="44"/>
      <c r="F82" s="32">
        <v>1</v>
      </c>
      <c r="G82" s="32">
        <v>1.7919799999999999</v>
      </c>
      <c r="H82" s="43">
        <f t="shared" si="13"/>
        <v>0</v>
      </c>
      <c r="I82" s="44">
        <f t="shared" si="14"/>
        <v>1</v>
      </c>
      <c r="J82" s="32">
        <v>1</v>
      </c>
      <c r="K82" s="32">
        <v>0.223</v>
      </c>
      <c r="L82" s="43">
        <f t="shared" si="15"/>
        <v>0</v>
      </c>
      <c r="M82" s="44">
        <f t="shared" si="16"/>
        <v>1</v>
      </c>
      <c r="N82" s="32"/>
      <c r="O82" s="32"/>
      <c r="P82" s="43"/>
      <c r="Q82" s="44"/>
      <c r="S82">
        <f t="shared" si="17"/>
        <v>1</v>
      </c>
    </row>
    <row r="83" spans="1:19" x14ac:dyDescent="0.2">
      <c r="A83" s="1" t="s">
        <v>72</v>
      </c>
      <c r="B83" s="47"/>
      <c r="C83" s="46"/>
      <c r="D83" s="43"/>
      <c r="E83" s="44"/>
      <c r="F83" s="32">
        <v>40</v>
      </c>
      <c r="G83" s="32">
        <v>1.061104</v>
      </c>
      <c r="H83" s="43">
        <f t="shared" si="13"/>
        <v>2.4390243902439025E-2</v>
      </c>
      <c r="I83" s="44">
        <f t="shared" si="14"/>
        <v>0</v>
      </c>
      <c r="J83" s="32">
        <v>41</v>
      </c>
      <c r="K83" s="32">
        <v>0.14799999999999999</v>
      </c>
      <c r="L83" s="43">
        <f t="shared" si="15"/>
        <v>0</v>
      </c>
      <c r="M83" s="44">
        <f t="shared" si="16"/>
        <v>1</v>
      </c>
      <c r="N83" s="32"/>
      <c r="O83" s="32"/>
      <c r="P83" s="43"/>
      <c r="Q83" s="44"/>
      <c r="S83">
        <f t="shared" si="17"/>
        <v>41</v>
      </c>
    </row>
    <row r="84" spans="1:19" x14ac:dyDescent="0.2">
      <c r="A84" s="1" t="s">
        <v>140</v>
      </c>
      <c r="B84" s="47"/>
      <c r="C84" s="46"/>
      <c r="D84" s="43"/>
      <c r="E84" s="44"/>
      <c r="F84" s="32">
        <v>22</v>
      </c>
      <c r="G84" s="32">
        <v>3.1206879999999999</v>
      </c>
      <c r="H84" s="43">
        <f t="shared" si="13"/>
        <v>0</v>
      </c>
      <c r="I84" s="44">
        <f t="shared" si="14"/>
        <v>1</v>
      </c>
      <c r="J84" s="32">
        <v>22</v>
      </c>
      <c r="K84" s="32">
        <v>0.29099999999999998</v>
      </c>
      <c r="L84" s="43">
        <f t="shared" si="15"/>
        <v>0</v>
      </c>
      <c r="M84" s="44">
        <f t="shared" si="16"/>
        <v>1</v>
      </c>
      <c r="N84" s="32"/>
      <c r="O84" s="32"/>
      <c r="P84" s="43"/>
      <c r="Q84" s="44"/>
      <c r="S84">
        <f t="shared" si="17"/>
        <v>22</v>
      </c>
    </row>
    <row r="85" spans="1:19" x14ac:dyDescent="0.2">
      <c r="A85" s="1" t="s">
        <v>212</v>
      </c>
      <c r="B85" s="47"/>
      <c r="C85" s="46"/>
      <c r="D85" s="43"/>
      <c r="E85" s="44"/>
      <c r="F85" s="32">
        <v>38</v>
      </c>
      <c r="G85" s="32">
        <v>2.9808029999999999</v>
      </c>
      <c r="H85" s="43">
        <f t="shared" si="13"/>
        <v>0</v>
      </c>
      <c r="I85" s="44">
        <f t="shared" si="14"/>
        <v>1</v>
      </c>
      <c r="J85" s="32">
        <v>38</v>
      </c>
      <c r="K85" s="32">
        <v>0.29899999999999999</v>
      </c>
      <c r="L85" s="43">
        <f t="shared" si="15"/>
        <v>0</v>
      </c>
      <c r="M85" s="44">
        <f t="shared" si="16"/>
        <v>1</v>
      </c>
      <c r="N85" s="32"/>
      <c r="O85" s="32"/>
      <c r="P85" s="43"/>
      <c r="Q85" s="44"/>
      <c r="S85">
        <f t="shared" si="17"/>
        <v>38</v>
      </c>
    </row>
    <row r="86" spans="1:19" x14ac:dyDescent="0.2">
      <c r="A86" s="1" t="s">
        <v>141</v>
      </c>
      <c r="B86" s="47"/>
      <c r="C86" s="46"/>
      <c r="D86" s="43"/>
      <c r="E86" s="44"/>
      <c r="F86" s="32">
        <v>33</v>
      </c>
      <c r="G86" s="32">
        <v>3.5481029999999998</v>
      </c>
      <c r="H86" s="43">
        <f t="shared" si="13"/>
        <v>0</v>
      </c>
      <c r="I86" s="44">
        <f t="shared" si="14"/>
        <v>1</v>
      </c>
      <c r="J86" s="32">
        <v>33</v>
      </c>
      <c r="K86" s="32">
        <v>0.33700000000000002</v>
      </c>
      <c r="L86" s="43">
        <f t="shared" si="15"/>
        <v>0</v>
      </c>
      <c r="M86" s="44">
        <f t="shared" si="16"/>
        <v>1</v>
      </c>
      <c r="N86" s="32"/>
      <c r="O86" s="32"/>
      <c r="P86" s="43"/>
      <c r="Q86" s="44"/>
      <c r="S86">
        <f t="shared" si="17"/>
        <v>33</v>
      </c>
    </row>
    <row r="87" spans="1:19" x14ac:dyDescent="0.2">
      <c r="A87" s="1" t="s">
        <v>73</v>
      </c>
      <c r="B87" s="47"/>
      <c r="C87" s="46"/>
      <c r="D87" s="43"/>
      <c r="E87" s="44"/>
      <c r="F87" s="32">
        <v>28</v>
      </c>
      <c r="G87" s="32">
        <v>4.9105030000000003</v>
      </c>
      <c r="H87" s="43">
        <f t="shared" ref="H87:H150" si="18">($S87-F87)/$S87</f>
        <v>3.4482758620689655E-2</v>
      </c>
      <c r="I87" s="44">
        <f t="shared" ref="I87:I150" si="19">IF(F87=$S87,1,0)</f>
        <v>0</v>
      </c>
      <c r="J87" s="32">
        <v>29</v>
      </c>
      <c r="K87" s="32">
        <v>0.51100000000000001</v>
      </c>
      <c r="L87" s="43">
        <f t="shared" ref="L87:L150" si="20">($S87-J87)/$S87</f>
        <v>0</v>
      </c>
      <c r="M87" s="44">
        <f t="shared" ref="M87:M150" si="21">IF(J87=$S87,1,0)</f>
        <v>1</v>
      </c>
      <c r="N87" s="32"/>
      <c r="O87" s="32"/>
      <c r="P87" s="43"/>
      <c r="Q87" s="44"/>
      <c r="S87">
        <f t="shared" ref="S87:S150" si="22">MAX(N87,J87,F87,B87)</f>
        <v>29</v>
      </c>
    </row>
    <row r="88" spans="1:19" x14ac:dyDescent="0.2">
      <c r="A88" s="1" t="s">
        <v>213</v>
      </c>
      <c r="B88" s="47"/>
      <c r="C88" s="46"/>
      <c r="D88" s="43"/>
      <c r="E88" s="44"/>
      <c r="F88" s="32">
        <v>46</v>
      </c>
      <c r="G88" s="32">
        <v>2.3474349999999999</v>
      </c>
      <c r="H88" s="43">
        <f t="shared" si="18"/>
        <v>0</v>
      </c>
      <c r="I88" s="44">
        <f t="shared" si="19"/>
        <v>1</v>
      </c>
      <c r="J88" s="32">
        <v>46</v>
      </c>
      <c r="K88" s="32">
        <v>0.33800000000000002</v>
      </c>
      <c r="L88" s="43">
        <f t="shared" si="20"/>
        <v>0</v>
      </c>
      <c r="M88" s="44">
        <f t="shared" si="21"/>
        <v>1</v>
      </c>
      <c r="N88" s="32"/>
      <c r="O88" s="32"/>
      <c r="P88" s="43"/>
      <c r="Q88" s="44"/>
      <c r="S88">
        <f t="shared" si="22"/>
        <v>46</v>
      </c>
    </row>
    <row r="89" spans="1:19" x14ac:dyDescent="0.2">
      <c r="A89" s="1" t="s">
        <v>214</v>
      </c>
      <c r="B89" s="47"/>
      <c r="C89" s="46"/>
      <c r="D89" s="43"/>
      <c r="E89" s="44"/>
      <c r="F89" s="32">
        <v>23</v>
      </c>
      <c r="G89" s="32">
        <v>10.610863999999999</v>
      </c>
      <c r="H89" s="43">
        <f t="shared" si="18"/>
        <v>0.08</v>
      </c>
      <c r="I89" s="44">
        <f t="shared" si="19"/>
        <v>0</v>
      </c>
      <c r="J89" s="32">
        <v>25</v>
      </c>
      <c r="K89" s="32">
        <v>0.745</v>
      </c>
      <c r="L89" s="43">
        <f t="shared" si="20"/>
        <v>0</v>
      </c>
      <c r="M89" s="44">
        <f t="shared" si="21"/>
        <v>1</v>
      </c>
      <c r="N89" s="32"/>
      <c r="O89" s="32"/>
      <c r="P89" s="43"/>
      <c r="Q89" s="44"/>
      <c r="S89">
        <f t="shared" si="22"/>
        <v>25</v>
      </c>
    </row>
    <row r="90" spans="1:19" x14ac:dyDescent="0.2">
      <c r="A90" s="1" t="s">
        <v>142</v>
      </c>
      <c r="B90" s="47"/>
      <c r="C90" s="46"/>
      <c r="D90" s="43"/>
      <c r="E90" s="44"/>
      <c r="F90" s="32">
        <v>30</v>
      </c>
      <c r="G90" s="32">
        <v>6.5051139999999998</v>
      </c>
      <c r="H90" s="43">
        <f t="shared" si="18"/>
        <v>3.2258064516129031E-2</v>
      </c>
      <c r="I90" s="44">
        <f t="shared" si="19"/>
        <v>0</v>
      </c>
      <c r="J90" s="32">
        <v>31</v>
      </c>
      <c r="K90" s="32">
        <v>0.70699999999999996</v>
      </c>
      <c r="L90" s="43">
        <f t="shared" si="20"/>
        <v>0</v>
      </c>
      <c r="M90" s="44">
        <f t="shared" si="21"/>
        <v>1</v>
      </c>
      <c r="N90" s="32"/>
      <c r="O90" s="32"/>
      <c r="P90" s="43"/>
      <c r="Q90" s="44"/>
      <c r="S90">
        <f t="shared" si="22"/>
        <v>31</v>
      </c>
    </row>
    <row r="91" spans="1:19" x14ac:dyDescent="0.2">
      <c r="A91" s="1" t="s">
        <v>74</v>
      </c>
      <c r="B91" s="47"/>
      <c r="C91" s="46"/>
      <c r="D91" s="43"/>
      <c r="E91" s="44"/>
      <c r="F91" s="32">
        <v>22</v>
      </c>
      <c r="G91" s="32">
        <v>10.834104999999999</v>
      </c>
      <c r="H91" s="43">
        <f t="shared" si="18"/>
        <v>0</v>
      </c>
      <c r="I91" s="44">
        <f t="shared" si="19"/>
        <v>1</v>
      </c>
      <c r="J91" s="32">
        <v>22</v>
      </c>
      <c r="K91" s="32">
        <v>0.95199999999999996</v>
      </c>
      <c r="L91" s="43">
        <f t="shared" si="20"/>
        <v>0</v>
      </c>
      <c r="M91" s="44">
        <f t="shared" si="21"/>
        <v>1</v>
      </c>
      <c r="N91" s="32"/>
      <c r="O91" s="32"/>
      <c r="P91" s="43"/>
      <c r="Q91" s="44"/>
      <c r="S91">
        <f t="shared" si="22"/>
        <v>22</v>
      </c>
    </row>
    <row r="92" spans="1:19" x14ac:dyDescent="0.2">
      <c r="A92" s="1" t="s">
        <v>215</v>
      </c>
      <c r="B92" s="47"/>
      <c r="C92" s="46"/>
      <c r="D92" s="43"/>
      <c r="E92" s="44"/>
      <c r="F92" s="32">
        <v>33</v>
      </c>
      <c r="G92" s="32">
        <v>10.192387999999999</v>
      </c>
      <c r="H92" s="43">
        <f t="shared" si="18"/>
        <v>2.9411764705882353E-2</v>
      </c>
      <c r="I92" s="44">
        <f t="shared" si="19"/>
        <v>0</v>
      </c>
      <c r="J92" s="32">
        <v>34</v>
      </c>
      <c r="K92" s="32">
        <v>0.81799999999999995</v>
      </c>
      <c r="L92" s="43">
        <f t="shared" si="20"/>
        <v>0</v>
      </c>
      <c r="M92" s="44">
        <f t="shared" si="21"/>
        <v>1</v>
      </c>
      <c r="N92" s="32"/>
      <c r="O92" s="32"/>
      <c r="P92" s="43"/>
      <c r="Q92" s="44"/>
      <c r="S92">
        <f t="shared" si="22"/>
        <v>34</v>
      </c>
    </row>
    <row r="93" spans="1:19" x14ac:dyDescent="0.2">
      <c r="A93" s="1" t="s">
        <v>143</v>
      </c>
      <c r="B93" s="47"/>
      <c r="C93" s="46"/>
      <c r="D93" s="43"/>
      <c r="E93" s="44"/>
      <c r="F93" s="32">
        <v>12</v>
      </c>
      <c r="G93" s="32">
        <v>22.288782000000001</v>
      </c>
      <c r="H93" s="43">
        <f t="shared" si="18"/>
        <v>0</v>
      </c>
      <c r="I93" s="44">
        <f t="shared" si="19"/>
        <v>1</v>
      </c>
      <c r="J93" s="32">
        <v>12</v>
      </c>
      <c r="K93" s="32">
        <v>1.4630000000000001</v>
      </c>
      <c r="L93" s="43">
        <f t="shared" si="20"/>
        <v>0</v>
      </c>
      <c r="M93" s="44">
        <f t="shared" si="21"/>
        <v>1</v>
      </c>
      <c r="N93" s="32"/>
      <c r="O93" s="32"/>
      <c r="P93" s="43"/>
      <c r="Q93" s="44"/>
      <c r="S93">
        <f t="shared" si="22"/>
        <v>12</v>
      </c>
    </row>
    <row r="94" spans="1:19" x14ac:dyDescent="0.2">
      <c r="A94" s="1" t="s">
        <v>75</v>
      </c>
      <c r="B94" s="47"/>
      <c r="C94" s="46"/>
      <c r="D94" s="43"/>
      <c r="E94" s="44"/>
      <c r="F94" s="32">
        <v>26</v>
      </c>
      <c r="G94" s="32">
        <v>12.400164</v>
      </c>
      <c r="H94" s="43">
        <f t="shared" si="18"/>
        <v>7.1428571428571425E-2</v>
      </c>
      <c r="I94" s="44">
        <f t="shared" si="19"/>
        <v>0</v>
      </c>
      <c r="J94" s="32">
        <v>28</v>
      </c>
      <c r="K94" s="32">
        <v>1.0640000000000001</v>
      </c>
      <c r="L94" s="43">
        <f t="shared" si="20"/>
        <v>0</v>
      </c>
      <c r="M94" s="44">
        <f t="shared" si="21"/>
        <v>1</v>
      </c>
      <c r="N94" s="32"/>
      <c r="O94" s="32"/>
      <c r="P94" s="43"/>
      <c r="Q94" s="44"/>
      <c r="S94">
        <f t="shared" si="22"/>
        <v>28</v>
      </c>
    </row>
    <row r="95" spans="1:19" x14ac:dyDescent="0.2">
      <c r="A95" s="1" t="s">
        <v>216</v>
      </c>
      <c r="B95" s="47"/>
      <c r="C95" s="46"/>
      <c r="D95" s="43"/>
      <c r="E95" s="44"/>
      <c r="F95" s="32">
        <v>19</v>
      </c>
      <c r="G95" s="32">
        <v>22.473939000000001</v>
      </c>
      <c r="H95" s="43">
        <f t="shared" si="18"/>
        <v>9.5238095238095233E-2</v>
      </c>
      <c r="I95" s="44">
        <f t="shared" si="19"/>
        <v>0</v>
      </c>
      <c r="J95" s="32">
        <v>21</v>
      </c>
      <c r="K95" s="32">
        <v>1.579</v>
      </c>
      <c r="L95" s="43">
        <f t="shared" si="20"/>
        <v>0</v>
      </c>
      <c r="M95" s="44">
        <f t="shared" si="21"/>
        <v>1</v>
      </c>
      <c r="N95" s="32"/>
      <c r="O95" s="32"/>
      <c r="P95" s="43"/>
      <c r="Q95" s="44"/>
      <c r="S95">
        <f t="shared" si="22"/>
        <v>21</v>
      </c>
    </row>
    <row r="96" spans="1:19" x14ac:dyDescent="0.2">
      <c r="A96" s="1" t="s">
        <v>13</v>
      </c>
      <c r="B96" s="47"/>
      <c r="C96" s="46"/>
      <c r="D96" s="43"/>
      <c r="E96" s="44"/>
      <c r="F96" s="32">
        <v>33</v>
      </c>
      <c r="G96" s="32">
        <v>13.496138</v>
      </c>
      <c r="H96" s="43">
        <f t="shared" si="18"/>
        <v>0</v>
      </c>
      <c r="I96" s="44">
        <f t="shared" si="19"/>
        <v>1</v>
      </c>
      <c r="J96" s="32">
        <v>33</v>
      </c>
      <c r="K96" s="32">
        <v>1.038</v>
      </c>
      <c r="L96" s="43">
        <f t="shared" si="20"/>
        <v>0</v>
      </c>
      <c r="M96" s="44">
        <f t="shared" si="21"/>
        <v>1</v>
      </c>
      <c r="N96" s="32"/>
      <c r="O96" s="32"/>
      <c r="P96" s="43"/>
      <c r="Q96" s="44"/>
      <c r="S96">
        <f t="shared" si="22"/>
        <v>33</v>
      </c>
    </row>
    <row r="97" spans="1:19" x14ac:dyDescent="0.2">
      <c r="A97" s="1" t="s">
        <v>14</v>
      </c>
      <c r="B97" s="47"/>
      <c r="C97" s="46"/>
      <c r="D97" s="43"/>
      <c r="E97" s="44"/>
      <c r="F97" s="32">
        <v>11</v>
      </c>
      <c r="G97" s="32">
        <v>34.376469999999998</v>
      </c>
      <c r="H97" s="43">
        <f t="shared" si="18"/>
        <v>8.3333333333333329E-2</v>
      </c>
      <c r="I97" s="44">
        <f t="shared" si="19"/>
        <v>0</v>
      </c>
      <c r="J97" s="32">
        <v>12</v>
      </c>
      <c r="K97" s="32">
        <v>2.117</v>
      </c>
      <c r="L97" s="43">
        <f t="shared" si="20"/>
        <v>0</v>
      </c>
      <c r="M97" s="44">
        <f t="shared" si="21"/>
        <v>1</v>
      </c>
      <c r="N97" s="32"/>
      <c r="O97" s="32"/>
      <c r="P97" s="43"/>
      <c r="Q97" s="44"/>
      <c r="S97">
        <f t="shared" si="22"/>
        <v>12</v>
      </c>
    </row>
    <row r="98" spans="1:19" x14ac:dyDescent="0.2">
      <c r="A98" s="1" t="s">
        <v>15</v>
      </c>
      <c r="B98" s="47"/>
      <c r="C98" s="46"/>
      <c r="D98" s="43"/>
      <c r="E98" s="44"/>
      <c r="F98" s="32">
        <v>39</v>
      </c>
      <c r="G98" s="32">
        <v>11.479084</v>
      </c>
      <c r="H98" s="43">
        <f t="shared" si="18"/>
        <v>4.878048780487805E-2</v>
      </c>
      <c r="I98" s="44">
        <f t="shared" si="19"/>
        <v>0</v>
      </c>
      <c r="J98" s="32">
        <v>41</v>
      </c>
      <c r="K98" s="32">
        <v>1.056</v>
      </c>
      <c r="L98" s="43">
        <f t="shared" si="20"/>
        <v>0</v>
      </c>
      <c r="M98" s="44">
        <f t="shared" si="21"/>
        <v>1</v>
      </c>
      <c r="N98" s="32"/>
      <c r="O98" s="32"/>
      <c r="P98" s="43"/>
      <c r="Q98" s="44"/>
      <c r="S98">
        <f t="shared" si="22"/>
        <v>41</v>
      </c>
    </row>
    <row r="99" spans="1:19" x14ac:dyDescent="0.2">
      <c r="A99" s="1" t="s">
        <v>144</v>
      </c>
      <c r="B99" s="47"/>
      <c r="C99" s="46"/>
      <c r="D99" s="43"/>
      <c r="E99" s="44"/>
      <c r="F99" s="32">
        <v>26</v>
      </c>
      <c r="G99" s="32">
        <v>19.796417000000002</v>
      </c>
      <c r="H99" s="43">
        <f t="shared" si="18"/>
        <v>7.1428571428571425E-2</v>
      </c>
      <c r="I99" s="44">
        <f t="shared" si="19"/>
        <v>0</v>
      </c>
      <c r="J99" s="32">
        <v>28</v>
      </c>
      <c r="K99" s="32">
        <v>1.7070000000000001</v>
      </c>
      <c r="L99" s="43">
        <f t="shared" si="20"/>
        <v>0</v>
      </c>
      <c r="M99" s="44">
        <f t="shared" si="21"/>
        <v>1</v>
      </c>
      <c r="N99" s="32"/>
      <c r="O99" s="32"/>
      <c r="P99" s="43"/>
      <c r="Q99" s="44"/>
      <c r="S99">
        <f t="shared" si="22"/>
        <v>28</v>
      </c>
    </row>
    <row r="100" spans="1:19" x14ac:dyDescent="0.2">
      <c r="A100" s="1" t="s">
        <v>76</v>
      </c>
      <c r="B100" s="47"/>
      <c r="C100" s="46"/>
      <c r="D100" s="43"/>
      <c r="E100" s="44"/>
      <c r="F100" s="32">
        <v>7</v>
      </c>
      <c r="G100" s="32">
        <v>13.104798000000001</v>
      </c>
      <c r="H100" s="43">
        <f t="shared" si="18"/>
        <v>0</v>
      </c>
      <c r="I100" s="44">
        <f t="shared" si="19"/>
        <v>1</v>
      </c>
      <c r="J100" s="32">
        <v>7</v>
      </c>
      <c r="K100" s="32">
        <v>1.4430000000000001</v>
      </c>
      <c r="L100" s="43">
        <f t="shared" si="20"/>
        <v>0</v>
      </c>
      <c r="M100" s="44">
        <f t="shared" si="21"/>
        <v>1</v>
      </c>
      <c r="N100" s="32"/>
      <c r="O100" s="32"/>
      <c r="P100" s="43"/>
      <c r="Q100" s="44"/>
      <c r="S100">
        <f t="shared" si="22"/>
        <v>7</v>
      </c>
    </row>
    <row r="101" spans="1:19" x14ac:dyDescent="0.2">
      <c r="A101" s="1" t="s">
        <v>145</v>
      </c>
      <c r="B101" s="47"/>
      <c r="C101" s="46"/>
      <c r="D101" s="43"/>
      <c r="E101" s="44"/>
      <c r="F101" s="32">
        <v>14</v>
      </c>
      <c r="G101" s="32">
        <v>41.497770000000003</v>
      </c>
      <c r="H101" s="43">
        <f t="shared" si="18"/>
        <v>0</v>
      </c>
      <c r="I101" s="44">
        <f t="shared" si="19"/>
        <v>1</v>
      </c>
      <c r="J101" s="32">
        <v>14</v>
      </c>
      <c r="K101" s="32">
        <v>2.8079999999999998</v>
      </c>
      <c r="L101" s="43">
        <f t="shared" si="20"/>
        <v>0</v>
      </c>
      <c r="M101" s="44">
        <f t="shared" si="21"/>
        <v>1</v>
      </c>
      <c r="N101" s="32"/>
      <c r="O101" s="32"/>
      <c r="P101" s="43"/>
      <c r="Q101" s="44"/>
      <c r="S101">
        <f t="shared" si="22"/>
        <v>14</v>
      </c>
    </row>
    <row r="102" spans="1:19" x14ac:dyDescent="0.2">
      <c r="A102" s="1" t="s">
        <v>77</v>
      </c>
      <c r="B102" s="47"/>
      <c r="C102" s="46"/>
      <c r="D102" s="43"/>
      <c r="E102" s="44"/>
      <c r="F102" s="32">
        <v>3</v>
      </c>
      <c r="G102" s="32">
        <v>59.603504000000001</v>
      </c>
      <c r="H102" s="43">
        <f t="shared" si="18"/>
        <v>0</v>
      </c>
      <c r="I102" s="44">
        <f t="shared" si="19"/>
        <v>1</v>
      </c>
      <c r="J102" s="32">
        <v>3</v>
      </c>
      <c r="K102" s="32">
        <v>3.8719999999999999</v>
      </c>
      <c r="L102" s="43">
        <f t="shared" si="20"/>
        <v>0</v>
      </c>
      <c r="M102" s="44">
        <f t="shared" si="21"/>
        <v>1</v>
      </c>
      <c r="N102" s="32"/>
      <c r="O102" s="32"/>
      <c r="P102" s="43"/>
      <c r="Q102" s="44"/>
      <c r="S102">
        <f t="shared" si="22"/>
        <v>3</v>
      </c>
    </row>
    <row r="103" spans="1:19" x14ac:dyDescent="0.2">
      <c r="A103" s="1" t="s">
        <v>217</v>
      </c>
      <c r="B103" s="47"/>
      <c r="C103" s="46"/>
      <c r="D103" s="43"/>
      <c r="E103" s="44"/>
      <c r="F103" s="32">
        <v>19</v>
      </c>
      <c r="G103" s="32">
        <v>0.47579100000000002</v>
      </c>
      <c r="H103" s="43">
        <f t="shared" si="18"/>
        <v>0</v>
      </c>
      <c r="I103" s="44">
        <f t="shared" si="19"/>
        <v>1</v>
      </c>
      <c r="J103" s="32">
        <v>19</v>
      </c>
      <c r="K103" s="32">
        <v>3.5999999999999997E-2</v>
      </c>
      <c r="L103" s="43">
        <f t="shared" si="20"/>
        <v>0</v>
      </c>
      <c r="M103" s="44">
        <f t="shared" si="21"/>
        <v>1</v>
      </c>
      <c r="N103" s="32"/>
      <c r="O103" s="32"/>
      <c r="P103" s="43"/>
      <c r="Q103" s="44"/>
      <c r="S103">
        <f t="shared" si="22"/>
        <v>19</v>
      </c>
    </row>
    <row r="104" spans="1:19" x14ac:dyDescent="0.2">
      <c r="A104" s="1" t="s">
        <v>146</v>
      </c>
      <c r="B104" s="47"/>
      <c r="C104" s="46"/>
      <c r="D104" s="43"/>
      <c r="E104" s="44"/>
      <c r="F104" s="32">
        <v>17</v>
      </c>
      <c r="G104" s="32">
        <v>0.52314899999999998</v>
      </c>
      <c r="H104" s="43">
        <f t="shared" si="18"/>
        <v>0</v>
      </c>
      <c r="I104" s="44">
        <f t="shared" si="19"/>
        <v>1</v>
      </c>
      <c r="J104" s="32">
        <v>17</v>
      </c>
      <c r="K104" s="32">
        <v>5.3999999999999999E-2</v>
      </c>
      <c r="L104" s="43">
        <f t="shared" si="20"/>
        <v>0</v>
      </c>
      <c r="M104" s="44">
        <f t="shared" si="21"/>
        <v>1</v>
      </c>
      <c r="N104" s="32"/>
      <c r="O104" s="32"/>
      <c r="P104" s="43"/>
      <c r="Q104" s="44"/>
      <c r="S104">
        <f t="shared" si="22"/>
        <v>17</v>
      </c>
    </row>
    <row r="105" spans="1:19" x14ac:dyDescent="0.2">
      <c r="A105" s="1" t="s">
        <v>78</v>
      </c>
      <c r="B105" s="47"/>
      <c r="C105" s="46"/>
      <c r="D105" s="43"/>
      <c r="E105" s="44"/>
      <c r="F105" s="32">
        <v>21</v>
      </c>
      <c r="G105" s="32">
        <v>0.52740799999999999</v>
      </c>
      <c r="H105" s="43">
        <f t="shared" si="18"/>
        <v>0</v>
      </c>
      <c r="I105" s="44">
        <f t="shared" si="19"/>
        <v>1</v>
      </c>
      <c r="J105" s="32">
        <v>21</v>
      </c>
      <c r="K105" s="32">
        <v>4.4999999999999998E-2</v>
      </c>
      <c r="L105" s="43">
        <f t="shared" si="20"/>
        <v>0</v>
      </c>
      <c r="M105" s="44">
        <f t="shared" si="21"/>
        <v>1</v>
      </c>
      <c r="N105" s="32"/>
      <c r="O105" s="32"/>
      <c r="P105" s="43"/>
      <c r="Q105" s="44"/>
      <c r="S105">
        <f t="shared" si="22"/>
        <v>21</v>
      </c>
    </row>
    <row r="106" spans="1:19" x14ac:dyDescent="0.2">
      <c r="A106" s="1" t="s">
        <v>218</v>
      </c>
      <c r="B106" s="47"/>
      <c r="C106" s="46"/>
      <c r="D106" s="43"/>
      <c r="E106" s="44"/>
      <c r="F106" s="32">
        <v>26</v>
      </c>
      <c r="G106" s="32">
        <v>0.66116399999999997</v>
      </c>
      <c r="H106" s="43">
        <f t="shared" si="18"/>
        <v>0</v>
      </c>
      <c r="I106" s="44">
        <f t="shared" si="19"/>
        <v>1</v>
      </c>
      <c r="J106" s="32">
        <v>26</v>
      </c>
      <c r="K106" s="32">
        <v>6.2E-2</v>
      </c>
      <c r="L106" s="43">
        <f t="shared" si="20"/>
        <v>0</v>
      </c>
      <c r="M106" s="44">
        <f t="shared" si="21"/>
        <v>1</v>
      </c>
      <c r="N106" s="32"/>
      <c r="O106" s="32"/>
      <c r="P106" s="43"/>
      <c r="Q106" s="44"/>
      <c r="S106">
        <f t="shared" si="22"/>
        <v>26</v>
      </c>
    </row>
    <row r="107" spans="1:19" x14ac:dyDescent="0.2">
      <c r="A107" s="1" t="s">
        <v>147</v>
      </c>
      <c r="B107" s="47"/>
      <c r="C107" s="46"/>
      <c r="D107" s="43"/>
      <c r="E107" s="44"/>
      <c r="F107" s="32">
        <v>25</v>
      </c>
      <c r="G107" s="32">
        <v>0.59047099999999997</v>
      </c>
      <c r="H107" s="43">
        <f t="shared" si="18"/>
        <v>0</v>
      </c>
      <c r="I107" s="44">
        <f t="shared" si="19"/>
        <v>1</v>
      </c>
      <c r="J107" s="32">
        <v>25</v>
      </c>
      <c r="K107" s="32">
        <v>7.0999999999999994E-2</v>
      </c>
      <c r="L107" s="43">
        <f t="shared" si="20"/>
        <v>0</v>
      </c>
      <c r="M107" s="44">
        <f t="shared" si="21"/>
        <v>1</v>
      </c>
      <c r="N107" s="32"/>
      <c r="O107" s="32"/>
      <c r="P107" s="43"/>
      <c r="Q107" s="44"/>
      <c r="S107">
        <f t="shared" si="22"/>
        <v>25</v>
      </c>
    </row>
    <row r="108" spans="1:19" x14ac:dyDescent="0.2">
      <c r="A108" s="1" t="s">
        <v>79</v>
      </c>
      <c r="B108" s="47"/>
      <c r="C108" s="46"/>
      <c r="D108" s="43"/>
      <c r="E108" s="44"/>
      <c r="F108" s="32">
        <v>29</v>
      </c>
      <c r="G108" s="32">
        <v>0.67632499999999995</v>
      </c>
      <c r="H108" s="43">
        <f t="shared" si="18"/>
        <v>0</v>
      </c>
      <c r="I108" s="44">
        <f t="shared" si="19"/>
        <v>1</v>
      </c>
      <c r="J108" s="32">
        <v>29</v>
      </c>
      <c r="K108" s="32">
        <v>7.9000000000000001E-2</v>
      </c>
      <c r="L108" s="43">
        <f t="shared" si="20"/>
        <v>0</v>
      </c>
      <c r="M108" s="44">
        <f t="shared" si="21"/>
        <v>1</v>
      </c>
      <c r="N108" s="32"/>
      <c r="O108" s="32"/>
      <c r="P108" s="43"/>
      <c r="Q108" s="44"/>
      <c r="S108">
        <f t="shared" si="22"/>
        <v>29</v>
      </c>
    </row>
    <row r="109" spans="1:19" x14ac:dyDescent="0.2">
      <c r="A109" s="1" t="s">
        <v>219</v>
      </c>
      <c r="B109" s="47"/>
      <c r="C109" s="46"/>
      <c r="D109" s="43"/>
      <c r="E109" s="44"/>
      <c r="F109" s="32">
        <v>31</v>
      </c>
      <c r="G109" s="32">
        <v>1.0432440000000001</v>
      </c>
      <c r="H109" s="43">
        <f t="shared" si="18"/>
        <v>0</v>
      </c>
      <c r="I109" s="44">
        <f t="shared" si="19"/>
        <v>1</v>
      </c>
      <c r="J109" s="32">
        <v>31</v>
      </c>
      <c r="K109" s="32">
        <v>0.104</v>
      </c>
      <c r="L109" s="43">
        <f t="shared" si="20"/>
        <v>0</v>
      </c>
      <c r="M109" s="44">
        <f t="shared" si="21"/>
        <v>1</v>
      </c>
      <c r="N109" s="32"/>
      <c r="O109" s="32"/>
      <c r="P109" s="43"/>
      <c r="Q109" s="44"/>
      <c r="S109">
        <f t="shared" si="22"/>
        <v>31</v>
      </c>
    </row>
    <row r="110" spans="1:19" x14ac:dyDescent="0.2">
      <c r="A110" s="1" t="s">
        <v>220</v>
      </c>
      <c r="B110" s="47"/>
      <c r="C110" s="46"/>
      <c r="D110" s="43"/>
      <c r="E110" s="44"/>
      <c r="F110" s="32">
        <v>23</v>
      </c>
      <c r="G110" s="32">
        <v>2.4319160000000002</v>
      </c>
      <c r="H110" s="43">
        <f t="shared" si="18"/>
        <v>4.1666666666666664E-2</v>
      </c>
      <c r="I110" s="44">
        <f t="shared" si="19"/>
        <v>0</v>
      </c>
      <c r="J110" s="32">
        <v>24</v>
      </c>
      <c r="K110" s="32">
        <v>0.20499999999999999</v>
      </c>
      <c r="L110" s="43">
        <f t="shared" si="20"/>
        <v>0</v>
      </c>
      <c r="M110" s="44">
        <f t="shared" si="21"/>
        <v>1</v>
      </c>
      <c r="N110" s="32"/>
      <c r="O110" s="32"/>
      <c r="P110" s="43"/>
      <c r="Q110" s="44"/>
      <c r="S110">
        <f t="shared" si="22"/>
        <v>24</v>
      </c>
    </row>
    <row r="111" spans="1:19" x14ac:dyDescent="0.2">
      <c r="A111" s="1" t="s">
        <v>148</v>
      </c>
      <c r="B111" s="47"/>
      <c r="C111" s="46"/>
      <c r="D111" s="43"/>
      <c r="E111" s="44"/>
      <c r="F111" s="32">
        <v>14</v>
      </c>
      <c r="G111" s="32">
        <v>2.984861</v>
      </c>
      <c r="H111" s="43">
        <f t="shared" si="18"/>
        <v>6.6666666666666666E-2</v>
      </c>
      <c r="I111" s="44">
        <f t="shared" si="19"/>
        <v>0</v>
      </c>
      <c r="J111" s="32">
        <v>15</v>
      </c>
      <c r="K111" s="32">
        <v>0.216</v>
      </c>
      <c r="L111" s="43">
        <f t="shared" si="20"/>
        <v>0</v>
      </c>
      <c r="M111" s="44">
        <f t="shared" si="21"/>
        <v>1</v>
      </c>
      <c r="N111" s="32"/>
      <c r="O111" s="32"/>
      <c r="P111" s="43"/>
      <c r="Q111" s="44"/>
      <c r="S111">
        <f t="shared" si="22"/>
        <v>15</v>
      </c>
    </row>
    <row r="112" spans="1:19" x14ac:dyDescent="0.2">
      <c r="A112" s="1" t="s">
        <v>80</v>
      </c>
      <c r="B112" s="47"/>
      <c r="C112" s="46"/>
      <c r="D112" s="43"/>
      <c r="E112" s="44"/>
      <c r="F112" s="32">
        <v>25</v>
      </c>
      <c r="G112" s="32">
        <v>1.464483</v>
      </c>
      <c r="H112" s="43">
        <f t="shared" si="18"/>
        <v>0</v>
      </c>
      <c r="I112" s="44">
        <f t="shared" si="19"/>
        <v>1</v>
      </c>
      <c r="J112" s="32">
        <v>25</v>
      </c>
      <c r="K112" s="32">
        <v>0.182</v>
      </c>
      <c r="L112" s="43">
        <f t="shared" si="20"/>
        <v>0</v>
      </c>
      <c r="M112" s="44">
        <f t="shared" si="21"/>
        <v>1</v>
      </c>
      <c r="N112" s="32"/>
      <c r="O112" s="32"/>
      <c r="P112" s="43"/>
      <c r="Q112" s="44"/>
      <c r="S112">
        <f t="shared" si="22"/>
        <v>25</v>
      </c>
    </row>
    <row r="113" spans="1:19" x14ac:dyDescent="0.2">
      <c r="A113" s="1" t="s">
        <v>81</v>
      </c>
      <c r="B113" s="47"/>
      <c r="C113" s="46"/>
      <c r="D113" s="43"/>
      <c r="E113" s="44"/>
      <c r="F113" s="32">
        <v>8</v>
      </c>
      <c r="G113" s="32">
        <v>5.0594429999999999</v>
      </c>
      <c r="H113" s="43">
        <f t="shared" si="18"/>
        <v>0</v>
      </c>
      <c r="I113" s="44">
        <f t="shared" si="19"/>
        <v>1</v>
      </c>
      <c r="J113" s="32">
        <v>8</v>
      </c>
      <c r="K113" s="32">
        <v>0.5</v>
      </c>
      <c r="L113" s="43">
        <f t="shared" si="20"/>
        <v>0</v>
      </c>
      <c r="M113" s="44">
        <f t="shared" si="21"/>
        <v>1</v>
      </c>
      <c r="N113" s="32"/>
      <c r="O113" s="32"/>
      <c r="P113" s="43"/>
      <c r="Q113" s="44"/>
      <c r="S113">
        <f t="shared" si="22"/>
        <v>8</v>
      </c>
    </row>
    <row r="114" spans="1:19" x14ac:dyDescent="0.2">
      <c r="A114" s="1" t="s">
        <v>149</v>
      </c>
      <c r="B114" s="47"/>
      <c r="C114" s="46"/>
      <c r="D114" s="43"/>
      <c r="E114" s="44"/>
      <c r="F114" s="32">
        <v>7</v>
      </c>
      <c r="G114" s="32">
        <v>5.0951589999999998</v>
      </c>
      <c r="H114" s="43">
        <f t="shared" si="18"/>
        <v>0.125</v>
      </c>
      <c r="I114" s="44">
        <f t="shared" si="19"/>
        <v>0</v>
      </c>
      <c r="J114" s="32">
        <v>8</v>
      </c>
      <c r="K114" s="32">
        <v>0.47699999999999998</v>
      </c>
      <c r="L114" s="43">
        <f t="shared" si="20"/>
        <v>0</v>
      </c>
      <c r="M114" s="44">
        <f t="shared" si="21"/>
        <v>1</v>
      </c>
      <c r="N114" s="32"/>
      <c r="O114" s="32"/>
      <c r="P114" s="43"/>
      <c r="Q114" s="44"/>
      <c r="S114">
        <f t="shared" si="22"/>
        <v>8</v>
      </c>
    </row>
    <row r="115" spans="1:19" x14ac:dyDescent="0.2">
      <c r="A115" s="1" t="s">
        <v>221</v>
      </c>
      <c r="B115" s="47"/>
      <c r="C115" s="46"/>
      <c r="D115" s="43"/>
      <c r="E115" s="44"/>
      <c r="F115" s="32">
        <v>8</v>
      </c>
      <c r="G115" s="32">
        <v>8.0641289999999994</v>
      </c>
      <c r="H115" s="43">
        <f t="shared" si="18"/>
        <v>0.1111111111111111</v>
      </c>
      <c r="I115" s="44">
        <f t="shared" si="19"/>
        <v>0</v>
      </c>
      <c r="J115" s="32">
        <v>9</v>
      </c>
      <c r="K115" s="32">
        <v>0.61499999999999999</v>
      </c>
      <c r="L115" s="43">
        <f t="shared" si="20"/>
        <v>0</v>
      </c>
      <c r="M115" s="44">
        <f t="shared" si="21"/>
        <v>1</v>
      </c>
      <c r="N115" s="32"/>
      <c r="O115" s="32"/>
      <c r="P115" s="43"/>
      <c r="Q115" s="44"/>
      <c r="S115">
        <f t="shared" si="22"/>
        <v>9</v>
      </c>
    </row>
    <row r="116" spans="1:19" x14ac:dyDescent="0.2">
      <c r="A116" s="1" t="s">
        <v>150</v>
      </c>
      <c r="B116" s="47"/>
      <c r="C116" s="46"/>
      <c r="D116" s="43"/>
      <c r="E116" s="44"/>
      <c r="F116" s="32">
        <v>8</v>
      </c>
      <c r="G116" s="32">
        <v>10.933797999999999</v>
      </c>
      <c r="H116" s="43">
        <f t="shared" si="18"/>
        <v>0</v>
      </c>
      <c r="I116" s="44">
        <f t="shared" si="19"/>
        <v>1</v>
      </c>
      <c r="J116" s="32">
        <v>8</v>
      </c>
      <c r="K116" s="32">
        <v>0.81799999999999995</v>
      </c>
      <c r="L116" s="43">
        <f t="shared" si="20"/>
        <v>0</v>
      </c>
      <c r="M116" s="44">
        <f t="shared" si="21"/>
        <v>1</v>
      </c>
      <c r="N116" s="32"/>
      <c r="O116" s="32"/>
      <c r="P116" s="43"/>
      <c r="Q116" s="44"/>
      <c r="S116">
        <f t="shared" si="22"/>
        <v>8</v>
      </c>
    </row>
    <row r="117" spans="1:19" x14ac:dyDescent="0.2">
      <c r="A117" s="1" t="s">
        <v>82</v>
      </c>
      <c r="B117" s="47"/>
      <c r="C117" s="46"/>
      <c r="D117" s="43"/>
      <c r="E117" s="44"/>
      <c r="F117" s="32">
        <v>9</v>
      </c>
      <c r="G117" s="32">
        <v>12.118331</v>
      </c>
      <c r="H117" s="43">
        <f t="shared" si="18"/>
        <v>0.1</v>
      </c>
      <c r="I117" s="44">
        <f t="shared" si="19"/>
        <v>0</v>
      </c>
      <c r="J117" s="32">
        <v>10</v>
      </c>
      <c r="K117" s="32">
        <v>0.86699999999999999</v>
      </c>
      <c r="L117" s="43">
        <f t="shared" si="20"/>
        <v>0</v>
      </c>
      <c r="M117" s="44">
        <f t="shared" si="21"/>
        <v>1</v>
      </c>
      <c r="N117" s="32"/>
      <c r="O117" s="32"/>
      <c r="P117" s="43"/>
      <c r="Q117" s="44"/>
      <c r="S117">
        <f t="shared" si="22"/>
        <v>10</v>
      </c>
    </row>
    <row r="118" spans="1:19" x14ac:dyDescent="0.2">
      <c r="A118" s="1" t="s">
        <v>222</v>
      </c>
      <c r="B118" s="47"/>
      <c r="C118" s="46"/>
      <c r="D118" s="43"/>
      <c r="E118" s="44"/>
      <c r="F118" s="32">
        <v>7</v>
      </c>
      <c r="G118" s="32">
        <v>13.874796999999999</v>
      </c>
      <c r="H118" s="43">
        <f t="shared" si="18"/>
        <v>0.125</v>
      </c>
      <c r="I118" s="44">
        <f t="shared" si="19"/>
        <v>0</v>
      </c>
      <c r="J118" s="32">
        <v>8</v>
      </c>
      <c r="K118" s="32">
        <v>0.97299999999999998</v>
      </c>
      <c r="L118" s="43">
        <f t="shared" si="20"/>
        <v>0</v>
      </c>
      <c r="M118" s="44">
        <f t="shared" si="21"/>
        <v>1</v>
      </c>
      <c r="N118" s="32"/>
      <c r="O118" s="32"/>
      <c r="P118" s="43"/>
      <c r="Q118" s="44"/>
      <c r="S118">
        <f t="shared" si="22"/>
        <v>8</v>
      </c>
    </row>
    <row r="119" spans="1:19" x14ac:dyDescent="0.2">
      <c r="A119" s="1" t="s">
        <v>223</v>
      </c>
      <c r="B119" s="47"/>
      <c r="C119" s="46"/>
      <c r="D119" s="43"/>
      <c r="E119" s="44"/>
      <c r="F119" s="32">
        <v>5</v>
      </c>
      <c r="G119" s="32">
        <v>14.830508</v>
      </c>
      <c r="H119" s="43">
        <f t="shared" si="18"/>
        <v>0</v>
      </c>
      <c r="I119" s="44">
        <f t="shared" si="19"/>
        <v>1</v>
      </c>
      <c r="J119" s="32">
        <v>5</v>
      </c>
      <c r="K119" s="32">
        <v>1.369</v>
      </c>
      <c r="L119" s="43">
        <f t="shared" si="20"/>
        <v>0</v>
      </c>
      <c r="M119" s="44">
        <f t="shared" si="21"/>
        <v>1</v>
      </c>
      <c r="N119" s="32"/>
      <c r="O119" s="32"/>
      <c r="P119" s="43"/>
      <c r="Q119" s="44"/>
      <c r="S119">
        <f t="shared" si="22"/>
        <v>5</v>
      </c>
    </row>
    <row r="120" spans="1:19" x14ac:dyDescent="0.2">
      <c r="A120" s="1" t="s">
        <v>151</v>
      </c>
      <c r="B120" s="47"/>
      <c r="C120" s="46"/>
      <c r="D120" s="43"/>
      <c r="E120" s="44"/>
      <c r="F120" s="32">
        <v>7</v>
      </c>
      <c r="G120" s="32">
        <v>27.573685999999999</v>
      </c>
      <c r="H120" s="43">
        <f t="shared" si="18"/>
        <v>0.125</v>
      </c>
      <c r="I120" s="44">
        <f t="shared" si="19"/>
        <v>0</v>
      </c>
      <c r="J120" s="32">
        <v>8</v>
      </c>
      <c r="K120" s="32">
        <v>1.45</v>
      </c>
      <c r="L120" s="43">
        <f t="shared" si="20"/>
        <v>0</v>
      </c>
      <c r="M120" s="44">
        <f t="shared" si="21"/>
        <v>1</v>
      </c>
      <c r="N120" s="32"/>
      <c r="O120" s="32"/>
      <c r="P120" s="43"/>
      <c r="Q120" s="44"/>
      <c r="S120">
        <f t="shared" si="22"/>
        <v>8</v>
      </c>
    </row>
    <row r="121" spans="1:19" x14ac:dyDescent="0.2">
      <c r="A121" s="1" t="s">
        <v>83</v>
      </c>
      <c r="B121" s="47"/>
      <c r="C121" s="46"/>
      <c r="D121" s="43"/>
      <c r="E121" s="44"/>
      <c r="F121" s="32">
        <v>5</v>
      </c>
      <c r="G121" s="32">
        <v>19.078258999999999</v>
      </c>
      <c r="H121" s="43">
        <f t="shared" si="18"/>
        <v>0</v>
      </c>
      <c r="I121" s="44">
        <f t="shared" si="19"/>
        <v>1</v>
      </c>
      <c r="J121" s="32">
        <v>5</v>
      </c>
      <c r="K121" s="32">
        <v>1.6519999999999999</v>
      </c>
      <c r="L121" s="43">
        <f t="shared" si="20"/>
        <v>0</v>
      </c>
      <c r="M121" s="44">
        <f t="shared" si="21"/>
        <v>1</v>
      </c>
      <c r="N121" s="32"/>
      <c r="O121" s="32"/>
      <c r="P121" s="43"/>
      <c r="Q121" s="44"/>
      <c r="S121">
        <f t="shared" si="22"/>
        <v>5</v>
      </c>
    </row>
    <row r="122" spans="1:19" x14ac:dyDescent="0.2">
      <c r="A122" s="1" t="s">
        <v>16</v>
      </c>
      <c r="B122" s="47"/>
      <c r="C122" s="46"/>
      <c r="D122" s="43"/>
      <c r="E122" s="44"/>
      <c r="F122" s="32">
        <v>5</v>
      </c>
      <c r="G122" s="32">
        <v>27.917325999999999</v>
      </c>
      <c r="H122" s="43">
        <f t="shared" si="18"/>
        <v>0</v>
      </c>
      <c r="I122" s="44">
        <f t="shared" si="19"/>
        <v>1</v>
      </c>
      <c r="J122" s="32">
        <v>5</v>
      </c>
      <c r="K122" s="32">
        <v>2.0310000000000001</v>
      </c>
      <c r="L122" s="43">
        <f t="shared" si="20"/>
        <v>0</v>
      </c>
      <c r="M122" s="44">
        <f t="shared" si="21"/>
        <v>1</v>
      </c>
      <c r="N122" s="32"/>
      <c r="O122" s="32"/>
      <c r="P122" s="43"/>
      <c r="Q122" s="44"/>
      <c r="S122">
        <f t="shared" si="22"/>
        <v>5</v>
      </c>
    </row>
    <row r="123" spans="1:19" x14ac:dyDescent="0.2">
      <c r="A123" s="1" t="s">
        <v>152</v>
      </c>
      <c r="B123" s="47"/>
      <c r="C123" s="46"/>
      <c r="D123" s="43"/>
      <c r="E123" s="44"/>
      <c r="F123" s="32">
        <v>4</v>
      </c>
      <c r="G123" s="32">
        <v>22.976759999999999</v>
      </c>
      <c r="H123" s="43">
        <f t="shared" si="18"/>
        <v>0.2</v>
      </c>
      <c r="I123" s="44">
        <f t="shared" si="19"/>
        <v>0</v>
      </c>
      <c r="J123" s="32">
        <v>5</v>
      </c>
      <c r="K123" s="32">
        <v>2.0499999999999998</v>
      </c>
      <c r="L123" s="43">
        <f t="shared" si="20"/>
        <v>0</v>
      </c>
      <c r="M123" s="44">
        <f t="shared" si="21"/>
        <v>1</v>
      </c>
      <c r="N123" s="32"/>
      <c r="O123" s="32"/>
      <c r="P123" s="43"/>
      <c r="Q123" s="44"/>
      <c r="S123">
        <f t="shared" si="22"/>
        <v>5</v>
      </c>
    </row>
    <row r="124" spans="1:19" x14ac:dyDescent="0.2">
      <c r="A124" s="1" t="s">
        <v>17</v>
      </c>
      <c r="B124" s="47"/>
      <c r="C124" s="46"/>
      <c r="D124" s="43"/>
      <c r="E124" s="44"/>
      <c r="F124" s="32">
        <v>6</v>
      </c>
      <c r="G124" s="32">
        <v>32.377516</v>
      </c>
      <c r="H124" s="43">
        <f t="shared" si="18"/>
        <v>0</v>
      </c>
      <c r="I124" s="44">
        <f t="shared" si="19"/>
        <v>1</v>
      </c>
      <c r="J124" s="32">
        <v>6</v>
      </c>
      <c r="K124" s="32">
        <v>2.089</v>
      </c>
      <c r="L124" s="43">
        <f t="shared" si="20"/>
        <v>0</v>
      </c>
      <c r="M124" s="44">
        <f t="shared" si="21"/>
        <v>1</v>
      </c>
      <c r="N124" s="32"/>
      <c r="O124" s="32"/>
      <c r="P124" s="43"/>
      <c r="Q124" s="44"/>
      <c r="S124">
        <f t="shared" si="22"/>
        <v>6</v>
      </c>
    </row>
    <row r="125" spans="1:19" x14ac:dyDescent="0.2">
      <c r="A125" s="1" t="s">
        <v>224</v>
      </c>
      <c r="B125" s="47"/>
      <c r="C125" s="46"/>
      <c r="D125" s="43"/>
      <c r="E125" s="44"/>
      <c r="F125" s="32">
        <v>5</v>
      </c>
      <c r="G125" s="32">
        <v>48.134441000000002</v>
      </c>
      <c r="H125" s="43">
        <f t="shared" si="18"/>
        <v>0</v>
      </c>
      <c r="I125" s="44">
        <f t="shared" si="19"/>
        <v>1</v>
      </c>
      <c r="J125" s="32">
        <v>5</v>
      </c>
      <c r="K125" s="32">
        <v>2.7949999999999999</v>
      </c>
      <c r="L125" s="43">
        <f t="shared" si="20"/>
        <v>0</v>
      </c>
      <c r="M125" s="44">
        <f t="shared" si="21"/>
        <v>1</v>
      </c>
      <c r="N125" s="32"/>
      <c r="O125" s="32"/>
      <c r="P125" s="43"/>
      <c r="Q125" s="44"/>
      <c r="S125">
        <f t="shared" si="22"/>
        <v>5</v>
      </c>
    </row>
    <row r="126" spans="1:19" x14ac:dyDescent="0.2">
      <c r="A126" s="1" t="s">
        <v>153</v>
      </c>
      <c r="B126" s="47"/>
      <c r="C126" s="46"/>
      <c r="D126" s="43"/>
      <c r="E126" s="44"/>
      <c r="F126" s="32">
        <v>7</v>
      </c>
      <c r="G126" s="32">
        <v>43.969918999999997</v>
      </c>
      <c r="H126" s="43">
        <f t="shared" si="18"/>
        <v>0</v>
      </c>
      <c r="I126" s="44">
        <f t="shared" si="19"/>
        <v>1</v>
      </c>
      <c r="J126" s="32">
        <v>7</v>
      </c>
      <c r="K126" s="32">
        <v>2.5369999999999999</v>
      </c>
      <c r="L126" s="43">
        <f t="shared" si="20"/>
        <v>0</v>
      </c>
      <c r="M126" s="44">
        <f t="shared" si="21"/>
        <v>1</v>
      </c>
      <c r="N126" s="32"/>
      <c r="O126" s="32"/>
      <c r="P126" s="43"/>
      <c r="Q126" s="44"/>
      <c r="S126">
        <f t="shared" si="22"/>
        <v>7</v>
      </c>
    </row>
    <row r="127" spans="1:19" x14ac:dyDescent="0.2">
      <c r="A127" s="1" t="s">
        <v>84</v>
      </c>
      <c r="B127" s="47"/>
      <c r="C127" s="46"/>
      <c r="D127" s="43"/>
      <c r="E127" s="44"/>
      <c r="F127" s="32">
        <v>6</v>
      </c>
      <c r="G127" s="32">
        <v>53.105553999999998</v>
      </c>
      <c r="H127" s="43">
        <f t="shared" si="18"/>
        <v>0</v>
      </c>
      <c r="I127" s="44">
        <f t="shared" si="19"/>
        <v>1</v>
      </c>
      <c r="J127" s="32">
        <v>6</v>
      </c>
      <c r="K127" s="32">
        <v>2.9980000000000002</v>
      </c>
      <c r="L127" s="43">
        <f t="shared" si="20"/>
        <v>0</v>
      </c>
      <c r="M127" s="44">
        <f t="shared" si="21"/>
        <v>1</v>
      </c>
      <c r="N127" s="32"/>
      <c r="O127" s="32"/>
      <c r="P127" s="43"/>
      <c r="Q127" s="44"/>
      <c r="S127">
        <f t="shared" si="22"/>
        <v>6</v>
      </c>
    </row>
    <row r="128" spans="1:19" x14ac:dyDescent="0.2">
      <c r="A128" s="1" t="s">
        <v>225</v>
      </c>
      <c r="B128" s="47"/>
      <c r="C128" s="46"/>
      <c r="D128" s="43"/>
      <c r="E128" s="44"/>
      <c r="F128" s="32">
        <v>5</v>
      </c>
      <c r="G128" s="32">
        <v>57.054665</v>
      </c>
      <c r="H128" s="43">
        <f t="shared" si="18"/>
        <v>0</v>
      </c>
      <c r="I128" s="44">
        <f t="shared" si="19"/>
        <v>1</v>
      </c>
      <c r="J128" s="32">
        <v>5</v>
      </c>
      <c r="K128" s="32">
        <v>3.2879999999999998</v>
      </c>
      <c r="L128" s="43">
        <f t="shared" si="20"/>
        <v>0</v>
      </c>
      <c r="M128" s="44">
        <f t="shared" si="21"/>
        <v>1</v>
      </c>
      <c r="N128" s="32"/>
      <c r="O128" s="32"/>
      <c r="P128" s="43"/>
      <c r="Q128" s="44"/>
      <c r="S128">
        <f t="shared" si="22"/>
        <v>5</v>
      </c>
    </row>
    <row r="129" spans="1:19" x14ac:dyDescent="0.2">
      <c r="A129" s="1" t="s">
        <v>154</v>
      </c>
      <c r="B129" s="47"/>
      <c r="C129" s="46"/>
      <c r="D129" s="43"/>
      <c r="E129" s="44"/>
      <c r="F129" s="32">
        <v>7</v>
      </c>
      <c r="G129" s="32">
        <v>64.461400999999995</v>
      </c>
      <c r="H129" s="43">
        <f t="shared" si="18"/>
        <v>0</v>
      </c>
      <c r="I129" s="44">
        <f t="shared" si="19"/>
        <v>1</v>
      </c>
      <c r="J129" s="32">
        <v>7</v>
      </c>
      <c r="K129" s="32">
        <v>3.738</v>
      </c>
      <c r="L129" s="43">
        <f t="shared" si="20"/>
        <v>0</v>
      </c>
      <c r="M129" s="44">
        <f t="shared" si="21"/>
        <v>1</v>
      </c>
      <c r="N129" s="32"/>
      <c r="O129" s="32"/>
      <c r="P129" s="43"/>
      <c r="Q129" s="44"/>
      <c r="S129">
        <f t="shared" si="22"/>
        <v>7</v>
      </c>
    </row>
    <row r="130" spans="1:19" x14ac:dyDescent="0.2">
      <c r="A130" s="1" t="s">
        <v>85</v>
      </c>
      <c r="B130" s="47"/>
      <c r="C130" s="46"/>
      <c r="D130" s="43"/>
      <c r="E130" s="44"/>
      <c r="F130" s="32">
        <v>1</v>
      </c>
      <c r="G130" s="32">
        <v>74.618431000000001</v>
      </c>
      <c r="H130" s="43">
        <f t="shared" si="18"/>
        <v>0</v>
      </c>
      <c r="I130" s="44">
        <f t="shared" si="19"/>
        <v>1</v>
      </c>
      <c r="J130" s="32">
        <v>1</v>
      </c>
      <c r="K130" s="32">
        <v>4.2430000000000003</v>
      </c>
      <c r="L130" s="43">
        <f t="shared" si="20"/>
        <v>0</v>
      </c>
      <c r="M130" s="44">
        <f t="shared" si="21"/>
        <v>1</v>
      </c>
      <c r="N130" s="32"/>
      <c r="O130" s="32"/>
      <c r="P130" s="43"/>
      <c r="Q130" s="44"/>
      <c r="S130">
        <f t="shared" si="22"/>
        <v>1</v>
      </c>
    </row>
    <row r="131" spans="1:19" x14ac:dyDescent="0.2">
      <c r="A131" s="1" t="s">
        <v>155</v>
      </c>
      <c r="B131" s="47"/>
      <c r="C131" s="46"/>
      <c r="D131" s="43"/>
      <c r="E131" s="44"/>
      <c r="F131" s="32">
        <v>5</v>
      </c>
      <c r="G131" s="32">
        <v>102.389354</v>
      </c>
      <c r="H131" s="43">
        <f t="shared" si="18"/>
        <v>0</v>
      </c>
      <c r="I131" s="44">
        <f t="shared" si="19"/>
        <v>1</v>
      </c>
      <c r="J131" s="32">
        <v>5</v>
      </c>
      <c r="K131" s="32">
        <v>4.8380000000000001</v>
      </c>
      <c r="L131" s="43">
        <f t="shared" si="20"/>
        <v>0</v>
      </c>
      <c r="M131" s="44">
        <f t="shared" si="21"/>
        <v>1</v>
      </c>
      <c r="N131" s="32"/>
      <c r="O131" s="32"/>
      <c r="P131" s="43"/>
      <c r="Q131" s="44"/>
      <c r="S131">
        <f t="shared" si="22"/>
        <v>5</v>
      </c>
    </row>
    <row r="132" spans="1:19" x14ac:dyDescent="0.2">
      <c r="A132" s="1" t="s">
        <v>86</v>
      </c>
      <c r="B132" s="47"/>
      <c r="C132" s="46"/>
      <c r="D132" s="43"/>
      <c r="E132" s="44"/>
      <c r="F132" s="32">
        <v>1</v>
      </c>
      <c r="G132" s="32">
        <v>73.217241999999999</v>
      </c>
      <c r="H132" s="43">
        <f t="shared" si="18"/>
        <v>0</v>
      </c>
      <c r="I132" s="44">
        <f t="shared" si="19"/>
        <v>1</v>
      </c>
      <c r="J132" s="32">
        <v>1</v>
      </c>
      <c r="K132" s="32">
        <v>4.63</v>
      </c>
      <c r="L132" s="43">
        <f t="shared" si="20"/>
        <v>0</v>
      </c>
      <c r="M132" s="44">
        <f t="shared" si="21"/>
        <v>1</v>
      </c>
      <c r="N132" s="32"/>
      <c r="O132" s="32"/>
      <c r="P132" s="43"/>
      <c r="Q132" s="44"/>
      <c r="S132">
        <f t="shared" si="22"/>
        <v>1</v>
      </c>
    </row>
    <row r="133" spans="1:19" x14ac:dyDescent="0.2">
      <c r="A133" s="1" t="s">
        <v>226</v>
      </c>
      <c r="B133" s="47"/>
      <c r="C133" s="46"/>
      <c r="D133" s="43"/>
      <c r="E133" s="44"/>
      <c r="F133" s="32">
        <v>14</v>
      </c>
      <c r="G133" s="32">
        <v>0.43576399999999998</v>
      </c>
      <c r="H133" s="43">
        <f t="shared" si="18"/>
        <v>0</v>
      </c>
      <c r="I133" s="44">
        <f t="shared" si="19"/>
        <v>1</v>
      </c>
      <c r="J133" s="32">
        <v>14</v>
      </c>
      <c r="K133" s="32">
        <v>4.5999999999999999E-2</v>
      </c>
      <c r="L133" s="43">
        <f t="shared" si="20"/>
        <v>0</v>
      </c>
      <c r="M133" s="44">
        <f t="shared" si="21"/>
        <v>1</v>
      </c>
      <c r="N133" s="32"/>
      <c r="O133" s="32"/>
      <c r="P133" s="43"/>
      <c r="Q133" s="44"/>
      <c r="S133">
        <f t="shared" si="22"/>
        <v>14</v>
      </c>
    </row>
    <row r="134" spans="1:19" x14ac:dyDescent="0.2">
      <c r="A134" s="1" t="s">
        <v>156</v>
      </c>
      <c r="B134" s="47"/>
      <c r="C134" s="46"/>
      <c r="D134" s="43"/>
      <c r="E134" s="44"/>
      <c r="F134" s="32">
        <v>7</v>
      </c>
      <c r="G134" s="32">
        <v>0.75280899999999995</v>
      </c>
      <c r="H134" s="43">
        <f t="shared" si="18"/>
        <v>0</v>
      </c>
      <c r="I134" s="44">
        <f t="shared" si="19"/>
        <v>1</v>
      </c>
      <c r="J134" s="32">
        <v>7</v>
      </c>
      <c r="K134" s="32">
        <v>8.3000000000000004E-2</v>
      </c>
      <c r="L134" s="43">
        <f t="shared" si="20"/>
        <v>0</v>
      </c>
      <c r="M134" s="44">
        <f t="shared" si="21"/>
        <v>1</v>
      </c>
      <c r="N134" s="32"/>
      <c r="O134" s="32"/>
      <c r="P134" s="43"/>
      <c r="Q134" s="44"/>
      <c r="S134">
        <f t="shared" si="22"/>
        <v>7</v>
      </c>
    </row>
    <row r="135" spans="1:19" x14ac:dyDescent="0.2">
      <c r="A135" s="1" t="s">
        <v>87</v>
      </c>
      <c r="B135" s="47"/>
      <c r="C135" s="46"/>
      <c r="D135" s="43"/>
      <c r="E135" s="44"/>
      <c r="F135" s="32">
        <v>9</v>
      </c>
      <c r="G135" s="32">
        <v>0.58752700000000002</v>
      </c>
      <c r="H135" s="43">
        <f t="shared" si="18"/>
        <v>0.1</v>
      </c>
      <c r="I135" s="44">
        <f t="shared" si="19"/>
        <v>0</v>
      </c>
      <c r="J135" s="32">
        <v>10</v>
      </c>
      <c r="K135" s="32">
        <v>8.2000000000000003E-2</v>
      </c>
      <c r="L135" s="43">
        <f t="shared" si="20"/>
        <v>0</v>
      </c>
      <c r="M135" s="44">
        <f t="shared" si="21"/>
        <v>1</v>
      </c>
      <c r="N135" s="32"/>
      <c r="O135" s="32"/>
      <c r="P135" s="43"/>
      <c r="Q135" s="44"/>
      <c r="S135">
        <f t="shared" si="22"/>
        <v>10</v>
      </c>
    </row>
    <row r="136" spans="1:19" x14ac:dyDescent="0.2">
      <c r="A136" s="1" t="s">
        <v>227</v>
      </c>
      <c r="B136" s="47"/>
      <c r="C136" s="46"/>
      <c r="D136" s="43"/>
      <c r="E136" s="44"/>
      <c r="F136" s="32">
        <v>13</v>
      </c>
      <c r="G136" s="32">
        <v>1.2354830000000001</v>
      </c>
      <c r="H136" s="43">
        <f t="shared" si="18"/>
        <v>0</v>
      </c>
      <c r="I136" s="44">
        <f t="shared" si="19"/>
        <v>1</v>
      </c>
      <c r="J136" s="32">
        <v>13</v>
      </c>
      <c r="K136" s="32">
        <v>0.113</v>
      </c>
      <c r="L136" s="43">
        <f t="shared" si="20"/>
        <v>0</v>
      </c>
      <c r="M136" s="44">
        <f t="shared" si="21"/>
        <v>1</v>
      </c>
      <c r="N136" s="32"/>
      <c r="O136" s="32"/>
      <c r="P136" s="43"/>
      <c r="Q136" s="44"/>
      <c r="S136">
        <f t="shared" si="22"/>
        <v>13</v>
      </c>
    </row>
    <row r="137" spans="1:19" x14ac:dyDescent="0.2">
      <c r="A137" s="1" t="s">
        <v>157</v>
      </c>
      <c r="B137" s="47"/>
      <c r="C137" s="46"/>
      <c r="D137" s="43"/>
      <c r="E137" s="44"/>
      <c r="F137" s="32">
        <v>9</v>
      </c>
      <c r="G137" s="32">
        <v>1.56396</v>
      </c>
      <c r="H137" s="43">
        <f t="shared" si="18"/>
        <v>0.18181818181818182</v>
      </c>
      <c r="I137" s="44">
        <f t="shared" si="19"/>
        <v>0</v>
      </c>
      <c r="J137" s="32">
        <v>11</v>
      </c>
      <c r="K137" s="32">
        <v>0.16700000000000001</v>
      </c>
      <c r="L137" s="43">
        <f t="shared" si="20"/>
        <v>0</v>
      </c>
      <c r="M137" s="44">
        <f t="shared" si="21"/>
        <v>1</v>
      </c>
      <c r="N137" s="32"/>
      <c r="O137" s="32"/>
      <c r="P137" s="43"/>
      <c r="Q137" s="44"/>
      <c r="S137">
        <f t="shared" si="22"/>
        <v>11</v>
      </c>
    </row>
    <row r="138" spans="1:19" x14ac:dyDescent="0.2">
      <c r="A138" s="1" t="s">
        <v>88</v>
      </c>
      <c r="B138" s="47"/>
      <c r="C138" s="46"/>
      <c r="D138" s="43"/>
      <c r="E138" s="44"/>
      <c r="F138" s="32">
        <v>12</v>
      </c>
      <c r="G138" s="32">
        <v>1.3983620000000001</v>
      </c>
      <c r="H138" s="43">
        <f t="shared" si="18"/>
        <v>7.6923076923076927E-2</v>
      </c>
      <c r="I138" s="44">
        <f t="shared" si="19"/>
        <v>0</v>
      </c>
      <c r="J138" s="32">
        <v>13</v>
      </c>
      <c r="K138" s="32">
        <v>0.156</v>
      </c>
      <c r="L138" s="43">
        <f t="shared" si="20"/>
        <v>0</v>
      </c>
      <c r="M138" s="44">
        <f t="shared" si="21"/>
        <v>1</v>
      </c>
      <c r="N138" s="32"/>
      <c r="O138" s="32"/>
      <c r="P138" s="43"/>
      <c r="Q138" s="44"/>
      <c r="S138">
        <f t="shared" si="22"/>
        <v>13</v>
      </c>
    </row>
    <row r="139" spans="1:19" x14ac:dyDescent="0.2">
      <c r="A139" s="1" t="s">
        <v>228</v>
      </c>
      <c r="B139" s="47"/>
      <c r="C139" s="46"/>
      <c r="D139" s="43"/>
      <c r="E139" s="44"/>
      <c r="F139" s="32">
        <v>9</v>
      </c>
      <c r="G139" s="32">
        <v>2.7553550000000002</v>
      </c>
      <c r="H139" s="43">
        <f t="shared" si="18"/>
        <v>0</v>
      </c>
      <c r="I139" s="44">
        <f t="shared" si="19"/>
        <v>1</v>
      </c>
      <c r="J139" s="32">
        <v>9</v>
      </c>
      <c r="K139" s="32">
        <v>0.23100000000000001</v>
      </c>
      <c r="L139" s="43">
        <f t="shared" si="20"/>
        <v>0</v>
      </c>
      <c r="M139" s="44">
        <f t="shared" si="21"/>
        <v>1</v>
      </c>
      <c r="N139" s="32"/>
      <c r="O139" s="32"/>
      <c r="P139" s="43"/>
      <c r="Q139" s="44"/>
      <c r="S139">
        <f t="shared" si="22"/>
        <v>9</v>
      </c>
    </row>
    <row r="140" spans="1:19" x14ac:dyDescent="0.2">
      <c r="A140" s="1" t="s">
        <v>229</v>
      </c>
      <c r="B140" s="47"/>
      <c r="C140" s="46"/>
      <c r="D140" s="43"/>
      <c r="E140" s="44"/>
      <c r="F140" s="32">
        <v>6</v>
      </c>
      <c r="G140" s="32">
        <v>3.4603090000000001</v>
      </c>
      <c r="H140" s="43">
        <f t="shared" si="18"/>
        <v>0.14285714285714285</v>
      </c>
      <c r="I140" s="44">
        <f t="shared" si="19"/>
        <v>0</v>
      </c>
      <c r="J140" s="32">
        <v>7</v>
      </c>
      <c r="K140" s="32">
        <v>0.33</v>
      </c>
      <c r="L140" s="43">
        <f t="shared" si="20"/>
        <v>0</v>
      </c>
      <c r="M140" s="44">
        <f t="shared" si="21"/>
        <v>1</v>
      </c>
      <c r="N140" s="32"/>
      <c r="O140" s="32"/>
      <c r="P140" s="43"/>
      <c r="Q140" s="44"/>
      <c r="S140">
        <f t="shared" si="22"/>
        <v>7</v>
      </c>
    </row>
    <row r="141" spans="1:19" x14ac:dyDescent="0.2">
      <c r="A141" s="1" t="s">
        <v>18</v>
      </c>
      <c r="B141" s="47"/>
      <c r="C141" s="46"/>
      <c r="D141" s="43"/>
      <c r="E141" s="44"/>
      <c r="F141" s="32">
        <v>5</v>
      </c>
      <c r="G141" s="32">
        <v>2.7334260000000001</v>
      </c>
      <c r="H141" s="43">
        <f t="shared" si="18"/>
        <v>0.16666666666666666</v>
      </c>
      <c r="I141" s="44">
        <f t="shared" si="19"/>
        <v>0</v>
      </c>
      <c r="J141" s="32">
        <v>6</v>
      </c>
      <c r="K141" s="32">
        <v>0.30299999999999999</v>
      </c>
      <c r="L141" s="43">
        <f t="shared" si="20"/>
        <v>0</v>
      </c>
      <c r="M141" s="44">
        <f t="shared" si="21"/>
        <v>1</v>
      </c>
      <c r="N141" s="32"/>
      <c r="O141" s="32"/>
      <c r="P141" s="43"/>
      <c r="Q141" s="44"/>
      <c r="S141">
        <f t="shared" si="22"/>
        <v>6</v>
      </c>
    </row>
    <row r="142" spans="1:19" x14ac:dyDescent="0.2">
      <c r="A142" s="1" t="s">
        <v>89</v>
      </c>
      <c r="B142" s="47"/>
      <c r="C142" s="46"/>
      <c r="D142" s="43"/>
      <c r="E142" s="44"/>
      <c r="F142" s="32">
        <v>5</v>
      </c>
      <c r="G142" s="32">
        <v>2.5016959999999999</v>
      </c>
      <c r="H142" s="43">
        <f t="shared" si="18"/>
        <v>0</v>
      </c>
      <c r="I142" s="44">
        <f t="shared" si="19"/>
        <v>1</v>
      </c>
      <c r="J142" s="32">
        <v>5</v>
      </c>
      <c r="K142" s="32">
        <v>0.32200000000000001</v>
      </c>
      <c r="L142" s="43">
        <f t="shared" si="20"/>
        <v>0</v>
      </c>
      <c r="M142" s="44">
        <f t="shared" si="21"/>
        <v>1</v>
      </c>
      <c r="N142" s="32"/>
      <c r="O142" s="32"/>
      <c r="P142" s="43"/>
      <c r="Q142" s="44"/>
      <c r="S142">
        <f t="shared" si="22"/>
        <v>5</v>
      </c>
    </row>
    <row r="143" spans="1:19" x14ac:dyDescent="0.2">
      <c r="A143" s="1" t="s">
        <v>90</v>
      </c>
      <c r="B143" s="47"/>
      <c r="C143" s="46"/>
      <c r="D143" s="43"/>
      <c r="E143" s="44"/>
      <c r="F143" s="32">
        <v>2</v>
      </c>
      <c r="G143" s="32">
        <v>2.6798679999999999</v>
      </c>
      <c r="H143" s="43">
        <f t="shared" si="18"/>
        <v>0</v>
      </c>
      <c r="I143" s="44">
        <f t="shared" si="19"/>
        <v>1</v>
      </c>
      <c r="J143" s="32">
        <v>2</v>
      </c>
      <c r="K143" s="32">
        <v>0.47599999999999998</v>
      </c>
      <c r="L143" s="43">
        <f t="shared" si="20"/>
        <v>0</v>
      </c>
      <c r="M143" s="44">
        <f t="shared" si="21"/>
        <v>1</v>
      </c>
      <c r="N143" s="32"/>
      <c r="O143" s="32"/>
      <c r="P143" s="43"/>
      <c r="Q143" s="44"/>
      <c r="S143">
        <f t="shared" si="22"/>
        <v>2</v>
      </c>
    </row>
    <row r="144" spans="1:19" x14ac:dyDescent="0.2">
      <c r="A144" s="1" t="s">
        <v>158</v>
      </c>
      <c r="B144" s="47"/>
      <c r="C144" s="46"/>
      <c r="D144" s="43"/>
      <c r="E144" s="44"/>
      <c r="F144" s="32">
        <v>2</v>
      </c>
      <c r="G144" s="32">
        <v>2.8192620000000002</v>
      </c>
      <c r="H144" s="43">
        <f t="shared" si="18"/>
        <v>0</v>
      </c>
      <c r="I144" s="44">
        <f t="shared" si="19"/>
        <v>1</v>
      </c>
      <c r="J144" s="32">
        <v>2</v>
      </c>
      <c r="K144" s="32">
        <v>0.495</v>
      </c>
      <c r="L144" s="43">
        <f t="shared" si="20"/>
        <v>0</v>
      </c>
      <c r="M144" s="44">
        <f t="shared" si="21"/>
        <v>1</v>
      </c>
      <c r="N144" s="32"/>
      <c r="O144" s="32"/>
      <c r="P144" s="43"/>
      <c r="Q144" s="44"/>
      <c r="S144">
        <f t="shared" si="22"/>
        <v>2</v>
      </c>
    </row>
    <row r="145" spans="1:19" x14ac:dyDescent="0.2">
      <c r="A145" s="1" t="s">
        <v>230</v>
      </c>
      <c r="B145" s="47"/>
      <c r="C145" s="46"/>
      <c r="D145" s="43"/>
      <c r="E145" s="44"/>
      <c r="F145" s="32">
        <v>3</v>
      </c>
      <c r="G145" s="32">
        <v>3.6350539999999998</v>
      </c>
      <c r="H145" s="43">
        <f t="shared" si="18"/>
        <v>0</v>
      </c>
      <c r="I145" s="44">
        <f t="shared" si="19"/>
        <v>1</v>
      </c>
      <c r="J145" s="32">
        <v>3</v>
      </c>
      <c r="K145" s="32">
        <v>0.68600000000000005</v>
      </c>
      <c r="L145" s="43">
        <f t="shared" si="20"/>
        <v>0</v>
      </c>
      <c r="M145" s="44">
        <f t="shared" si="21"/>
        <v>1</v>
      </c>
      <c r="N145" s="32"/>
      <c r="O145" s="32"/>
      <c r="P145" s="43"/>
      <c r="Q145" s="44"/>
      <c r="S145">
        <f t="shared" si="22"/>
        <v>3</v>
      </c>
    </row>
    <row r="146" spans="1:19" x14ac:dyDescent="0.2">
      <c r="A146" s="1" t="s">
        <v>159</v>
      </c>
      <c r="B146" s="47"/>
      <c r="C146" s="46"/>
      <c r="D146" s="43"/>
      <c r="E146" s="44"/>
      <c r="F146" s="32">
        <v>3</v>
      </c>
      <c r="G146" s="32">
        <v>5.8464660000000004</v>
      </c>
      <c r="H146" s="43">
        <f t="shared" si="18"/>
        <v>0</v>
      </c>
      <c r="I146" s="44">
        <f t="shared" si="19"/>
        <v>1</v>
      </c>
      <c r="J146" s="32">
        <v>3</v>
      </c>
      <c r="K146" s="32">
        <v>0.97599999999999998</v>
      </c>
      <c r="L146" s="43">
        <f t="shared" si="20"/>
        <v>0</v>
      </c>
      <c r="M146" s="44">
        <f t="shared" si="21"/>
        <v>1</v>
      </c>
      <c r="N146" s="32"/>
      <c r="O146" s="32"/>
      <c r="P146" s="43"/>
      <c r="Q146" s="44"/>
      <c r="S146">
        <f t="shared" si="22"/>
        <v>3</v>
      </c>
    </row>
    <row r="147" spans="1:19" x14ac:dyDescent="0.2">
      <c r="A147" s="1" t="s">
        <v>91</v>
      </c>
      <c r="B147" s="47"/>
      <c r="C147" s="46"/>
      <c r="D147" s="43"/>
      <c r="E147" s="44"/>
      <c r="F147" s="32">
        <v>3</v>
      </c>
      <c r="G147" s="32">
        <v>8.2842859999999998</v>
      </c>
      <c r="H147" s="43">
        <f t="shared" si="18"/>
        <v>0</v>
      </c>
      <c r="I147" s="44">
        <f t="shared" si="19"/>
        <v>1</v>
      </c>
      <c r="J147" s="32">
        <v>3</v>
      </c>
      <c r="K147" s="32">
        <v>1.052</v>
      </c>
      <c r="L147" s="43">
        <f t="shared" si="20"/>
        <v>0</v>
      </c>
      <c r="M147" s="44">
        <f t="shared" si="21"/>
        <v>1</v>
      </c>
      <c r="N147" s="32"/>
      <c r="O147" s="32"/>
      <c r="P147" s="43"/>
      <c r="Q147" s="44"/>
      <c r="S147">
        <f t="shared" si="22"/>
        <v>3</v>
      </c>
    </row>
    <row r="148" spans="1:19" x14ac:dyDescent="0.2">
      <c r="A148" s="1" t="s">
        <v>231</v>
      </c>
      <c r="B148" s="47"/>
      <c r="C148" s="46"/>
      <c r="D148" s="43"/>
      <c r="E148" s="44"/>
      <c r="F148" s="32">
        <v>2</v>
      </c>
      <c r="G148" s="32">
        <v>6.7729670000000004</v>
      </c>
      <c r="H148" s="43">
        <f t="shared" si="18"/>
        <v>0</v>
      </c>
      <c r="I148" s="44">
        <f t="shared" si="19"/>
        <v>1</v>
      </c>
      <c r="J148" s="32">
        <v>2</v>
      </c>
      <c r="K148" s="32">
        <v>1.097</v>
      </c>
      <c r="L148" s="43">
        <f t="shared" si="20"/>
        <v>0</v>
      </c>
      <c r="M148" s="44">
        <f t="shared" si="21"/>
        <v>1</v>
      </c>
      <c r="N148" s="32"/>
      <c r="O148" s="32"/>
      <c r="P148" s="43"/>
      <c r="Q148" s="44"/>
      <c r="S148">
        <f t="shared" si="22"/>
        <v>2</v>
      </c>
    </row>
    <row r="149" spans="1:19" x14ac:dyDescent="0.2">
      <c r="A149" s="1" t="s">
        <v>232</v>
      </c>
      <c r="B149" s="47"/>
      <c r="C149" s="46"/>
      <c r="D149" s="43"/>
      <c r="E149" s="44"/>
      <c r="F149" s="32">
        <v>1</v>
      </c>
      <c r="G149" s="32">
        <v>8.3743269999999992</v>
      </c>
      <c r="H149" s="43">
        <f t="shared" si="18"/>
        <v>0</v>
      </c>
      <c r="I149" s="44">
        <f t="shared" si="19"/>
        <v>1</v>
      </c>
      <c r="J149" s="32">
        <v>1</v>
      </c>
      <c r="K149" s="32">
        <v>1.2010000000000001</v>
      </c>
      <c r="L149" s="43">
        <f t="shared" si="20"/>
        <v>0</v>
      </c>
      <c r="M149" s="44">
        <f t="shared" si="21"/>
        <v>1</v>
      </c>
      <c r="N149" s="32"/>
      <c r="O149" s="32"/>
      <c r="P149" s="43"/>
      <c r="Q149" s="44"/>
      <c r="S149">
        <f t="shared" si="22"/>
        <v>1</v>
      </c>
    </row>
    <row r="150" spans="1:19" x14ac:dyDescent="0.2">
      <c r="A150" s="1" t="s">
        <v>160</v>
      </c>
      <c r="B150" s="47"/>
      <c r="C150" s="46"/>
      <c r="D150" s="43"/>
      <c r="E150" s="44"/>
      <c r="F150" s="32">
        <v>3</v>
      </c>
      <c r="G150" s="32">
        <v>13.618195999999999</v>
      </c>
      <c r="H150" s="43">
        <f t="shared" si="18"/>
        <v>0</v>
      </c>
      <c r="I150" s="44">
        <f t="shared" si="19"/>
        <v>1</v>
      </c>
      <c r="J150" s="32">
        <v>2</v>
      </c>
      <c r="K150" s="32">
        <v>1.73</v>
      </c>
      <c r="L150" s="43">
        <f t="shared" si="20"/>
        <v>0.33333333333333331</v>
      </c>
      <c r="M150" s="44">
        <f t="shared" si="21"/>
        <v>0</v>
      </c>
      <c r="N150" s="32"/>
      <c r="O150" s="32"/>
      <c r="P150" s="43"/>
      <c r="Q150" s="44"/>
      <c r="S150">
        <f t="shared" si="22"/>
        <v>3</v>
      </c>
    </row>
    <row r="151" spans="1:19" x14ac:dyDescent="0.2">
      <c r="A151" s="1" t="s">
        <v>92</v>
      </c>
      <c r="B151" s="47"/>
      <c r="C151" s="46"/>
      <c r="D151" s="43"/>
      <c r="E151" s="44"/>
      <c r="F151" s="32">
        <v>1</v>
      </c>
      <c r="G151" s="32">
        <v>8.8024120000000003</v>
      </c>
      <c r="H151" s="43">
        <f t="shared" ref="H151:H214" si="23">($S151-F151)/$S151</f>
        <v>0</v>
      </c>
      <c r="I151" s="44">
        <f t="shared" ref="I151:I214" si="24">IF(F151=$S151,1,0)</f>
        <v>1</v>
      </c>
      <c r="J151" s="32">
        <v>1</v>
      </c>
      <c r="K151" s="32">
        <v>1.502</v>
      </c>
      <c r="L151" s="43">
        <f t="shared" ref="L151:L214" si="25">($S151-J151)/$S151</f>
        <v>0</v>
      </c>
      <c r="M151" s="44">
        <f t="shared" ref="M151:M214" si="26">IF(J151=$S151,1,0)</f>
        <v>1</v>
      </c>
      <c r="N151" s="32"/>
      <c r="O151" s="32"/>
      <c r="P151" s="43"/>
      <c r="Q151" s="44"/>
      <c r="S151">
        <f t="shared" ref="S151:S214" si="27">MAX(N151,J151,F151,B151)</f>
        <v>1</v>
      </c>
    </row>
    <row r="152" spans="1:19" x14ac:dyDescent="0.2">
      <c r="A152" s="1" t="s">
        <v>233</v>
      </c>
      <c r="B152" s="47"/>
      <c r="C152" s="46"/>
      <c r="D152" s="43"/>
      <c r="E152" s="44"/>
      <c r="F152" s="32">
        <v>2</v>
      </c>
      <c r="G152" s="32">
        <v>15.563757000000001</v>
      </c>
      <c r="H152" s="43">
        <f t="shared" si="23"/>
        <v>0</v>
      </c>
      <c r="I152" s="44">
        <f t="shared" si="24"/>
        <v>1</v>
      </c>
      <c r="J152" s="32">
        <v>2</v>
      </c>
      <c r="K152" s="32">
        <v>2.0299999999999998</v>
      </c>
      <c r="L152" s="43">
        <f t="shared" si="25"/>
        <v>0</v>
      </c>
      <c r="M152" s="44">
        <f t="shared" si="26"/>
        <v>1</v>
      </c>
      <c r="N152" s="32"/>
      <c r="O152" s="32"/>
      <c r="P152" s="43"/>
      <c r="Q152" s="44"/>
      <c r="S152">
        <f t="shared" si="27"/>
        <v>2</v>
      </c>
    </row>
    <row r="153" spans="1:19" x14ac:dyDescent="0.2">
      <c r="A153" s="1" t="s">
        <v>161</v>
      </c>
      <c r="B153" s="47"/>
      <c r="C153" s="46"/>
      <c r="D153" s="43"/>
      <c r="E153" s="44"/>
      <c r="F153" s="32">
        <v>1</v>
      </c>
      <c r="G153" s="32">
        <v>10.905236</v>
      </c>
      <c r="H153" s="43">
        <f t="shared" si="23"/>
        <v>0</v>
      </c>
      <c r="I153" s="44">
        <f t="shared" si="24"/>
        <v>1</v>
      </c>
      <c r="J153" s="32">
        <v>1</v>
      </c>
      <c r="K153" s="32">
        <v>1.837</v>
      </c>
      <c r="L153" s="43">
        <f t="shared" si="25"/>
        <v>0</v>
      </c>
      <c r="M153" s="44">
        <f t="shared" si="26"/>
        <v>1</v>
      </c>
      <c r="N153" s="32"/>
      <c r="O153" s="32"/>
      <c r="P153" s="43"/>
      <c r="Q153" s="44"/>
      <c r="S153">
        <f t="shared" si="27"/>
        <v>1</v>
      </c>
    </row>
    <row r="154" spans="1:19" x14ac:dyDescent="0.2">
      <c r="A154" s="1" t="s">
        <v>93</v>
      </c>
      <c r="B154" s="47"/>
      <c r="C154" s="46"/>
      <c r="D154" s="43"/>
      <c r="E154" s="44"/>
      <c r="F154" s="32">
        <v>2</v>
      </c>
      <c r="G154" s="32">
        <v>12.50032</v>
      </c>
      <c r="H154" s="43">
        <f t="shared" si="23"/>
        <v>0</v>
      </c>
      <c r="I154" s="44">
        <f t="shared" si="24"/>
        <v>1</v>
      </c>
      <c r="J154" s="32">
        <v>2</v>
      </c>
      <c r="K154" s="32">
        <v>2.1459999999999999</v>
      </c>
      <c r="L154" s="43">
        <f t="shared" si="25"/>
        <v>0</v>
      </c>
      <c r="M154" s="44">
        <f t="shared" si="26"/>
        <v>1</v>
      </c>
      <c r="N154" s="32"/>
      <c r="O154" s="32"/>
      <c r="P154" s="43"/>
      <c r="Q154" s="44"/>
      <c r="S154">
        <f t="shared" si="27"/>
        <v>2</v>
      </c>
    </row>
    <row r="155" spans="1:19" x14ac:dyDescent="0.2">
      <c r="A155" s="1" t="s">
        <v>234</v>
      </c>
      <c r="B155" s="47"/>
      <c r="C155" s="46"/>
      <c r="D155" s="43"/>
      <c r="E155" s="44"/>
      <c r="F155" s="32">
        <v>1</v>
      </c>
      <c r="G155" s="32">
        <v>19.796341999999999</v>
      </c>
      <c r="H155" s="43">
        <f t="shared" si="23"/>
        <v>0</v>
      </c>
      <c r="I155" s="44">
        <f t="shared" si="24"/>
        <v>1</v>
      </c>
      <c r="J155" s="32">
        <v>1</v>
      </c>
      <c r="K155" s="32">
        <v>2.6480000000000001</v>
      </c>
      <c r="L155" s="43">
        <f t="shared" si="25"/>
        <v>0</v>
      </c>
      <c r="M155" s="44">
        <f t="shared" si="26"/>
        <v>1</v>
      </c>
      <c r="N155" s="32"/>
      <c r="O155" s="32"/>
      <c r="P155" s="43"/>
      <c r="Q155" s="44"/>
      <c r="S155">
        <f t="shared" si="27"/>
        <v>1</v>
      </c>
    </row>
    <row r="156" spans="1:19" x14ac:dyDescent="0.2">
      <c r="A156" s="1" t="s">
        <v>162</v>
      </c>
      <c r="B156" s="47"/>
      <c r="C156" s="46"/>
      <c r="D156" s="43"/>
      <c r="E156" s="44"/>
      <c r="F156" s="32">
        <v>3</v>
      </c>
      <c r="G156" s="32">
        <v>25.370864000000001</v>
      </c>
      <c r="H156" s="43">
        <f t="shared" si="23"/>
        <v>0</v>
      </c>
      <c r="I156" s="44">
        <f t="shared" si="24"/>
        <v>1</v>
      </c>
      <c r="J156" s="32">
        <v>3</v>
      </c>
      <c r="K156" s="32">
        <v>3.1389999999999998</v>
      </c>
      <c r="L156" s="43">
        <f t="shared" si="25"/>
        <v>0</v>
      </c>
      <c r="M156" s="44">
        <f t="shared" si="26"/>
        <v>1</v>
      </c>
      <c r="N156" s="32"/>
      <c r="O156" s="32"/>
      <c r="P156" s="43"/>
      <c r="Q156" s="44"/>
      <c r="S156">
        <f t="shared" si="27"/>
        <v>3</v>
      </c>
    </row>
    <row r="157" spans="1:19" x14ac:dyDescent="0.2">
      <c r="A157" s="1" t="s">
        <v>94</v>
      </c>
      <c r="B157" s="47"/>
      <c r="C157" s="46"/>
      <c r="D157" s="43"/>
      <c r="E157" s="44"/>
      <c r="F157" s="32">
        <v>2</v>
      </c>
      <c r="G157" s="32">
        <v>20.497648999999999</v>
      </c>
      <c r="H157" s="43">
        <f t="shared" si="23"/>
        <v>0</v>
      </c>
      <c r="I157" s="44">
        <f t="shared" si="24"/>
        <v>1</v>
      </c>
      <c r="J157" s="32">
        <v>2</v>
      </c>
      <c r="K157" s="32">
        <v>3.1669999999999998</v>
      </c>
      <c r="L157" s="43">
        <f t="shared" si="25"/>
        <v>0</v>
      </c>
      <c r="M157" s="44">
        <f t="shared" si="26"/>
        <v>1</v>
      </c>
      <c r="N157" s="32"/>
      <c r="O157" s="32"/>
      <c r="P157" s="43"/>
      <c r="Q157" s="44"/>
      <c r="S157">
        <f t="shared" si="27"/>
        <v>2</v>
      </c>
    </row>
    <row r="158" spans="1:19" x14ac:dyDescent="0.2">
      <c r="A158" s="1" t="s">
        <v>235</v>
      </c>
      <c r="B158" s="47"/>
      <c r="C158" s="46"/>
      <c r="D158" s="43"/>
      <c r="E158" s="44"/>
      <c r="F158" s="32">
        <v>1</v>
      </c>
      <c r="G158" s="32">
        <v>24.313697000000001</v>
      </c>
      <c r="H158" s="43">
        <f t="shared" si="23"/>
        <v>0</v>
      </c>
      <c r="I158" s="44">
        <f t="shared" si="24"/>
        <v>1</v>
      </c>
      <c r="J158" s="32">
        <v>1</v>
      </c>
      <c r="K158" s="32">
        <v>2.9609999999999999</v>
      </c>
      <c r="L158" s="43">
        <f t="shared" si="25"/>
        <v>0</v>
      </c>
      <c r="M158" s="44">
        <f t="shared" si="26"/>
        <v>1</v>
      </c>
      <c r="N158" s="32"/>
      <c r="O158" s="32"/>
      <c r="P158" s="43"/>
      <c r="Q158" s="44"/>
      <c r="S158">
        <f t="shared" si="27"/>
        <v>1</v>
      </c>
    </row>
    <row r="159" spans="1:19" x14ac:dyDescent="0.2">
      <c r="A159" s="1" t="s">
        <v>163</v>
      </c>
      <c r="B159" s="47"/>
      <c r="C159" s="46"/>
      <c r="D159" s="43"/>
      <c r="E159" s="44"/>
      <c r="F159" s="32">
        <v>3</v>
      </c>
      <c r="G159" s="32">
        <v>42.445960999999997</v>
      </c>
      <c r="H159" s="43">
        <f t="shared" si="23"/>
        <v>0</v>
      </c>
      <c r="I159" s="44">
        <f t="shared" si="24"/>
        <v>1</v>
      </c>
      <c r="J159" s="32">
        <v>2</v>
      </c>
      <c r="K159" s="32">
        <v>4.4530000000000003</v>
      </c>
      <c r="L159" s="43">
        <f t="shared" si="25"/>
        <v>0.33333333333333331</v>
      </c>
      <c r="M159" s="44">
        <f t="shared" si="26"/>
        <v>0</v>
      </c>
      <c r="N159" s="32"/>
      <c r="O159" s="32"/>
      <c r="P159" s="43"/>
      <c r="Q159" s="44"/>
      <c r="S159">
        <f t="shared" si="27"/>
        <v>3</v>
      </c>
    </row>
    <row r="160" spans="1:19" x14ac:dyDescent="0.2">
      <c r="A160" s="1" t="s">
        <v>164</v>
      </c>
      <c r="B160" s="47"/>
      <c r="C160" s="46"/>
      <c r="D160" s="43"/>
      <c r="E160" s="44"/>
      <c r="F160" s="32">
        <v>1</v>
      </c>
      <c r="G160" s="32">
        <v>42.905562000000003</v>
      </c>
      <c r="H160" s="43">
        <f t="shared" si="23"/>
        <v>0</v>
      </c>
      <c r="I160" s="44">
        <f t="shared" si="24"/>
        <v>1</v>
      </c>
      <c r="J160" s="32">
        <v>1</v>
      </c>
      <c r="K160" s="32">
        <v>4.7430000000000003</v>
      </c>
      <c r="L160" s="43">
        <f t="shared" si="25"/>
        <v>0</v>
      </c>
      <c r="M160" s="44">
        <f t="shared" si="26"/>
        <v>1</v>
      </c>
      <c r="N160" s="32"/>
      <c r="O160" s="32"/>
      <c r="P160" s="43"/>
      <c r="Q160" s="44"/>
      <c r="S160">
        <f t="shared" si="27"/>
        <v>1</v>
      </c>
    </row>
    <row r="161" spans="1:19" x14ac:dyDescent="0.2">
      <c r="A161" s="1" t="s">
        <v>19</v>
      </c>
      <c r="B161" s="47"/>
      <c r="C161" s="46"/>
      <c r="D161" s="43"/>
      <c r="E161" s="44"/>
      <c r="F161" s="32">
        <v>7</v>
      </c>
      <c r="G161" s="32">
        <v>0.42191000000000001</v>
      </c>
      <c r="H161" s="43">
        <f t="shared" si="23"/>
        <v>0</v>
      </c>
      <c r="I161" s="44">
        <f t="shared" si="24"/>
        <v>1</v>
      </c>
      <c r="J161" s="32">
        <v>7</v>
      </c>
      <c r="K161" s="32">
        <v>0.06</v>
      </c>
      <c r="L161" s="43">
        <f t="shared" si="25"/>
        <v>0</v>
      </c>
      <c r="M161" s="44">
        <f t="shared" si="26"/>
        <v>1</v>
      </c>
      <c r="N161" s="32"/>
      <c r="O161" s="32"/>
      <c r="P161" s="43"/>
      <c r="Q161" s="44"/>
      <c r="S161">
        <f t="shared" si="27"/>
        <v>7</v>
      </c>
    </row>
    <row r="162" spans="1:19" x14ac:dyDescent="0.2">
      <c r="A162" s="1" t="s">
        <v>20</v>
      </c>
      <c r="B162" s="47"/>
      <c r="C162" s="46"/>
      <c r="D162" s="43"/>
      <c r="E162" s="44"/>
      <c r="F162" s="32">
        <v>1</v>
      </c>
      <c r="G162" s="32">
        <v>0.497257</v>
      </c>
      <c r="H162" s="43">
        <f t="shared" si="23"/>
        <v>0.5</v>
      </c>
      <c r="I162" s="44">
        <f t="shared" si="24"/>
        <v>0</v>
      </c>
      <c r="J162" s="32">
        <v>2</v>
      </c>
      <c r="K162" s="32">
        <v>8.3000000000000004E-2</v>
      </c>
      <c r="L162" s="43">
        <f t="shared" si="25"/>
        <v>0</v>
      </c>
      <c r="M162" s="44">
        <f t="shared" si="26"/>
        <v>1</v>
      </c>
      <c r="N162" s="32"/>
      <c r="O162" s="32"/>
      <c r="P162" s="43"/>
      <c r="Q162" s="44"/>
      <c r="S162">
        <f t="shared" si="27"/>
        <v>2</v>
      </c>
    </row>
    <row r="163" spans="1:19" x14ac:dyDescent="0.2">
      <c r="A163" s="1" t="s">
        <v>95</v>
      </c>
      <c r="B163" s="47"/>
      <c r="C163" s="46"/>
      <c r="D163" s="43"/>
      <c r="E163" s="44"/>
      <c r="F163" s="32">
        <v>2</v>
      </c>
      <c r="G163" s="32">
        <v>0.45790500000000001</v>
      </c>
      <c r="H163" s="43">
        <f t="shared" si="23"/>
        <v>0.33333333333333331</v>
      </c>
      <c r="I163" s="44">
        <f t="shared" si="24"/>
        <v>0</v>
      </c>
      <c r="J163" s="32">
        <v>3</v>
      </c>
      <c r="K163" s="32">
        <v>0.09</v>
      </c>
      <c r="L163" s="43">
        <f t="shared" si="25"/>
        <v>0</v>
      </c>
      <c r="M163" s="44">
        <f t="shared" si="26"/>
        <v>1</v>
      </c>
      <c r="N163" s="32"/>
      <c r="O163" s="32"/>
      <c r="P163" s="43"/>
      <c r="Q163" s="44"/>
      <c r="S163">
        <f t="shared" si="27"/>
        <v>3</v>
      </c>
    </row>
    <row r="164" spans="1:19" x14ac:dyDescent="0.2">
      <c r="A164" s="1" t="s">
        <v>236</v>
      </c>
      <c r="B164" s="47"/>
      <c r="C164" s="46"/>
      <c r="D164" s="43"/>
      <c r="E164" s="44"/>
      <c r="F164" s="32">
        <v>2</v>
      </c>
      <c r="G164" s="32">
        <v>0.79372500000000001</v>
      </c>
      <c r="H164" s="43">
        <f t="shared" si="23"/>
        <v>0</v>
      </c>
      <c r="I164" s="44">
        <f t="shared" si="24"/>
        <v>1</v>
      </c>
      <c r="J164" s="32">
        <v>2</v>
      </c>
      <c r="K164" s="32">
        <v>0.121</v>
      </c>
      <c r="L164" s="43">
        <f t="shared" si="25"/>
        <v>0</v>
      </c>
      <c r="M164" s="44">
        <f t="shared" si="26"/>
        <v>1</v>
      </c>
      <c r="N164" s="32"/>
      <c r="O164" s="32"/>
      <c r="P164" s="43"/>
      <c r="Q164" s="44"/>
      <c r="S164">
        <f t="shared" si="27"/>
        <v>2</v>
      </c>
    </row>
    <row r="165" spans="1:19" x14ac:dyDescent="0.2">
      <c r="A165" s="1" t="s">
        <v>165</v>
      </c>
      <c r="B165" s="47"/>
      <c r="C165" s="46"/>
      <c r="D165" s="43"/>
      <c r="E165" s="44"/>
      <c r="F165" s="32">
        <v>4</v>
      </c>
      <c r="G165" s="32">
        <v>0.97056299999999995</v>
      </c>
      <c r="H165" s="43">
        <f t="shared" si="23"/>
        <v>0.2</v>
      </c>
      <c r="I165" s="44">
        <f t="shared" si="24"/>
        <v>0</v>
      </c>
      <c r="J165" s="32">
        <v>5</v>
      </c>
      <c r="K165" s="32">
        <v>0.185</v>
      </c>
      <c r="L165" s="43">
        <f t="shared" si="25"/>
        <v>0</v>
      </c>
      <c r="M165" s="44">
        <f t="shared" si="26"/>
        <v>1</v>
      </c>
      <c r="N165" s="32"/>
      <c r="O165" s="32"/>
      <c r="P165" s="43"/>
      <c r="Q165" s="44"/>
      <c r="S165">
        <f t="shared" si="27"/>
        <v>5</v>
      </c>
    </row>
    <row r="166" spans="1:19" x14ac:dyDescent="0.2">
      <c r="A166" s="1" t="s">
        <v>96</v>
      </c>
      <c r="B166" s="47"/>
      <c r="C166" s="46"/>
      <c r="D166" s="43"/>
      <c r="E166" s="44"/>
      <c r="F166" s="32">
        <v>4</v>
      </c>
      <c r="G166" s="32">
        <v>1.3129729999999999</v>
      </c>
      <c r="H166" s="43">
        <f t="shared" si="23"/>
        <v>0</v>
      </c>
      <c r="I166" s="44">
        <f t="shared" si="24"/>
        <v>1</v>
      </c>
      <c r="J166" s="32">
        <v>4</v>
      </c>
      <c r="K166" s="32">
        <v>0.185</v>
      </c>
      <c r="L166" s="43">
        <f t="shared" si="25"/>
        <v>0</v>
      </c>
      <c r="M166" s="44">
        <f t="shared" si="26"/>
        <v>1</v>
      </c>
      <c r="N166" s="32"/>
      <c r="O166" s="32"/>
      <c r="P166" s="43"/>
      <c r="Q166" s="44"/>
      <c r="S166">
        <f t="shared" si="27"/>
        <v>4</v>
      </c>
    </row>
    <row r="167" spans="1:19" x14ac:dyDescent="0.2">
      <c r="A167" s="1" t="s">
        <v>237</v>
      </c>
      <c r="B167" s="47"/>
      <c r="C167" s="46"/>
      <c r="D167" s="43"/>
      <c r="E167" s="44"/>
      <c r="F167" s="32">
        <v>2</v>
      </c>
      <c r="G167" s="32">
        <v>1.1823650000000001</v>
      </c>
      <c r="H167" s="43">
        <f t="shared" si="23"/>
        <v>0.33333333333333331</v>
      </c>
      <c r="I167" s="44">
        <f t="shared" si="24"/>
        <v>0</v>
      </c>
      <c r="J167" s="32">
        <v>3</v>
      </c>
      <c r="K167" s="32">
        <v>0.217</v>
      </c>
      <c r="L167" s="43">
        <f t="shared" si="25"/>
        <v>0</v>
      </c>
      <c r="M167" s="44">
        <f t="shared" si="26"/>
        <v>1</v>
      </c>
      <c r="N167" s="32"/>
      <c r="O167" s="32"/>
      <c r="P167" s="43"/>
      <c r="Q167" s="44"/>
      <c r="S167">
        <f t="shared" si="27"/>
        <v>3</v>
      </c>
    </row>
    <row r="168" spans="1:19" x14ac:dyDescent="0.2">
      <c r="A168" s="1" t="s">
        <v>238</v>
      </c>
      <c r="B168" s="47"/>
      <c r="C168" s="46"/>
      <c r="D168" s="43"/>
      <c r="E168" s="44"/>
      <c r="F168" s="32">
        <v>2</v>
      </c>
      <c r="G168" s="32">
        <v>1.7565390000000001</v>
      </c>
      <c r="H168" s="43">
        <f t="shared" si="23"/>
        <v>0</v>
      </c>
      <c r="I168" s="44">
        <f t="shared" si="24"/>
        <v>1</v>
      </c>
      <c r="J168" s="32">
        <v>2</v>
      </c>
      <c r="K168" s="32">
        <v>0.32</v>
      </c>
      <c r="L168" s="43">
        <f t="shared" si="25"/>
        <v>0</v>
      </c>
      <c r="M168" s="44">
        <f t="shared" si="26"/>
        <v>1</v>
      </c>
      <c r="N168" s="32"/>
      <c r="O168" s="32"/>
      <c r="P168" s="43"/>
      <c r="Q168" s="44"/>
      <c r="S168">
        <f t="shared" si="27"/>
        <v>2</v>
      </c>
    </row>
    <row r="169" spans="1:19" x14ac:dyDescent="0.2">
      <c r="A169" s="1" t="s">
        <v>166</v>
      </c>
      <c r="B169" s="47"/>
      <c r="C169" s="46"/>
      <c r="D169" s="43"/>
      <c r="E169" s="44"/>
      <c r="F169" s="32">
        <v>1</v>
      </c>
      <c r="G169" s="32">
        <v>1.414317</v>
      </c>
      <c r="H169" s="43">
        <f t="shared" si="23"/>
        <v>0</v>
      </c>
      <c r="I169" s="44">
        <f t="shared" si="24"/>
        <v>1</v>
      </c>
      <c r="J169" s="32">
        <v>1</v>
      </c>
      <c r="K169" s="32">
        <v>0.27200000000000002</v>
      </c>
      <c r="L169" s="43">
        <f t="shared" si="25"/>
        <v>0</v>
      </c>
      <c r="M169" s="44">
        <f t="shared" si="26"/>
        <v>1</v>
      </c>
      <c r="N169" s="32"/>
      <c r="O169" s="32"/>
      <c r="P169" s="43"/>
      <c r="Q169" s="44"/>
      <c r="S169">
        <f t="shared" si="27"/>
        <v>1</v>
      </c>
    </row>
    <row r="170" spans="1:19" x14ac:dyDescent="0.2">
      <c r="A170" s="1" t="s">
        <v>21</v>
      </c>
      <c r="B170" s="47"/>
      <c r="C170" s="46"/>
      <c r="D170" s="43"/>
      <c r="E170" s="44"/>
      <c r="F170" s="32">
        <v>1</v>
      </c>
      <c r="G170" s="32">
        <v>1.681289</v>
      </c>
      <c r="H170" s="43">
        <f t="shared" si="23"/>
        <v>0</v>
      </c>
      <c r="I170" s="44">
        <f t="shared" si="24"/>
        <v>1</v>
      </c>
      <c r="J170" s="32">
        <v>1</v>
      </c>
      <c r="K170" s="32">
        <v>0.28199999999999997</v>
      </c>
      <c r="L170" s="43">
        <f t="shared" si="25"/>
        <v>0</v>
      </c>
      <c r="M170" s="44">
        <f t="shared" si="26"/>
        <v>1</v>
      </c>
      <c r="N170" s="32"/>
      <c r="O170" s="32"/>
      <c r="P170" s="43"/>
      <c r="Q170" s="44"/>
      <c r="S170">
        <f t="shared" si="27"/>
        <v>1</v>
      </c>
    </row>
    <row r="171" spans="1:19" x14ac:dyDescent="0.2">
      <c r="A171" s="1" t="s">
        <v>97</v>
      </c>
      <c r="B171" s="47"/>
      <c r="C171" s="46"/>
      <c r="D171" s="43"/>
      <c r="E171" s="44"/>
      <c r="F171" s="32">
        <v>100</v>
      </c>
      <c r="G171" s="32">
        <v>1.168E-3</v>
      </c>
      <c r="H171" s="43">
        <f t="shared" si="23"/>
        <v>0</v>
      </c>
      <c r="I171" s="44">
        <f t="shared" si="24"/>
        <v>1</v>
      </c>
      <c r="J171" s="32">
        <v>100</v>
      </c>
      <c r="K171" s="32">
        <v>0.309</v>
      </c>
      <c r="L171" s="43">
        <f t="shared" si="25"/>
        <v>0</v>
      </c>
      <c r="M171" s="44">
        <f t="shared" si="26"/>
        <v>1</v>
      </c>
      <c r="N171" s="32"/>
      <c r="O171" s="32"/>
      <c r="P171" s="43"/>
      <c r="Q171" s="44"/>
      <c r="S171">
        <f t="shared" si="27"/>
        <v>100</v>
      </c>
    </row>
    <row r="172" spans="1:19" x14ac:dyDescent="0.2">
      <c r="A172" s="1" t="s">
        <v>167</v>
      </c>
      <c r="B172" s="47"/>
      <c r="C172" s="46"/>
      <c r="D172" s="43"/>
      <c r="E172" s="44"/>
      <c r="F172" s="32">
        <v>80</v>
      </c>
      <c r="G172" s="32">
        <v>9.1600000000000004E-4</v>
      </c>
      <c r="H172" s="43">
        <f t="shared" si="23"/>
        <v>0</v>
      </c>
      <c r="I172" s="44">
        <f t="shared" si="24"/>
        <v>1</v>
      </c>
      <c r="J172" s="32">
        <v>80</v>
      </c>
      <c r="K172" s="32">
        <v>0.23</v>
      </c>
      <c r="L172" s="43">
        <f t="shared" si="25"/>
        <v>0</v>
      </c>
      <c r="M172" s="44">
        <f t="shared" si="26"/>
        <v>1</v>
      </c>
      <c r="N172" s="32"/>
      <c r="O172" s="32"/>
      <c r="P172" s="43"/>
      <c r="Q172" s="44"/>
      <c r="S172">
        <f t="shared" si="27"/>
        <v>80</v>
      </c>
    </row>
    <row r="173" spans="1:19" x14ac:dyDescent="0.2">
      <c r="A173" s="1" t="s">
        <v>239</v>
      </c>
      <c r="B173" s="47"/>
      <c r="C173" s="46"/>
      <c r="D173" s="43"/>
      <c r="E173" s="44"/>
      <c r="F173" s="32">
        <v>140</v>
      </c>
      <c r="G173" s="32">
        <v>1.059E-3</v>
      </c>
      <c r="H173" s="43">
        <f t="shared" si="23"/>
        <v>0</v>
      </c>
      <c r="I173" s="44">
        <f t="shared" si="24"/>
        <v>1</v>
      </c>
      <c r="J173" s="32">
        <v>140</v>
      </c>
      <c r="K173" s="32">
        <v>0.26500000000000001</v>
      </c>
      <c r="L173" s="43">
        <f t="shared" si="25"/>
        <v>0</v>
      </c>
      <c r="M173" s="44">
        <f t="shared" si="26"/>
        <v>1</v>
      </c>
      <c r="N173" s="32"/>
      <c r="O173" s="32"/>
      <c r="P173" s="43"/>
      <c r="Q173" s="44"/>
      <c r="S173">
        <f t="shared" si="27"/>
        <v>140</v>
      </c>
    </row>
    <row r="174" spans="1:19" x14ac:dyDescent="0.2">
      <c r="A174" s="1" t="s">
        <v>168</v>
      </c>
      <c r="B174" s="47"/>
      <c r="C174" s="46"/>
      <c r="D174" s="43"/>
      <c r="E174" s="44"/>
      <c r="F174" s="32">
        <v>112</v>
      </c>
      <c r="G174" s="32">
        <v>1.408E-3</v>
      </c>
      <c r="H174" s="43">
        <f t="shared" si="23"/>
        <v>0</v>
      </c>
      <c r="I174" s="44">
        <f t="shared" si="24"/>
        <v>1</v>
      </c>
      <c r="J174" s="32">
        <v>112</v>
      </c>
      <c r="K174" s="32">
        <v>0.28699999999999998</v>
      </c>
      <c r="L174" s="43">
        <f t="shared" si="25"/>
        <v>0</v>
      </c>
      <c r="M174" s="44">
        <f t="shared" si="26"/>
        <v>1</v>
      </c>
      <c r="N174" s="32"/>
      <c r="O174" s="32"/>
      <c r="P174" s="43"/>
      <c r="Q174" s="44"/>
      <c r="S174">
        <f t="shared" si="27"/>
        <v>112</v>
      </c>
    </row>
    <row r="175" spans="1:19" x14ac:dyDescent="0.2">
      <c r="A175" s="1" t="s">
        <v>98</v>
      </c>
      <c r="B175" s="47"/>
      <c r="C175" s="46"/>
      <c r="D175" s="43"/>
      <c r="E175" s="44"/>
      <c r="F175" s="32">
        <v>140</v>
      </c>
      <c r="G175" s="32">
        <v>1.3699999999999999E-3</v>
      </c>
      <c r="H175" s="43">
        <f t="shared" si="23"/>
        <v>0</v>
      </c>
      <c r="I175" s="44">
        <f t="shared" si="24"/>
        <v>1</v>
      </c>
      <c r="J175" s="32">
        <v>140</v>
      </c>
      <c r="K175" s="32">
        <v>0.27600000000000002</v>
      </c>
      <c r="L175" s="43">
        <f t="shared" si="25"/>
        <v>0</v>
      </c>
      <c r="M175" s="44">
        <f t="shared" si="26"/>
        <v>1</v>
      </c>
      <c r="N175" s="32"/>
      <c r="O175" s="32"/>
      <c r="P175" s="43"/>
      <c r="Q175" s="44"/>
      <c r="S175">
        <f t="shared" si="27"/>
        <v>140</v>
      </c>
    </row>
    <row r="176" spans="1:19" x14ac:dyDescent="0.2">
      <c r="A176" s="1" t="s">
        <v>240</v>
      </c>
      <c r="B176" s="47"/>
      <c r="C176" s="46"/>
      <c r="D176" s="43"/>
      <c r="E176" s="44"/>
      <c r="F176" s="32">
        <v>180</v>
      </c>
      <c r="G176" s="32">
        <v>1.469E-3</v>
      </c>
      <c r="H176" s="43">
        <f t="shared" si="23"/>
        <v>0</v>
      </c>
      <c r="I176" s="44">
        <f t="shared" si="24"/>
        <v>1</v>
      </c>
      <c r="J176" s="32">
        <v>180</v>
      </c>
      <c r="K176" s="32">
        <v>0.30499999999999999</v>
      </c>
      <c r="L176" s="43">
        <f t="shared" si="25"/>
        <v>0</v>
      </c>
      <c r="M176" s="44">
        <f t="shared" si="26"/>
        <v>1</v>
      </c>
      <c r="N176" s="32"/>
      <c r="O176" s="32"/>
      <c r="P176" s="43"/>
      <c r="Q176" s="44"/>
      <c r="S176">
        <f t="shared" si="27"/>
        <v>180</v>
      </c>
    </row>
    <row r="177" spans="1:19" x14ac:dyDescent="0.2">
      <c r="A177" s="1" t="s">
        <v>241</v>
      </c>
      <c r="B177" s="47"/>
      <c r="C177" s="46"/>
      <c r="D177" s="43"/>
      <c r="E177" s="44"/>
      <c r="F177" s="32">
        <v>196</v>
      </c>
      <c r="G177" s="32">
        <v>7.9493299999999998</v>
      </c>
      <c r="H177" s="43">
        <f t="shared" si="23"/>
        <v>5.076142131979695E-3</v>
      </c>
      <c r="I177" s="44">
        <f t="shared" si="24"/>
        <v>0</v>
      </c>
      <c r="J177" s="32">
        <v>197</v>
      </c>
      <c r="K177" s="32">
        <v>0.69199999999999995</v>
      </c>
      <c r="L177" s="43">
        <f t="shared" si="25"/>
        <v>0</v>
      </c>
      <c r="M177" s="44">
        <f t="shared" si="26"/>
        <v>1</v>
      </c>
      <c r="N177" s="32"/>
      <c r="O177" s="32"/>
      <c r="P177" s="43"/>
      <c r="Q177" s="44"/>
      <c r="S177">
        <f t="shared" si="27"/>
        <v>197</v>
      </c>
    </row>
    <row r="178" spans="1:19" x14ac:dyDescent="0.2">
      <c r="A178" s="1" t="s">
        <v>169</v>
      </c>
      <c r="B178" s="47"/>
      <c r="C178" s="46"/>
      <c r="D178" s="43"/>
      <c r="E178" s="44"/>
      <c r="F178" s="32">
        <v>144</v>
      </c>
      <c r="G178" s="32">
        <v>2.3289999999999999E-3</v>
      </c>
      <c r="H178" s="43">
        <f t="shared" si="23"/>
        <v>0</v>
      </c>
      <c r="I178" s="44">
        <f t="shared" si="24"/>
        <v>1</v>
      </c>
      <c r="J178" s="32">
        <v>144</v>
      </c>
      <c r="K178" s="32">
        <v>0.58499999999999996</v>
      </c>
      <c r="L178" s="43">
        <f t="shared" si="25"/>
        <v>0</v>
      </c>
      <c r="M178" s="44">
        <f t="shared" si="26"/>
        <v>1</v>
      </c>
      <c r="N178" s="32"/>
      <c r="O178" s="32"/>
      <c r="P178" s="43"/>
      <c r="Q178" s="44"/>
      <c r="S178">
        <f t="shared" si="27"/>
        <v>144</v>
      </c>
    </row>
    <row r="179" spans="1:19" x14ac:dyDescent="0.2">
      <c r="A179" s="1" t="s">
        <v>99</v>
      </c>
      <c r="B179" s="47"/>
      <c r="C179" s="46"/>
      <c r="D179" s="43"/>
      <c r="E179" s="44"/>
      <c r="F179" s="32">
        <v>172</v>
      </c>
      <c r="G179" s="32">
        <v>17.525738</v>
      </c>
      <c r="H179" s="43">
        <f t="shared" si="23"/>
        <v>5.7803468208092483E-3</v>
      </c>
      <c r="I179" s="44">
        <f t="shared" si="24"/>
        <v>0</v>
      </c>
      <c r="J179" s="32">
        <v>173</v>
      </c>
      <c r="K179" s="32">
        <v>1.2629999999999999</v>
      </c>
      <c r="L179" s="43">
        <f t="shared" si="25"/>
        <v>0</v>
      </c>
      <c r="M179" s="44">
        <f t="shared" si="26"/>
        <v>1</v>
      </c>
      <c r="N179" s="32"/>
      <c r="O179" s="32"/>
      <c r="P179" s="43"/>
      <c r="Q179" s="44"/>
      <c r="S179">
        <f t="shared" si="27"/>
        <v>173</v>
      </c>
    </row>
    <row r="180" spans="1:19" x14ac:dyDescent="0.2">
      <c r="A180" s="1" t="s">
        <v>242</v>
      </c>
      <c r="B180" s="47"/>
      <c r="C180" s="46"/>
      <c r="D180" s="43"/>
      <c r="E180" s="44"/>
      <c r="F180" s="32">
        <v>231</v>
      </c>
      <c r="G180" s="32">
        <v>8.3779710000000005</v>
      </c>
      <c r="H180" s="43">
        <f t="shared" si="23"/>
        <v>8.5836909871244635E-3</v>
      </c>
      <c r="I180" s="44">
        <f t="shared" si="24"/>
        <v>0</v>
      </c>
      <c r="J180" s="32">
        <v>233</v>
      </c>
      <c r="K180" s="32">
        <v>0.81899999999999995</v>
      </c>
      <c r="L180" s="43">
        <f t="shared" si="25"/>
        <v>0</v>
      </c>
      <c r="M180" s="44">
        <f t="shared" si="26"/>
        <v>1</v>
      </c>
      <c r="N180" s="32"/>
      <c r="O180" s="32"/>
      <c r="P180" s="43"/>
      <c r="Q180" s="44"/>
      <c r="S180">
        <f t="shared" si="27"/>
        <v>233</v>
      </c>
    </row>
    <row r="181" spans="1:19" x14ac:dyDescent="0.2">
      <c r="A181" s="1" t="s">
        <v>170</v>
      </c>
      <c r="B181" s="47"/>
      <c r="C181" s="46"/>
      <c r="D181" s="43"/>
      <c r="E181" s="44"/>
      <c r="F181" s="32">
        <v>145</v>
      </c>
      <c r="G181" s="32">
        <v>33.269863000000001</v>
      </c>
      <c r="H181" s="43">
        <f t="shared" si="23"/>
        <v>3.9735099337748346E-2</v>
      </c>
      <c r="I181" s="44">
        <f t="shared" si="24"/>
        <v>0</v>
      </c>
      <c r="J181" s="32">
        <v>151</v>
      </c>
      <c r="K181" s="32">
        <v>1.8879999999999999</v>
      </c>
      <c r="L181" s="43">
        <f t="shared" si="25"/>
        <v>0</v>
      </c>
      <c r="M181" s="44">
        <f t="shared" si="26"/>
        <v>1</v>
      </c>
      <c r="N181" s="32"/>
      <c r="O181" s="32"/>
      <c r="P181" s="43"/>
      <c r="Q181" s="44"/>
      <c r="S181">
        <f t="shared" si="27"/>
        <v>151</v>
      </c>
    </row>
    <row r="182" spans="1:19" x14ac:dyDescent="0.2">
      <c r="A182" s="1" t="s">
        <v>100</v>
      </c>
      <c r="B182" s="47"/>
      <c r="C182" s="46"/>
      <c r="D182" s="43"/>
      <c r="E182" s="44"/>
      <c r="F182" s="32">
        <v>190</v>
      </c>
      <c r="G182" s="32">
        <v>16.305206999999999</v>
      </c>
      <c r="H182" s="43">
        <f t="shared" si="23"/>
        <v>1.0416666666666666E-2</v>
      </c>
      <c r="I182" s="44">
        <f t="shared" si="24"/>
        <v>0</v>
      </c>
      <c r="J182" s="32">
        <v>192</v>
      </c>
      <c r="K182" s="32">
        <v>1.2509999999999999</v>
      </c>
      <c r="L182" s="43">
        <f t="shared" si="25"/>
        <v>0</v>
      </c>
      <c r="M182" s="44">
        <f t="shared" si="26"/>
        <v>1</v>
      </c>
      <c r="N182" s="32"/>
      <c r="O182" s="32"/>
      <c r="P182" s="43"/>
      <c r="Q182" s="44"/>
      <c r="S182">
        <f t="shared" si="27"/>
        <v>192</v>
      </c>
    </row>
    <row r="183" spans="1:19" x14ac:dyDescent="0.2">
      <c r="A183" s="1" t="s">
        <v>0</v>
      </c>
      <c r="B183" s="47"/>
      <c r="C183" s="46"/>
      <c r="D183" s="43"/>
      <c r="E183" s="44"/>
      <c r="F183" s="32">
        <v>40</v>
      </c>
      <c r="G183" s="32">
        <v>31.469073999999999</v>
      </c>
      <c r="H183" s="43">
        <f t="shared" si="23"/>
        <v>4.7619047619047616E-2</v>
      </c>
      <c r="I183" s="44">
        <f t="shared" si="24"/>
        <v>0</v>
      </c>
      <c r="J183" s="32">
        <v>42</v>
      </c>
      <c r="K183" s="32">
        <v>1.944</v>
      </c>
      <c r="L183" s="43">
        <f t="shared" si="25"/>
        <v>0</v>
      </c>
      <c r="M183" s="44">
        <f t="shared" si="26"/>
        <v>1</v>
      </c>
      <c r="N183" s="32"/>
      <c r="O183" s="32"/>
      <c r="P183" s="43"/>
      <c r="Q183" s="44"/>
      <c r="S183">
        <f t="shared" si="27"/>
        <v>42</v>
      </c>
    </row>
    <row r="184" spans="1:19" x14ac:dyDescent="0.2">
      <c r="A184" s="1" t="s">
        <v>171</v>
      </c>
      <c r="B184" s="47"/>
      <c r="C184" s="46"/>
      <c r="D184" s="43"/>
      <c r="E184" s="44"/>
      <c r="F184" s="32">
        <v>192</v>
      </c>
      <c r="G184" s="32">
        <v>3.875E-3</v>
      </c>
      <c r="H184" s="43">
        <f t="shared" si="23"/>
        <v>0</v>
      </c>
      <c r="I184" s="44">
        <f t="shared" si="24"/>
        <v>1</v>
      </c>
      <c r="J184" s="32">
        <v>192</v>
      </c>
      <c r="K184" s="32">
        <v>0.9</v>
      </c>
      <c r="L184" s="43">
        <f t="shared" si="25"/>
        <v>0</v>
      </c>
      <c r="M184" s="44">
        <f t="shared" si="26"/>
        <v>1</v>
      </c>
      <c r="N184" s="32"/>
      <c r="O184" s="32"/>
      <c r="P184" s="43"/>
      <c r="Q184" s="44"/>
      <c r="S184">
        <f t="shared" si="27"/>
        <v>192</v>
      </c>
    </row>
    <row r="185" spans="1:19" x14ac:dyDescent="0.2">
      <c r="A185" s="1" t="s">
        <v>101</v>
      </c>
      <c r="B185" s="47"/>
      <c r="C185" s="46"/>
      <c r="D185" s="43"/>
      <c r="E185" s="44"/>
      <c r="F185" s="32">
        <v>38</v>
      </c>
      <c r="G185" s="32">
        <v>36.576405000000001</v>
      </c>
      <c r="H185" s="43">
        <f t="shared" si="23"/>
        <v>0</v>
      </c>
      <c r="I185" s="44">
        <f t="shared" si="24"/>
        <v>1</v>
      </c>
      <c r="J185" s="32">
        <v>38</v>
      </c>
      <c r="K185" s="32">
        <v>2.0009999999999999</v>
      </c>
      <c r="L185" s="43">
        <f t="shared" si="25"/>
        <v>0</v>
      </c>
      <c r="M185" s="44">
        <f t="shared" si="26"/>
        <v>1</v>
      </c>
      <c r="N185" s="32"/>
      <c r="O185" s="32"/>
      <c r="P185" s="43"/>
      <c r="Q185" s="44"/>
      <c r="S185">
        <f t="shared" si="27"/>
        <v>38</v>
      </c>
    </row>
    <row r="186" spans="1:19" x14ac:dyDescent="0.2">
      <c r="A186" s="1" t="s">
        <v>243</v>
      </c>
      <c r="B186" s="47"/>
      <c r="C186" s="46"/>
      <c r="D186" s="43"/>
      <c r="E186" s="44"/>
      <c r="F186" s="32">
        <v>82</v>
      </c>
      <c r="G186" s="32">
        <v>9.8884559999999997</v>
      </c>
      <c r="H186" s="43">
        <f t="shared" si="23"/>
        <v>0</v>
      </c>
      <c r="I186" s="44">
        <f t="shared" si="24"/>
        <v>1</v>
      </c>
      <c r="J186" s="32">
        <v>82</v>
      </c>
      <c r="K186" s="32">
        <v>1.123</v>
      </c>
      <c r="L186" s="43">
        <f t="shared" si="25"/>
        <v>0</v>
      </c>
      <c r="M186" s="44">
        <f t="shared" si="26"/>
        <v>1</v>
      </c>
      <c r="N186" s="32"/>
      <c r="O186" s="32"/>
      <c r="P186" s="43"/>
      <c r="Q186" s="44"/>
      <c r="S186">
        <f t="shared" si="27"/>
        <v>82</v>
      </c>
    </row>
    <row r="187" spans="1:19" x14ac:dyDescent="0.2">
      <c r="A187" s="1" t="s">
        <v>172</v>
      </c>
      <c r="B187" s="47"/>
      <c r="C187" s="46"/>
      <c r="D187" s="43"/>
      <c r="E187" s="44"/>
      <c r="F187" s="32">
        <v>26</v>
      </c>
      <c r="G187" s="32">
        <v>26.750309999999999</v>
      </c>
      <c r="H187" s="43">
        <f t="shared" si="23"/>
        <v>0.52727272727272723</v>
      </c>
      <c r="I187" s="44">
        <f t="shared" si="24"/>
        <v>0</v>
      </c>
      <c r="J187" s="32">
        <v>55</v>
      </c>
      <c r="K187" s="32">
        <v>1.661</v>
      </c>
      <c r="L187" s="43">
        <f t="shared" si="25"/>
        <v>0</v>
      </c>
      <c r="M187" s="44">
        <f t="shared" si="26"/>
        <v>1</v>
      </c>
      <c r="N187" s="32"/>
      <c r="O187" s="32"/>
      <c r="P187" s="43"/>
      <c r="Q187" s="44"/>
      <c r="S187">
        <f t="shared" si="27"/>
        <v>55</v>
      </c>
    </row>
    <row r="188" spans="1:19" x14ac:dyDescent="0.2">
      <c r="A188" s="1" t="s">
        <v>22</v>
      </c>
      <c r="B188" s="47"/>
      <c r="C188" s="46"/>
      <c r="D188" s="43"/>
      <c r="E188" s="44"/>
      <c r="F188" s="32">
        <v>31</v>
      </c>
      <c r="G188" s="32">
        <v>69.275014999999996</v>
      </c>
      <c r="H188" s="43">
        <f t="shared" si="23"/>
        <v>0</v>
      </c>
      <c r="I188" s="44">
        <f t="shared" si="24"/>
        <v>1</v>
      </c>
      <c r="J188" s="32">
        <v>31</v>
      </c>
      <c r="K188" s="32">
        <v>2.9580000000000002</v>
      </c>
      <c r="L188" s="43">
        <f t="shared" si="25"/>
        <v>0</v>
      </c>
      <c r="M188" s="44">
        <f t="shared" si="26"/>
        <v>1</v>
      </c>
      <c r="N188" s="32"/>
      <c r="O188" s="32"/>
      <c r="P188" s="43"/>
      <c r="Q188" s="44"/>
      <c r="S188">
        <f t="shared" si="27"/>
        <v>31</v>
      </c>
    </row>
    <row r="189" spans="1:19" x14ac:dyDescent="0.2">
      <c r="A189" s="1" t="s">
        <v>173</v>
      </c>
      <c r="B189" s="47"/>
      <c r="C189" s="46"/>
      <c r="D189" s="43"/>
      <c r="E189" s="44"/>
      <c r="F189" s="32">
        <v>28</v>
      </c>
      <c r="G189" s="32">
        <v>63.402543000000001</v>
      </c>
      <c r="H189" s="43">
        <f t="shared" si="23"/>
        <v>0</v>
      </c>
      <c r="I189" s="44">
        <f t="shared" si="24"/>
        <v>1</v>
      </c>
      <c r="J189" s="32">
        <v>28</v>
      </c>
      <c r="K189" s="32">
        <v>3.0110000000000001</v>
      </c>
      <c r="L189" s="43">
        <f t="shared" si="25"/>
        <v>0</v>
      </c>
      <c r="M189" s="44">
        <f t="shared" si="26"/>
        <v>1</v>
      </c>
      <c r="N189" s="32"/>
      <c r="O189" s="32"/>
      <c r="P189" s="43"/>
      <c r="Q189" s="44"/>
      <c r="S189">
        <f t="shared" si="27"/>
        <v>28</v>
      </c>
    </row>
    <row r="190" spans="1:19" x14ac:dyDescent="0.2">
      <c r="A190" s="1" t="s">
        <v>23</v>
      </c>
      <c r="B190" s="47"/>
      <c r="C190" s="46"/>
      <c r="D190" s="43"/>
      <c r="E190" s="44"/>
      <c r="F190" s="32">
        <v>21</v>
      </c>
      <c r="G190" s="32">
        <v>80.454682000000005</v>
      </c>
      <c r="H190" s="43">
        <f t="shared" si="23"/>
        <v>4.5454545454545456E-2</v>
      </c>
      <c r="I190" s="44">
        <f t="shared" si="24"/>
        <v>0</v>
      </c>
      <c r="J190" s="32">
        <v>22</v>
      </c>
      <c r="K190" s="32">
        <v>3.6629999999999998</v>
      </c>
      <c r="L190" s="43">
        <f t="shared" si="25"/>
        <v>0</v>
      </c>
      <c r="M190" s="44">
        <f t="shared" si="26"/>
        <v>1</v>
      </c>
      <c r="N190" s="32"/>
      <c r="O190" s="32"/>
      <c r="P190" s="43"/>
      <c r="Q190" s="44"/>
      <c r="S190">
        <f t="shared" si="27"/>
        <v>22</v>
      </c>
    </row>
    <row r="191" spans="1:19" x14ac:dyDescent="0.2">
      <c r="A191" s="1" t="s">
        <v>244</v>
      </c>
      <c r="B191" s="47"/>
      <c r="C191" s="46"/>
      <c r="D191" s="43"/>
      <c r="E191" s="44"/>
      <c r="F191" s="32">
        <v>40</v>
      </c>
      <c r="G191" s="32">
        <v>2.6699999999999998E-4</v>
      </c>
      <c r="H191" s="43">
        <f t="shared" si="23"/>
        <v>0</v>
      </c>
      <c r="I191" s="44">
        <f t="shared" si="24"/>
        <v>1</v>
      </c>
      <c r="J191" s="32">
        <v>40</v>
      </c>
      <c r="K191" s="32">
        <v>0.03</v>
      </c>
      <c r="L191" s="43">
        <f t="shared" si="25"/>
        <v>0</v>
      </c>
      <c r="M191" s="44">
        <f t="shared" si="26"/>
        <v>1</v>
      </c>
      <c r="N191" s="32"/>
      <c r="O191" s="32"/>
      <c r="P191" s="43"/>
      <c r="Q191" s="44"/>
      <c r="S191">
        <f t="shared" si="27"/>
        <v>40</v>
      </c>
    </row>
    <row r="192" spans="1:19" x14ac:dyDescent="0.2">
      <c r="A192" s="1" t="s">
        <v>174</v>
      </c>
      <c r="B192" s="47"/>
      <c r="C192" s="46"/>
      <c r="D192" s="43"/>
      <c r="E192" s="44"/>
      <c r="F192" s="32">
        <v>32</v>
      </c>
      <c r="G192" s="32">
        <v>2.3000000000000001E-4</v>
      </c>
      <c r="H192" s="43">
        <f t="shared" si="23"/>
        <v>0</v>
      </c>
      <c r="I192" s="44">
        <f t="shared" si="24"/>
        <v>1</v>
      </c>
      <c r="J192" s="32">
        <v>32</v>
      </c>
      <c r="K192" s="32">
        <v>4.2000000000000003E-2</v>
      </c>
      <c r="L192" s="43">
        <f t="shared" si="25"/>
        <v>0</v>
      </c>
      <c r="M192" s="44">
        <f t="shared" si="26"/>
        <v>1</v>
      </c>
      <c r="N192" s="32"/>
      <c r="O192" s="32"/>
      <c r="P192" s="43"/>
      <c r="Q192" s="44"/>
      <c r="S192">
        <f t="shared" si="27"/>
        <v>32</v>
      </c>
    </row>
    <row r="193" spans="1:19" x14ac:dyDescent="0.2">
      <c r="A193" s="1" t="s">
        <v>102</v>
      </c>
      <c r="B193" s="47"/>
      <c r="C193" s="46"/>
      <c r="D193" s="43"/>
      <c r="E193" s="44"/>
      <c r="F193" s="32">
        <v>40</v>
      </c>
      <c r="G193" s="32">
        <v>2.24E-4</v>
      </c>
      <c r="H193" s="43">
        <f t="shared" si="23"/>
        <v>0</v>
      </c>
      <c r="I193" s="44">
        <f t="shared" si="24"/>
        <v>1</v>
      </c>
      <c r="J193" s="32">
        <v>40</v>
      </c>
      <c r="K193" s="32">
        <v>0.04</v>
      </c>
      <c r="L193" s="43">
        <f t="shared" si="25"/>
        <v>0</v>
      </c>
      <c r="M193" s="44">
        <f t="shared" si="26"/>
        <v>1</v>
      </c>
      <c r="N193" s="32"/>
      <c r="O193" s="32"/>
      <c r="P193" s="43"/>
      <c r="Q193" s="44"/>
      <c r="S193">
        <f t="shared" si="27"/>
        <v>40</v>
      </c>
    </row>
    <row r="194" spans="1:19" x14ac:dyDescent="0.2">
      <c r="A194" s="1" t="s">
        <v>245</v>
      </c>
      <c r="B194" s="47"/>
      <c r="C194" s="46"/>
      <c r="D194" s="43"/>
      <c r="E194" s="44"/>
      <c r="F194" s="32">
        <v>60</v>
      </c>
      <c r="G194" s="32">
        <v>3.8200000000000002E-4</v>
      </c>
      <c r="H194" s="43">
        <f t="shared" si="23"/>
        <v>0</v>
      </c>
      <c r="I194" s="44">
        <f t="shared" si="24"/>
        <v>1</v>
      </c>
      <c r="J194" s="32">
        <v>60</v>
      </c>
      <c r="K194" s="32">
        <v>5.2999999999999999E-2</v>
      </c>
      <c r="L194" s="43">
        <f t="shared" si="25"/>
        <v>0</v>
      </c>
      <c r="M194" s="44">
        <f t="shared" si="26"/>
        <v>1</v>
      </c>
      <c r="N194" s="32"/>
      <c r="O194" s="32"/>
      <c r="P194" s="43"/>
      <c r="Q194" s="44"/>
      <c r="S194">
        <f t="shared" si="27"/>
        <v>60</v>
      </c>
    </row>
    <row r="195" spans="1:19" x14ac:dyDescent="0.2">
      <c r="A195" s="1" t="s">
        <v>175</v>
      </c>
      <c r="B195" s="47"/>
      <c r="C195" s="46"/>
      <c r="D195" s="43"/>
      <c r="E195" s="44"/>
      <c r="F195" s="32">
        <v>48</v>
      </c>
      <c r="G195" s="32">
        <v>6.1499999999999999E-4</v>
      </c>
      <c r="H195" s="43">
        <f t="shared" si="23"/>
        <v>0</v>
      </c>
      <c r="I195" s="44">
        <f t="shared" si="24"/>
        <v>1</v>
      </c>
      <c r="J195" s="32">
        <v>48</v>
      </c>
      <c r="K195" s="32">
        <v>0.06</v>
      </c>
      <c r="L195" s="43">
        <f t="shared" si="25"/>
        <v>0</v>
      </c>
      <c r="M195" s="44">
        <f t="shared" si="26"/>
        <v>1</v>
      </c>
      <c r="N195" s="32"/>
      <c r="O195" s="32"/>
      <c r="P195" s="43"/>
      <c r="Q195" s="44"/>
      <c r="S195">
        <f t="shared" si="27"/>
        <v>48</v>
      </c>
    </row>
    <row r="196" spans="1:19" x14ac:dyDescent="0.2">
      <c r="A196" s="1" t="s">
        <v>103</v>
      </c>
      <c r="B196" s="47"/>
      <c r="C196" s="46"/>
      <c r="D196" s="43"/>
      <c r="E196" s="44"/>
      <c r="F196" s="32">
        <v>60</v>
      </c>
      <c r="G196" s="32">
        <v>3.3599999999999998E-4</v>
      </c>
      <c r="H196" s="43">
        <f t="shared" si="23"/>
        <v>0</v>
      </c>
      <c r="I196" s="44">
        <f t="shared" si="24"/>
        <v>1</v>
      </c>
      <c r="J196" s="32">
        <v>60</v>
      </c>
      <c r="K196" s="32">
        <v>4.2000000000000003E-2</v>
      </c>
      <c r="L196" s="43">
        <f t="shared" si="25"/>
        <v>0</v>
      </c>
      <c r="M196" s="44">
        <f t="shared" si="26"/>
        <v>1</v>
      </c>
      <c r="N196" s="32"/>
      <c r="O196" s="32"/>
      <c r="P196" s="43"/>
      <c r="Q196" s="44"/>
      <c r="S196">
        <f t="shared" si="27"/>
        <v>60</v>
      </c>
    </row>
    <row r="197" spans="1:19" x14ac:dyDescent="0.2">
      <c r="A197" s="1" t="s">
        <v>246</v>
      </c>
      <c r="B197" s="47"/>
      <c r="C197" s="46"/>
      <c r="D197" s="43"/>
      <c r="E197" s="44"/>
      <c r="F197" s="32">
        <v>80</v>
      </c>
      <c r="G197" s="32">
        <v>4.7699999999999999E-4</v>
      </c>
      <c r="H197" s="43">
        <f t="shared" si="23"/>
        <v>0</v>
      </c>
      <c r="I197" s="44">
        <f t="shared" si="24"/>
        <v>1</v>
      </c>
      <c r="J197" s="32">
        <v>80</v>
      </c>
      <c r="K197" s="32">
        <v>9.1999999999999998E-2</v>
      </c>
      <c r="L197" s="43">
        <f t="shared" si="25"/>
        <v>0</v>
      </c>
      <c r="M197" s="44">
        <f t="shared" si="26"/>
        <v>1</v>
      </c>
      <c r="N197" s="32"/>
      <c r="O197" s="32"/>
      <c r="P197" s="43"/>
      <c r="Q197" s="44"/>
      <c r="S197">
        <f t="shared" si="27"/>
        <v>80</v>
      </c>
    </row>
    <row r="198" spans="1:19" x14ac:dyDescent="0.2">
      <c r="A198" s="1" t="s">
        <v>247</v>
      </c>
      <c r="B198" s="47"/>
      <c r="C198" s="46"/>
      <c r="D198" s="43"/>
      <c r="E198" s="44"/>
      <c r="F198" s="32">
        <v>100</v>
      </c>
      <c r="G198" s="32">
        <v>1.3339999999999999E-3</v>
      </c>
      <c r="H198" s="43">
        <f t="shared" si="23"/>
        <v>0</v>
      </c>
      <c r="I198" s="44">
        <f t="shared" si="24"/>
        <v>1</v>
      </c>
      <c r="J198" s="32">
        <v>100</v>
      </c>
      <c r="K198" s="32">
        <v>0.18099999999999999</v>
      </c>
      <c r="L198" s="43">
        <f t="shared" si="25"/>
        <v>0</v>
      </c>
      <c r="M198" s="44">
        <f t="shared" si="26"/>
        <v>1</v>
      </c>
      <c r="N198" s="32"/>
      <c r="O198" s="32"/>
      <c r="P198" s="43"/>
      <c r="Q198" s="44"/>
      <c r="S198">
        <f t="shared" si="27"/>
        <v>100</v>
      </c>
    </row>
    <row r="199" spans="1:19" x14ac:dyDescent="0.2">
      <c r="A199" s="1" t="s">
        <v>176</v>
      </c>
      <c r="B199" s="47"/>
      <c r="C199" s="46"/>
      <c r="D199" s="43"/>
      <c r="E199" s="44"/>
      <c r="F199" s="32">
        <v>64</v>
      </c>
      <c r="G199" s="32">
        <v>7.2400000000000003E-4</v>
      </c>
      <c r="H199" s="43">
        <f t="shared" si="23"/>
        <v>0</v>
      </c>
      <c r="I199" s="44">
        <f t="shared" si="24"/>
        <v>1</v>
      </c>
      <c r="J199" s="32">
        <v>64</v>
      </c>
      <c r="K199" s="32">
        <v>0.19</v>
      </c>
      <c r="L199" s="43">
        <f t="shared" si="25"/>
        <v>0</v>
      </c>
      <c r="M199" s="44">
        <f t="shared" si="26"/>
        <v>1</v>
      </c>
      <c r="N199" s="32"/>
      <c r="O199" s="32"/>
      <c r="P199" s="43"/>
      <c r="Q199" s="44"/>
      <c r="S199">
        <f t="shared" si="27"/>
        <v>64</v>
      </c>
    </row>
    <row r="200" spans="1:19" x14ac:dyDescent="0.2">
      <c r="A200" s="1" t="s">
        <v>104</v>
      </c>
      <c r="B200" s="47"/>
      <c r="C200" s="46"/>
      <c r="D200" s="43"/>
      <c r="E200" s="44"/>
      <c r="F200" s="32">
        <v>80</v>
      </c>
      <c r="G200" s="32">
        <v>1.4430000000000001E-3</v>
      </c>
      <c r="H200" s="43">
        <f t="shared" si="23"/>
        <v>0</v>
      </c>
      <c r="I200" s="44">
        <f t="shared" si="24"/>
        <v>1</v>
      </c>
      <c r="J200" s="32">
        <v>80</v>
      </c>
      <c r="K200" s="32">
        <v>0.20899999999999999</v>
      </c>
      <c r="L200" s="43">
        <f t="shared" si="25"/>
        <v>0</v>
      </c>
      <c r="M200" s="44">
        <f t="shared" si="26"/>
        <v>1</v>
      </c>
      <c r="N200" s="32"/>
      <c r="O200" s="32"/>
      <c r="P200" s="43"/>
      <c r="Q200" s="44"/>
      <c r="S200">
        <f t="shared" si="27"/>
        <v>80</v>
      </c>
    </row>
    <row r="201" spans="1:19" x14ac:dyDescent="0.2">
      <c r="A201" s="1" t="s">
        <v>105</v>
      </c>
      <c r="B201" s="47"/>
      <c r="C201" s="46"/>
      <c r="D201" s="43"/>
      <c r="E201" s="44"/>
      <c r="F201" s="32">
        <v>84</v>
      </c>
      <c r="G201" s="32">
        <v>9.0280729999999991</v>
      </c>
      <c r="H201" s="43">
        <f t="shared" si="23"/>
        <v>2.3255813953488372E-2</v>
      </c>
      <c r="I201" s="44">
        <f t="shared" si="24"/>
        <v>0</v>
      </c>
      <c r="J201" s="32">
        <v>86</v>
      </c>
      <c r="K201" s="32">
        <v>0.68400000000000005</v>
      </c>
      <c r="L201" s="43">
        <f t="shared" si="25"/>
        <v>0</v>
      </c>
      <c r="M201" s="44">
        <f t="shared" si="26"/>
        <v>1</v>
      </c>
      <c r="N201" s="32"/>
      <c r="O201" s="32"/>
      <c r="P201" s="43"/>
      <c r="Q201" s="44"/>
      <c r="S201">
        <f t="shared" si="27"/>
        <v>86</v>
      </c>
    </row>
    <row r="202" spans="1:19" x14ac:dyDescent="0.2">
      <c r="A202" s="1" t="s">
        <v>177</v>
      </c>
      <c r="B202" s="47"/>
      <c r="C202" s="46"/>
      <c r="D202" s="43"/>
      <c r="E202" s="44"/>
      <c r="F202" s="32">
        <v>76</v>
      </c>
      <c r="G202" s="32">
        <v>9.6450800000000001</v>
      </c>
      <c r="H202" s="43">
        <f t="shared" si="23"/>
        <v>1.2987012987012988E-2</v>
      </c>
      <c r="I202" s="44">
        <f t="shared" si="24"/>
        <v>0</v>
      </c>
      <c r="J202" s="32">
        <v>77</v>
      </c>
      <c r="K202" s="32">
        <v>0.52700000000000002</v>
      </c>
      <c r="L202" s="43">
        <f t="shared" si="25"/>
        <v>0</v>
      </c>
      <c r="M202" s="44">
        <f t="shared" si="26"/>
        <v>1</v>
      </c>
      <c r="N202" s="32"/>
      <c r="O202" s="32"/>
      <c r="P202" s="43"/>
      <c r="Q202" s="44"/>
      <c r="S202">
        <f t="shared" si="27"/>
        <v>77</v>
      </c>
    </row>
    <row r="203" spans="1:19" x14ac:dyDescent="0.2">
      <c r="A203" s="1" t="s">
        <v>248</v>
      </c>
      <c r="B203" s="47"/>
      <c r="C203" s="46"/>
      <c r="D203" s="43"/>
      <c r="E203" s="44"/>
      <c r="F203" s="32">
        <v>114</v>
      </c>
      <c r="G203" s="32">
        <v>15.778746</v>
      </c>
      <c r="H203" s="43">
        <f t="shared" si="23"/>
        <v>8.6956521739130436E-3</v>
      </c>
      <c r="I203" s="44">
        <f t="shared" si="24"/>
        <v>0</v>
      </c>
      <c r="J203" s="32">
        <v>115</v>
      </c>
      <c r="K203" s="32">
        <v>0.69599999999999995</v>
      </c>
      <c r="L203" s="43">
        <f t="shared" si="25"/>
        <v>0</v>
      </c>
      <c r="M203" s="44">
        <f t="shared" si="26"/>
        <v>1</v>
      </c>
      <c r="N203" s="32"/>
      <c r="O203" s="32"/>
      <c r="P203" s="43"/>
      <c r="Q203" s="44"/>
      <c r="S203">
        <f t="shared" si="27"/>
        <v>115</v>
      </c>
    </row>
    <row r="204" spans="1:19" x14ac:dyDescent="0.2">
      <c r="A204" s="1" t="s">
        <v>178</v>
      </c>
      <c r="B204" s="47"/>
      <c r="C204" s="46"/>
      <c r="D204" s="43"/>
      <c r="E204" s="44"/>
      <c r="F204" s="32">
        <v>101</v>
      </c>
      <c r="G204" s="32">
        <v>25.835653000000001</v>
      </c>
      <c r="H204" s="43">
        <f t="shared" si="23"/>
        <v>1.9417475728155338E-2</v>
      </c>
      <c r="I204" s="44">
        <f t="shared" si="24"/>
        <v>0</v>
      </c>
      <c r="J204" s="32">
        <v>103</v>
      </c>
      <c r="K204" s="32">
        <v>1.0640000000000001</v>
      </c>
      <c r="L204" s="43">
        <f t="shared" si="25"/>
        <v>0</v>
      </c>
      <c r="M204" s="44">
        <f t="shared" si="26"/>
        <v>1</v>
      </c>
      <c r="N204" s="32"/>
      <c r="O204" s="32"/>
      <c r="P204" s="43"/>
      <c r="Q204" s="44"/>
      <c r="S204">
        <f t="shared" si="27"/>
        <v>103</v>
      </c>
    </row>
    <row r="205" spans="1:19" x14ac:dyDescent="0.2">
      <c r="A205" s="1" t="s">
        <v>106</v>
      </c>
      <c r="B205" s="47"/>
      <c r="C205" s="46"/>
      <c r="D205" s="43"/>
      <c r="E205" s="44"/>
      <c r="F205" s="32">
        <v>127</v>
      </c>
      <c r="G205" s="32">
        <v>18.297948999999999</v>
      </c>
      <c r="H205" s="43">
        <f t="shared" si="23"/>
        <v>7.8125E-3</v>
      </c>
      <c r="I205" s="44">
        <f t="shared" si="24"/>
        <v>0</v>
      </c>
      <c r="J205" s="32">
        <v>128</v>
      </c>
      <c r="K205" s="32">
        <v>1.22</v>
      </c>
      <c r="L205" s="43">
        <f t="shared" si="25"/>
        <v>0</v>
      </c>
      <c r="M205" s="44">
        <f t="shared" si="26"/>
        <v>1</v>
      </c>
      <c r="N205" s="32"/>
      <c r="O205" s="32"/>
      <c r="P205" s="43"/>
      <c r="Q205" s="44"/>
      <c r="S205">
        <f t="shared" si="27"/>
        <v>128</v>
      </c>
    </row>
    <row r="206" spans="1:19" x14ac:dyDescent="0.2">
      <c r="A206" s="1" t="s">
        <v>249</v>
      </c>
      <c r="B206" s="47"/>
      <c r="C206" s="46"/>
      <c r="D206" s="43"/>
      <c r="E206" s="44"/>
      <c r="F206" s="32">
        <v>149</v>
      </c>
      <c r="G206" s="32">
        <v>29.431345</v>
      </c>
      <c r="H206" s="43">
        <f t="shared" si="23"/>
        <v>0</v>
      </c>
      <c r="I206" s="44">
        <f t="shared" si="24"/>
        <v>1</v>
      </c>
      <c r="J206" s="32">
        <v>149</v>
      </c>
      <c r="K206" s="32">
        <v>1.1499999999999999</v>
      </c>
      <c r="L206" s="43">
        <f t="shared" si="25"/>
        <v>0</v>
      </c>
      <c r="M206" s="44">
        <f t="shared" si="26"/>
        <v>1</v>
      </c>
      <c r="N206" s="32"/>
      <c r="O206" s="32"/>
      <c r="P206" s="43"/>
      <c r="Q206" s="44"/>
      <c r="S206">
        <f t="shared" si="27"/>
        <v>149</v>
      </c>
    </row>
    <row r="207" spans="1:19" x14ac:dyDescent="0.2">
      <c r="A207" s="1" t="s">
        <v>250</v>
      </c>
      <c r="B207" s="47"/>
      <c r="C207" s="46"/>
      <c r="D207" s="43"/>
      <c r="E207" s="44"/>
      <c r="F207" s="32">
        <v>143</v>
      </c>
      <c r="G207" s="32">
        <v>51.191814999999998</v>
      </c>
      <c r="H207" s="43">
        <f t="shared" si="23"/>
        <v>6.9444444444444441E-3</v>
      </c>
      <c r="I207" s="44">
        <f t="shared" si="24"/>
        <v>0</v>
      </c>
      <c r="J207" s="32">
        <v>144</v>
      </c>
      <c r="K207" s="32">
        <v>1.609</v>
      </c>
      <c r="L207" s="43">
        <f t="shared" si="25"/>
        <v>0</v>
      </c>
      <c r="M207" s="44">
        <f t="shared" si="26"/>
        <v>1</v>
      </c>
      <c r="N207" s="32"/>
      <c r="O207" s="32"/>
      <c r="P207" s="43"/>
      <c r="Q207" s="44"/>
      <c r="S207">
        <f t="shared" si="27"/>
        <v>144</v>
      </c>
    </row>
    <row r="208" spans="1:19" x14ac:dyDescent="0.2">
      <c r="A208" s="1" t="s">
        <v>179</v>
      </c>
      <c r="B208" s="47"/>
      <c r="C208" s="46"/>
      <c r="D208" s="43"/>
      <c r="E208" s="44"/>
      <c r="F208" s="32">
        <v>114</v>
      </c>
      <c r="G208" s="32">
        <v>44.151156999999998</v>
      </c>
      <c r="H208" s="43">
        <f t="shared" si="23"/>
        <v>0.05</v>
      </c>
      <c r="I208" s="44">
        <f t="shared" si="24"/>
        <v>0</v>
      </c>
      <c r="J208" s="32">
        <v>120</v>
      </c>
      <c r="K208" s="32">
        <v>2.0019999999999998</v>
      </c>
      <c r="L208" s="43">
        <f t="shared" si="25"/>
        <v>0</v>
      </c>
      <c r="M208" s="44">
        <f t="shared" si="26"/>
        <v>1</v>
      </c>
      <c r="N208" s="32"/>
      <c r="O208" s="32"/>
      <c r="P208" s="43"/>
      <c r="Q208" s="44"/>
      <c r="S208">
        <f t="shared" si="27"/>
        <v>120</v>
      </c>
    </row>
    <row r="209" spans="1:19" x14ac:dyDescent="0.2">
      <c r="A209" s="1" t="s">
        <v>107</v>
      </c>
      <c r="B209" s="47"/>
      <c r="C209" s="46"/>
      <c r="D209" s="43"/>
      <c r="E209" s="44"/>
      <c r="F209" s="32">
        <v>126</v>
      </c>
      <c r="G209" s="32">
        <v>53.584716999999998</v>
      </c>
      <c r="H209" s="43">
        <f t="shared" si="23"/>
        <v>0</v>
      </c>
      <c r="I209" s="44">
        <f t="shared" si="24"/>
        <v>1</v>
      </c>
      <c r="J209" s="32">
        <v>126</v>
      </c>
      <c r="K209" s="32">
        <v>1.6910000000000001</v>
      </c>
      <c r="L209" s="43">
        <f t="shared" si="25"/>
        <v>0</v>
      </c>
      <c r="M209" s="44">
        <f t="shared" si="26"/>
        <v>1</v>
      </c>
      <c r="N209" s="32"/>
      <c r="O209" s="32"/>
      <c r="P209" s="43"/>
      <c r="Q209" s="44"/>
      <c r="S209">
        <f t="shared" si="27"/>
        <v>126</v>
      </c>
    </row>
    <row r="210" spans="1:19" x14ac:dyDescent="0.2">
      <c r="A210" s="1" t="s">
        <v>251</v>
      </c>
      <c r="B210" s="47"/>
      <c r="C210" s="46"/>
      <c r="D210" s="43"/>
      <c r="E210" s="44"/>
      <c r="F210" s="32">
        <v>148</v>
      </c>
      <c r="G210" s="32">
        <v>89.813293999999999</v>
      </c>
      <c r="H210" s="43">
        <f t="shared" si="23"/>
        <v>0</v>
      </c>
      <c r="I210" s="44">
        <f t="shared" si="24"/>
        <v>1</v>
      </c>
      <c r="J210" s="32">
        <v>148</v>
      </c>
      <c r="K210" s="32">
        <v>2.21</v>
      </c>
      <c r="L210" s="43">
        <f t="shared" si="25"/>
        <v>0</v>
      </c>
      <c r="M210" s="44">
        <f t="shared" si="26"/>
        <v>1</v>
      </c>
      <c r="N210" s="32"/>
      <c r="O210" s="32"/>
      <c r="P210" s="43"/>
      <c r="Q210" s="44"/>
      <c r="S210">
        <f t="shared" si="27"/>
        <v>148</v>
      </c>
    </row>
    <row r="211" spans="1:19" x14ac:dyDescent="0.2">
      <c r="A211" s="1" t="s">
        <v>180</v>
      </c>
      <c r="B211" s="47"/>
      <c r="C211" s="46"/>
      <c r="D211" s="43"/>
      <c r="E211" s="44"/>
      <c r="F211" s="32">
        <v>106</v>
      </c>
      <c r="G211" s="32">
        <v>98.170394000000002</v>
      </c>
      <c r="H211" s="43">
        <f t="shared" si="23"/>
        <v>2.7522935779816515E-2</v>
      </c>
      <c r="I211" s="44">
        <f t="shared" si="24"/>
        <v>0</v>
      </c>
      <c r="J211" s="32">
        <v>109</v>
      </c>
      <c r="K211" s="32">
        <v>3.3109999999999999</v>
      </c>
      <c r="L211" s="43">
        <f t="shared" si="25"/>
        <v>0</v>
      </c>
      <c r="M211" s="44">
        <f t="shared" si="26"/>
        <v>1</v>
      </c>
      <c r="N211" s="32"/>
      <c r="O211" s="32"/>
      <c r="P211" s="43"/>
      <c r="Q211" s="44"/>
      <c r="S211">
        <f t="shared" si="27"/>
        <v>109</v>
      </c>
    </row>
    <row r="212" spans="1:19" x14ac:dyDescent="0.2">
      <c r="A212" s="1" t="s">
        <v>108</v>
      </c>
      <c r="B212" s="47"/>
      <c r="C212" s="46"/>
      <c r="D212" s="43"/>
      <c r="E212" s="44"/>
      <c r="F212" s="32">
        <v>139</v>
      </c>
      <c r="G212" s="32">
        <v>96.096412000000001</v>
      </c>
      <c r="H212" s="43">
        <f t="shared" si="23"/>
        <v>2.1126760563380281E-2</v>
      </c>
      <c r="I212" s="44">
        <f t="shared" si="24"/>
        <v>0</v>
      </c>
      <c r="J212" s="32">
        <v>142</v>
      </c>
      <c r="K212" s="32">
        <v>2.5870000000000002</v>
      </c>
      <c r="L212" s="43">
        <f t="shared" si="25"/>
        <v>0</v>
      </c>
      <c r="M212" s="44">
        <f t="shared" si="26"/>
        <v>1</v>
      </c>
      <c r="N212" s="32"/>
      <c r="O212" s="32"/>
      <c r="P212" s="43"/>
      <c r="Q212" s="44"/>
      <c r="S212">
        <f t="shared" si="27"/>
        <v>142</v>
      </c>
    </row>
    <row r="213" spans="1:19" x14ac:dyDescent="0.2">
      <c r="A213" s="1" t="s">
        <v>252</v>
      </c>
      <c r="B213" s="47"/>
      <c r="C213" s="46"/>
      <c r="D213" s="43"/>
      <c r="E213" s="44"/>
      <c r="F213" s="32">
        <v>9</v>
      </c>
      <c r="G213" s="32">
        <v>45.906612000000003</v>
      </c>
      <c r="H213" s="43">
        <f t="shared" si="23"/>
        <v>0.1</v>
      </c>
      <c r="I213" s="44">
        <f t="shared" si="24"/>
        <v>0</v>
      </c>
      <c r="J213" s="32">
        <v>10</v>
      </c>
      <c r="K213" s="32">
        <v>2.786</v>
      </c>
      <c r="L213" s="43">
        <f t="shared" si="25"/>
        <v>0</v>
      </c>
      <c r="M213" s="44">
        <f t="shared" si="26"/>
        <v>1</v>
      </c>
      <c r="N213" s="32"/>
      <c r="O213" s="32"/>
      <c r="P213" s="43"/>
      <c r="Q213" s="44"/>
      <c r="S213">
        <f t="shared" si="27"/>
        <v>10</v>
      </c>
    </row>
    <row r="214" spans="1:19" x14ac:dyDescent="0.2">
      <c r="A214" s="1" t="s">
        <v>181</v>
      </c>
      <c r="B214" s="47"/>
      <c r="C214" s="46"/>
      <c r="D214" s="43"/>
      <c r="E214" s="44"/>
      <c r="F214" s="32">
        <v>149</v>
      </c>
      <c r="G214" s="32">
        <v>113.297708</v>
      </c>
      <c r="H214" s="43">
        <f t="shared" si="23"/>
        <v>3.2467532467532464E-2</v>
      </c>
      <c r="I214" s="44">
        <f t="shared" si="24"/>
        <v>0</v>
      </c>
      <c r="J214" s="32">
        <v>154</v>
      </c>
      <c r="K214" s="32">
        <v>4.0389999999999997</v>
      </c>
      <c r="L214" s="43">
        <f t="shared" si="25"/>
        <v>0</v>
      </c>
      <c r="M214" s="44">
        <f t="shared" si="26"/>
        <v>1</v>
      </c>
      <c r="N214" s="32"/>
      <c r="O214" s="32"/>
      <c r="P214" s="43"/>
      <c r="Q214" s="44"/>
      <c r="S214">
        <f t="shared" si="27"/>
        <v>154</v>
      </c>
    </row>
    <row r="215" spans="1:19" x14ac:dyDescent="0.2">
      <c r="A215" s="1" t="s">
        <v>24</v>
      </c>
      <c r="B215" s="47"/>
      <c r="C215" s="46"/>
      <c r="D215" s="43"/>
      <c r="E215" s="44"/>
      <c r="F215" s="32">
        <v>11</v>
      </c>
      <c r="G215" s="32">
        <v>58.212026000000002</v>
      </c>
      <c r="H215" s="43">
        <f t="shared" ref="H215:H260" si="28">($S215-F215)/$S215</f>
        <v>0</v>
      </c>
      <c r="I215" s="44">
        <f t="shared" ref="I215:I260" si="29">IF(F215=$S215,1,0)</f>
        <v>1</v>
      </c>
      <c r="J215" s="32">
        <v>11</v>
      </c>
      <c r="K215" s="32">
        <v>2.95</v>
      </c>
      <c r="L215" s="43">
        <f t="shared" ref="L215:L260" si="30">($S215-J215)/$S215</f>
        <v>0</v>
      </c>
      <c r="M215" s="44">
        <f t="shared" ref="M215:M260" si="31">IF(J215=$S215,1,0)</f>
        <v>1</v>
      </c>
      <c r="N215" s="32"/>
      <c r="O215" s="32"/>
      <c r="P215" s="43"/>
      <c r="Q215" s="44"/>
      <c r="S215">
        <f t="shared" ref="S215:S260" si="32">MAX(N215,J215,F215,B215)</f>
        <v>11</v>
      </c>
    </row>
    <row r="216" spans="1:19" x14ac:dyDescent="0.2">
      <c r="A216" s="1" t="s">
        <v>253</v>
      </c>
      <c r="B216" s="47"/>
      <c r="C216" s="46"/>
      <c r="D216" s="43"/>
      <c r="E216" s="44"/>
      <c r="F216" s="32">
        <v>9</v>
      </c>
      <c r="G216" s="32">
        <v>58.877929999999999</v>
      </c>
      <c r="H216" s="43">
        <f t="shared" si="28"/>
        <v>0</v>
      </c>
      <c r="I216" s="44">
        <f t="shared" si="29"/>
        <v>1</v>
      </c>
      <c r="J216" s="32">
        <v>9</v>
      </c>
      <c r="K216" s="32">
        <v>3.2589999999999999</v>
      </c>
      <c r="L216" s="43">
        <f t="shared" si="30"/>
        <v>0</v>
      </c>
      <c r="M216" s="44">
        <f t="shared" si="31"/>
        <v>1</v>
      </c>
      <c r="N216" s="32"/>
      <c r="O216" s="32"/>
      <c r="P216" s="43"/>
      <c r="Q216" s="44"/>
      <c r="S216">
        <f t="shared" si="32"/>
        <v>9</v>
      </c>
    </row>
    <row r="217" spans="1:19" x14ac:dyDescent="0.2">
      <c r="A217" s="1" t="s">
        <v>182</v>
      </c>
      <c r="B217" s="47"/>
      <c r="C217" s="46"/>
      <c r="D217" s="43"/>
      <c r="E217" s="44"/>
      <c r="F217" s="32">
        <v>13</v>
      </c>
      <c r="G217" s="32">
        <v>102.65160899999999</v>
      </c>
      <c r="H217" s="43">
        <f t="shared" si="28"/>
        <v>0</v>
      </c>
      <c r="I217" s="44">
        <f t="shared" si="29"/>
        <v>1</v>
      </c>
      <c r="J217" s="32">
        <v>13</v>
      </c>
      <c r="K217" s="32">
        <v>3.6930000000000001</v>
      </c>
      <c r="L217" s="43">
        <f t="shared" si="30"/>
        <v>0</v>
      </c>
      <c r="M217" s="44">
        <f t="shared" si="31"/>
        <v>1</v>
      </c>
      <c r="N217" s="32"/>
      <c r="O217" s="32"/>
      <c r="P217" s="43"/>
      <c r="Q217" s="44"/>
      <c r="S217">
        <f t="shared" si="32"/>
        <v>13</v>
      </c>
    </row>
    <row r="218" spans="1:19" x14ac:dyDescent="0.2">
      <c r="A218" s="1" t="s">
        <v>109</v>
      </c>
      <c r="B218" s="47"/>
      <c r="C218" s="46"/>
      <c r="D218" s="43"/>
      <c r="E218" s="44"/>
      <c r="F218" s="32">
        <v>9</v>
      </c>
      <c r="G218" s="32">
        <v>97.913897000000006</v>
      </c>
      <c r="H218" s="43">
        <f t="shared" si="28"/>
        <v>0.1</v>
      </c>
      <c r="I218" s="44">
        <f t="shared" si="29"/>
        <v>0</v>
      </c>
      <c r="J218" s="32">
        <v>10</v>
      </c>
      <c r="K218" s="32">
        <v>4.3499999999999996</v>
      </c>
      <c r="L218" s="43">
        <f t="shared" si="30"/>
        <v>0</v>
      </c>
      <c r="M218" s="44">
        <f t="shared" si="31"/>
        <v>1</v>
      </c>
      <c r="N218" s="32"/>
      <c r="O218" s="32"/>
      <c r="P218" s="43"/>
      <c r="Q218" s="44"/>
      <c r="S218">
        <f t="shared" si="32"/>
        <v>10</v>
      </c>
    </row>
    <row r="219" spans="1:19" x14ac:dyDescent="0.2">
      <c r="A219" s="1" t="s">
        <v>25</v>
      </c>
      <c r="B219" s="47"/>
      <c r="C219" s="46"/>
      <c r="D219" s="43"/>
      <c r="E219" s="44"/>
      <c r="F219" s="32">
        <v>9</v>
      </c>
      <c r="G219" s="32">
        <v>88.403212999999994</v>
      </c>
      <c r="H219" s="43">
        <f t="shared" si="28"/>
        <v>0</v>
      </c>
      <c r="I219" s="44">
        <f t="shared" si="29"/>
        <v>1</v>
      </c>
      <c r="J219" s="32">
        <v>9</v>
      </c>
      <c r="K219" s="32">
        <v>4.742</v>
      </c>
      <c r="L219" s="43">
        <f t="shared" si="30"/>
        <v>0</v>
      </c>
      <c r="M219" s="44">
        <f t="shared" si="31"/>
        <v>1</v>
      </c>
      <c r="N219" s="32"/>
      <c r="O219" s="32"/>
      <c r="P219" s="43"/>
      <c r="Q219" s="44"/>
      <c r="S219">
        <f t="shared" si="32"/>
        <v>9</v>
      </c>
    </row>
    <row r="220" spans="1:19" x14ac:dyDescent="0.2">
      <c r="A220" s="1" t="s">
        <v>110</v>
      </c>
      <c r="B220" s="47"/>
      <c r="C220" s="46"/>
      <c r="D220" s="43"/>
      <c r="E220" s="44"/>
      <c r="F220" s="32">
        <v>7</v>
      </c>
      <c r="G220" s="32">
        <v>98.217986999999994</v>
      </c>
      <c r="H220" s="43">
        <f t="shared" si="28"/>
        <v>0.125</v>
      </c>
      <c r="I220" s="44">
        <f t="shared" si="29"/>
        <v>0</v>
      </c>
      <c r="J220" s="32">
        <v>8</v>
      </c>
      <c r="K220" s="32">
        <v>5.3490000000000002</v>
      </c>
      <c r="L220" s="43">
        <f t="shared" si="30"/>
        <v>0</v>
      </c>
      <c r="M220" s="44">
        <f t="shared" si="31"/>
        <v>1</v>
      </c>
      <c r="N220" s="32"/>
      <c r="O220" s="32"/>
      <c r="P220" s="43"/>
      <c r="Q220" s="44"/>
      <c r="S220">
        <f t="shared" si="32"/>
        <v>8</v>
      </c>
    </row>
    <row r="221" spans="1:19" x14ac:dyDescent="0.2">
      <c r="A221" s="1" t="s">
        <v>254</v>
      </c>
      <c r="B221" s="47"/>
      <c r="C221" s="46"/>
      <c r="D221" s="43"/>
      <c r="E221" s="44"/>
      <c r="F221" s="32">
        <v>40</v>
      </c>
      <c r="G221" s="32">
        <v>1.94E-4</v>
      </c>
      <c r="H221" s="43">
        <f t="shared" si="28"/>
        <v>0</v>
      </c>
      <c r="I221" s="44">
        <f t="shared" si="29"/>
        <v>1</v>
      </c>
      <c r="J221" s="32">
        <v>40</v>
      </c>
      <c r="K221" s="32">
        <v>4.2999999999999997E-2</v>
      </c>
      <c r="L221" s="43">
        <f t="shared" si="30"/>
        <v>0</v>
      </c>
      <c r="M221" s="44">
        <f t="shared" si="31"/>
        <v>1</v>
      </c>
      <c r="N221" s="32"/>
      <c r="O221" s="32"/>
      <c r="P221" s="43"/>
      <c r="Q221" s="44"/>
      <c r="S221">
        <f t="shared" si="32"/>
        <v>40</v>
      </c>
    </row>
    <row r="222" spans="1:19" x14ac:dyDescent="0.2">
      <c r="A222" s="1" t="s">
        <v>183</v>
      </c>
      <c r="B222" s="47"/>
      <c r="C222" s="46"/>
      <c r="D222" s="43"/>
      <c r="E222" s="44"/>
      <c r="F222" s="32">
        <v>32</v>
      </c>
      <c r="G222" s="32">
        <v>3.4499999999999998E-4</v>
      </c>
      <c r="H222" s="43">
        <f t="shared" si="28"/>
        <v>0</v>
      </c>
      <c r="I222" s="44">
        <f t="shared" si="29"/>
        <v>1</v>
      </c>
      <c r="J222" s="32">
        <v>32</v>
      </c>
      <c r="K222" s="32">
        <v>7.4999999999999997E-2</v>
      </c>
      <c r="L222" s="43">
        <f t="shared" si="30"/>
        <v>0</v>
      </c>
      <c r="M222" s="44">
        <f t="shared" si="31"/>
        <v>1</v>
      </c>
      <c r="N222" s="32"/>
      <c r="O222" s="32"/>
      <c r="P222" s="43"/>
      <c r="Q222" s="44"/>
      <c r="S222">
        <f t="shared" si="32"/>
        <v>32</v>
      </c>
    </row>
    <row r="223" spans="1:19" x14ac:dyDescent="0.2">
      <c r="A223" s="1" t="s">
        <v>111</v>
      </c>
      <c r="B223" s="47"/>
      <c r="C223" s="46"/>
      <c r="D223" s="43"/>
      <c r="E223" s="44"/>
      <c r="F223" s="32">
        <v>39</v>
      </c>
      <c r="G223" s="32">
        <v>0.67512099999999997</v>
      </c>
      <c r="H223" s="43">
        <f t="shared" si="28"/>
        <v>0</v>
      </c>
      <c r="I223" s="44">
        <f t="shared" si="29"/>
        <v>1</v>
      </c>
      <c r="J223" s="32">
        <v>39</v>
      </c>
      <c r="K223" s="32">
        <v>7.2999999999999995E-2</v>
      </c>
      <c r="L223" s="43">
        <f t="shared" si="30"/>
        <v>0</v>
      </c>
      <c r="M223" s="44">
        <f t="shared" si="31"/>
        <v>1</v>
      </c>
      <c r="N223" s="32"/>
      <c r="O223" s="32"/>
      <c r="P223" s="43"/>
      <c r="Q223" s="44"/>
      <c r="S223">
        <f t="shared" si="32"/>
        <v>39</v>
      </c>
    </row>
    <row r="224" spans="1:19" x14ac:dyDescent="0.2">
      <c r="A224" s="1" t="s">
        <v>255</v>
      </c>
      <c r="B224" s="47"/>
      <c r="C224" s="46"/>
      <c r="D224" s="43"/>
      <c r="E224" s="44"/>
      <c r="F224" s="32">
        <v>60</v>
      </c>
      <c r="G224" s="32">
        <v>5.7600000000000001E-4</v>
      </c>
      <c r="H224" s="43">
        <f t="shared" si="28"/>
        <v>0</v>
      </c>
      <c r="I224" s="44">
        <f t="shared" si="29"/>
        <v>1</v>
      </c>
      <c r="J224" s="32">
        <v>60</v>
      </c>
      <c r="K224" s="32">
        <v>0.1</v>
      </c>
      <c r="L224" s="43">
        <f t="shared" si="30"/>
        <v>0</v>
      </c>
      <c r="M224" s="44">
        <f t="shared" si="31"/>
        <v>1</v>
      </c>
      <c r="N224" s="32"/>
      <c r="O224" s="32"/>
      <c r="P224" s="43"/>
      <c r="Q224" s="44"/>
      <c r="S224">
        <f t="shared" si="32"/>
        <v>60</v>
      </c>
    </row>
    <row r="225" spans="1:19" x14ac:dyDescent="0.2">
      <c r="A225" s="1" t="s">
        <v>184</v>
      </c>
      <c r="B225" s="47"/>
      <c r="C225" s="46"/>
      <c r="D225" s="43"/>
      <c r="E225" s="44"/>
      <c r="F225" s="32">
        <v>48</v>
      </c>
      <c r="G225" s="32">
        <v>6.3199999999999997E-4</v>
      </c>
      <c r="H225" s="43">
        <f t="shared" si="28"/>
        <v>0</v>
      </c>
      <c r="I225" s="44">
        <f t="shared" si="29"/>
        <v>1</v>
      </c>
      <c r="J225" s="32">
        <v>48</v>
      </c>
      <c r="K225" s="32">
        <v>0.14899999999999999</v>
      </c>
      <c r="L225" s="43">
        <f t="shared" si="30"/>
        <v>0</v>
      </c>
      <c r="M225" s="44">
        <f t="shared" si="31"/>
        <v>1</v>
      </c>
      <c r="N225" s="32"/>
      <c r="O225" s="32"/>
      <c r="P225" s="43"/>
      <c r="Q225" s="44"/>
      <c r="S225">
        <f t="shared" si="32"/>
        <v>48</v>
      </c>
    </row>
    <row r="226" spans="1:19" x14ac:dyDescent="0.2">
      <c r="A226" s="1" t="s">
        <v>112</v>
      </c>
      <c r="B226" s="47"/>
      <c r="C226" s="46"/>
      <c r="D226" s="43"/>
      <c r="E226" s="44"/>
      <c r="F226" s="32">
        <v>60</v>
      </c>
      <c r="G226" s="32">
        <v>6.6500000000000001E-4</v>
      </c>
      <c r="H226" s="43">
        <f t="shared" si="28"/>
        <v>0</v>
      </c>
      <c r="I226" s="44">
        <f t="shared" si="29"/>
        <v>1</v>
      </c>
      <c r="J226" s="32">
        <v>60</v>
      </c>
      <c r="K226" s="32">
        <v>0.13800000000000001</v>
      </c>
      <c r="L226" s="43">
        <f t="shared" si="30"/>
        <v>0</v>
      </c>
      <c r="M226" s="44">
        <f t="shared" si="31"/>
        <v>1</v>
      </c>
      <c r="N226" s="32"/>
      <c r="O226" s="32"/>
      <c r="P226" s="43"/>
      <c r="Q226" s="44"/>
      <c r="S226">
        <f t="shared" si="32"/>
        <v>60</v>
      </c>
    </row>
    <row r="227" spans="1:19" x14ac:dyDescent="0.2">
      <c r="A227" s="1" t="s">
        <v>1</v>
      </c>
      <c r="B227" s="47"/>
      <c r="C227" s="46"/>
      <c r="D227" s="43"/>
      <c r="E227" s="44"/>
      <c r="F227" s="32">
        <v>78</v>
      </c>
      <c r="G227" s="32">
        <v>3.2301150000000001</v>
      </c>
      <c r="H227" s="43">
        <f t="shared" si="28"/>
        <v>0</v>
      </c>
      <c r="I227" s="44">
        <f t="shared" si="29"/>
        <v>1</v>
      </c>
      <c r="J227" s="32">
        <v>78</v>
      </c>
      <c r="K227" s="32">
        <v>0.20499999999999999</v>
      </c>
      <c r="L227" s="43">
        <f t="shared" si="30"/>
        <v>0</v>
      </c>
      <c r="M227" s="44">
        <f t="shared" si="31"/>
        <v>1</v>
      </c>
      <c r="N227" s="32"/>
      <c r="O227" s="32"/>
      <c r="P227" s="43"/>
      <c r="Q227" s="44"/>
      <c r="S227">
        <f t="shared" si="32"/>
        <v>78</v>
      </c>
    </row>
    <row r="228" spans="1:19" x14ac:dyDescent="0.2">
      <c r="A228" s="1" t="s">
        <v>256</v>
      </c>
      <c r="B228" s="47"/>
      <c r="C228" s="46"/>
      <c r="D228" s="43"/>
      <c r="E228" s="44"/>
      <c r="F228" s="32">
        <v>93</v>
      </c>
      <c r="G228" s="32">
        <v>5.3890320000000003</v>
      </c>
      <c r="H228" s="43">
        <f t="shared" si="28"/>
        <v>1.0638297872340425E-2</v>
      </c>
      <c r="I228" s="44">
        <f t="shared" si="29"/>
        <v>0</v>
      </c>
      <c r="J228" s="32">
        <v>94</v>
      </c>
      <c r="K228" s="32">
        <v>0.374</v>
      </c>
      <c r="L228" s="43">
        <f t="shared" si="30"/>
        <v>0</v>
      </c>
      <c r="M228" s="44">
        <f t="shared" si="31"/>
        <v>1</v>
      </c>
      <c r="N228" s="32"/>
      <c r="O228" s="32"/>
      <c r="P228" s="43"/>
      <c r="Q228" s="44"/>
      <c r="S228">
        <f t="shared" si="32"/>
        <v>94</v>
      </c>
    </row>
    <row r="229" spans="1:19" x14ac:dyDescent="0.2">
      <c r="A229" s="1" t="s">
        <v>185</v>
      </c>
      <c r="B229" s="47"/>
      <c r="C229" s="46"/>
      <c r="D229" s="43"/>
      <c r="E229" s="44"/>
      <c r="F229" s="32">
        <v>62</v>
      </c>
      <c r="G229" s="32">
        <v>6.2391740000000002</v>
      </c>
      <c r="H229" s="43">
        <f t="shared" si="28"/>
        <v>0</v>
      </c>
      <c r="I229" s="44">
        <f t="shared" si="29"/>
        <v>1</v>
      </c>
      <c r="J229" s="32">
        <v>62</v>
      </c>
      <c r="K229" s="32">
        <v>0.33200000000000002</v>
      </c>
      <c r="L229" s="43">
        <f t="shared" si="30"/>
        <v>0</v>
      </c>
      <c r="M229" s="44">
        <f t="shared" si="31"/>
        <v>1</v>
      </c>
      <c r="N229" s="32"/>
      <c r="O229" s="32"/>
      <c r="P229" s="43"/>
      <c r="Q229" s="44"/>
      <c r="S229">
        <f t="shared" si="32"/>
        <v>62</v>
      </c>
    </row>
    <row r="230" spans="1:19" x14ac:dyDescent="0.2">
      <c r="A230" s="1" t="s">
        <v>113</v>
      </c>
      <c r="B230" s="47"/>
      <c r="C230" s="46"/>
      <c r="D230" s="43"/>
      <c r="E230" s="44"/>
      <c r="F230" s="32">
        <v>72</v>
      </c>
      <c r="G230" s="32">
        <v>5.351953</v>
      </c>
      <c r="H230" s="43">
        <f t="shared" si="28"/>
        <v>2.7027027027027029E-2</v>
      </c>
      <c r="I230" s="44">
        <f t="shared" si="29"/>
        <v>0</v>
      </c>
      <c r="J230" s="32">
        <v>74</v>
      </c>
      <c r="K230" s="32">
        <v>0.38600000000000001</v>
      </c>
      <c r="L230" s="43">
        <f t="shared" si="30"/>
        <v>0</v>
      </c>
      <c r="M230" s="44">
        <f t="shared" si="31"/>
        <v>1</v>
      </c>
      <c r="N230" s="32"/>
      <c r="O230" s="32"/>
      <c r="P230" s="43"/>
      <c r="Q230" s="44"/>
      <c r="S230">
        <f t="shared" si="32"/>
        <v>74</v>
      </c>
    </row>
    <row r="231" spans="1:19" x14ac:dyDescent="0.2">
      <c r="A231" s="1" t="s">
        <v>114</v>
      </c>
      <c r="B231" s="47"/>
      <c r="C231" s="46"/>
      <c r="D231" s="43"/>
      <c r="E231" s="44"/>
      <c r="F231" s="32">
        <v>57</v>
      </c>
      <c r="G231" s="32">
        <v>13.528865</v>
      </c>
      <c r="H231" s="43">
        <f t="shared" si="28"/>
        <v>0</v>
      </c>
      <c r="I231" s="44">
        <f t="shared" si="29"/>
        <v>1</v>
      </c>
      <c r="J231" s="32">
        <v>57</v>
      </c>
      <c r="K231" s="32">
        <v>0.52300000000000002</v>
      </c>
      <c r="L231" s="43">
        <f t="shared" si="30"/>
        <v>0</v>
      </c>
      <c r="M231" s="44">
        <f t="shared" si="31"/>
        <v>1</v>
      </c>
      <c r="N231" s="32"/>
      <c r="O231" s="32"/>
      <c r="P231" s="43"/>
      <c r="Q231" s="44"/>
      <c r="S231">
        <f t="shared" si="32"/>
        <v>57</v>
      </c>
    </row>
    <row r="232" spans="1:19" x14ac:dyDescent="0.2">
      <c r="A232" s="1" t="s">
        <v>186</v>
      </c>
      <c r="B232" s="47"/>
      <c r="C232" s="46"/>
      <c r="D232" s="43"/>
      <c r="E232" s="44"/>
      <c r="F232" s="32">
        <v>55</v>
      </c>
      <c r="G232" s="32">
        <v>14.808441999999999</v>
      </c>
      <c r="H232" s="43">
        <f t="shared" si="28"/>
        <v>3.5087719298245612E-2</v>
      </c>
      <c r="I232" s="44">
        <f t="shared" si="29"/>
        <v>0</v>
      </c>
      <c r="J232" s="32">
        <v>57</v>
      </c>
      <c r="K232" s="32">
        <v>0.66200000000000003</v>
      </c>
      <c r="L232" s="43">
        <f t="shared" si="30"/>
        <v>0</v>
      </c>
      <c r="M232" s="44">
        <f t="shared" si="31"/>
        <v>1</v>
      </c>
      <c r="N232" s="32"/>
      <c r="O232" s="32"/>
      <c r="P232" s="43"/>
      <c r="Q232" s="44"/>
      <c r="S232">
        <f t="shared" si="32"/>
        <v>57</v>
      </c>
    </row>
    <row r="233" spans="1:19" x14ac:dyDescent="0.2">
      <c r="A233" s="1" t="s">
        <v>257</v>
      </c>
      <c r="B233" s="47"/>
      <c r="C233" s="46"/>
      <c r="D233" s="43"/>
      <c r="E233" s="44"/>
      <c r="F233" s="32">
        <v>80</v>
      </c>
      <c r="G233" s="32">
        <v>16.975840000000002</v>
      </c>
      <c r="H233" s="43">
        <f t="shared" si="28"/>
        <v>0</v>
      </c>
      <c r="I233" s="44">
        <f t="shared" si="29"/>
        <v>1</v>
      </c>
      <c r="J233" s="32">
        <v>80</v>
      </c>
      <c r="K233" s="32">
        <v>0.70699999999999996</v>
      </c>
      <c r="L233" s="43">
        <f t="shared" si="30"/>
        <v>0</v>
      </c>
      <c r="M233" s="44">
        <f t="shared" si="31"/>
        <v>1</v>
      </c>
      <c r="N233" s="32"/>
      <c r="O233" s="32"/>
      <c r="P233" s="43"/>
      <c r="Q233" s="44"/>
      <c r="S233">
        <f t="shared" si="32"/>
        <v>80</v>
      </c>
    </row>
    <row r="234" spans="1:19" x14ac:dyDescent="0.2">
      <c r="A234" s="1" t="s">
        <v>187</v>
      </c>
      <c r="B234" s="47"/>
      <c r="C234" s="46"/>
      <c r="D234" s="43"/>
      <c r="E234" s="44"/>
      <c r="F234" s="32">
        <v>66</v>
      </c>
      <c r="G234" s="32">
        <v>25.760805000000001</v>
      </c>
      <c r="H234" s="43">
        <f t="shared" si="28"/>
        <v>2.9411764705882353E-2</v>
      </c>
      <c r="I234" s="44">
        <f t="shared" si="29"/>
        <v>0</v>
      </c>
      <c r="J234" s="32">
        <v>68</v>
      </c>
      <c r="K234" s="32">
        <v>1.29</v>
      </c>
      <c r="L234" s="43">
        <f t="shared" si="30"/>
        <v>0</v>
      </c>
      <c r="M234" s="44">
        <f t="shared" si="31"/>
        <v>1</v>
      </c>
      <c r="N234" s="32"/>
      <c r="O234" s="32"/>
      <c r="P234" s="43"/>
      <c r="Q234" s="44"/>
      <c r="S234">
        <f t="shared" si="32"/>
        <v>68</v>
      </c>
    </row>
    <row r="235" spans="1:19" x14ac:dyDescent="0.2">
      <c r="A235" s="1" t="s">
        <v>115</v>
      </c>
      <c r="B235" s="47"/>
      <c r="C235" s="46"/>
      <c r="D235" s="43"/>
      <c r="E235" s="44"/>
      <c r="F235" s="32">
        <v>91</v>
      </c>
      <c r="G235" s="32">
        <v>37.149151000000003</v>
      </c>
      <c r="H235" s="43">
        <f t="shared" si="28"/>
        <v>1.0869565217391304E-2</v>
      </c>
      <c r="I235" s="44">
        <f t="shared" si="29"/>
        <v>0</v>
      </c>
      <c r="J235" s="32">
        <v>92</v>
      </c>
      <c r="K235" s="32">
        <v>1.2769999999999999</v>
      </c>
      <c r="L235" s="43">
        <f t="shared" si="30"/>
        <v>0</v>
      </c>
      <c r="M235" s="44">
        <f t="shared" si="31"/>
        <v>1</v>
      </c>
      <c r="N235" s="32"/>
      <c r="O235" s="32"/>
      <c r="P235" s="43"/>
      <c r="Q235" s="44"/>
      <c r="S235">
        <f t="shared" si="32"/>
        <v>92</v>
      </c>
    </row>
    <row r="236" spans="1:19" x14ac:dyDescent="0.2">
      <c r="A236" s="1" t="s">
        <v>258</v>
      </c>
      <c r="B236" s="47"/>
      <c r="C236" s="46"/>
      <c r="D236" s="43"/>
      <c r="E236" s="44"/>
      <c r="F236" s="32">
        <v>101</v>
      </c>
      <c r="G236" s="32">
        <v>42.292318000000002</v>
      </c>
      <c r="H236" s="43">
        <f t="shared" si="28"/>
        <v>9.8039215686274508E-3</v>
      </c>
      <c r="I236" s="44">
        <f t="shared" si="29"/>
        <v>0</v>
      </c>
      <c r="J236" s="32">
        <v>102</v>
      </c>
      <c r="K236" s="32">
        <v>1.3260000000000001</v>
      </c>
      <c r="L236" s="43">
        <f t="shared" si="30"/>
        <v>0</v>
      </c>
      <c r="M236" s="44">
        <f t="shared" si="31"/>
        <v>1</v>
      </c>
      <c r="N236" s="32"/>
      <c r="O236" s="32"/>
      <c r="P236" s="43"/>
      <c r="Q236" s="44"/>
      <c r="S236">
        <f t="shared" si="32"/>
        <v>102</v>
      </c>
    </row>
    <row r="237" spans="1:19" x14ac:dyDescent="0.2">
      <c r="A237" s="1" t="s">
        <v>259</v>
      </c>
      <c r="B237" s="47"/>
      <c r="C237" s="46"/>
      <c r="D237" s="43"/>
      <c r="E237" s="44"/>
      <c r="F237" s="32">
        <v>89</v>
      </c>
      <c r="G237" s="32">
        <v>59.016840000000002</v>
      </c>
      <c r="H237" s="43">
        <f t="shared" si="28"/>
        <v>1.1111111111111112E-2</v>
      </c>
      <c r="I237" s="44">
        <f t="shared" si="29"/>
        <v>0</v>
      </c>
      <c r="J237" s="32">
        <v>90</v>
      </c>
      <c r="K237" s="32">
        <v>1.6930000000000001</v>
      </c>
      <c r="L237" s="43">
        <f t="shared" si="30"/>
        <v>0</v>
      </c>
      <c r="M237" s="44">
        <f t="shared" si="31"/>
        <v>1</v>
      </c>
      <c r="N237" s="32"/>
      <c r="O237" s="32"/>
      <c r="P237" s="43"/>
      <c r="Q237" s="44"/>
      <c r="S237">
        <f t="shared" si="32"/>
        <v>90</v>
      </c>
    </row>
    <row r="238" spans="1:19" x14ac:dyDescent="0.2">
      <c r="A238" s="1" t="s">
        <v>26</v>
      </c>
      <c r="B238" s="47"/>
      <c r="C238" s="46"/>
      <c r="D238" s="43"/>
      <c r="E238" s="44"/>
      <c r="F238" s="32">
        <v>72</v>
      </c>
      <c r="G238" s="32">
        <v>81.487215000000006</v>
      </c>
      <c r="H238" s="43">
        <f t="shared" si="28"/>
        <v>2.7027027027027029E-2</v>
      </c>
      <c r="I238" s="44">
        <f t="shared" si="29"/>
        <v>0</v>
      </c>
      <c r="J238" s="32">
        <v>74</v>
      </c>
      <c r="K238" s="32">
        <v>2.165</v>
      </c>
      <c r="L238" s="43">
        <f t="shared" si="30"/>
        <v>0</v>
      </c>
      <c r="M238" s="44">
        <f t="shared" si="31"/>
        <v>1</v>
      </c>
      <c r="N238" s="32"/>
      <c r="O238" s="32"/>
      <c r="P238" s="43"/>
      <c r="Q238" s="44"/>
      <c r="S238">
        <f t="shared" si="32"/>
        <v>74</v>
      </c>
    </row>
    <row r="239" spans="1:19" x14ac:dyDescent="0.2">
      <c r="A239" s="1" t="s">
        <v>116</v>
      </c>
      <c r="B239" s="47"/>
      <c r="C239" s="46"/>
      <c r="D239" s="43"/>
      <c r="E239" s="44"/>
      <c r="F239" s="32">
        <v>58</v>
      </c>
      <c r="G239" s="32">
        <v>93.034345999999999</v>
      </c>
      <c r="H239" s="43">
        <f t="shared" si="28"/>
        <v>0</v>
      </c>
      <c r="I239" s="44">
        <f t="shared" si="29"/>
        <v>1</v>
      </c>
      <c r="J239" s="32">
        <v>58</v>
      </c>
      <c r="K239" s="32">
        <v>1.9810000000000001</v>
      </c>
      <c r="L239" s="43">
        <f t="shared" si="30"/>
        <v>0</v>
      </c>
      <c r="M239" s="44">
        <f t="shared" si="31"/>
        <v>1</v>
      </c>
      <c r="N239" s="32"/>
      <c r="O239" s="32"/>
      <c r="P239" s="43"/>
      <c r="Q239" s="44"/>
      <c r="S239">
        <f t="shared" si="32"/>
        <v>58</v>
      </c>
    </row>
    <row r="240" spans="1:19" x14ac:dyDescent="0.2">
      <c r="A240" s="1" t="s">
        <v>2</v>
      </c>
      <c r="B240" s="47"/>
      <c r="C240" s="46"/>
      <c r="D240" s="43"/>
      <c r="E240" s="44"/>
      <c r="F240" s="32">
        <v>108</v>
      </c>
      <c r="G240" s="32">
        <v>98.888420999999994</v>
      </c>
      <c r="H240" s="43">
        <f t="shared" si="28"/>
        <v>0</v>
      </c>
      <c r="I240" s="44">
        <f t="shared" si="29"/>
        <v>1</v>
      </c>
      <c r="J240" s="32">
        <v>108</v>
      </c>
      <c r="K240" s="32">
        <v>2.54</v>
      </c>
      <c r="L240" s="43">
        <f t="shared" si="30"/>
        <v>0</v>
      </c>
      <c r="M240" s="44">
        <f t="shared" si="31"/>
        <v>1</v>
      </c>
      <c r="N240" s="32"/>
      <c r="O240" s="32"/>
      <c r="P240" s="43"/>
      <c r="Q240" s="44"/>
      <c r="S240">
        <f t="shared" si="32"/>
        <v>108</v>
      </c>
    </row>
    <row r="241" spans="1:19" x14ac:dyDescent="0.2">
      <c r="A241" s="1" t="s">
        <v>188</v>
      </c>
      <c r="B241" s="47"/>
      <c r="C241" s="46"/>
      <c r="D241" s="43"/>
      <c r="E241" s="44"/>
      <c r="F241" s="32">
        <v>58</v>
      </c>
      <c r="G241" s="32">
        <v>98.606803999999997</v>
      </c>
      <c r="H241" s="43">
        <f t="shared" si="28"/>
        <v>1.6949152542372881E-2</v>
      </c>
      <c r="I241" s="44">
        <f t="shared" si="29"/>
        <v>0</v>
      </c>
      <c r="J241" s="32">
        <v>59</v>
      </c>
      <c r="K241" s="32">
        <v>2.7130000000000001</v>
      </c>
      <c r="L241" s="43">
        <f t="shared" si="30"/>
        <v>0</v>
      </c>
      <c r="M241" s="44">
        <f t="shared" si="31"/>
        <v>1</v>
      </c>
      <c r="N241" s="32"/>
      <c r="O241" s="32"/>
      <c r="P241" s="43"/>
      <c r="Q241" s="44"/>
      <c r="S241">
        <f t="shared" si="32"/>
        <v>59</v>
      </c>
    </row>
    <row r="242" spans="1:19" x14ac:dyDescent="0.2">
      <c r="A242" s="1" t="s">
        <v>27</v>
      </c>
      <c r="B242" s="47"/>
      <c r="C242" s="46"/>
      <c r="D242" s="43"/>
      <c r="E242" s="44"/>
      <c r="F242" s="32">
        <v>81</v>
      </c>
      <c r="G242" s="32">
        <v>94.934965000000005</v>
      </c>
      <c r="H242" s="43">
        <f t="shared" si="28"/>
        <v>0</v>
      </c>
      <c r="I242" s="44">
        <f t="shared" si="29"/>
        <v>1</v>
      </c>
      <c r="J242" s="32">
        <v>81</v>
      </c>
      <c r="K242" s="32">
        <v>2.339</v>
      </c>
      <c r="L242" s="43">
        <f t="shared" si="30"/>
        <v>0</v>
      </c>
      <c r="M242" s="44">
        <f t="shared" si="31"/>
        <v>1</v>
      </c>
      <c r="N242" s="32"/>
      <c r="O242" s="32"/>
      <c r="P242" s="43"/>
      <c r="Q242" s="44"/>
      <c r="S242">
        <f t="shared" si="32"/>
        <v>81</v>
      </c>
    </row>
    <row r="243" spans="1:19" x14ac:dyDescent="0.2">
      <c r="A243" s="1" t="s">
        <v>3</v>
      </c>
      <c r="B243" s="47"/>
      <c r="C243" s="46"/>
      <c r="D243" s="43"/>
      <c r="E243" s="44"/>
      <c r="F243" s="32">
        <v>3</v>
      </c>
      <c r="G243" s="32">
        <v>21.902470000000001</v>
      </c>
      <c r="H243" s="43">
        <f t="shared" si="28"/>
        <v>0</v>
      </c>
      <c r="I243" s="44">
        <f t="shared" si="29"/>
        <v>1</v>
      </c>
      <c r="J243" s="32">
        <v>3</v>
      </c>
      <c r="K243" s="32">
        <v>2.88</v>
      </c>
      <c r="L243" s="43">
        <f t="shared" si="30"/>
        <v>0</v>
      </c>
      <c r="M243" s="44">
        <f t="shared" si="31"/>
        <v>1</v>
      </c>
      <c r="N243" s="32"/>
      <c r="O243" s="32"/>
      <c r="P243" s="43"/>
      <c r="Q243" s="44"/>
      <c r="S243">
        <f t="shared" si="32"/>
        <v>3</v>
      </c>
    </row>
    <row r="244" spans="1:19" x14ac:dyDescent="0.2">
      <c r="A244" s="1" t="s">
        <v>28</v>
      </c>
      <c r="B244" s="47"/>
      <c r="C244" s="46"/>
      <c r="D244" s="43"/>
      <c r="E244" s="44"/>
      <c r="F244" s="32">
        <v>93</v>
      </c>
      <c r="G244" s="32">
        <v>160.95637500000001</v>
      </c>
      <c r="H244" s="43">
        <f t="shared" si="28"/>
        <v>3.125E-2</v>
      </c>
      <c r="I244" s="44">
        <f t="shared" si="29"/>
        <v>0</v>
      </c>
      <c r="J244" s="32">
        <v>96</v>
      </c>
      <c r="K244" s="32">
        <v>4.0049999999999999</v>
      </c>
      <c r="L244" s="43">
        <f t="shared" si="30"/>
        <v>0</v>
      </c>
      <c r="M244" s="44">
        <f t="shared" si="31"/>
        <v>1</v>
      </c>
      <c r="N244" s="32"/>
      <c r="O244" s="32"/>
      <c r="P244" s="43"/>
      <c r="Q244" s="44"/>
      <c r="S244">
        <f t="shared" si="32"/>
        <v>96</v>
      </c>
    </row>
    <row r="245" spans="1:19" x14ac:dyDescent="0.2">
      <c r="A245" s="1" t="s">
        <v>117</v>
      </c>
      <c r="B245" s="47"/>
      <c r="C245" s="46"/>
      <c r="D245" s="43"/>
      <c r="E245" s="44"/>
      <c r="F245" s="32">
        <v>4</v>
      </c>
      <c r="G245" s="32">
        <v>20.895144999999999</v>
      </c>
      <c r="H245" s="43">
        <f t="shared" si="28"/>
        <v>0</v>
      </c>
      <c r="I245" s="44">
        <f t="shared" si="29"/>
        <v>1</v>
      </c>
      <c r="J245" s="32">
        <v>4</v>
      </c>
      <c r="K245" s="32">
        <v>3.2490000000000001</v>
      </c>
      <c r="L245" s="43">
        <f t="shared" si="30"/>
        <v>0</v>
      </c>
      <c r="M245" s="44">
        <f t="shared" si="31"/>
        <v>1</v>
      </c>
      <c r="N245" s="32"/>
      <c r="O245" s="32"/>
      <c r="P245" s="43"/>
      <c r="Q245" s="44"/>
      <c r="S245">
        <f t="shared" si="32"/>
        <v>4</v>
      </c>
    </row>
    <row r="246" spans="1:19" x14ac:dyDescent="0.2">
      <c r="A246" s="1" t="s">
        <v>260</v>
      </c>
      <c r="B246" s="47"/>
      <c r="C246" s="46"/>
      <c r="D246" s="43"/>
      <c r="E246" s="44"/>
      <c r="F246" s="32">
        <v>2</v>
      </c>
      <c r="G246" s="32">
        <v>22.561288000000001</v>
      </c>
      <c r="H246" s="43">
        <f t="shared" si="28"/>
        <v>0</v>
      </c>
      <c r="I246" s="44">
        <f t="shared" si="29"/>
        <v>1</v>
      </c>
      <c r="J246" s="32">
        <v>2</v>
      </c>
      <c r="K246" s="32">
        <v>3.4420000000000002</v>
      </c>
      <c r="L246" s="43">
        <f t="shared" si="30"/>
        <v>0</v>
      </c>
      <c r="M246" s="44">
        <f t="shared" si="31"/>
        <v>1</v>
      </c>
      <c r="N246" s="32"/>
      <c r="O246" s="32"/>
      <c r="P246" s="43"/>
      <c r="Q246" s="44"/>
      <c r="S246">
        <f t="shared" si="32"/>
        <v>2</v>
      </c>
    </row>
    <row r="247" spans="1:19" x14ac:dyDescent="0.2">
      <c r="A247" s="1" t="s">
        <v>189</v>
      </c>
      <c r="B247" s="47"/>
      <c r="C247" s="46"/>
      <c r="D247" s="43"/>
      <c r="E247" s="44"/>
      <c r="F247" s="32">
        <v>5</v>
      </c>
      <c r="G247" s="32">
        <v>40.379309999999997</v>
      </c>
      <c r="H247" s="43">
        <f t="shared" si="28"/>
        <v>0</v>
      </c>
      <c r="I247" s="44">
        <f t="shared" si="29"/>
        <v>1</v>
      </c>
      <c r="J247" s="32">
        <v>5</v>
      </c>
      <c r="K247" s="32">
        <v>4.5350000000000001</v>
      </c>
      <c r="L247" s="43">
        <f t="shared" si="30"/>
        <v>0</v>
      </c>
      <c r="M247" s="44">
        <f t="shared" si="31"/>
        <v>1</v>
      </c>
      <c r="N247" s="32"/>
      <c r="O247" s="32"/>
      <c r="P247" s="43"/>
      <c r="Q247" s="44"/>
      <c r="S247">
        <f t="shared" si="32"/>
        <v>5</v>
      </c>
    </row>
    <row r="248" spans="1:19" x14ac:dyDescent="0.2">
      <c r="A248" s="1" t="s">
        <v>118</v>
      </c>
      <c r="B248" s="47"/>
      <c r="C248" s="46"/>
      <c r="D248" s="43"/>
      <c r="E248" s="44"/>
      <c r="F248" s="32">
        <v>2</v>
      </c>
      <c r="G248" s="32">
        <v>29.410882999999998</v>
      </c>
      <c r="H248" s="43">
        <f t="shared" si="28"/>
        <v>0.33333333333333331</v>
      </c>
      <c r="I248" s="44">
        <f t="shared" si="29"/>
        <v>0</v>
      </c>
      <c r="J248" s="32">
        <v>3</v>
      </c>
      <c r="K248" s="32">
        <v>4.63</v>
      </c>
      <c r="L248" s="43">
        <f t="shared" si="30"/>
        <v>0</v>
      </c>
      <c r="M248" s="44">
        <f t="shared" si="31"/>
        <v>1</v>
      </c>
      <c r="N248" s="32"/>
      <c r="O248" s="32"/>
      <c r="P248" s="43"/>
      <c r="Q248" s="44"/>
      <c r="S248">
        <f t="shared" si="32"/>
        <v>3</v>
      </c>
    </row>
    <row r="249" spans="1:19" x14ac:dyDescent="0.2">
      <c r="A249" s="1" t="s">
        <v>190</v>
      </c>
      <c r="B249" s="47"/>
      <c r="C249" s="46"/>
      <c r="D249" s="43"/>
      <c r="E249" s="44"/>
      <c r="F249" s="32">
        <v>3</v>
      </c>
      <c r="G249" s="32">
        <v>48.951416000000002</v>
      </c>
      <c r="H249" s="43">
        <f t="shared" si="28"/>
        <v>0</v>
      </c>
      <c r="I249" s="44">
        <f t="shared" si="29"/>
        <v>1</v>
      </c>
      <c r="J249" s="32">
        <v>3</v>
      </c>
      <c r="K249" s="32">
        <v>5.0830000000000002</v>
      </c>
      <c r="L249" s="43">
        <f t="shared" si="30"/>
        <v>0</v>
      </c>
      <c r="M249" s="44">
        <f t="shared" si="31"/>
        <v>1</v>
      </c>
      <c r="N249" s="32"/>
      <c r="O249" s="32"/>
      <c r="P249" s="43"/>
      <c r="Q249" s="44"/>
      <c r="S249">
        <f t="shared" si="32"/>
        <v>3</v>
      </c>
    </row>
    <row r="250" spans="1:19" x14ac:dyDescent="0.2">
      <c r="A250" s="1" t="s">
        <v>119</v>
      </c>
      <c r="B250" s="47"/>
      <c r="C250" s="46"/>
      <c r="D250" s="43"/>
      <c r="E250" s="44"/>
      <c r="F250" s="32">
        <v>2</v>
      </c>
      <c r="G250" s="32">
        <v>33.563282000000001</v>
      </c>
      <c r="H250" s="43">
        <f t="shared" si="28"/>
        <v>0</v>
      </c>
      <c r="I250" s="44">
        <f t="shared" si="29"/>
        <v>1</v>
      </c>
      <c r="J250" s="32">
        <v>2</v>
      </c>
      <c r="K250" s="32">
        <v>5.0119999999999996</v>
      </c>
      <c r="L250" s="43">
        <f t="shared" si="30"/>
        <v>0</v>
      </c>
      <c r="M250" s="44">
        <f t="shared" si="31"/>
        <v>1</v>
      </c>
      <c r="N250" s="32"/>
      <c r="O250" s="32"/>
      <c r="P250" s="43"/>
      <c r="Q250" s="44"/>
      <c r="S250">
        <f t="shared" si="32"/>
        <v>2</v>
      </c>
    </row>
    <row r="251" spans="1:19" x14ac:dyDescent="0.2">
      <c r="A251" s="1" t="s">
        <v>261</v>
      </c>
      <c r="B251" s="47"/>
      <c r="C251" s="46"/>
      <c r="D251" s="43"/>
      <c r="E251" s="44"/>
      <c r="F251" s="32">
        <v>39</v>
      </c>
      <c r="G251" s="32">
        <v>0.54939899999999997</v>
      </c>
      <c r="H251" s="43">
        <f t="shared" si="28"/>
        <v>0</v>
      </c>
      <c r="I251" s="44">
        <f t="shared" si="29"/>
        <v>1</v>
      </c>
      <c r="J251" s="32">
        <v>39</v>
      </c>
      <c r="K251" s="32">
        <v>5.5E-2</v>
      </c>
      <c r="L251" s="43">
        <f t="shared" si="30"/>
        <v>0</v>
      </c>
      <c r="M251" s="44">
        <f t="shared" si="31"/>
        <v>1</v>
      </c>
      <c r="N251" s="32"/>
      <c r="O251" s="32"/>
      <c r="P251" s="43"/>
      <c r="Q251" s="44"/>
      <c r="S251">
        <f t="shared" si="32"/>
        <v>39</v>
      </c>
    </row>
    <row r="252" spans="1:19" x14ac:dyDescent="0.2">
      <c r="A252" s="1" t="s">
        <v>191</v>
      </c>
      <c r="B252" s="47"/>
      <c r="C252" s="46"/>
      <c r="D252" s="43"/>
      <c r="E252" s="44"/>
      <c r="F252" s="32">
        <v>25</v>
      </c>
      <c r="G252" s="32">
        <v>0.865097</v>
      </c>
      <c r="H252" s="43">
        <f t="shared" si="28"/>
        <v>0</v>
      </c>
      <c r="I252" s="44">
        <f t="shared" si="29"/>
        <v>1</v>
      </c>
      <c r="J252" s="32">
        <v>25</v>
      </c>
      <c r="K252" s="32">
        <v>8.4000000000000005E-2</v>
      </c>
      <c r="L252" s="43">
        <f t="shared" si="30"/>
        <v>0</v>
      </c>
      <c r="M252" s="44">
        <f t="shared" si="31"/>
        <v>1</v>
      </c>
      <c r="N252" s="32"/>
      <c r="O252" s="32"/>
      <c r="P252" s="43"/>
      <c r="Q252" s="44"/>
      <c r="S252">
        <f t="shared" si="32"/>
        <v>25</v>
      </c>
    </row>
    <row r="253" spans="1:19" x14ac:dyDescent="0.2">
      <c r="A253" s="1" t="s">
        <v>120</v>
      </c>
      <c r="B253" s="47"/>
      <c r="C253" s="46"/>
      <c r="D253" s="43"/>
      <c r="E253" s="44"/>
      <c r="F253" s="32">
        <v>32</v>
      </c>
      <c r="G253" s="32">
        <v>1.219155</v>
      </c>
      <c r="H253" s="43">
        <f t="shared" si="28"/>
        <v>0</v>
      </c>
      <c r="I253" s="44">
        <f t="shared" si="29"/>
        <v>1</v>
      </c>
      <c r="J253" s="32">
        <v>32</v>
      </c>
      <c r="K253" s="32">
        <v>9.2999999999999999E-2</v>
      </c>
      <c r="L253" s="43">
        <f t="shared" si="30"/>
        <v>0</v>
      </c>
      <c r="M253" s="44">
        <f t="shared" si="31"/>
        <v>1</v>
      </c>
      <c r="N253" s="32"/>
      <c r="O253" s="32"/>
      <c r="P253" s="43"/>
      <c r="Q253" s="44"/>
      <c r="S253">
        <f t="shared" si="32"/>
        <v>32</v>
      </c>
    </row>
    <row r="254" spans="1:19" x14ac:dyDescent="0.2">
      <c r="A254" s="1" t="s">
        <v>262</v>
      </c>
      <c r="B254" s="48"/>
      <c r="C254" s="49"/>
      <c r="D254" s="50"/>
      <c r="E254" s="44"/>
      <c r="F254" s="32">
        <v>48</v>
      </c>
      <c r="G254" s="32">
        <v>1.7823329999999999</v>
      </c>
      <c r="H254" s="43">
        <f t="shared" si="28"/>
        <v>0</v>
      </c>
      <c r="I254" s="44">
        <f t="shared" si="29"/>
        <v>1</v>
      </c>
      <c r="J254" s="32">
        <v>48</v>
      </c>
      <c r="K254" s="32">
        <v>0.11799999999999999</v>
      </c>
      <c r="L254" s="43">
        <f t="shared" si="30"/>
        <v>0</v>
      </c>
      <c r="M254" s="44">
        <f t="shared" si="31"/>
        <v>1</v>
      </c>
      <c r="N254" s="32"/>
      <c r="O254" s="32"/>
      <c r="P254" s="43"/>
      <c r="Q254" s="44"/>
      <c r="S254">
        <f t="shared" si="32"/>
        <v>48</v>
      </c>
    </row>
    <row r="255" spans="1:19" x14ac:dyDescent="0.2">
      <c r="A255" s="1" t="s">
        <v>192</v>
      </c>
      <c r="B255" s="47"/>
      <c r="C255" s="46"/>
      <c r="D255" s="43"/>
      <c r="E255" s="44"/>
      <c r="F255" s="32">
        <v>40</v>
      </c>
      <c r="G255" s="32">
        <v>2.3932129999999998</v>
      </c>
      <c r="H255" s="43">
        <f t="shared" si="28"/>
        <v>0</v>
      </c>
      <c r="I255" s="44">
        <f t="shared" si="29"/>
        <v>1</v>
      </c>
      <c r="J255" s="32">
        <v>40</v>
      </c>
      <c r="K255" s="32">
        <v>0.19400000000000001</v>
      </c>
      <c r="L255" s="43">
        <f t="shared" si="30"/>
        <v>0</v>
      </c>
      <c r="M255" s="44">
        <f t="shared" si="31"/>
        <v>1</v>
      </c>
      <c r="N255" s="32"/>
      <c r="O255" s="32"/>
      <c r="P255" s="43"/>
      <c r="Q255" s="44"/>
      <c r="S255">
        <f t="shared" si="32"/>
        <v>40</v>
      </c>
    </row>
    <row r="256" spans="1:19" x14ac:dyDescent="0.2">
      <c r="A256" s="1" t="s">
        <v>121</v>
      </c>
      <c r="B256" s="47"/>
      <c r="C256" s="46"/>
      <c r="D256" s="43"/>
      <c r="E256" s="44"/>
      <c r="F256" s="32">
        <v>51</v>
      </c>
      <c r="G256" s="32">
        <v>2.1131229999999999</v>
      </c>
      <c r="H256" s="43">
        <f t="shared" si="28"/>
        <v>3.7735849056603772E-2</v>
      </c>
      <c r="I256" s="44">
        <f t="shared" si="29"/>
        <v>0</v>
      </c>
      <c r="J256" s="32">
        <v>53</v>
      </c>
      <c r="K256" s="32">
        <v>0.221</v>
      </c>
      <c r="L256" s="43">
        <f t="shared" si="30"/>
        <v>0</v>
      </c>
      <c r="M256" s="44">
        <f t="shared" si="31"/>
        <v>1</v>
      </c>
      <c r="N256" s="32"/>
      <c r="O256" s="32"/>
      <c r="P256" s="43"/>
      <c r="Q256" s="44"/>
      <c r="S256">
        <f t="shared" si="32"/>
        <v>53</v>
      </c>
    </row>
    <row r="257" spans="1:19" x14ac:dyDescent="0.2">
      <c r="A257" s="1" t="s">
        <v>263</v>
      </c>
      <c r="B257" s="48"/>
      <c r="C257" s="51"/>
      <c r="D257" s="50"/>
      <c r="E257" s="44"/>
      <c r="F257" s="32">
        <v>60</v>
      </c>
      <c r="G257" s="32">
        <v>3.92936</v>
      </c>
      <c r="H257" s="43">
        <f t="shared" si="28"/>
        <v>0</v>
      </c>
      <c r="I257" s="44">
        <f t="shared" si="29"/>
        <v>1</v>
      </c>
      <c r="J257" s="32">
        <v>60</v>
      </c>
      <c r="K257" s="32">
        <v>0.218</v>
      </c>
      <c r="L257" s="43">
        <f t="shared" si="30"/>
        <v>0</v>
      </c>
      <c r="M257" s="44">
        <f t="shared" si="31"/>
        <v>1</v>
      </c>
      <c r="N257" s="32"/>
      <c r="O257" s="32"/>
      <c r="P257" s="43"/>
      <c r="Q257" s="44"/>
      <c r="S257">
        <f t="shared" si="32"/>
        <v>60</v>
      </c>
    </row>
    <row r="258" spans="1:19" x14ac:dyDescent="0.2">
      <c r="A258" s="1" t="s">
        <v>264</v>
      </c>
      <c r="B258" s="48"/>
      <c r="C258" s="51"/>
      <c r="D258" s="50"/>
      <c r="E258" s="44"/>
      <c r="F258" s="32">
        <v>72</v>
      </c>
      <c r="G258" s="32">
        <v>7.7332169999999998</v>
      </c>
      <c r="H258" s="43">
        <f t="shared" si="28"/>
        <v>0</v>
      </c>
      <c r="I258" s="44">
        <f t="shared" si="29"/>
        <v>1</v>
      </c>
      <c r="J258" s="32">
        <v>72</v>
      </c>
      <c r="K258" s="32">
        <v>0.34399999999999997</v>
      </c>
      <c r="L258" s="43">
        <f t="shared" si="30"/>
        <v>0</v>
      </c>
      <c r="M258" s="44">
        <f t="shared" si="31"/>
        <v>1</v>
      </c>
      <c r="N258" s="32"/>
      <c r="O258" s="32"/>
      <c r="P258" s="43"/>
      <c r="Q258" s="44"/>
      <c r="S258">
        <f t="shared" si="32"/>
        <v>72</v>
      </c>
    </row>
    <row r="259" spans="1:19" x14ac:dyDescent="0.2">
      <c r="A259" s="1" t="s">
        <v>193</v>
      </c>
      <c r="B259" s="47"/>
      <c r="C259" s="46"/>
      <c r="D259" s="43"/>
      <c r="E259" s="44"/>
      <c r="F259" s="32">
        <v>40</v>
      </c>
      <c r="G259" s="32">
        <v>7.7723560000000003</v>
      </c>
      <c r="H259" s="43">
        <f t="shared" si="28"/>
        <v>0</v>
      </c>
      <c r="I259" s="44">
        <f t="shared" si="29"/>
        <v>1</v>
      </c>
      <c r="J259" s="32">
        <v>40</v>
      </c>
      <c r="K259" s="32">
        <v>0.31</v>
      </c>
      <c r="L259" s="43">
        <f t="shared" si="30"/>
        <v>0</v>
      </c>
      <c r="M259" s="44">
        <f t="shared" si="31"/>
        <v>1</v>
      </c>
      <c r="N259" s="32"/>
      <c r="O259" s="32"/>
      <c r="P259" s="43"/>
      <c r="Q259" s="44"/>
      <c r="S259">
        <f t="shared" si="32"/>
        <v>40</v>
      </c>
    </row>
    <row r="260" spans="1:19" x14ac:dyDescent="0.2">
      <c r="A260" s="1" t="s">
        <v>122</v>
      </c>
      <c r="B260" s="47"/>
      <c r="C260" s="46"/>
      <c r="D260" s="43"/>
      <c r="E260" s="44"/>
      <c r="F260" s="32">
        <v>50</v>
      </c>
      <c r="G260" s="32">
        <v>5.9133170000000002</v>
      </c>
      <c r="H260" s="43">
        <f t="shared" si="28"/>
        <v>0</v>
      </c>
      <c r="I260" s="44">
        <f t="shared" si="29"/>
        <v>1</v>
      </c>
      <c r="J260" s="32">
        <v>50</v>
      </c>
      <c r="K260" s="32">
        <v>0.34300000000000003</v>
      </c>
      <c r="L260" s="43">
        <f t="shared" si="30"/>
        <v>0</v>
      </c>
      <c r="M260" s="44">
        <f t="shared" si="31"/>
        <v>1</v>
      </c>
      <c r="N260" s="32"/>
      <c r="O260" s="32"/>
      <c r="P260" s="43"/>
      <c r="Q260" s="44"/>
      <c r="S260">
        <f t="shared" si="32"/>
        <v>50</v>
      </c>
    </row>
    <row r="261" spans="1:19" x14ac:dyDescent="0.2">
      <c r="F261" s="45"/>
      <c r="G261" s="45"/>
      <c r="H261" s="45"/>
      <c r="I261" s="45"/>
      <c r="S261" s="10"/>
    </row>
    <row r="262" spans="1:19" x14ac:dyDescent="0.2">
      <c r="F262" s="45"/>
      <c r="G262" s="45"/>
      <c r="H262" s="45"/>
      <c r="I262" s="45"/>
      <c r="S262" s="10"/>
    </row>
    <row r="263" spans="1:19" x14ac:dyDescent="0.2">
      <c r="F263" s="45"/>
      <c r="G263" s="45"/>
      <c r="H263" s="45"/>
      <c r="I263" s="45"/>
      <c r="S263" s="10"/>
    </row>
    <row r="264" spans="1:19" x14ac:dyDescent="0.2">
      <c r="F264" s="45"/>
      <c r="G264" s="45"/>
      <c r="H264" s="45"/>
      <c r="I264" s="45"/>
      <c r="S264" s="10"/>
    </row>
    <row r="265" spans="1:19" x14ac:dyDescent="0.2">
      <c r="F265" s="45"/>
      <c r="G265" s="45"/>
      <c r="H265" s="45"/>
      <c r="I265" s="45"/>
      <c r="S265" s="10"/>
    </row>
    <row r="266" spans="1:19" x14ac:dyDescent="0.2">
      <c r="F266" s="45"/>
      <c r="G266" s="45"/>
      <c r="H266" s="45"/>
      <c r="I266" s="45"/>
      <c r="S266" s="10"/>
    </row>
    <row r="267" spans="1:19" x14ac:dyDescent="0.2">
      <c r="F267" s="45"/>
      <c r="G267" s="45"/>
      <c r="H267" s="45"/>
      <c r="I267" s="45"/>
      <c r="S267" s="10"/>
    </row>
    <row r="268" spans="1:19" x14ac:dyDescent="0.2">
      <c r="F268" s="45"/>
      <c r="G268" s="45"/>
      <c r="H268" s="45"/>
      <c r="I268" s="45"/>
      <c r="S268" s="10"/>
    </row>
    <row r="269" spans="1:19" x14ac:dyDescent="0.2">
      <c r="F269" s="45"/>
      <c r="G269" s="45"/>
      <c r="H269" s="45"/>
      <c r="I269" s="45"/>
      <c r="S269" s="10"/>
    </row>
    <row r="270" spans="1:19" x14ac:dyDescent="0.2">
      <c r="F270" s="45"/>
      <c r="G270" s="45"/>
      <c r="H270" s="45"/>
      <c r="I270" s="45"/>
      <c r="S270" s="10"/>
    </row>
    <row r="271" spans="1:19" x14ac:dyDescent="0.2">
      <c r="F271" s="45"/>
      <c r="G271" s="45"/>
      <c r="H271" s="45"/>
      <c r="I271" s="45"/>
      <c r="S271" s="10"/>
    </row>
    <row r="272" spans="1:19" x14ac:dyDescent="0.2">
      <c r="F272" s="45"/>
      <c r="G272" s="45"/>
      <c r="H272" s="45"/>
      <c r="I272" s="45"/>
      <c r="S272" s="10"/>
    </row>
    <row r="273" spans="6:19" x14ac:dyDescent="0.2">
      <c r="F273" s="45"/>
      <c r="G273" s="45"/>
      <c r="H273" s="45"/>
      <c r="I273" s="45"/>
      <c r="S273" s="10"/>
    </row>
    <row r="274" spans="6:19" x14ac:dyDescent="0.2">
      <c r="F274" s="45"/>
      <c r="G274" s="45"/>
      <c r="H274" s="45"/>
      <c r="I274" s="45"/>
      <c r="S274" s="10"/>
    </row>
    <row r="275" spans="6:19" x14ac:dyDescent="0.2">
      <c r="F275" s="45"/>
      <c r="G275" s="45"/>
      <c r="H275" s="45"/>
      <c r="I275" s="45"/>
      <c r="S275" s="10"/>
    </row>
    <row r="276" spans="6:19" x14ac:dyDescent="0.2">
      <c r="F276" s="45"/>
      <c r="G276" s="45"/>
      <c r="H276" s="45"/>
      <c r="I276" s="45"/>
      <c r="S276" s="10"/>
    </row>
    <row r="277" spans="6:19" x14ac:dyDescent="0.2">
      <c r="F277" s="45"/>
      <c r="G277" s="45"/>
      <c r="H277" s="45"/>
      <c r="I277" s="45"/>
      <c r="S277" s="10"/>
    </row>
    <row r="278" spans="6:19" x14ac:dyDescent="0.2">
      <c r="F278" s="45"/>
      <c r="G278" s="45"/>
      <c r="H278" s="45"/>
      <c r="I278" s="45"/>
      <c r="S278" s="10"/>
    </row>
    <row r="279" spans="6:19" x14ac:dyDescent="0.2">
      <c r="F279" s="45"/>
      <c r="G279" s="45"/>
      <c r="H279" s="45"/>
      <c r="I279" s="45"/>
      <c r="S279" s="10"/>
    </row>
    <row r="280" spans="6:19" x14ac:dyDescent="0.2">
      <c r="F280" s="45"/>
      <c r="G280" s="45"/>
      <c r="H280" s="45"/>
      <c r="I280" s="45"/>
      <c r="S280" s="10"/>
    </row>
    <row r="281" spans="6:19" x14ac:dyDescent="0.2">
      <c r="F281" s="45"/>
      <c r="G281" s="45"/>
      <c r="H281" s="45"/>
      <c r="I281" s="45"/>
      <c r="S281" s="10"/>
    </row>
    <row r="282" spans="6:19" x14ac:dyDescent="0.2">
      <c r="F282" s="45"/>
      <c r="G282" s="45"/>
      <c r="H282" s="45"/>
      <c r="I282" s="45"/>
    </row>
    <row r="283" spans="6:19" x14ac:dyDescent="0.2">
      <c r="F283" s="45"/>
      <c r="G283" s="45"/>
      <c r="H283" s="45"/>
      <c r="I283" s="45"/>
    </row>
    <row r="284" spans="6:19" x14ac:dyDescent="0.2">
      <c r="F284" s="45"/>
      <c r="G284" s="45"/>
      <c r="H284" s="45"/>
      <c r="I284" s="45"/>
    </row>
    <row r="285" spans="6:19" x14ac:dyDescent="0.2">
      <c r="F285" s="45"/>
      <c r="G285" s="45"/>
      <c r="H285" s="45"/>
      <c r="I285" s="45"/>
    </row>
    <row r="286" spans="6:19" x14ac:dyDescent="0.2">
      <c r="F286" s="45"/>
      <c r="G286" s="45"/>
      <c r="H286" s="45"/>
      <c r="I286" s="45"/>
    </row>
    <row r="287" spans="6:19" x14ac:dyDescent="0.2">
      <c r="F287" s="45"/>
      <c r="G287" s="45"/>
      <c r="H287" s="45"/>
      <c r="I287" s="45"/>
    </row>
    <row r="288" spans="6:19" x14ac:dyDescent="0.2">
      <c r="F288" s="45"/>
      <c r="G288" s="45"/>
      <c r="H288" s="45"/>
      <c r="I288" s="45"/>
    </row>
    <row r="289" spans="6:9" x14ac:dyDescent="0.2">
      <c r="F289" s="45"/>
      <c r="G289" s="45"/>
      <c r="H289" s="45"/>
      <c r="I289" s="45"/>
    </row>
    <row r="290" spans="6:9" x14ac:dyDescent="0.2">
      <c r="F290" s="45"/>
      <c r="G290" s="45"/>
      <c r="H290" s="45"/>
      <c r="I290" s="45"/>
    </row>
    <row r="291" spans="6:9" x14ac:dyDescent="0.2">
      <c r="H291" s="45"/>
      <c r="I291" s="45"/>
    </row>
    <row r="292" spans="6:9" x14ac:dyDescent="0.2">
      <c r="H292" s="45"/>
      <c r="I292" s="45"/>
    </row>
  </sheetData>
  <sortState xmlns:xlrd2="http://schemas.microsoft.com/office/spreadsheetml/2017/richdata2" ref="A23:S260">
    <sortCondition ref="A23:A260"/>
  </sortState>
  <mergeCells count="13">
    <mergeCell ref="B2:F2"/>
    <mergeCell ref="B21:E21"/>
    <mergeCell ref="F21:I21"/>
    <mergeCell ref="J21:M21"/>
    <mergeCell ref="N21:Q21"/>
    <mergeCell ref="H4:H5"/>
    <mergeCell ref="H6:H7"/>
    <mergeCell ref="H8:H9"/>
    <mergeCell ref="H10:H11"/>
    <mergeCell ref="H12:H13"/>
    <mergeCell ref="H14:H15"/>
    <mergeCell ref="H16:H17"/>
    <mergeCell ref="H18:H1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7A4C3-C306-46F3-95B9-06B5692D3D48}">
  <dimension ref="A3:S262"/>
  <sheetViews>
    <sheetView topLeftCell="E1" workbookViewId="0">
      <selection activeCell="J17" sqref="J17"/>
    </sheetView>
  </sheetViews>
  <sheetFormatPr baseColWidth="10" defaultRowHeight="12.75" x14ac:dyDescent="0.2"/>
  <cols>
    <col min="8" max="8" width="15.1640625" bestFit="1" customWidth="1"/>
    <col min="9" max="9" width="13.5" bestFit="1" customWidth="1"/>
    <col min="10" max="10" width="11.6640625" customWidth="1"/>
    <col min="11" max="11" width="7.5" bestFit="1" customWidth="1"/>
    <col min="12" max="12" width="7.83203125" bestFit="1" customWidth="1"/>
    <col min="13" max="13" width="5.5" bestFit="1" customWidth="1"/>
  </cols>
  <sheetData>
    <row r="3" spans="2:13" x14ac:dyDescent="0.2">
      <c r="B3" s="114" t="s">
        <v>265</v>
      </c>
      <c r="C3" s="115"/>
      <c r="D3" s="115"/>
      <c r="E3" s="115"/>
      <c r="F3" s="115"/>
    </row>
    <row r="4" spans="2:13" x14ac:dyDescent="0.2">
      <c r="H4" s="98" t="s">
        <v>300</v>
      </c>
      <c r="I4" s="98" t="s">
        <v>301</v>
      </c>
      <c r="J4" s="98" t="s">
        <v>302</v>
      </c>
      <c r="K4" s="99" t="s">
        <v>31</v>
      </c>
      <c r="L4" s="98" t="s">
        <v>303</v>
      </c>
      <c r="M4" s="99" t="s">
        <v>29</v>
      </c>
    </row>
    <row r="5" spans="2:13" x14ac:dyDescent="0.2">
      <c r="C5" s="4" t="s">
        <v>5</v>
      </c>
      <c r="D5" s="4" t="s">
        <v>31</v>
      </c>
      <c r="E5" s="4" t="s">
        <v>32</v>
      </c>
      <c r="F5" s="4" t="s">
        <v>29</v>
      </c>
      <c r="H5" s="126" t="s">
        <v>305</v>
      </c>
      <c r="I5" s="100" t="str">
        <f>F22</f>
        <v>Reactive VNS</v>
      </c>
      <c r="J5" s="101">
        <f>AVERAGE(F24:F53)</f>
        <v>4.0633333333333335</v>
      </c>
      <c r="K5" s="101">
        <f>AVERAGE(G24:G53)</f>
        <v>7.3832045399999977</v>
      </c>
      <c r="L5" s="102">
        <f>AVERAGE(H24:H53)</f>
        <v>1.3961899698741804E-2</v>
      </c>
      <c r="M5" s="96">
        <f>SUM(I24:I53)</f>
        <v>25</v>
      </c>
    </row>
    <row r="6" spans="2:13" x14ac:dyDescent="0.2">
      <c r="B6" s="4" t="str">
        <f>F22</f>
        <v>Reactive VNS</v>
      </c>
      <c r="C6" s="25">
        <f>AVERAGE(F24:F261)</f>
        <v>33.104621848739491</v>
      </c>
      <c r="D6" s="25">
        <f>AVERAGE(G24:G261)</f>
        <v>22.801756256302511</v>
      </c>
      <c r="E6" s="26">
        <f>AVERAGE(H24:H261)</f>
        <v>1.1257546097713693E-2</v>
      </c>
      <c r="F6" s="27">
        <f>SUM(I24:I261)</f>
        <v>197</v>
      </c>
      <c r="H6" s="127"/>
      <c r="I6" s="100" t="str">
        <f>J22</f>
        <v>GRASP_RG+TS</v>
      </c>
      <c r="J6" s="106">
        <f>AVERAGE(J24:J53)</f>
        <v>4.0933333333333328</v>
      </c>
      <c r="K6" s="106">
        <f>AVERAGE(K24:K53)</f>
        <v>1.4224666666666663</v>
      </c>
      <c r="L6" s="107">
        <f>AVERAGE(L24:L53)</f>
        <v>4.4052533617750965E-3</v>
      </c>
      <c r="M6" s="109">
        <f>SUM(M24:M53)</f>
        <v>26</v>
      </c>
    </row>
    <row r="7" spans="2:13" x14ac:dyDescent="0.2">
      <c r="B7" s="12" t="str">
        <f>J22</f>
        <v>GRASP_RG+TS</v>
      </c>
      <c r="C7" s="13">
        <f>AVERAGE(J24:J261)</f>
        <v>33.129831932773101</v>
      </c>
      <c r="D7" s="13">
        <f>AVERAGE(K24:K261)</f>
        <v>2.3662995798319324</v>
      </c>
      <c r="E7" s="14">
        <f>AVERAGE(L24:L261)</f>
        <v>2.6732190024576258E-3</v>
      </c>
      <c r="F7" s="52">
        <f>SUM(M24:M261)</f>
        <v>209</v>
      </c>
      <c r="H7" s="126" t="s">
        <v>306</v>
      </c>
      <c r="I7" s="100" t="s">
        <v>295</v>
      </c>
      <c r="J7" s="106">
        <f>AVERAGE(F54:F83)</f>
        <v>1.0733333333333335</v>
      </c>
      <c r="K7" s="101">
        <f>AVERAGE(G54:G83)</f>
        <v>27.366913510000003</v>
      </c>
      <c r="L7" s="107">
        <f>AVERAGE(H54:H83)</f>
        <v>1.3333333333333334E-2</v>
      </c>
      <c r="M7" s="108">
        <f>SUM(I54:I83)</f>
        <v>29</v>
      </c>
    </row>
    <row r="8" spans="2:13" x14ac:dyDescent="0.2">
      <c r="H8" s="127"/>
      <c r="I8" s="100" t="s">
        <v>304</v>
      </c>
      <c r="J8" s="101">
        <f>AVERAGE(J54:J83)</f>
        <v>1.1000000000000001</v>
      </c>
      <c r="K8" s="106">
        <f t="shared" ref="K8:L8" si="0">AVERAGE(K54:K83)</f>
        <v>2.1891766666666665</v>
      </c>
      <c r="L8" s="102">
        <f t="shared" si="0"/>
        <v>0</v>
      </c>
      <c r="M8" s="103">
        <f>SUM(M54:M83)</f>
        <v>30</v>
      </c>
    </row>
    <row r="9" spans="2:13" x14ac:dyDescent="0.2">
      <c r="B9" s="54"/>
      <c r="C9" s="61"/>
      <c r="D9" s="61"/>
      <c r="E9" s="62"/>
      <c r="F9" s="63"/>
      <c r="H9" s="126" t="s">
        <v>307</v>
      </c>
      <c r="I9" s="100" t="s">
        <v>295</v>
      </c>
      <c r="J9" s="101">
        <f>AVERAGE(F84:F113)</f>
        <v>24.943333333333335</v>
      </c>
      <c r="K9" s="101">
        <f t="shared" ref="K9:L9" si="1">AVERAGE(G84:G113)</f>
        <v>10.775183009999999</v>
      </c>
      <c r="L9" s="102">
        <f t="shared" si="1"/>
        <v>6.7962660043668303E-3</v>
      </c>
      <c r="M9" s="108">
        <f>SUM(I84:I113)</f>
        <v>19</v>
      </c>
    </row>
    <row r="10" spans="2:13" x14ac:dyDescent="0.2">
      <c r="B10" s="54"/>
      <c r="C10" s="61"/>
      <c r="D10" s="61"/>
      <c r="E10" s="62"/>
      <c r="F10" s="63"/>
      <c r="H10" s="127"/>
      <c r="I10" s="100" t="s">
        <v>304</v>
      </c>
      <c r="J10" s="106">
        <f>AVERAGE(J84:J113)</f>
        <v>25.06</v>
      </c>
      <c r="K10" s="106">
        <f t="shared" ref="K10:L10" si="2">AVERAGE(K84:K113)</f>
        <v>1.5206766666666665</v>
      </c>
      <c r="L10" s="107">
        <f t="shared" si="2"/>
        <v>1.874886990930182E-3</v>
      </c>
      <c r="M10" s="103">
        <f>SUM(M84:M113)</f>
        <v>24</v>
      </c>
    </row>
    <row r="11" spans="2:13" x14ac:dyDescent="0.2">
      <c r="B11" s="54"/>
      <c r="C11" s="61"/>
      <c r="D11" s="61"/>
      <c r="E11" s="62"/>
      <c r="F11" s="63"/>
      <c r="H11" s="126" t="s">
        <v>308</v>
      </c>
      <c r="I11" s="97" t="s">
        <v>295</v>
      </c>
      <c r="J11" s="101">
        <f>AVERAGE(F114:F143)</f>
        <v>7.1166666666666663</v>
      </c>
      <c r="K11" s="101">
        <f t="shared" ref="K11:L11" si="3">AVERAGE(G114:G143)</f>
        <v>28.485731563333339</v>
      </c>
      <c r="L11" s="102">
        <f t="shared" si="3"/>
        <v>2.1371617036867217E-2</v>
      </c>
      <c r="M11" s="103">
        <f>SUM(I114:I143)</f>
        <v>20</v>
      </c>
    </row>
    <row r="12" spans="2:13" x14ac:dyDescent="0.2">
      <c r="B12" s="54"/>
      <c r="C12" s="61"/>
      <c r="D12" s="61"/>
      <c r="E12" s="62"/>
      <c r="F12" s="63"/>
      <c r="H12" s="127"/>
      <c r="I12" s="97" t="s">
        <v>304</v>
      </c>
      <c r="J12" s="106">
        <f>AVERAGE(J114:J143)</f>
        <v>7.2166666666666668</v>
      </c>
      <c r="K12" s="106">
        <f t="shared" ref="K12:L12" si="4">AVERAGE(K114:K143)</f>
        <v>2.9226766666666664</v>
      </c>
      <c r="L12" s="107">
        <f t="shared" si="4"/>
        <v>5.4189785175700654E-3</v>
      </c>
      <c r="M12" s="108">
        <f>SUM(M114:M143)</f>
        <v>27</v>
      </c>
    </row>
    <row r="13" spans="2:13" x14ac:dyDescent="0.2">
      <c r="B13" s="54"/>
      <c r="C13" s="61"/>
      <c r="D13" s="61"/>
      <c r="E13" s="62"/>
      <c r="F13" s="63"/>
      <c r="H13" s="126" t="s">
        <v>309</v>
      </c>
      <c r="I13" s="97" t="s">
        <v>295</v>
      </c>
      <c r="J13" s="106">
        <f>AVERAGE(F144:F171)</f>
        <v>2.2857142857142856</v>
      </c>
      <c r="K13" s="101">
        <f t="shared" ref="K13:L13" si="5">AVERAGE(G144:G171)</f>
        <v>11.396960407142855</v>
      </c>
      <c r="L13" s="102">
        <f t="shared" si="5"/>
        <v>1.7298970314398084E-2</v>
      </c>
      <c r="M13" s="108">
        <f>SUM(I144:I171)</f>
        <v>24</v>
      </c>
    </row>
    <row r="14" spans="2:13" x14ac:dyDescent="0.2">
      <c r="H14" s="127"/>
      <c r="I14" s="97" t="s">
        <v>304</v>
      </c>
      <c r="J14" s="101">
        <f>AVERAGE(J144:J171)</f>
        <v>2.3285714285714287</v>
      </c>
      <c r="K14" s="106">
        <f t="shared" ref="K14:L14" si="6">AVERAGE(K144:K171)</f>
        <v>2.5539500000000004</v>
      </c>
      <c r="L14" s="107">
        <f t="shared" si="6"/>
        <v>0</v>
      </c>
      <c r="M14" s="103">
        <f>SUM(M144:M171)</f>
        <v>28</v>
      </c>
    </row>
    <row r="15" spans="2:13" x14ac:dyDescent="0.2">
      <c r="H15" s="126" t="s">
        <v>310</v>
      </c>
      <c r="I15" s="97" t="s">
        <v>295</v>
      </c>
      <c r="J15" s="101">
        <f>AVERAGE(F172:F201)</f>
        <v>97.820000000000007</v>
      </c>
      <c r="K15" s="101">
        <f t="shared" ref="K15:L15" si="7">AVERAGE(G172:G201)</f>
        <v>13.597325306666667</v>
      </c>
      <c r="L15" s="102">
        <f t="shared" si="7"/>
        <v>1.3244098898783324E-3</v>
      </c>
      <c r="M15" s="108">
        <f>SUM(I172:I201)</f>
        <v>27</v>
      </c>
    </row>
    <row r="16" spans="2:13" x14ac:dyDescent="0.2">
      <c r="H16" s="127"/>
      <c r="I16" s="109" t="s">
        <v>304</v>
      </c>
      <c r="J16" s="106">
        <f>AVERAGE(J172:J201)</f>
        <v>97.78</v>
      </c>
      <c r="K16" s="106">
        <f t="shared" ref="K16:L16" si="8">AVERAGE(K172:K201)</f>
        <v>1.7010466666666668</v>
      </c>
      <c r="L16" s="107">
        <f t="shared" si="8"/>
        <v>3.0908792352082426E-3</v>
      </c>
      <c r="M16" s="108">
        <f>SUM(M172:M201)</f>
        <v>25</v>
      </c>
    </row>
    <row r="17" spans="1:19" x14ac:dyDescent="0.2">
      <c r="H17" s="126" t="s">
        <v>311</v>
      </c>
      <c r="I17" s="97" t="s">
        <v>295</v>
      </c>
      <c r="J17" s="101">
        <f>AVERAGE(F202:F231)</f>
        <v>75.406666666666666</v>
      </c>
      <c r="K17" s="101">
        <f t="shared" ref="K17:L17" si="9">AVERAGE(G202:G231)</f>
        <v>42.403337613333321</v>
      </c>
      <c r="L17" s="102">
        <f t="shared" si="9"/>
        <v>9.2337769757124596E-3</v>
      </c>
      <c r="M17" s="103">
        <f>SUM(I202:I231)</f>
        <v>25</v>
      </c>
    </row>
    <row r="18" spans="1:19" x14ac:dyDescent="0.2">
      <c r="H18" s="127"/>
      <c r="I18" s="109" t="s">
        <v>304</v>
      </c>
      <c r="J18" s="106">
        <f>AVERAGE(J202:J231)</f>
        <v>75.33</v>
      </c>
      <c r="K18" s="106">
        <f t="shared" ref="K18:L18" si="10">AVERAGE(K202:K231)</f>
        <v>3.3069199999999994</v>
      </c>
      <c r="L18" s="107">
        <f t="shared" si="10"/>
        <v>4.0567169531912075E-3</v>
      </c>
      <c r="M18" s="108">
        <f>SUM(M202:M231)</f>
        <v>22</v>
      </c>
    </row>
    <row r="19" spans="1:19" x14ac:dyDescent="0.2">
      <c r="H19" s="126" t="s">
        <v>312</v>
      </c>
      <c r="I19" s="97" t="s">
        <v>295</v>
      </c>
      <c r="J19" s="101">
        <f>AVERAGE(F232:F261)</f>
        <v>50.073333333333338</v>
      </c>
      <c r="K19" s="101">
        <f t="shared" ref="K19:L19" si="11">AVERAGE(G232:G261)</f>
        <v>40.245074376666665</v>
      </c>
      <c r="L19" s="102">
        <f t="shared" si="11"/>
        <v>7.1428571428571452E-3</v>
      </c>
      <c r="M19" s="103">
        <f>SUM(I232:I261)</f>
        <v>28</v>
      </c>
    </row>
    <row r="20" spans="1:19" x14ac:dyDescent="0.2">
      <c r="H20" s="127"/>
      <c r="I20" s="109" t="s">
        <v>304</v>
      </c>
      <c r="J20" s="106">
        <f>AVERAGE(J232:J261)</f>
        <v>50.076666666666668</v>
      </c>
      <c r="K20" s="106">
        <f t="shared" ref="K20:L20" si="12">AVERAGE(K232:K261)</f>
        <v>3.3259933333333334</v>
      </c>
      <c r="L20" s="107">
        <f t="shared" si="12"/>
        <v>2.3608223608223649E-3</v>
      </c>
      <c r="M20" s="108">
        <f>SUM(M232:M261)</f>
        <v>27</v>
      </c>
    </row>
    <row r="22" spans="1:19" x14ac:dyDescent="0.2">
      <c r="B22" s="116"/>
      <c r="C22" s="117"/>
      <c r="D22" s="117"/>
      <c r="E22" s="117"/>
      <c r="F22" s="125" t="s">
        <v>295</v>
      </c>
      <c r="G22" s="119"/>
      <c r="H22" s="119"/>
      <c r="I22" s="119"/>
      <c r="J22" s="125" t="s">
        <v>304</v>
      </c>
      <c r="K22" s="119"/>
      <c r="L22" s="119"/>
      <c r="M22" s="119"/>
      <c r="N22" s="118"/>
      <c r="O22" s="119"/>
      <c r="P22" s="119"/>
      <c r="Q22" s="119"/>
    </row>
    <row r="23" spans="1:19" x14ac:dyDescent="0.2">
      <c r="A23" s="4" t="s">
        <v>4</v>
      </c>
      <c r="B23" s="7"/>
      <c r="C23" s="7"/>
      <c r="D23" s="7"/>
      <c r="E23" s="7"/>
      <c r="F23" s="4" t="s">
        <v>5</v>
      </c>
      <c r="G23" s="4" t="s">
        <v>31</v>
      </c>
      <c r="H23" s="4" t="s">
        <v>32</v>
      </c>
      <c r="I23" s="4" t="s">
        <v>29</v>
      </c>
      <c r="J23" s="4" t="s">
        <v>5</v>
      </c>
      <c r="K23" s="4" t="s">
        <v>31</v>
      </c>
      <c r="L23" s="4" t="s">
        <v>32</v>
      </c>
      <c r="M23" s="4" t="s">
        <v>29</v>
      </c>
      <c r="N23" s="4"/>
      <c r="O23" s="4"/>
      <c r="P23" s="4"/>
      <c r="Q23" s="4"/>
      <c r="S23" s="2" t="s">
        <v>30</v>
      </c>
    </row>
    <row r="24" spans="1:19" x14ac:dyDescent="0.2">
      <c r="A24" s="1" t="s">
        <v>54</v>
      </c>
      <c r="B24" s="42"/>
      <c r="C24" s="42"/>
      <c r="D24" s="43"/>
      <c r="E24" s="44"/>
      <c r="F24" s="32">
        <v>7</v>
      </c>
      <c r="G24" s="32">
        <v>0.98071050000000004</v>
      </c>
      <c r="H24" s="43">
        <f t="shared" ref="H24:H87" si="13">($S24-F24)/$S24</f>
        <v>0</v>
      </c>
      <c r="I24" s="44">
        <f t="shared" ref="I24:I87" si="14">IF(F24=$S24,1,0)</f>
        <v>1</v>
      </c>
      <c r="J24" s="32">
        <v>7</v>
      </c>
      <c r="K24" s="32">
        <v>0.29549999999999998</v>
      </c>
      <c r="L24" s="43">
        <f t="shared" ref="L24:L87" si="15">($S24-J24)/$S24</f>
        <v>0</v>
      </c>
      <c r="M24" s="44">
        <f t="shared" ref="M24:M87" si="16">IF(J24=$S24,1,0)</f>
        <v>1</v>
      </c>
      <c r="N24" s="32"/>
      <c r="O24" s="32"/>
      <c r="P24" s="43"/>
      <c r="Q24" s="44"/>
      <c r="S24" s="95">
        <f t="shared" ref="S24:S87" si="17">MAX(N24,J24,F24,B24)</f>
        <v>7</v>
      </c>
    </row>
    <row r="25" spans="1:19" x14ac:dyDescent="0.2">
      <c r="A25" s="1" t="s">
        <v>123</v>
      </c>
      <c r="B25" s="47"/>
      <c r="C25" s="46"/>
      <c r="D25" s="43"/>
      <c r="E25" s="44"/>
      <c r="F25" s="32">
        <v>3</v>
      </c>
      <c r="G25" s="32">
        <v>1.7286453000000002</v>
      </c>
      <c r="H25" s="43">
        <f t="shared" si="13"/>
        <v>9.0909090909090856E-2</v>
      </c>
      <c r="I25" s="44">
        <f t="shared" si="14"/>
        <v>0</v>
      </c>
      <c r="J25" s="32">
        <v>3.3</v>
      </c>
      <c r="K25" s="32">
        <v>0.47399999999999992</v>
      </c>
      <c r="L25" s="43">
        <f t="shared" si="15"/>
        <v>0</v>
      </c>
      <c r="M25" s="44">
        <f t="shared" si="16"/>
        <v>1</v>
      </c>
      <c r="N25" s="32"/>
      <c r="O25" s="32"/>
      <c r="P25" s="43"/>
      <c r="Q25" s="44"/>
      <c r="S25">
        <f t="shared" si="17"/>
        <v>3.3</v>
      </c>
    </row>
    <row r="26" spans="1:19" x14ac:dyDescent="0.2">
      <c r="A26" s="1" t="s">
        <v>194</v>
      </c>
      <c r="B26" s="47"/>
      <c r="C26" s="46"/>
      <c r="D26" s="43"/>
      <c r="E26" s="44"/>
      <c r="F26" s="32">
        <v>5</v>
      </c>
      <c r="G26" s="32">
        <v>1.6721503000000002</v>
      </c>
      <c r="H26" s="43">
        <f t="shared" si="13"/>
        <v>0</v>
      </c>
      <c r="I26" s="44">
        <f t="shared" si="14"/>
        <v>1</v>
      </c>
      <c r="J26" s="32">
        <v>5</v>
      </c>
      <c r="K26" s="32">
        <v>0.53920000000000001</v>
      </c>
      <c r="L26" s="43">
        <f t="shared" si="15"/>
        <v>0</v>
      </c>
      <c r="M26" s="44">
        <f t="shared" si="16"/>
        <v>1</v>
      </c>
      <c r="N26" s="32"/>
      <c r="O26" s="32"/>
      <c r="P26" s="43"/>
      <c r="Q26" s="44"/>
      <c r="S26">
        <f t="shared" si="17"/>
        <v>5</v>
      </c>
    </row>
    <row r="27" spans="1:19" x14ac:dyDescent="0.2">
      <c r="A27" s="1" t="s">
        <v>6</v>
      </c>
      <c r="B27" s="47"/>
      <c r="C27" s="46"/>
      <c r="D27" s="43"/>
      <c r="E27" s="44"/>
      <c r="F27" s="32">
        <v>5.5</v>
      </c>
      <c r="G27" s="32">
        <v>2.1442416999999998</v>
      </c>
      <c r="H27" s="43">
        <f t="shared" si="13"/>
        <v>0</v>
      </c>
      <c r="I27" s="44">
        <f t="shared" si="14"/>
        <v>1</v>
      </c>
      <c r="J27" s="32">
        <v>5.2</v>
      </c>
      <c r="K27" s="32">
        <v>0.60249999999999992</v>
      </c>
      <c r="L27" s="43">
        <f t="shared" si="15"/>
        <v>5.4545454545454515E-2</v>
      </c>
      <c r="M27" s="44">
        <f t="shared" si="16"/>
        <v>0</v>
      </c>
      <c r="N27" s="32"/>
      <c r="O27" s="32"/>
      <c r="P27" s="43"/>
      <c r="Q27" s="44"/>
      <c r="S27">
        <f t="shared" si="17"/>
        <v>5.5</v>
      </c>
    </row>
    <row r="28" spans="1:19" x14ac:dyDescent="0.2">
      <c r="A28" s="1" t="s">
        <v>55</v>
      </c>
      <c r="B28" s="42"/>
      <c r="C28" s="42"/>
      <c r="D28" s="43"/>
      <c r="E28" s="44"/>
      <c r="F28" s="32">
        <v>4</v>
      </c>
      <c r="G28" s="32">
        <v>3.216711000000001</v>
      </c>
      <c r="H28" s="43">
        <f t="shared" si="13"/>
        <v>0</v>
      </c>
      <c r="I28" s="44">
        <f t="shared" si="14"/>
        <v>1</v>
      </c>
      <c r="J28" s="32">
        <v>4</v>
      </c>
      <c r="K28" s="32">
        <v>0.90760000000000007</v>
      </c>
      <c r="L28" s="43">
        <f t="shared" si="15"/>
        <v>0</v>
      </c>
      <c r="M28" s="44">
        <f t="shared" si="16"/>
        <v>1</v>
      </c>
      <c r="N28" s="32"/>
      <c r="O28" s="32"/>
      <c r="P28" s="43"/>
      <c r="Q28" s="44"/>
      <c r="S28">
        <f t="shared" si="17"/>
        <v>4</v>
      </c>
    </row>
    <row r="29" spans="1:19" x14ac:dyDescent="0.2">
      <c r="A29" s="1" t="s">
        <v>195</v>
      </c>
      <c r="B29" s="47"/>
      <c r="C29" s="46"/>
      <c r="D29" s="43"/>
      <c r="E29" s="44"/>
      <c r="F29" s="32">
        <v>6.3</v>
      </c>
      <c r="G29" s="32">
        <v>1.7997737999999999</v>
      </c>
      <c r="H29" s="43">
        <f t="shared" si="13"/>
        <v>0</v>
      </c>
      <c r="I29" s="44">
        <f t="shared" si="14"/>
        <v>1</v>
      </c>
      <c r="J29" s="32">
        <v>6.2</v>
      </c>
      <c r="K29" s="32">
        <v>0.66649999999999998</v>
      </c>
      <c r="L29" s="43">
        <f t="shared" si="15"/>
        <v>1.5873015873015817E-2</v>
      </c>
      <c r="M29" s="44">
        <f t="shared" si="16"/>
        <v>0</v>
      </c>
      <c r="N29" s="32"/>
      <c r="O29" s="32"/>
      <c r="P29" s="43"/>
      <c r="Q29" s="44"/>
      <c r="S29">
        <f t="shared" si="17"/>
        <v>6.3</v>
      </c>
    </row>
    <row r="30" spans="1:19" x14ac:dyDescent="0.2">
      <c r="A30" s="1" t="s">
        <v>196</v>
      </c>
      <c r="B30" s="47"/>
      <c r="C30" s="46"/>
      <c r="D30" s="43"/>
      <c r="E30" s="44"/>
      <c r="F30" s="32">
        <v>3.1</v>
      </c>
      <c r="G30" s="32">
        <v>5.1144010999999994</v>
      </c>
      <c r="H30" s="43">
        <f t="shared" si="13"/>
        <v>0.18421052631578941</v>
      </c>
      <c r="I30" s="44">
        <f t="shared" si="14"/>
        <v>0</v>
      </c>
      <c r="J30" s="32">
        <v>3.8</v>
      </c>
      <c r="K30" s="32">
        <v>1.3062999999999998</v>
      </c>
      <c r="L30" s="43">
        <f t="shared" si="15"/>
        <v>0</v>
      </c>
      <c r="M30" s="44">
        <f t="shared" si="16"/>
        <v>1</v>
      </c>
      <c r="N30" s="32"/>
      <c r="O30" s="32"/>
      <c r="P30" s="43"/>
      <c r="Q30" s="44"/>
      <c r="S30">
        <f t="shared" si="17"/>
        <v>3.8</v>
      </c>
    </row>
    <row r="31" spans="1:19" x14ac:dyDescent="0.2">
      <c r="A31" s="1" t="s">
        <v>124</v>
      </c>
      <c r="B31" s="47"/>
      <c r="C31" s="46"/>
      <c r="D31" s="43"/>
      <c r="E31" s="44"/>
      <c r="F31" s="32">
        <v>4.5999999999999996</v>
      </c>
      <c r="G31" s="32">
        <v>4.4149080999999999</v>
      </c>
      <c r="H31" s="43">
        <f t="shared" si="13"/>
        <v>0</v>
      </c>
      <c r="I31" s="44">
        <f t="shared" si="14"/>
        <v>1</v>
      </c>
      <c r="J31" s="32">
        <v>4.5</v>
      </c>
      <c r="K31" s="32">
        <v>1.1657</v>
      </c>
      <c r="L31" s="43">
        <f t="shared" si="15"/>
        <v>2.1739130434782532E-2</v>
      </c>
      <c r="M31" s="44">
        <f t="shared" si="16"/>
        <v>0</v>
      </c>
      <c r="N31" s="32"/>
      <c r="O31" s="32"/>
      <c r="P31" s="43"/>
      <c r="Q31" s="44"/>
      <c r="S31">
        <f t="shared" si="17"/>
        <v>4.5999999999999996</v>
      </c>
    </row>
    <row r="32" spans="1:19" x14ac:dyDescent="0.2">
      <c r="A32" s="1" t="s">
        <v>56</v>
      </c>
      <c r="B32" s="42"/>
      <c r="C32" s="42"/>
      <c r="D32" s="43"/>
      <c r="E32" s="44"/>
      <c r="F32" s="32">
        <v>3</v>
      </c>
      <c r="G32" s="32">
        <v>7.9444138000000013</v>
      </c>
      <c r="H32" s="43">
        <f t="shared" si="13"/>
        <v>0</v>
      </c>
      <c r="I32" s="44">
        <f t="shared" si="14"/>
        <v>1</v>
      </c>
      <c r="J32" s="32">
        <v>3</v>
      </c>
      <c r="K32" s="32">
        <v>1.7166999999999999</v>
      </c>
      <c r="L32" s="43">
        <f t="shared" si="15"/>
        <v>0</v>
      </c>
      <c r="M32" s="44">
        <f t="shared" si="16"/>
        <v>1</v>
      </c>
      <c r="N32" s="32"/>
      <c r="O32" s="32"/>
      <c r="P32" s="43"/>
      <c r="Q32" s="44"/>
      <c r="S32">
        <f t="shared" si="17"/>
        <v>3</v>
      </c>
    </row>
    <row r="33" spans="1:19" x14ac:dyDescent="0.2">
      <c r="A33" s="1" t="s">
        <v>197</v>
      </c>
      <c r="B33" s="47"/>
      <c r="C33" s="46"/>
      <c r="D33" s="43"/>
      <c r="E33" s="44"/>
      <c r="F33" s="32">
        <v>4.0999999999999996</v>
      </c>
      <c r="G33" s="32">
        <v>5.5713654999999997</v>
      </c>
      <c r="H33" s="43">
        <f t="shared" si="13"/>
        <v>6.8181818181818343E-2</v>
      </c>
      <c r="I33" s="44">
        <f t="shared" si="14"/>
        <v>0</v>
      </c>
      <c r="J33" s="32">
        <v>4.4000000000000004</v>
      </c>
      <c r="K33" s="32">
        <v>1.5024000000000002</v>
      </c>
      <c r="L33" s="43">
        <f t="shared" si="15"/>
        <v>0</v>
      </c>
      <c r="M33" s="44">
        <f t="shared" si="16"/>
        <v>1</v>
      </c>
      <c r="N33" s="32"/>
      <c r="O33" s="32"/>
      <c r="P33" s="43"/>
      <c r="Q33" s="44"/>
      <c r="S33">
        <f t="shared" si="17"/>
        <v>4.4000000000000004</v>
      </c>
    </row>
    <row r="34" spans="1:19" x14ac:dyDescent="0.2">
      <c r="A34" s="1" t="s">
        <v>125</v>
      </c>
      <c r="B34" s="47"/>
      <c r="C34" s="46"/>
      <c r="D34" s="43"/>
      <c r="E34" s="44"/>
      <c r="F34" s="32">
        <v>2</v>
      </c>
      <c r="G34" s="32">
        <v>16.8322523</v>
      </c>
      <c r="H34" s="43">
        <f t="shared" si="13"/>
        <v>0</v>
      </c>
      <c r="I34" s="44">
        <f t="shared" si="14"/>
        <v>1</v>
      </c>
      <c r="J34" s="32">
        <v>2</v>
      </c>
      <c r="K34" s="32">
        <v>2.7029999999999998</v>
      </c>
      <c r="L34" s="43">
        <f t="shared" si="15"/>
        <v>0</v>
      </c>
      <c r="M34" s="44">
        <f t="shared" si="16"/>
        <v>1</v>
      </c>
      <c r="N34" s="32"/>
      <c r="O34" s="32"/>
      <c r="P34" s="43"/>
      <c r="Q34" s="44"/>
      <c r="S34">
        <f t="shared" si="17"/>
        <v>2</v>
      </c>
    </row>
    <row r="35" spans="1:19" x14ac:dyDescent="0.2">
      <c r="A35" s="1" t="s">
        <v>57</v>
      </c>
      <c r="B35" s="42"/>
      <c r="C35" s="42"/>
      <c r="D35" s="43"/>
      <c r="E35" s="44"/>
      <c r="F35" s="32">
        <v>4</v>
      </c>
      <c r="G35" s="32">
        <v>7.0836106000000001</v>
      </c>
      <c r="H35" s="43">
        <f t="shared" si="13"/>
        <v>0</v>
      </c>
      <c r="I35" s="44">
        <f t="shared" si="14"/>
        <v>1</v>
      </c>
      <c r="J35" s="32">
        <v>4</v>
      </c>
      <c r="K35" s="32">
        <v>1.7543</v>
      </c>
      <c r="L35" s="43">
        <f t="shared" si="15"/>
        <v>0</v>
      </c>
      <c r="M35" s="44">
        <f t="shared" si="16"/>
        <v>1</v>
      </c>
      <c r="N35" s="32"/>
      <c r="O35" s="32"/>
      <c r="P35" s="43"/>
      <c r="Q35" s="44"/>
      <c r="S35">
        <f t="shared" si="17"/>
        <v>4</v>
      </c>
    </row>
    <row r="36" spans="1:19" x14ac:dyDescent="0.2">
      <c r="A36" s="1" t="s">
        <v>198</v>
      </c>
      <c r="B36" s="47"/>
      <c r="C36" s="46"/>
      <c r="D36" s="43"/>
      <c r="E36" s="44"/>
      <c r="F36" s="32">
        <v>3</v>
      </c>
      <c r="G36" s="32">
        <v>14.984396999999998</v>
      </c>
      <c r="H36" s="43">
        <f t="shared" si="13"/>
        <v>0</v>
      </c>
      <c r="I36" s="44">
        <f t="shared" si="14"/>
        <v>1</v>
      </c>
      <c r="J36" s="32">
        <v>3</v>
      </c>
      <c r="K36" s="32">
        <v>3.0362</v>
      </c>
      <c r="L36" s="43">
        <f t="shared" si="15"/>
        <v>0</v>
      </c>
      <c r="M36" s="44">
        <f t="shared" si="16"/>
        <v>1</v>
      </c>
      <c r="N36" s="32"/>
      <c r="O36" s="32"/>
      <c r="P36" s="43"/>
      <c r="Q36" s="44"/>
      <c r="S36">
        <f t="shared" si="17"/>
        <v>3</v>
      </c>
    </row>
    <row r="37" spans="1:19" x14ac:dyDescent="0.2">
      <c r="A37" s="1" t="s">
        <v>126</v>
      </c>
      <c r="B37" s="47"/>
      <c r="C37" s="46"/>
      <c r="D37" s="43"/>
      <c r="E37" s="44"/>
      <c r="F37" s="32">
        <v>5</v>
      </c>
      <c r="G37" s="32">
        <v>7.6665360999999992</v>
      </c>
      <c r="H37" s="43">
        <f t="shared" si="13"/>
        <v>0</v>
      </c>
      <c r="I37" s="44">
        <f t="shared" si="14"/>
        <v>1</v>
      </c>
      <c r="J37" s="32">
        <v>4.8</v>
      </c>
      <c r="K37" s="32">
        <v>1.8444000000000003</v>
      </c>
      <c r="L37" s="43">
        <f t="shared" si="15"/>
        <v>4.0000000000000036E-2</v>
      </c>
      <c r="M37" s="44">
        <f t="shared" si="16"/>
        <v>0</v>
      </c>
      <c r="N37" s="32"/>
      <c r="O37" s="32"/>
      <c r="P37" s="43"/>
      <c r="Q37" s="44"/>
      <c r="S37">
        <f t="shared" si="17"/>
        <v>5</v>
      </c>
    </row>
    <row r="38" spans="1:19" x14ac:dyDescent="0.2">
      <c r="A38" s="1" t="s">
        <v>58</v>
      </c>
      <c r="B38" s="42"/>
      <c r="C38" s="42"/>
      <c r="D38" s="43"/>
      <c r="E38" s="44"/>
      <c r="F38" s="32">
        <v>2</v>
      </c>
      <c r="G38" s="32">
        <v>29.519679899999993</v>
      </c>
      <c r="H38" s="43">
        <f t="shared" si="13"/>
        <v>0</v>
      </c>
      <c r="I38" s="44">
        <f t="shared" si="14"/>
        <v>1</v>
      </c>
      <c r="J38" s="32">
        <v>2</v>
      </c>
      <c r="K38" s="32">
        <v>4.0846999999999998</v>
      </c>
      <c r="L38" s="43">
        <f t="shared" si="15"/>
        <v>0</v>
      </c>
      <c r="M38" s="44">
        <f t="shared" si="16"/>
        <v>1</v>
      </c>
      <c r="N38" s="32"/>
      <c r="O38" s="32"/>
      <c r="P38" s="43"/>
      <c r="Q38" s="44"/>
      <c r="S38">
        <f t="shared" si="17"/>
        <v>2</v>
      </c>
    </row>
    <row r="39" spans="1:19" x14ac:dyDescent="0.2">
      <c r="A39" s="1" t="s">
        <v>199</v>
      </c>
      <c r="B39" s="47"/>
      <c r="C39" s="46"/>
      <c r="D39" s="43"/>
      <c r="E39" s="44"/>
      <c r="F39" s="32">
        <v>5</v>
      </c>
      <c r="G39" s="32">
        <v>6.4920913999999996</v>
      </c>
      <c r="H39" s="43">
        <f t="shared" si="13"/>
        <v>0</v>
      </c>
      <c r="I39" s="44">
        <f t="shared" si="14"/>
        <v>1</v>
      </c>
      <c r="J39" s="32">
        <v>5</v>
      </c>
      <c r="K39" s="32">
        <v>1.9766000000000001</v>
      </c>
      <c r="L39" s="43">
        <f t="shared" si="15"/>
        <v>0</v>
      </c>
      <c r="M39" s="44">
        <f t="shared" si="16"/>
        <v>1</v>
      </c>
      <c r="N39" s="32"/>
      <c r="O39" s="32"/>
      <c r="P39" s="43"/>
      <c r="Q39" s="44"/>
      <c r="S39">
        <f t="shared" si="17"/>
        <v>5</v>
      </c>
    </row>
    <row r="40" spans="1:19" x14ac:dyDescent="0.2">
      <c r="A40" s="1" t="s">
        <v>127</v>
      </c>
      <c r="B40" s="47"/>
      <c r="C40" s="46"/>
      <c r="D40" s="43"/>
      <c r="E40" s="44"/>
      <c r="F40" s="32">
        <v>4</v>
      </c>
      <c r="G40" s="32">
        <v>14.0902333</v>
      </c>
      <c r="H40" s="43">
        <f t="shared" si="13"/>
        <v>0</v>
      </c>
      <c r="I40" s="44">
        <f t="shared" si="14"/>
        <v>1</v>
      </c>
      <c r="J40" s="32">
        <v>4</v>
      </c>
      <c r="K40" s="32">
        <v>2.9421000000000004</v>
      </c>
      <c r="L40" s="43">
        <f t="shared" si="15"/>
        <v>0</v>
      </c>
      <c r="M40" s="44">
        <f t="shared" si="16"/>
        <v>1</v>
      </c>
      <c r="N40" s="32"/>
      <c r="O40" s="32"/>
      <c r="P40" s="43"/>
      <c r="Q40" s="44"/>
      <c r="S40">
        <f t="shared" si="17"/>
        <v>4</v>
      </c>
    </row>
    <row r="41" spans="1:19" x14ac:dyDescent="0.2">
      <c r="A41" s="1" t="s">
        <v>59</v>
      </c>
      <c r="B41" s="42"/>
      <c r="C41" s="42"/>
      <c r="D41" s="43"/>
      <c r="E41" s="44"/>
      <c r="F41" s="32">
        <v>4.9000000000000004</v>
      </c>
      <c r="G41" s="32">
        <v>10.6817586</v>
      </c>
      <c r="H41" s="43">
        <f t="shared" si="13"/>
        <v>1.9999999999999928E-2</v>
      </c>
      <c r="I41" s="44">
        <f t="shared" si="14"/>
        <v>0</v>
      </c>
      <c r="J41" s="32">
        <v>5</v>
      </c>
      <c r="K41" s="32">
        <v>2.5787999999999998</v>
      </c>
      <c r="L41" s="43">
        <f t="shared" si="15"/>
        <v>0</v>
      </c>
      <c r="M41" s="44">
        <f t="shared" si="16"/>
        <v>1</v>
      </c>
      <c r="N41" s="32"/>
      <c r="O41" s="32"/>
      <c r="P41" s="43"/>
      <c r="Q41" s="44"/>
      <c r="S41">
        <f t="shared" si="17"/>
        <v>5</v>
      </c>
    </row>
    <row r="42" spans="1:19" x14ac:dyDescent="0.2">
      <c r="A42" s="1" t="s">
        <v>128</v>
      </c>
      <c r="B42" s="47"/>
      <c r="C42" s="46"/>
      <c r="D42" s="43"/>
      <c r="E42" s="44"/>
      <c r="F42" s="32">
        <v>3</v>
      </c>
      <c r="G42" s="32">
        <v>43.219113299999997</v>
      </c>
      <c r="H42" s="43">
        <f t="shared" si="13"/>
        <v>0</v>
      </c>
      <c r="I42" s="44">
        <f t="shared" si="14"/>
        <v>1</v>
      </c>
      <c r="J42" s="32">
        <v>3</v>
      </c>
      <c r="K42" s="32">
        <v>5.7536000000000005</v>
      </c>
      <c r="L42" s="43">
        <f t="shared" si="15"/>
        <v>0</v>
      </c>
      <c r="M42" s="44">
        <f t="shared" si="16"/>
        <v>1</v>
      </c>
      <c r="N42" s="32"/>
      <c r="O42" s="32"/>
      <c r="P42" s="43"/>
      <c r="Q42" s="44"/>
      <c r="S42">
        <f t="shared" si="17"/>
        <v>3</v>
      </c>
    </row>
    <row r="43" spans="1:19" x14ac:dyDescent="0.2">
      <c r="A43" s="1" t="s">
        <v>7</v>
      </c>
      <c r="B43" s="42"/>
      <c r="C43" s="42"/>
      <c r="D43" s="43"/>
      <c r="E43" s="44"/>
      <c r="F43" s="32">
        <v>3</v>
      </c>
      <c r="G43" s="32">
        <v>29.114743099999998</v>
      </c>
      <c r="H43" s="43">
        <f t="shared" si="13"/>
        <v>0</v>
      </c>
      <c r="I43" s="44">
        <f t="shared" si="14"/>
        <v>1</v>
      </c>
      <c r="J43" s="32">
        <v>3</v>
      </c>
      <c r="K43" s="32">
        <v>4.8891</v>
      </c>
      <c r="L43" s="43">
        <f t="shared" si="15"/>
        <v>0</v>
      </c>
      <c r="M43" s="44">
        <f t="shared" si="16"/>
        <v>1</v>
      </c>
      <c r="N43" s="32"/>
      <c r="O43" s="32"/>
      <c r="P43" s="43"/>
      <c r="Q43" s="44"/>
      <c r="S43">
        <f t="shared" si="17"/>
        <v>3</v>
      </c>
    </row>
    <row r="44" spans="1:19" x14ac:dyDescent="0.2">
      <c r="A44" s="1" t="s">
        <v>200</v>
      </c>
      <c r="B44" s="47"/>
      <c r="C44" s="46"/>
      <c r="D44" s="43"/>
      <c r="E44" s="44"/>
      <c r="F44" s="32">
        <v>3</v>
      </c>
      <c r="G44" s="32">
        <v>0.28244559999999996</v>
      </c>
      <c r="H44" s="43">
        <f t="shared" si="13"/>
        <v>0</v>
      </c>
      <c r="I44" s="44">
        <f t="shared" si="14"/>
        <v>1</v>
      </c>
      <c r="J44" s="32">
        <v>3</v>
      </c>
      <c r="K44" s="32">
        <v>6.7999999999999991E-2</v>
      </c>
      <c r="L44" s="43">
        <f t="shared" si="15"/>
        <v>0</v>
      </c>
      <c r="M44" s="44">
        <f t="shared" si="16"/>
        <v>1</v>
      </c>
      <c r="N44" s="32"/>
      <c r="O44" s="32"/>
      <c r="P44" s="43"/>
      <c r="Q44" s="44"/>
      <c r="S44">
        <f t="shared" si="17"/>
        <v>3</v>
      </c>
    </row>
    <row r="45" spans="1:19" x14ac:dyDescent="0.2">
      <c r="A45" s="1" t="s">
        <v>8</v>
      </c>
      <c r="B45" s="47"/>
      <c r="C45" s="46"/>
      <c r="D45" s="43"/>
      <c r="E45" s="44"/>
      <c r="F45" s="32">
        <v>3</v>
      </c>
      <c r="G45" s="32">
        <v>0.34326240000000008</v>
      </c>
      <c r="H45" s="43">
        <f t="shared" si="13"/>
        <v>0</v>
      </c>
      <c r="I45" s="44">
        <f t="shared" si="14"/>
        <v>1</v>
      </c>
      <c r="J45" s="32">
        <v>3</v>
      </c>
      <c r="K45" s="32">
        <v>9.1999999999999998E-2</v>
      </c>
      <c r="L45" s="43">
        <f t="shared" si="15"/>
        <v>0</v>
      </c>
      <c r="M45" s="44">
        <f t="shared" si="16"/>
        <v>1</v>
      </c>
      <c r="N45" s="32"/>
      <c r="O45" s="32"/>
      <c r="P45" s="43"/>
      <c r="Q45" s="44"/>
      <c r="S45">
        <f t="shared" si="17"/>
        <v>3</v>
      </c>
    </row>
    <row r="46" spans="1:19" x14ac:dyDescent="0.2">
      <c r="A46" s="1" t="s">
        <v>60</v>
      </c>
      <c r="B46" s="42"/>
      <c r="C46" s="42"/>
      <c r="D46" s="43"/>
      <c r="E46" s="44"/>
      <c r="F46" s="32">
        <v>4</v>
      </c>
      <c r="G46" s="32">
        <v>0.35886299999999999</v>
      </c>
      <c r="H46" s="43">
        <f t="shared" si="13"/>
        <v>0</v>
      </c>
      <c r="I46" s="44">
        <f t="shared" si="14"/>
        <v>1</v>
      </c>
      <c r="J46" s="32">
        <v>4</v>
      </c>
      <c r="K46" s="32">
        <v>8.4799999999999986E-2</v>
      </c>
      <c r="L46" s="43">
        <f t="shared" si="15"/>
        <v>0</v>
      </c>
      <c r="M46" s="44">
        <f t="shared" si="16"/>
        <v>1</v>
      </c>
      <c r="N46" s="32"/>
      <c r="O46" s="32"/>
      <c r="P46" s="43"/>
      <c r="Q46" s="44"/>
      <c r="S46">
        <f t="shared" si="17"/>
        <v>4</v>
      </c>
    </row>
    <row r="47" spans="1:19" x14ac:dyDescent="0.2">
      <c r="A47" s="1" t="s">
        <v>9</v>
      </c>
      <c r="B47" s="47"/>
      <c r="C47" s="46"/>
      <c r="D47" s="43"/>
      <c r="E47" s="44"/>
      <c r="F47" s="32">
        <v>6</v>
      </c>
      <c r="G47" s="32">
        <v>0.44030079999999999</v>
      </c>
      <c r="H47" s="43">
        <f t="shared" si="13"/>
        <v>0</v>
      </c>
      <c r="I47" s="44">
        <f t="shared" si="14"/>
        <v>1</v>
      </c>
      <c r="J47" s="32">
        <v>6</v>
      </c>
      <c r="K47" s="32">
        <v>0.1182</v>
      </c>
      <c r="L47" s="43">
        <f t="shared" si="15"/>
        <v>0</v>
      </c>
      <c r="M47" s="44">
        <f t="shared" si="16"/>
        <v>1</v>
      </c>
      <c r="N47" s="32"/>
      <c r="O47" s="32"/>
      <c r="P47" s="43"/>
      <c r="Q47" s="44"/>
      <c r="S47">
        <f t="shared" si="17"/>
        <v>6</v>
      </c>
    </row>
    <row r="48" spans="1:19" x14ac:dyDescent="0.2">
      <c r="A48" s="1" t="s">
        <v>129</v>
      </c>
      <c r="B48" s="47"/>
      <c r="C48" s="46"/>
      <c r="D48" s="43"/>
      <c r="E48" s="44"/>
      <c r="F48" s="32">
        <v>5</v>
      </c>
      <c r="G48" s="32">
        <v>0.56423339999999989</v>
      </c>
      <c r="H48" s="43">
        <f t="shared" si="13"/>
        <v>0</v>
      </c>
      <c r="I48" s="44">
        <f t="shared" si="14"/>
        <v>1</v>
      </c>
      <c r="J48" s="32">
        <v>5</v>
      </c>
      <c r="K48" s="32">
        <v>0.12969999999999998</v>
      </c>
      <c r="L48" s="43">
        <f t="shared" si="15"/>
        <v>0</v>
      </c>
      <c r="M48" s="44">
        <f t="shared" si="16"/>
        <v>1</v>
      </c>
      <c r="N48" s="32"/>
      <c r="O48" s="32"/>
      <c r="P48" s="43"/>
      <c r="Q48" s="44"/>
      <c r="S48">
        <f t="shared" si="17"/>
        <v>5</v>
      </c>
    </row>
    <row r="49" spans="1:19" x14ac:dyDescent="0.2">
      <c r="A49" s="1" t="s">
        <v>61</v>
      </c>
      <c r="B49" s="42"/>
      <c r="C49" s="42"/>
      <c r="D49" s="43"/>
      <c r="E49" s="44"/>
      <c r="F49" s="32">
        <v>5</v>
      </c>
      <c r="G49" s="32">
        <v>0.555172</v>
      </c>
      <c r="H49" s="43">
        <f t="shared" si="13"/>
        <v>0</v>
      </c>
      <c r="I49" s="44">
        <f t="shared" si="14"/>
        <v>1</v>
      </c>
      <c r="J49" s="32">
        <v>5</v>
      </c>
      <c r="K49" s="32">
        <v>0.14360000000000001</v>
      </c>
      <c r="L49" s="43">
        <f t="shared" si="15"/>
        <v>0</v>
      </c>
      <c r="M49" s="44">
        <f t="shared" si="16"/>
        <v>1</v>
      </c>
      <c r="N49" s="32"/>
      <c r="O49" s="32"/>
      <c r="P49" s="43"/>
      <c r="Q49" s="44"/>
      <c r="S49">
        <f t="shared" si="17"/>
        <v>5</v>
      </c>
    </row>
    <row r="50" spans="1:19" x14ac:dyDescent="0.2">
      <c r="A50" s="1" t="s">
        <v>201</v>
      </c>
      <c r="B50" s="47"/>
      <c r="C50" s="46"/>
      <c r="D50" s="43"/>
      <c r="E50" s="44"/>
      <c r="F50" s="32">
        <v>4</v>
      </c>
      <c r="G50" s="32">
        <v>0.67660899999999979</v>
      </c>
      <c r="H50" s="43">
        <f t="shared" si="13"/>
        <v>0</v>
      </c>
      <c r="I50" s="44">
        <f t="shared" si="14"/>
        <v>1</v>
      </c>
      <c r="J50" s="32">
        <v>4</v>
      </c>
      <c r="K50" s="32">
        <v>0.2049</v>
      </c>
      <c r="L50" s="43">
        <f t="shared" si="15"/>
        <v>0</v>
      </c>
      <c r="M50" s="44">
        <f t="shared" si="16"/>
        <v>1</v>
      </c>
      <c r="N50" s="32"/>
      <c r="O50" s="32"/>
      <c r="P50" s="43"/>
      <c r="Q50" s="44"/>
      <c r="S50">
        <f t="shared" si="17"/>
        <v>4</v>
      </c>
    </row>
    <row r="51" spans="1:19" x14ac:dyDescent="0.2">
      <c r="A51" s="1" t="s">
        <v>202</v>
      </c>
      <c r="B51" s="47"/>
      <c r="C51" s="46"/>
      <c r="D51" s="43"/>
      <c r="E51" s="44"/>
      <c r="F51" s="32">
        <v>3.4</v>
      </c>
      <c r="G51" s="32">
        <v>1.3200875999999997</v>
      </c>
      <c r="H51" s="43">
        <f t="shared" si="13"/>
        <v>5.5555555555555601E-2</v>
      </c>
      <c r="I51" s="44">
        <f t="shared" si="14"/>
        <v>0</v>
      </c>
      <c r="J51" s="32">
        <v>3.6</v>
      </c>
      <c r="K51" s="32">
        <v>0.37930000000000008</v>
      </c>
      <c r="L51" s="43">
        <f t="shared" si="15"/>
        <v>0</v>
      </c>
      <c r="M51" s="44">
        <f t="shared" si="16"/>
        <v>1</v>
      </c>
      <c r="N51" s="32"/>
      <c r="O51" s="32"/>
      <c r="P51" s="43"/>
      <c r="Q51" s="44"/>
      <c r="S51">
        <f t="shared" si="17"/>
        <v>3.6</v>
      </c>
    </row>
    <row r="52" spans="1:19" x14ac:dyDescent="0.2">
      <c r="A52" s="1" t="s">
        <v>130</v>
      </c>
      <c r="B52" s="47"/>
      <c r="C52" s="46"/>
      <c r="D52" s="43"/>
      <c r="E52" s="44"/>
      <c r="F52" s="32">
        <v>3</v>
      </c>
      <c r="G52" s="32">
        <v>1.5954137999999998</v>
      </c>
      <c r="H52" s="43">
        <f t="shared" si="13"/>
        <v>0</v>
      </c>
      <c r="I52" s="44">
        <f t="shared" si="14"/>
        <v>1</v>
      </c>
      <c r="J52" s="32">
        <v>3</v>
      </c>
      <c r="K52" s="32">
        <v>0.39740000000000003</v>
      </c>
      <c r="L52" s="43">
        <f t="shared" si="15"/>
        <v>0</v>
      </c>
      <c r="M52" s="44">
        <f t="shared" si="16"/>
        <v>1</v>
      </c>
      <c r="N52" s="32"/>
      <c r="O52" s="32"/>
      <c r="P52" s="43"/>
      <c r="Q52" s="44"/>
      <c r="S52">
        <f t="shared" si="17"/>
        <v>3</v>
      </c>
    </row>
    <row r="53" spans="1:19" x14ac:dyDescent="0.2">
      <c r="A53" s="1" t="s">
        <v>62</v>
      </c>
      <c r="B53" s="42"/>
      <c r="C53" s="42"/>
      <c r="D53" s="43"/>
      <c r="E53" s="44"/>
      <c r="F53" s="32">
        <v>4</v>
      </c>
      <c r="G53" s="32">
        <v>1.0880119000000001</v>
      </c>
      <c r="H53" s="43">
        <f t="shared" si="13"/>
        <v>0</v>
      </c>
      <c r="I53" s="44">
        <f t="shared" si="14"/>
        <v>1</v>
      </c>
      <c r="J53" s="32">
        <v>4</v>
      </c>
      <c r="K53" s="32">
        <v>0.31690000000000002</v>
      </c>
      <c r="L53" s="43">
        <f t="shared" si="15"/>
        <v>0</v>
      </c>
      <c r="M53" s="44">
        <f t="shared" si="16"/>
        <v>1</v>
      </c>
      <c r="N53" s="32"/>
      <c r="O53" s="32"/>
      <c r="P53" s="43"/>
      <c r="Q53" s="44"/>
      <c r="S53">
        <f t="shared" si="17"/>
        <v>4</v>
      </c>
    </row>
    <row r="54" spans="1:19" x14ac:dyDescent="0.2">
      <c r="A54" s="1" t="s">
        <v>63</v>
      </c>
      <c r="B54" s="42"/>
      <c r="C54" s="42"/>
      <c r="D54" s="43"/>
      <c r="E54" s="44"/>
      <c r="F54" s="32">
        <v>1</v>
      </c>
      <c r="G54" s="32">
        <v>3.9799377999999996</v>
      </c>
      <c r="H54" s="43">
        <f t="shared" si="13"/>
        <v>0</v>
      </c>
      <c r="I54" s="44">
        <f t="shared" si="14"/>
        <v>1</v>
      </c>
      <c r="J54" s="32">
        <v>1</v>
      </c>
      <c r="K54" s="32">
        <v>0.64080000000000004</v>
      </c>
      <c r="L54" s="43">
        <f t="shared" si="15"/>
        <v>0</v>
      </c>
      <c r="M54" s="44">
        <f t="shared" si="16"/>
        <v>1</v>
      </c>
      <c r="N54" s="32"/>
      <c r="O54" s="32"/>
      <c r="P54" s="43"/>
      <c r="Q54" s="44"/>
      <c r="S54">
        <f t="shared" si="17"/>
        <v>1</v>
      </c>
    </row>
    <row r="55" spans="1:19" x14ac:dyDescent="0.2">
      <c r="A55" s="1" t="s">
        <v>131</v>
      </c>
      <c r="B55" s="47"/>
      <c r="C55" s="46"/>
      <c r="D55" s="43"/>
      <c r="E55" s="44"/>
      <c r="F55" s="32">
        <v>1</v>
      </c>
      <c r="G55" s="32">
        <v>5.1838573000000006</v>
      </c>
      <c r="H55" s="43">
        <f t="shared" si="13"/>
        <v>0</v>
      </c>
      <c r="I55" s="44">
        <f t="shared" si="14"/>
        <v>1</v>
      </c>
      <c r="J55" s="32">
        <v>1</v>
      </c>
      <c r="K55" s="32">
        <v>0.75150000000000006</v>
      </c>
      <c r="L55" s="43">
        <f t="shared" si="15"/>
        <v>0</v>
      </c>
      <c r="M55" s="44">
        <f t="shared" si="16"/>
        <v>1</v>
      </c>
      <c r="N55" s="32"/>
      <c r="O55" s="32"/>
      <c r="P55" s="43"/>
      <c r="Q55" s="44"/>
      <c r="S55">
        <f t="shared" si="17"/>
        <v>1</v>
      </c>
    </row>
    <row r="56" spans="1:19" x14ac:dyDescent="0.2">
      <c r="A56" s="1" t="s">
        <v>203</v>
      </c>
      <c r="B56" s="47"/>
      <c r="C56" s="46"/>
      <c r="D56" s="43"/>
      <c r="E56" s="44"/>
      <c r="F56" s="32">
        <v>1</v>
      </c>
      <c r="G56" s="32">
        <v>7.1837831999999988</v>
      </c>
      <c r="H56" s="43">
        <f t="shared" si="13"/>
        <v>0</v>
      </c>
      <c r="I56" s="44">
        <f t="shared" si="14"/>
        <v>1</v>
      </c>
      <c r="J56" s="32">
        <v>1</v>
      </c>
      <c r="K56" s="32">
        <v>1.0501</v>
      </c>
      <c r="L56" s="43">
        <f t="shared" si="15"/>
        <v>0</v>
      </c>
      <c r="M56" s="44">
        <f t="shared" si="16"/>
        <v>1</v>
      </c>
      <c r="N56" s="32"/>
      <c r="O56" s="32"/>
      <c r="P56" s="43"/>
      <c r="Q56" s="44"/>
      <c r="S56">
        <f t="shared" si="17"/>
        <v>1</v>
      </c>
    </row>
    <row r="57" spans="1:19" x14ac:dyDescent="0.2">
      <c r="A57" s="1" t="s">
        <v>132</v>
      </c>
      <c r="B57" s="47"/>
      <c r="C57" s="46"/>
      <c r="D57" s="43"/>
      <c r="E57" s="44"/>
      <c r="F57" s="32">
        <v>1</v>
      </c>
      <c r="G57" s="32">
        <v>11.603940599999998</v>
      </c>
      <c r="H57" s="43">
        <f t="shared" si="13"/>
        <v>0</v>
      </c>
      <c r="I57" s="44">
        <f t="shared" si="14"/>
        <v>1</v>
      </c>
      <c r="J57" s="32">
        <v>1</v>
      </c>
      <c r="K57" s="32">
        <v>1.5383</v>
      </c>
      <c r="L57" s="43">
        <f t="shared" si="15"/>
        <v>0</v>
      </c>
      <c r="M57" s="44">
        <f t="shared" si="16"/>
        <v>1</v>
      </c>
      <c r="N57" s="32"/>
      <c r="O57" s="32"/>
      <c r="P57" s="43"/>
      <c r="Q57" s="44"/>
      <c r="S57">
        <f t="shared" si="17"/>
        <v>1</v>
      </c>
    </row>
    <row r="58" spans="1:19" x14ac:dyDescent="0.2">
      <c r="A58" s="1" t="s">
        <v>64</v>
      </c>
      <c r="B58" s="42"/>
      <c r="C58" s="42"/>
      <c r="D58" s="43"/>
      <c r="E58" s="44"/>
      <c r="F58" s="32">
        <v>1</v>
      </c>
      <c r="G58" s="32">
        <v>10.8838677</v>
      </c>
      <c r="H58" s="43">
        <f t="shared" si="13"/>
        <v>0</v>
      </c>
      <c r="I58" s="44">
        <f t="shared" si="14"/>
        <v>1</v>
      </c>
      <c r="J58" s="32">
        <v>1</v>
      </c>
      <c r="K58" s="32">
        <v>1.5458000000000003</v>
      </c>
      <c r="L58" s="43">
        <f t="shared" si="15"/>
        <v>0</v>
      </c>
      <c r="M58" s="44">
        <f t="shared" si="16"/>
        <v>1</v>
      </c>
      <c r="N58" s="32"/>
      <c r="O58" s="32"/>
      <c r="P58" s="43"/>
      <c r="Q58" s="44"/>
      <c r="S58">
        <f t="shared" si="17"/>
        <v>1</v>
      </c>
    </row>
    <row r="59" spans="1:19" x14ac:dyDescent="0.2">
      <c r="A59" s="1" t="s">
        <v>10</v>
      </c>
      <c r="B59" s="47"/>
      <c r="C59" s="46"/>
      <c r="D59" s="43"/>
      <c r="E59" s="44"/>
      <c r="F59" s="32">
        <v>1</v>
      </c>
      <c r="G59" s="32">
        <v>13.7216506</v>
      </c>
      <c r="H59" s="43">
        <f t="shared" si="13"/>
        <v>0</v>
      </c>
      <c r="I59" s="44">
        <f t="shared" si="14"/>
        <v>1</v>
      </c>
      <c r="J59" s="32">
        <v>1</v>
      </c>
      <c r="K59" s="32">
        <v>1.7657</v>
      </c>
      <c r="L59" s="43">
        <f t="shared" si="15"/>
        <v>0</v>
      </c>
      <c r="M59" s="44">
        <f t="shared" si="16"/>
        <v>1</v>
      </c>
      <c r="N59" s="32"/>
      <c r="O59" s="32"/>
      <c r="P59" s="43"/>
      <c r="Q59" s="44"/>
      <c r="S59">
        <f t="shared" si="17"/>
        <v>1</v>
      </c>
    </row>
    <row r="60" spans="1:19" x14ac:dyDescent="0.2">
      <c r="A60" s="1" t="s">
        <v>204</v>
      </c>
      <c r="B60" s="47"/>
      <c r="C60" s="46"/>
      <c r="D60" s="43"/>
      <c r="E60" s="44"/>
      <c r="F60" s="32">
        <v>1</v>
      </c>
      <c r="G60" s="32">
        <v>15.412635600000002</v>
      </c>
      <c r="H60" s="43">
        <f t="shared" si="13"/>
        <v>0</v>
      </c>
      <c r="I60" s="44">
        <f t="shared" si="14"/>
        <v>1</v>
      </c>
      <c r="J60" s="32">
        <v>1</v>
      </c>
      <c r="K60" s="32">
        <v>1.6596</v>
      </c>
      <c r="L60" s="43">
        <f t="shared" si="15"/>
        <v>0</v>
      </c>
      <c r="M60" s="44">
        <f t="shared" si="16"/>
        <v>1</v>
      </c>
      <c r="N60" s="32"/>
      <c r="O60" s="32"/>
      <c r="P60" s="43"/>
      <c r="Q60" s="44"/>
      <c r="S60">
        <f t="shared" si="17"/>
        <v>1</v>
      </c>
    </row>
    <row r="61" spans="1:19" x14ac:dyDescent="0.2">
      <c r="A61" s="1" t="s">
        <v>133</v>
      </c>
      <c r="B61" s="47"/>
      <c r="C61" s="46"/>
      <c r="D61" s="43"/>
      <c r="E61" s="44"/>
      <c r="F61" s="32">
        <v>1</v>
      </c>
      <c r="G61" s="32">
        <v>24.157070499999996</v>
      </c>
      <c r="H61" s="43">
        <f t="shared" si="13"/>
        <v>0</v>
      </c>
      <c r="I61" s="44">
        <f t="shared" si="14"/>
        <v>1</v>
      </c>
      <c r="J61" s="32">
        <v>1</v>
      </c>
      <c r="K61" s="32">
        <v>2.6246</v>
      </c>
      <c r="L61" s="43">
        <f t="shared" si="15"/>
        <v>0</v>
      </c>
      <c r="M61" s="44">
        <f t="shared" si="16"/>
        <v>1</v>
      </c>
      <c r="N61" s="32"/>
      <c r="O61" s="32"/>
      <c r="P61" s="43"/>
      <c r="Q61" s="44"/>
      <c r="S61">
        <f t="shared" si="17"/>
        <v>1</v>
      </c>
    </row>
    <row r="62" spans="1:19" x14ac:dyDescent="0.2">
      <c r="A62" s="1" t="s">
        <v>11</v>
      </c>
      <c r="B62" s="42"/>
      <c r="C62" s="42"/>
      <c r="D62" s="43"/>
      <c r="E62" s="44"/>
      <c r="F62" s="32">
        <v>1</v>
      </c>
      <c r="G62" s="32">
        <v>23.274630399999999</v>
      </c>
      <c r="H62" s="43">
        <f t="shared" si="13"/>
        <v>0</v>
      </c>
      <c r="I62" s="44">
        <f t="shared" si="14"/>
        <v>1</v>
      </c>
      <c r="J62" s="32">
        <v>1</v>
      </c>
      <c r="K62" s="32">
        <v>2.1839000000000004</v>
      </c>
      <c r="L62" s="43">
        <f t="shared" si="15"/>
        <v>0</v>
      </c>
      <c r="M62" s="44">
        <f t="shared" si="16"/>
        <v>1</v>
      </c>
      <c r="N62" s="32"/>
      <c r="O62" s="32"/>
      <c r="P62" s="43"/>
      <c r="Q62" s="44"/>
      <c r="S62">
        <f t="shared" si="17"/>
        <v>1</v>
      </c>
    </row>
    <row r="63" spans="1:19" x14ac:dyDescent="0.2">
      <c r="A63" s="1" t="s">
        <v>205</v>
      </c>
      <c r="B63" s="47"/>
      <c r="C63" s="46"/>
      <c r="D63" s="43"/>
      <c r="E63" s="44"/>
      <c r="F63" s="88">
        <v>1</v>
      </c>
      <c r="G63" s="32">
        <v>24.712033499999997</v>
      </c>
      <c r="H63" s="43">
        <f t="shared" si="13"/>
        <v>0</v>
      </c>
      <c r="I63" s="44">
        <f t="shared" si="14"/>
        <v>1</v>
      </c>
      <c r="J63" s="32">
        <v>1</v>
      </c>
      <c r="K63" s="32">
        <v>2.2732000000000001</v>
      </c>
      <c r="L63" s="43">
        <f t="shared" si="15"/>
        <v>0</v>
      </c>
      <c r="M63" s="44">
        <f t="shared" si="16"/>
        <v>1</v>
      </c>
      <c r="N63" s="32"/>
      <c r="O63" s="32"/>
      <c r="P63" s="43"/>
      <c r="Q63" s="44"/>
      <c r="S63">
        <f t="shared" si="17"/>
        <v>1</v>
      </c>
    </row>
    <row r="64" spans="1:19" x14ac:dyDescent="0.2">
      <c r="A64" s="1" t="s">
        <v>134</v>
      </c>
      <c r="B64" s="47"/>
      <c r="C64" s="46"/>
      <c r="D64" s="43"/>
      <c r="E64" s="44"/>
      <c r="F64" s="32">
        <v>1</v>
      </c>
      <c r="G64" s="32">
        <v>28.437827900000002</v>
      </c>
      <c r="H64" s="43">
        <f t="shared" si="13"/>
        <v>0</v>
      </c>
      <c r="I64" s="44">
        <f t="shared" si="14"/>
        <v>1</v>
      </c>
      <c r="J64" s="32">
        <v>1</v>
      </c>
      <c r="K64" s="32">
        <v>2.3632999999999997</v>
      </c>
      <c r="L64" s="43">
        <f t="shared" si="15"/>
        <v>0</v>
      </c>
      <c r="M64" s="44">
        <f t="shared" si="16"/>
        <v>1</v>
      </c>
      <c r="N64" s="32"/>
      <c r="O64" s="32"/>
      <c r="P64" s="43"/>
      <c r="Q64" s="44"/>
      <c r="S64">
        <f t="shared" si="17"/>
        <v>1</v>
      </c>
    </row>
    <row r="65" spans="1:19" x14ac:dyDescent="0.2">
      <c r="A65" s="1" t="s">
        <v>65</v>
      </c>
      <c r="B65" s="42"/>
      <c r="C65" s="42"/>
      <c r="D65" s="43"/>
      <c r="E65" s="44"/>
      <c r="F65" s="32">
        <v>1</v>
      </c>
      <c r="G65" s="32">
        <v>38.987723600000002</v>
      </c>
      <c r="H65" s="43">
        <f t="shared" si="13"/>
        <v>0</v>
      </c>
      <c r="I65" s="44">
        <f t="shared" si="14"/>
        <v>1</v>
      </c>
      <c r="J65" s="32">
        <v>1</v>
      </c>
      <c r="K65" s="32">
        <v>3.2486000000000006</v>
      </c>
      <c r="L65" s="43">
        <f t="shared" si="15"/>
        <v>0</v>
      </c>
      <c r="M65" s="44">
        <f t="shared" si="16"/>
        <v>1</v>
      </c>
      <c r="N65" s="32"/>
      <c r="O65" s="32"/>
      <c r="P65" s="43"/>
      <c r="Q65" s="44"/>
      <c r="S65">
        <f t="shared" si="17"/>
        <v>1</v>
      </c>
    </row>
    <row r="66" spans="1:19" x14ac:dyDescent="0.2">
      <c r="A66" s="1" t="s">
        <v>206</v>
      </c>
      <c r="B66" s="47"/>
      <c r="C66" s="46"/>
      <c r="D66" s="43"/>
      <c r="E66" s="44"/>
      <c r="F66" s="32">
        <v>1</v>
      </c>
      <c r="G66" s="32">
        <v>45.710498699999995</v>
      </c>
      <c r="H66" s="43">
        <f t="shared" si="13"/>
        <v>0</v>
      </c>
      <c r="I66" s="44">
        <f t="shared" si="14"/>
        <v>1</v>
      </c>
      <c r="J66" s="32">
        <v>1</v>
      </c>
      <c r="K66" s="32">
        <v>3.5279000000000003</v>
      </c>
      <c r="L66" s="43">
        <f t="shared" si="15"/>
        <v>0</v>
      </c>
      <c r="M66" s="44">
        <f t="shared" si="16"/>
        <v>1</v>
      </c>
      <c r="N66" s="32"/>
      <c r="O66" s="32"/>
      <c r="P66" s="43"/>
      <c r="Q66" s="44"/>
      <c r="S66">
        <f t="shared" si="17"/>
        <v>1</v>
      </c>
    </row>
    <row r="67" spans="1:19" x14ac:dyDescent="0.2">
      <c r="A67" s="1" t="s">
        <v>135</v>
      </c>
      <c r="B67" s="47"/>
      <c r="C67" s="46"/>
      <c r="D67" s="43"/>
      <c r="E67" s="44"/>
      <c r="F67" s="32">
        <v>1</v>
      </c>
      <c r="G67" s="32">
        <v>52.738795300000007</v>
      </c>
      <c r="H67" s="43">
        <f t="shared" si="13"/>
        <v>0</v>
      </c>
      <c r="I67" s="44">
        <f t="shared" si="14"/>
        <v>1</v>
      </c>
      <c r="J67" s="32">
        <v>1</v>
      </c>
      <c r="K67" s="32">
        <v>4.7140999999999993</v>
      </c>
      <c r="L67" s="43">
        <f t="shared" si="15"/>
        <v>0</v>
      </c>
      <c r="M67" s="44">
        <f t="shared" si="16"/>
        <v>1</v>
      </c>
      <c r="N67" s="32"/>
      <c r="O67" s="32"/>
      <c r="P67" s="43"/>
      <c r="Q67" s="44"/>
      <c r="S67">
        <f t="shared" si="17"/>
        <v>1</v>
      </c>
    </row>
    <row r="68" spans="1:19" x14ac:dyDescent="0.2">
      <c r="A68" s="1" t="s">
        <v>66</v>
      </c>
      <c r="B68" s="42"/>
      <c r="C68" s="42"/>
      <c r="D68" s="43"/>
      <c r="E68" s="44"/>
      <c r="F68" s="32">
        <v>1</v>
      </c>
      <c r="G68" s="32">
        <v>64.221513499999986</v>
      </c>
      <c r="H68" s="43">
        <f t="shared" si="13"/>
        <v>0</v>
      </c>
      <c r="I68" s="44">
        <f t="shared" si="14"/>
        <v>1</v>
      </c>
      <c r="J68" s="32">
        <v>1</v>
      </c>
      <c r="K68" s="32">
        <v>4.6627000000000001</v>
      </c>
      <c r="L68" s="43">
        <f t="shared" si="15"/>
        <v>0</v>
      </c>
      <c r="M68" s="44">
        <f t="shared" si="16"/>
        <v>1</v>
      </c>
      <c r="N68" s="32"/>
      <c r="O68" s="32"/>
      <c r="P68" s="43"/>
      <c r="Q68" s="44"/>
      <c r="S68">
        <f t="shared" si="17"/>
        <v>1</v>
      </c>
    </row>
    <row r="69" spans="1:19" x14ac:dyDescent="0.2">
      <c r="A69" s="1" t="s">
        <v>207</v>
      </c>
      <c r="B69" s="47"/>
      <c r="C69" s="46"/>
      <c r="D69" s="43"/>
      <c r="E69" s="44"/>
      <c r="F69" s="32">
        <v>1</v>
      </c>
      <c r="G69" s="32">
        <v>54.676973799999999</v>
      </c>
      <c r="H69" s="43">
        <f t="shared" si="13"/>
        <v>0</v>
      </c>
      <c r="I69" s="44">
        <f t="shared" si="14"/>
        <v>1</v>
      </c>
      <c r="J69" s="32">
        <v>1</v>
      </c>
      <c r="K69" s="32">
        <v>3.8996000000000008</v>
      </c>
      <c r="L69" s="43">
        <f t="shared" si="15"/>
        <v>0</v>
      </c>
      <c r="M69" s="44">
        <f t="shared" si="16"/>
        <v>1</v>
      </c>
      <c r="N69" s="32"/>
      <c r="O69" s="32"/>
      <c r="P69" s="43"/>
      <c r="Q69" s="44"/>
      <c r="S69">
        <f t="shared" si="17"/>
        <v>1</v>
      </c>
    </row>
    <row r="70" spans="1:19" x14ac:dyDescent="0.2">
      <c r="A70" s="1" t="s">
        <v>12</v>
      </c>
      <c r="B70" s="47"/>
      <c r="C70" s="46"/>
      <c r="D70" s="43"/>
      <c r="E70" s="44"/>
      <c r="F70" s="32">
        <v>1</v>
      </c>
      <c r="G70" s="32">
        <v>88.720025300000003</v>
      </c>
      <c r="H70" s="43">
        <f t="shared" si="13"/>
        <v>0</v>
      </c>
      <c r="I70" s="44">
        <f t="shared" si="14"/>
        <v>1</v>
      </c>
      <c r="J70" s="32">
        <v>1</v>
      </c>
      <c r="K70" s="32">
        <v>6.6420000000000003</v>
      </c>
      <c r="L70" s="43">
        <f t="shared" si="15"/>
        <v>0</v>
      </c>
      <c r="M70" s="44">
        <f t="shared" si="16"/>
        <v>1</v>
      </c>
      <c r="N70" s="32"/>
      <c r="O70" s="32"/>
      <c r="P70" s="43"/>
      <c r="Q70" s="44"/>
      <c r="S70">
        <f t="shared" si="17"/>
        <v>1</v>
      </c>
    </row>
    <row r="71" spans="1:19" x14ac:dyDescent="0.2">
      <c r="A71" s="1" t="s">
        <v>67</v>
      </c>
      <c r="B71" s="42"/>
      <c r="C71" s="42"/>
      <c r="D71" s="43"/>
      <c r="E71" s="44"/>
      <c r="F71" s="32">
        <v>1</v>
      </c>
      <c r="G71" s="32">
        <v>94.875170900000001</v>
      </c>
      <c r="H71" s="43">
        <f t="shared" si="13"/>
        <v>0</v>
      </c>
      <c r="I71" s="44">
        <f t="shared" si="14"/>
        <v>1</v>
      </c>
      <c r="J71" s="32">
        <v>1</v>
      </c>
      <c r="K71" s="32">
        <v>5.7873999999999999</v>
      </c>
      <c r="L71" s="43">
        <f t="shared" si="15"/>
        <v>0</v>
      </c>
      <c r="M71" s="44">
        <f t="shared" si="16"/>
        <v>1</v>
      </c>
      <c r="N71" s="32"/>
      <c r="O71" s="32"/>
      <c r="P71" s="43"/>
      <c r="Q71" s="44"/>
      <c r="S71">
        <f t="shared" si="17"/>
        <v>1</v>
      </c>
    </row>
    <row r="72" spans="1:19" x14ac:dyDescent="0.2">
      <c r="A72" s="1" t="s">
        <v>136</v>
      </c>
      <c r="B72" s="47"/>
      <c r="C72" s="46"/>
      <c r="D72" s="43"/>
      <c r="E72" s="44"/>
      <c r="F72" s="32">
        <v>1</v>
      </c>
      <c r="G72" s="32">
        <v>113.7146036</v>
      </c>
      <c r="H72" s="43">
        <f t="shared" si="13"/>
        <v>0</v>
      </c>
      <c r="I72" s="44">
        <f t="shared" si="14"/>
        <v>1</v>
      </c>
      <c r="J72" s="32">
        <v>1</v>
      </c>
      <c r="K72" s="32">
        <v>6.6024999999999991</v>
      </c>
      <c r="L72" s="43">
        <f t="shared" si="15"/>
        <v>0</v>
      </c>
      <c r="M72" s="44">
        <f t="shared" si="16"/>
        <v>1</v>
      </c>
      <c r="N72" s="32"/>
      <c r="O72" s="32"/>
      <c r="P72" s="43"/>
      <c r="Q72" s="44"/>
      <c r="S72">
        <f t="shared" si="17"/>
        <v>1</v>
      </c>
    </row>
    <row r="73" spans="1:19" x14ac:dyDescent="0.2">
      <c r="A73" s="1" t="s">
        <v>68</v>
      </c>
      <c r="B73" s="42"/>
      <c r="C73" s="42"/>
      <c r="D73" s="43"/>
      <c r="E73" s="44"/>
      <c r="F73" s="32">
        <v>1</v>
      </c>
      <c r="G73" s="32">
        <v>86.446310699999998</v>
      </c>
      <c r="H73" s="43">
        <f t="shared" si="13"/>
        <v>0</v>
      </c>
      <c r="I73" s="44">
        <f t="shared" si="14"/>
        <v>1</v>
      </c>
      <c r="J73" s="32">
        <v>1</v>
      </c>
      <c r="K73" s="32">
        <v>5.5136000000000003</v>
      </c>
      <c r="L73" s="43">
        <f t="shared" si="15"/>
        <v>0</v>
      </c>
      <c r="M73" s="44">
        <f t="shared" si="16"/>
        <v>1</v>
      </c>
      <c r="N73" s="32"/>
      <c r="O73" s="32"/>
      <c r="P73" s="43"/>
      <c r="Q73" s="44"/>
      <c r="S73">
        <f t="shared" si="17"/>
        <v>1</v>
      </c>
    </row>
    <row r="74" spans="1:19" x14ac:dyDescent="0.2">
      <c r="A74" s="1" t="s">
        <v>208</v>
      </c>
      <c r="B74" s="47"/>
      <c r="C74" s="46"/>
      <c r="D74" s="43"/>
      <c r="E74" s="44"/>
      <c r="F74" s="32">
        <v>2</v>
      </c>
      <c r="G74" s="32">
        <v>0.29497619999999997</v>
      </c>
      <c r="H74" s="43">
        <f t="shared" si="13"/>
        <v>0</v>
      </c>
      <c r="I74" s="44">
        <f t="shared" si="14"/>
        <v>1</v>
      </c>
      <c r="J74" s="32">
        <v>2</v>
      </c>
      <c r="K74" s="32">
        <v>8.6299999999999974E-2</v>
      </c>
      <c r="L74" s="43">
        <f t="shared" si="15"/>
        <v>0</v>
      </c>
      <c r="M74" s="44">
        <f t="shared" si="16"/>
        <v>1</v>
      </c>
      <c r="N74" s="32"/>
      <c r="O74" s="32"/>
      <c r="P74" s="43"/>
      <c r="Q74" s="44"/>
      <c r="S74">
        <f t="shared" si="17"/>
        <v>2</v>
      </c>
    </row>
    <row r="75" spans="1:19" x14ac:dyDescent="0.2">
      <c r="A75" s="1" t="s">
        <v>137</v>
      </c>
      <c r="B75" s="47"/>
      <c r="C75" s="46"/>
      <c r="D75" s="43"/>
      <c r="E75" s="44"/>
      <c r="F75" s="32">
        <v>1</v>
      </c>
      <c r="G75" s="32">
        <v>0.41646150000000004</v>
      </c>
      <c r="H75" s="43">
        <f t="shared" si="13"/>
        <v>0</v>
      </c>
      <c r="I75" s="44">
        <f t="shared" si="14"/>
        <v>1</v>
      </c>
      <c r="J75" s="32">
        <v>1</v>
      </c>
      <c r="K75" s="32">
        <v>0.12330000000000001</v>
      </c>
      <c r="L75" s="43">
        <f t="shared" si="15"/>
        <v>0</v>
      </c>
      <c r="M75" s="44">
        <f t="shared" si="16"/>
        <v>1</v>
      </c>
      <c r="N75" s="32"/>
      <c r="O75" s="32"/>
      <c r="P75" s="43"/>
      <c r="Q75" s="44"/>
      <c r="S75">
        <f t="shared" si="17"/>
        <v>1</v>
      </c>
    </row>
    <row r="76" spans="1:19" x14ac:dyDescent="0.2">
      <c r="A76" s="1" t="s">
        <v>69</v>
      </c>
      <c r="B76" s="42"/>
      <c r="C76" s="42"/>
      <c r="D76" s="43"/>
      <c r="E76" s="44"/>
      <c r="F76" s="32">
        <v>1</v>
      </c>
      <c r="G76" s="32">
        <v>0.40723609999999999</v>
      </c>
      <c r="H76" s="43">
        <f t="shared" si="13"/>
        <v>0</v>
      </c>
      <c r="I76" s="44">
        <f t="shared" si="14"/>
        <v>1</v>
      </c>
      <c r="J76" s="32">
        <v>1</v>
      </c>
      <c r="K76" s="32">
        <v>0.11499999999999999</v>
      </c>
      <c r="L76" s="43">
        <f t="shared" si="15"/>
        <v>0</v>
      </c>
      <c r="M76" s="44">
        <f t="shared" si="16"/>
        <v>1</v>
      </c>
      <c r="N76" s="32"/>
      <c r="O76" s="32"/>
      <c r="P76" s="43"/>
      <c r="Q76" s="44"/>
      <c r="S76">
        <f t="shared" si="17"/>
        <v>1</v>
      </c>
    </row>
    <row r="77" spans="1:19" x14ac:dyDescent="0.2">
      <c r="A77" s="1" t="s">
        <v>209</v>
      </c>
      <c r="B77" s="47"/>
      <c r="C77" s="46"/>
      <c r="D77" s="43"/>
      <c r="E77" s="44"/>
      <c r="F77" s="32">
        <v>1</v>
      </c>
      <c r="G77" s="32">
        <v>0.71036640000000006</v>
      </c>
      <c r="H77" s="43">
        <f t="shared" si="13"/>
        <v>0</v>
      </c>
      <c r="I77" s="44">
        <f t="shared" si="14"/>
        <v>1</v>
      </c>
      <c r="J77" s="32">
        <v>1</v>
      </c>
      <c r="K77" s="32">
        <v>0.18889999999999998</v>
      </c>
      <c r="L77" s="43">
        <f t="shared" si="15"/>
        <v>0</v>
      </c>
      <c r="M77" s="44">
        <f t="shared" si="16"/>
        <v>1</v>
      </c>
      <c r="N77" s="32"/>
      <c r="O77" s="32"/>
      <c r="P77" s="43"/>
      <c r="Q77" s="44"/>
      <c r="S77">
        <f t="shared" si="17"/>
        <v>1</v>
      </c>
    </row>
    <row r="78" spans="1:19" x14ac:dyDescent="0.2">
      <c r="A78" s="1" t="s">
        <v>138</v>
      </c>
      <c r="B78" s="47"/>
      <c r="C78" s="46"/>
      <c r="D78" s="43"/>
      <c r="E78" s="44"/>
      <c r="F78" s="32">
        <v>1</v>
      </c>
      <c r="G78" s="32">
        <v>1.2433238999999996</v>
      </c>
      <c r="H78" s="43">
        <f t="shared" si="13"/>
        <v>0</v>
      </c>
      <c r="I78" s="44">
        <f t="shared" si="14"/>
        <v>1</v>
      </c>
      <c r="J78" s="32">
        <v>1</v>
      </c>
      <c r="K78" s="32">
        <v>0.27729999999999999</v>
      </c>
      <c r="L78" s="43">
        <f t="shared" si="15"/>
        <v>0</v>
      </c>
      <c r="M78" s="44">
        <f t="shared" si="16"/>
        <v>1</v>
      </c>
      <c r="N78" s="32"/>
      <c r="O78" s="32"/>
      <c r="P78" s="43"/>
      <c r="Q78" s="44"/>
      <c r="S78">
        <f t="shared" si="17"/>
        <v>1</v>
      </c>
    </row>
    <row r="79" spans="1:19" x14ac:dyDescent="0.2">
      <c r="A79" s="1" t="s">
        <v>70</v>
      </c>
      <c r="B79" s="42"/>
      <c r="C79" s="42"/>
      <c r="D79" s="43"/>
      <c r="E79" s="44"/>
      <c r="F79" s="32">
        <v>1.2</v>
      </c>
      <c r="G79" s="32">
        <v>1.0934204000000001</v>
      </c>
      <c r="H79" s="43">
        <f t="shared" si="13"/>
        <v>0.4</v>
      </c>
      <c r="I79" s="44">
        <f t="shared" si="14"/>
        <v>0</v>
      </c>
      <c r="J79" s="32">
        <v>2</v>
      </c>
      <c r="K79" s="32">
        <v>0.26759999999999995</v>
      </c>
      <c r="L79" s="43">
        <f t="shared" si="15"/>
        <v>0</v>
      </c>
      <c r="M79" s="44">
        <f t="shared" si="16"/>
        <v>1</v>
      </c>
      <c r="N79" s="32"/>
      <c r="O79" s="32"/>
      <c r="P79" s="43"/>
      <c r="Q79" s="44"/>
      <c r="S79">
        <f t="shared" si="17"/>
        <v>2</v>
      </c>
    </row>
    <row r="80" spans="1:19" x14ac:dyDescent="0.2">
      <c r="A80" s="1" t="s">
        <v>210</v>
      </c>
      <c r="B80" s="47"/>
      <c r="C80" s="46"/>
      <c r="D80" s="43"/>
      <c r="E80" s="44"/>
      <c r="F80" s="32">
        <v>2</v>
      </c>
      <c r="G80" s="32">
        <v>1.3547193</v>
      </c>
      <c r="H80" s="43">
        <f t="shared" si="13"/>
        <v>0</v>
      </c>
      <c r="I80" s="44">
        <f t="shared" si="14"/>
        <v>1</v>
      </c>
      <c r="J80" s="32">
        <v>2</v>
      </c>
      <c r="K80" s="32">
        <v>0.32160000000000005</v>
      </c>
      <c r="L80" s="43">
        <f t="shared" si="15"/>
        <v>0</v>
      </c>
      <c r="M80" s="44">
        <f t="shared" si="16"/>
        <v>1</v>
      </c>
      <c r="N80" s="32"/>
      <c r="O80" s="32"/>
      <c r="P80" s="43"/>
      <c r="Q80" s="44"/>
      <c r="S80">
        <f t="shared" si="17"/>
        <v>2</v>
      </c>
    </row>
    <row r="81" spans="1:19" x14ac:dyDescent="0.2">
      <c r="A81" s="1" t="s">
        <v>211</v>
      </c>
      <c r="B81" s="47"/>
      <c r="C81" s="46"/>
      <c r="D81" s="43"/>
      <c r="E81" s="44"/>
      <c r="F81" s="32">
        <v>1</v>
      </c>
      <c r="G81" s="32">
        <v>2.6151974999999998</v>
      </c>
      <c r="H81" s="43">
        <f t="shared" si="13"/>
        <v>0</v>
      </c>
      <c r="I81" s="44">
        <f t="shared" si="14"/>
        <v>1</v>
      </c>
      <c r="J81" s="32">
        <v>1</v>
      </c>
      <c r="K81" s="32">
        <v>0.46960000000000007</v>
      </c>
      <c r="L81" s="43">
        <f t="shared" si="15"/>
        <v>0</v>
      </c>
      <c r="M81" s="44">
        <f t="shared" si="16"/>
        <v>1</v>
      </c>
      <c r="N81" s="32"/>
      <c r="O81" s="32"/>
      <c r="P81" s="43"/>
      <c r="Q81" s="44"/>
      <c r="S81">
        <f t="shared" si="17"/>
        <v>1</v>
      </c>
    </row>
    <row r="82" spans="1:19" x14ac:dyDescent="0.2">
      <c r="A82" s="1" t="s">
        <v>139</v>
      </c>
      <c r="B82" s="47"/>
      <c r="C82" s="46"/>
      <c r="D82" s="43"/>
      <c r="E82" s="44"/>
      <c r="F82" s="32">
        <v>1</v>
      </c>
      <c r="G82" s="32">
        <v>2.1132563000000006</v>
      </c>
      <c r="H82" s="43">
        <f t="shared" si="13"/>
        <v>0</v>
      </c>
      <c r="I82" s="44">
        <f t="shared" si="14"/>
        <v>1</v>
      </c>
      <c r="J82" s="32">
        <v>1</v>
      </c>
      <c r="K82" s="32">
        <v>0.41099999999999992</v>
      </c>
      <c r="L82" s="43">
        <f t="shared" si="15"/>
        <v>0</v>
      </c>
      <c r="M82" s="44">
        <f t="shared" si="16"/>
        <v>1</v>
      </c>
      <c r="N82" s="32"/>
      <c r="O82" s="32"/>
      <c r="P82" s="43"/>
      <c r="Q82" s="44"/>
      <c r="S82">
        <f t="shared" si="17"/>
        <v>1</v>
      </c>
    </row>
    <row r="83" spans="1:19" x14ac:dyDescent="0.2">
      <c r="A83" s="1" t="s">
        <v>71</v>
      </c>
      <c r="B83" s="42"/>
      <c r="C83" s="42"/>
      <c r="D83" s="43"/>
      <c r="E83" s="44"/>
      <c r="F83" s="32">
        <v>1</v>
      </c>
      <c r="G83" s="32">
        <v>2.1155972000000003</v>
      </c>
      <c r="H83" s="43">
        <f t="shared" si="13"/>
        <v>0</v>
      </c>
      <c r="I83" s="44">
        <f t="shared" si="14"/>
        <v>1</v>
      </c>
      <c r="J83" s="32">
        <v>1</v>
      </c>
      <c r="K83" s="32">
        <v>0.41949999999999993</v>
      </c>
      <c r="L83" s="43">
        <f t="shared" si="15"/>
        <v>0</v>
      </c>
      <c r="M83" s="44">
        <f t="shared" si="16"/>
        <v>1</v>
      </c>
      <c r="N83" s="32"/>
      <c r="O83" s="32"/>
      <c r="P83" s="43"/>
      <c r="Q83" s="44"/>
      <c r="S83">
        <f t="shared" si="17"/>
        <v>1</v>
      </c>
    </row>
    <row r="84" spans="1:19" x14ac:dyDescent="0.2">
      <c r="A84" s="1" t="s">
        <v>72</v>
      </c>
      <c r="B84" s="47"/>
      <c r="C84" s="46"/>
      <c r="D84" s="43"/>
      <c r="E84" s="44"/>
      <c r="F84" s="32">
        <v>40.9</v>
      </c>
      <c r="G84" s="32">
        <v>1.2091299</v>
      </c>
      <c r="H84" s="43">
        <f t="shared" si="13"/>
        <v>2.4390243902439371E-3</v>
      </c>
      <c r="I84" s="44">
        <f t="shared" si="14"/>
        <v>0</v>
      </c>
      <c r="J84" s="32">
        <v>41</v>
      </c>
      <c r="K84" s="32">
        <v>0.25000000000000006</v>
      </c>
      <c r="L84" s="43">
        <f t="shared" si="15"/>
        <v>0</v>
      </c>
      <c r="M84" s="44">
        <f t="shared" si="16"/>
        <v>1</v>
      </c>
      <c r="N84" s="32"/>
      <c r="O84" s="32"/>
      <c r="P84" s="43"/>
      <c r="Q84" s="44"/>
      <c r="S84">
        <f t="shared" si="17"/>
        <v>41</v>
      </c>
    </row>
    <row r="85" spans="1:19" x14ac:dyDescent="0.2">
      <c r="A85" s="1" t="s">
        <v>140</v>
      </c>
      <c r="B85" s="47"/>
      <c r="C85" s="46"/>
      <c r="D85" s="43"/>
      <c r="E85" s="44"/>
      <c r="F85" s="32">
        <v>22</v>
      </c>
      <c r="G85" s="32">
        <v>2.7502927999999995</v>
      </c>
      <c r="H85" s="43">
        <f t="shared" si="13"/>
        <v>0</v>
      </c>
      <c r="I85" s="44">
        <f t="shared" si="14"/>
        <v>1</v>
      </c>
      <c r="J85" s="32">
        <v>22</v>
      </c>
      <c r="K85" s="32">
        <v>0.51600000000000001</v>
      </c>
      <c r="L85" s="43">
        <f t="shared" si="15"/>
        <v>0</v>
      </c>
      <c r="M85" s="44">
        <f t="shared" si="16"/>
        <v>1</v>
      </c>
      <c r="N85" s="32"/>
      <c r="O85" s="32"/>
      <c r="P85" s="43"/>
      <c r="Q85" s="44"/>
      <c r="S85">
        <f t="shared" si="17"/>
        <v>22</v>
      </c>
    </row>
    <row r="86" spans="1:19" x14ac:dyDescent="0.2">
      <c r="A86" s="1" t="s">
        <v>212</v>
      </c>
      <c r="B86" s="47"/>
      <c r="C86" s="46"/>
      <c r="D86" s="43"/>
      <c r="E86" s="44"/>
      <c r="F86" s="32">
        <v>38</v>
      </c>
      <c r="G86" s="32">
        <v>2.4853082000000004</v>
      </c>
      <c r="H86" s="43">
        <f t="shared" si="13"/>
        <v>0</v>
      </c>
      <c r="I86" s="44">
        <f t="shared" si="14"/>
        <v>1</v>
      </c>
      <c r="J86" s="32">
        <v>38</v>
      </c>
      <c r="K86" s="32">
        <v>0.57640000000000002</v>
      </c>
      <c r="L86" s="43">
        <f t="shared" si="15"/>
        <v>0</v>
      </c>
      <c r="M86" s="44">
        <f t="shared" si="16"/>
        <v>1</v>
      </c>
      <c r="N86" s="32"/>
      <c r="O86" s="32"/>
      <c r="P86" s="43"/>
      <c r="Q86" s="44"/>
      <c r="S86">
        <f t="shared" si="17"/>
        <v>38</v>
      </c>
    </row>
    <row r="87" spans="1:19" x14ac:dyDescent="0.2">
      <c r="A87" s="1" t="s">
        <v>141</v>
      </c>
      <c r="B87" s="47"/>
      <c r="C87" s="46"/>
      <c r="D87" s="43"/>
      <c r="E87" s="44"/>
      <c r="F87" s="32">
        <v>32.1</v>
      </c>
      <c r="G87" s="32">
        <v>3.1461405</v>
      </c>
      <c r="H87" s="43">
        <f t="shared" si="13"/>
        <v>2.727272727272723E-2</v>
      </c>
      <c r="I87" s="44">
        <f t="shared" si="14"/>
        <v>0</v>
      </c>
      <c r="J87" s="32">
        <v>33</v>
      </c>
      <c r="K87" s="32">
        <v>0.61929999999999996</v>
      </c>
      <c r="L87" s="43">
        <f t="shared" si="15"/>
        <v>0</v>
      </c>
      <c r="M87" s="44">
        <f t="shared" si="16"/>
        <v>1</v>
      </c>
      <c r="N87" s="32"/>
      <c r="O87" s="32"/>
      <c r="P87" s="43"/>
      <c r="Q87" s="44"/>
      <c r="S87">
        <f t="shared" si="17"/>
        <v>33</v>
      </c>
    </row>
    <row r="88" spans="1:19" x14ac:dyDescent="0.2">
      <c r="A88" s="1" t="s">
        <v>73</v>
      </c>
      <c r="B88" s="47"/>
      <c r="C88" s="46"/>
      <c r="D88" s="43"/>
      <c r="E88" s="44"/>
      <c r="F88" s="32">
        <v>29</v>
      </c>
      <c r="G88" s="32">
        <v>5.2481704000000011</v>
      </c>
      <c r="H88" s="43">
        <f t="shared" ref="H88:H151" si="18">($S88-F88)/$S88</f>
        <v>0</v>
      </c>
      <c r="I88" s="44">
        <f t="shared" ref="I88:I151" si="19">IF(F88=$S88,1,0)</f>
        <v>1</v>
      </c>
      <c r="J88" s="32">
        <v>28.9</v>
      </c>
      <c r="K88" s="32">
        <v>0.95280000000000009</v>
      </c>
      <c r="L88" s="43">
        <f t="shared" ref="L88:L151" si="20">($S88-J88)/$S88</f>
        <v>3.4482758620690145E-3</v>
      </c>
      <c r="M88" s="44">
        <f t="shared" ref="M88:M151" si="21">IF(J88=$S88,1,0)</f>
        <v>0</v>
      </c>
      <c r="N88" s="32"/>
      <c r="O88" s="32"/>
      <c r="P88" s="43"/>
      <c r="Q88" s="44"/>
      <c r="S88">
        <f t="shared" ref="S88:S151" si="22">MAX(N88,J88,F88,B88)</f>
        <v>29</v>
      </c>
    </row>
    <row r="89" spans="1:19" x14ac:dyDescent="0.2">
      <c r="A89" s="1" t="s">
        <v>213</v>
      </c>
      <c r="B89" s="47"/>
      <c r="C89" s="46"/>
      <c r="D89" s="43"/>
      <c r="E89" s="44"/>
      <c r="F89" s="32">
        <v>45.3</v>
      </c>
      <c r="G89" s="32">
        <v>2.4476666000000002</v>
      </c>
      <c r="H89" s="43">
        <f t="shared" si="18"/>
        <v>1.5217391304347887E-2</v>
      </c>
      <c r="I89" s="44">
        <f t="shared" si="19"/>
        <v>0</v>
      </c>
      <c r="J89" s="32">
        <v>46</v>
      </c>
      <c r="K89" s="32">
        <v>0.65439999999999998</v>
      </c>
      <c r="L89" s="43">
        <f t="shared" si="20"/>
        <v>0</v>
      </c>
      <c r="M89" s="44">
        <f t="shared" si="21"/>
        <v>1</v>
      </c>
      <c r="N89" s="32"/>
      <c r="O89" s="32"/>
      <c r="P89" s="43"/>
      <c r="Q89" s="44"/>
      <c r="S89">
        <f t="shared" si="22"/>
        <v>46</v>
      </c>
    </row>
    <row r="90" spans="1:19" x14ac:dyDescent="0.2">
      <c r="A90" s="1" t="s">
        <v>214</v>
      </c>
      <c r="B90" s="47"/>
      <c r="C90" s="46"/>
      <c r="D90" s="43"/>
      <c r="E90" s="44"/>
      <c r="F90" s="32">
        <v>24.4</v>
      </c>
      <c r="G90" s="32">
        <v>8.5034814999999995</v>
      </c>
      <c r="H90" s="43">
        <f t="shared" si="18"/>
        <v>2.4000000000000056E-2</v>
      </c>
      <c r="I90" s="44">
        <f t="shared" si="19"/>
        <v>0</v>
      </c>
      <c r="J90" s="32">
        <v>25</v>
      </c>
      <c r="K90" s="32">
        <v>1.4651999999999998</v>
      </c>
      <c r="L90" s="43">
        <f t="shared" si="20"/>
        <v>0</v>
      </c>
      <c r="M90" s="44">
        <f t="shared" si="21"/>
        <v>1</v>
      </c>
      <c r="N90" s="32"/>
      <c r="O90" s="32"/>
      <c r="P90" s="43"/>
      <c r="Q90" s="44"/>
      <c r="S90">
        <f t="shared" si="22"/>
        <v>25</v>
      </c>
    </row>
    <row r="91" spans="1:19" x14ac:dyDescent="0.2">
      <c r="A91" s="1" t="s">
        <v>142</v>
      </c>
      <c r="B91" s="47"/>
      <c r="C91" s="46"/>
      <c r="D91" s="43"/>
      <c r="E91" s="44"/>
      <c r="F91" s="32">
        <v>31</v>
      </c>
      <c r="G91" s="32">
        <v>7.0861084000000005</v>
      </c>
      <c r="H91" s="43">
        <f t="shared" si="18"/>
        <v>0</v>
      </c>
      <c r="I91" s="44">
        <f t="shared" si="19"/>
        <v>1</v>
      </c>
      <c r="J91" s="32">
        <v>31</v>
      </c>
      <c r="K91" s="32">
        <v>1.2814000000000001</v>
      </c>
      <c r="L91" s="43">
        <f t="shared" si="20"/>
        <v>0</v>
      </c>
      <c r="M91" s="44">
        <f t="shared" si="21"/>
        <v>1</v>
      </c>
      <c r="N91" s="32"/>
      <c r="O91" s="32"/>
      <c r="P91" s="43"/>
      <c r="Q91" s="44"/>
      <c r="S91">
        <f t="shared" si="22"/>
        <v>31</v>
      </c>
    </row>
    <row r="92" spans="1:19" x14ac:dyDescent="0.2">
      <c r="A92" s="1" t="s">
        <v>74</v>
      </c>
      <c r="B92" s="47"/>
      <c r="C92" s="46"/>
      <c r="D92" s="43"/>
      <c r="E92" s="44"/>
      <c r="F92" s="32">
        <v>21.4</v>
      </c>
      <c r="G92" s="32">
        <v>12.747263200000001</v>
      </c>
      <c r="H92" s="43">
        <f t="shared" si="18"/>
        <v>1.3824884792626762E-2</v>
      </c>
      <c r="I92" s="44">
        <f t="shared" si="19"/>
        <v>0</v>
      </c>
      <c r="J92" s="32">
        <v>21.7</v>
      </c>
      <c r="K92" s="32">
        <v>1.7866</v>
      </c>
      <c r="L92" s="43">
        <f t="shared" si="20"/>
        <v>0</v>
      </c>
      <c r="M92" s="44">
        <f t="shared" si="21"/>
        <v>1</v>
      </c>
      <c r="N92" s="32"/>
      <c r="O92" s="32"/>
      <c r="P92" s="43"/>
      <c r="Q92" s="44"/>
      <c r="S92">
        <f t="shared" si="22"/>
        <v>21.7</v>
      </c>
    </row>
    <row r="93" spans="1:19" x14ac:dyDescent="0.2">
      <c r="A93" s="1" t="s">
        <v>215</v>
      </c>
      <c r="B93" s="47"/>
      <c r="C93" s="46"/>
      <c r="D93" s="43"/>
      <c r="E93" s="44"/>
      <c r="F93" s="32">
        <v>33.799999999999997</v>
      </c>
      <c r="G93" s="32">
        <v>8.8088964999999995</v>
      </c>
      <c r="H93" s="43">
        <f t="shared" si="18"/>
        <v>2.9498525073746733E-3</v>
      </c>
      <c r="I93" s="44">
        <f t="shared" si="19"/>
        <v>0</v>
      </c>
      <c r="J93" s="32">
        <v>33.9</v>
      </c>
      <c r="K93" s="32">
        <v>1.5897000000000001</v>
      </c>
      <c r="L93" s="43">
        <f t="shared" si="20"/>
        <v>0</v>
      </c>
      <c r="M93" s="44">
        <f t="shared" si="21"/>
        <v>1</v>
      </c>
      <c r="N93" s="32"/>
      <c r="O93" s="32"/>
      <c r="P93" s="43"/>
      <c r="Q93" s="44"/>
      <c r="S93">
        <f t="shared" si="22"/>
        <v>33.9</v>
      </c>
    </row>
    <row r="94" spans="1:19" x14ac:dyDescent="0.2">
      <c r="A94" s="1" t="s">
        <v>143</v>
      </c>
      <c r="B94" s="47"/>
      <c r="C94" s="46"/>
      <c r="D94" s="43"/>
      <c r="E94" s="44"/>
      <c r="F94" s="32">
        <v>12.2</v>
      </c>
      <c r="G94" s="32">
        <v>20.461297999999999</v>
      </c>
      <c r="H94" s="43">
        <f t="shared" si="18"/>
        <v>3.937007874015748E-2</v>
      </c>
      <c r="I94" s="44">
        <f t="shared" si="19"/>
        <v>0</v>
      </c>
      <c r="J94" s="32">
        <v>12.7</v>
      </c>
      <c r="K94" s="32">
        <v>2.5992000000000002</v>
      </c>
      <c r="L94" s="43">
        <f t="shared" si="20"/>
        <v>0</v>
      </c>
      <c r="M94" s="44">
        <f t="shared" si="21"/>
        <v>1</v>
      </c>
      <c r="N94" s="32"/>
      <c r="O94" s="32"/>
      <c r="P94" s="43"/>
      <c r="Q94" s="44"/>
      <c r="S94">
        <f t="shared" si="22"/>
        <v>12.7</v>
      </c>
    </row>
    <row r="95" spans="1:19" x14ac:dyDescent="0.2">
      <c r="A95" s="1" t="s">
        <v>75</v>
      </c>
      <c r="B95" s="47"/>
      <c r="C95" s="46"/>
      <c r="D95" s="43"/>
      <c r="E95" s="44"/>
      <c r="F95" s="32">
        <v>27.4</v>
      </c>
      <c r="G95" s="32">
        <v>11.8560842</v>
      </c>
      <c r="H95" s="43">
        <f t="shared" si="18"/>
        <v>1.4388489208633171E-2</v>
      </c>
      <c r="I95" s="44">
        <f t="shared" si="19"/>
        <v>0</v>
      </c>
      <c r="J95" s="32">
        <v>27.8</v>
      </c>
      <c r="K95" s="32">
        <v>1.9499</v>
      </c>
      <c r="L95" s="43">
        <f t="shared" si="20"/>
        <v>0</v>
      </c>
      <c r="M95" s="44">
        <f t="shared" si="21"/>
        <v>1</v>
      </c>
      <c r="N95" s="32"/>
      <c r="O95" s="32"/>
      <c r="P95" s="43"/>
      <c r="Q95" s="44"/>
      <c r="S95">
        <f t="shared" si="22"/>
        <v>27.8</v>
      </c>
    </row>
    <row r="96" spans="1:19" x14ac:dyDescent="0.2">
      <c r="A96" s="1" t="s">
        <v>216</v>
      </c>
      <c r="B96" s="47"/>
      <c r="C96" s="46"/>
      <c r="D96" s="43"/>
      <c r="E96" s="44"/>
      <c r="F96" s="32">
        <v>20.5</v>
      </c>
      <c r="G96" s="32">
        <v>23.479559500000001</v>
      </c>
      <c r="H96" s="43">
        <f t="shared" si="18"/>
        <v>0</v>
      </c>
      <c r="I96" s="44">
        <f t="shared" si="19"/>
        <v>1</v>
      </c>
      <c r="J96" s="32">
        <v>20.100000000000001</v>
      </c>
      <c r="K96" s="32">
        <v>3.1305999999999998</v>
      </c>
      <c r="L96" s="43">
        <f t="shared" si="20"/>
        <v>1.951219512195115E-2</v>
      </c>
      <c r="M96" s="44">
        <f t="shared" si="21"/>
        <v>0</v>
      </c>
      <c r="N96" s="32"/>
      <c r="O96" s="32"/>
      <c r="P96" s="43"/>
      <c r="Q96" s="44"/>
      <c r="S96">
        <f t="shared" si="22"/>
        <v>20.5</v>
      </c>
    </row>
    <row r="97" spans="1:19" x14ac:dyDescent="0.2">
      <c r="A97" s="1" t="s">
        <v>13</v>
      </c>
      <c r="B97" s="47"/>
      <c r="C97" s="46"/>
      <c r="D97" s="43"/>
      <c r="E97" s="44"/>
      <c r="F97" s="32">
        <v>33</v>
      </c>
      <c r="G97" s="32">
        <v>12.466804699999999</v>
      </c>
      <c r="H97" s="43">
        <f t="shared" si="18"/>
        <v>0</v>
      </c>
      <c r="I97" s="44">
        <f t="shared" si="19"/>
        <v>1</v>
      </c>
      <c r="J97" s="32">
        <v>32.799999999999997</v>
      </c>
      <c r="K97" s="32">
        <v>1.9585999999999999</v>
      </c>
      <c r="L97" s="43">
        <f t="shared" si="20"/>
        <v>6.0606060606061465E-3</v>
      </c>
      <c r="M97" s="44">
        <f t="shared" si="21"/>
        <v>0</v>
      </c>
      <c r="N97" s="32"/>
      <c r="O97" s="32"/>
      <c r="P97" s="43"/>
      <c r="Q97" s="44"/>
      <c r="S97">
        <f t="shared" si="22"/>
        <v>33</v>
      </c>
    </row>
    <row r="98" spans="1:19" x14ac:dyDescent="0.2">
      <c r="A98" s="1" t="s">
        <v>14</v>
      </c>
      <c r="B98" s="47"/>
      <c r="C98" s="46"/>
      <c r="D98" s="43"/>
      <c r="E98" s="44"/>
      <c r="F98" s="32">
        <v>12</v>
      </c>
      <c r="G98" s="32">
        <v>33.956023200000004</v>
      </c>
      <c r="H98" s="43">
        <f t="shared" si="18"/>
        <v>0</v>
      </c>
      <c r="I98" s="44">
        <f t="shared" si="19"/>
        <v>1</v>
      </c>
      <c r="J98" s="32">
        <v>11.9</v>
      </c>
      <c r="K98" s="32">
        <v>3.8540000000000001</v>
      </c>
      <c r="L98" s="43">
        <f t="shared" si="20"/>
        <v>8.3333333333333037E-3</v>
      </c>
      <c r="M98" s="44">
        <f t="shared" si="21"/>
        <v>0</v>
      </c>
      <c r="N98" s="32"/>
      <c r="O98" s="32"/>
      <c r="P98" s="43"/>
      <c r="Q98" s="44"/>
      <c r="S98">
        <f t="shared" si="22"/>
        <v>12</v>
      </c>
    </row>
    <row r="99" spans="1:19" x14ac:dyDescent="0.2">
      <c r="A99" s="1" t="s">
        <v>15</v>
      </c>
      <c r="B99" s="47"/>
      <c r="C99" s="46"/>
      <c r="D99" s="43"/>
      <c r="E99" s="44"/>
      <c r="F99" s="32">
        <v>41.6</v>
      </c>
      <c r="G99" s="32">
        <v>10.262763799999998</v>
      </c>
      <c r="H99" s="43">
        <f t="shared" si="18"/>
        <v>0</v>
      </c>
      <c r="I99" s="44">
        <f t="shared" si="19"/>
        <v>1</v>
      </c>
      <c r="J99" s="32">
        <v>41.4</v>
      </c>
      <c r="K99" s="32">
        <v>2.1056999999999997</v>
      </c>
      <c r="L99" s="43">
        <f t="shared" si="20"/>
        <v>4.8076923076923756E-3</v>
      </c>
      <c r="M99" s="44">
        <f t="shared" si="21"/>
        <v>0</v>
      </c>
      <c r="N99" s="32"/>
      <c r="O99" s="32"/>
      <c r="P99" s="43"/>
      <c r="Q99" s="44"/>
      <c r="S99">
        <f t="shared" si="22"/>
        <v>41.6</v>
      </c>
    </row>
    <row r="100" spans="1:19" x14ac:dyDescent="0.2">
      <c r="A100" s="1" t="s">
        <v>144</v>
      </c>
      <c r="B100" s="47"/>
      <c r="C100" s="46"/>
      <c r="D100" s="43"/>
      <c r="E100" s="44"/>
      <c r="F100" s="32">
        <v>28.5</v>
      </c>
      <c r="G100" s="32">
        <v>22.984936300000001</v>
      </c>
      <c r="H100" s="43">
        <f t="shared" si="18"/>
        <v>0</v>
      </c>
      <c r="I100" s="44">
        <f t="shared" si="19"/>
        <v>1</v>
      </c>
      <c r="J100" s="32">
        <v>28.5</v>
      </c>
      <c r="K100" s="32">
        <v>3.1559999999999997</v>
      </c>
      <c r="L100" s="43">
        <f t="shared" si="20"/>
        <v>0</v>
      </c>
      <c r="M100" s="44">
        <f t="shared" si="21"/>
        <v>1</v>
      </c>
      <c r="N100" s="32"/>
      <c r="O100" s="32"/>
      <c r="P100" s="43"/>
      <c r="Q100" s="44"/>
      <c r="S100">
        <f t="shared" si="22"/>
        <v>28.5</v>
      </c>
    </row>
    <row r="101" spans="1:19" x14ac:dyDescent="0.2">
      <c r="A101" s="1" t="s">
        <v>76</v>
      </c>
      <c r="B101" s="47"/>
      <c r="C101" s="46"/>
      <c r="D101" s="43"/>
      <c r="E101" s="44"/>
      <c r="F101" s="32">
        <v>7.1</v>
      </c>
      <c r="G101" s="32">
        <v>10.977065900000001</v>
      </c>
      <c r="H101" s="43">
        <f t="shared" si="18"/>
        <v>0</v>
      </c>
      <c r="I101" s="44">
        <f t="shared" si="19"/>
        <v>1</v>
      </c>
      <c r="J101" s="32">
        <v>7</v>
      </c>
      <c r="K101" s="32">
        <v>2.5358999999999998</v>
      </c>
      <c r="L101" s="43">
        <f t="shared" si="20"/>
        <v>1.4084507042253471E-2</v>
      </c>
      <c r="M101" s="44">
        <f t="shared" si="21"/>
        <v>0</v>
      </c>
      <c r="N101" s="32"/>
      <c r="O101" s="32"/>
      <c r="P101" s="43"/>
      <c r="Q101" s="44"/>
      <c r="S101">
        <f t="shared" si="22"/>
        <v>7.1</v>
      </c>
    </row>
    <row r="102" spans="1:19" x14ac:dyDescent="0.2">
      <c r="A102" s="1" t="s">
        <v>145</v>
      </c>
      <c r="B102" s="47"/>
      <c r="C102" s="46"/>
      <c r="D102" s="43"/>
      <c r="E102" s="44"/>
      <c r="F102" s="32">
        <v>14</v>
      </c>
      <c r="G102" s="32">
        <v>49.620753599999993</v>
      </c>
      <c r="H102" s="43">
        <f t="shared" si="18"/>
        <v>7.0921985815602584E-3</v>
      </c>
      <c r="I102" s="44">
        <f t="shared" si="19"/>
        <v>0</v>
      </c>
      <c r="J102" s="32">
        <v>14.1</v>
      </c>
      <c r="K102" s="32">
        <v>5.5217000000000001</v>
      </c>
      <c r="L102" s="43">
        <f t="shared" si="20"/>
        <v>0</v>
      </c>
      <c r="M102" s="44">
        <f t="shared" si="21"/>
        <v>1</v>
      </c>
      <c r="N102" s="32"/>
      <c r="O102" s="32"/>
      <c r="P102" s="43"/>
      <c r="Q102" s="44"/>
      <c r="S102">
        <f t="shared" si="22"/>
        <v>14.1</v>
      </c>
    </row>
    <row r="103" spans="1:19" x14ac:dyDescent="0.2">
      <c r="A103" s="1" t="s">
        <v>77</v>
      </c>
      <c r="B103" s="47"/>
      <c r="C103" s="46"/>
      <c r="D103" s="43"/>
      <c r="E103" s="44"/>
      <c r="F103" s="32">
        <v>3</v>
      </c>
      <c r="G103" s="32">
        <v>62.407406100000003</v>
      </c>
      <c r="H103" s="43">
        <f t="shared" si="18"/>
        <v>0</v>
      </c>
      <c r="I103" s="44">
        <f t="shared" si="19"/>
        <v>1</v>
      </c>
      <c r="J103" s="32">
        <v>3</v>
      </c>
      <c r="K103" s="32">
        <v>7.1086</v>
      </c>
      <c r="L103" s="43">
        <f t="shared" si="20"/>
        <v>0</v>
      </c>
      <c r="M103" s="44">
        <f t="shared" si="21"/>
        <v>1</v>
      </c>
      <c r="N103" s="32"/>
      <c r="O103" s="32"/>
      <c r="P103" s="43"/>
      <c r="Q103" s="44"/>
      <c r="S103">
        <f t="shared" si="22"/>
        <v>3</v>
      </c>
    </row>
    <row r="104" spans="1:19" x14ac:dyDescent="0.2">
      <c r="A104" s="1" t="s">
        <v>217</v>
      </c>
      <c r="B104" s="47"/>
      <c r="C104" s="46"/>
      <c r="D104" s="43"/>
      <c r="E104" s="44"/>
      <c r="F104" s="32">
        <v>19</v>
      </c>
      <c r="G104" s="32">
        <v>0.36060809999999999</v>
      </c>
      <c r="H104" s="43">
        <f t="shared" si="18"/>
        <v>0</v>
      </c>
      <c r="I104" s="44">
        <f t="shared" si="19"/>
        <v>1</v>
      </c>
      <c r="J104" s="32">
        <v>19</v>
      </c>
      <c r="K104" s="32">
        <v>6.5200000000000008E-2</v>
      </c>
      <c r="L104" s="43">
        <f t="shared" si="20"/>
        <v>0</v>
      </c>
      <c r="M104" s="44">
        <f t="shared" si="21"/>
        <v>1</v>
      </c>
      <c r="N104" s="32"/>
      <c r="O104" s="32"/>
      <c r="P104" s="43"/>
      <c r="Q104" s="44"/>
      <c r="S104">
        <f t="shared" si="22"/>
        <v>19</v>
      </c>
    </row>
    <row r="105" spans="1:19" x14ac:dyDescent="0.2">
      <c r="A105" s="1" t="s">
        <v>146</v>
      </c>
      <c r="B105" s="47"/>
      <c r="C105" s="46"/>
      <c r="D105" s="43"/>
      <c r="E105" s="44"/>
      <c r="F105" s="32">
        <v>17</v>
      </c>
      <c r="G105" s="32">
        <v>0.44686019999999999</v>
      </c>
      <c r="H105" s="43">
        <f t="shared" si="18"/>
        <v>0</v>
      </c>
      <c r="I105" s="44">
        <f t="shared" si="19"/>
        <v>1</v>
      </c>
      <c r="J105" s="32">
        <v>17</v>
      </c>
      <c r="K105" s="32">
        <v>9.5799999999999982E-2</v>
      </c>
      <c r="L105" s="43">
        <f t="shared" si="20"/>
        <v>0</v>
      </c>
      <c r="M105" s="44">
        <f t="shared" si="21"/>
        <v>1</v>
      </c>
      <c r="N105" s="32"/>
      <c r="O105" s="32"/>
      <c r="P105" s="43"/>
      <c r="Q105" s="44"/>
      <c r="S105">
        <f t="shared" si="22"/>
        <v>17</v>
      </c>
    </row>
    <row r="106" spans="1:19" x14ac:dyDescent="0.2">
      <c r="A106" s="1" t="s">
        <v>78</v>
      </c>
      <c r="B106" s="47"/>
      <c r="C106" s="46"/>
      <c r="D106" s="43"/>
      <c r="E106" s="44"/>
      <c r="F106" s="32">
        <v>21</v>
      </c>
      <c r="G106" s="32">
        <v>0.45516250000000003</v>
      </c>
      <c r="H106" s="43">
        <f t="shared" si="18"/>
        <v>0</v>
      </c>
      <c r="I106" s="44">
        <f t="shared" si="19"/>
        <v>1</v>
      </c>
      <c r="J106" s="32">
        <v>21</v>
      </c>
      <c r="K106" s="32">
        <v>7.9999999999999988E-2</v>
      </c>
      <c r="L106" s="43">
        <f t="shared" si="20"/>
        <v>0</v>
      </c>
      <c r="M106" s="44">
        <f t="shared" si="21"/>
        <v>1</v>
      </c>
      <c r="N106" s="32"/>
      <c r="O106" s="32"/>
      <c r="P106" s="43"/>
      <c r="Q106" s="44"/>
      <c r="S106">
        <f t="shared" si="22"/>
        <v>21</v>
      </c>
    </row>
    <row r="107" spans="1:19" x14ac:dyDescent="0.2">
      <c r="A107" s="1" t="s">
        <v>218</v>
      </c>
      <c r="B107" s="47"/>
      <c r="C107" s="46"/>
      <c r="D107" s="43"/>
      <c r="E107" s="44"/>
      <c r="F107" s="32">
        <v>26</v>
      </c>
      <c r="G107" s="32">
        <v>0.55983890000000003</v>
      </c>
      <c r="H107" s="43">
        <f t="shared" si="18"/>
        <v>0</v>
      </c>
      <c r="I107" s="44">
        <f t="shared" si="19"/>
        <v>1</v>
      </c>
      <c r="J107" s="32">
        <v>26</v>
      </c>
      <c r="K107" s="32">
        <v>0.11479999999999999</v>
      </c>
      <c r="L107" s="43">
        <f t="shared" si="20"/>
        <v>0</v>
      </c>
      <c r="M107" s="44">
        <f t="shared" si="21"/>
        <v>1</v>
      </c>
      <c r="N107" s="32"/>
      <c r="O107" s="32"/>
      <c r="P107" s="43"/>
      <c r="Q107" s="44"/>
      <c r="S107">
        <f t="shared" si="22"/>
        <v>26</v>
      </c>
    </row>
    <row r="108" spans="1:19" x14ac:dyDescent="0.2">
      <c r="A108" s="1" t="s">
        <v>147</v>
      </c>
      <c r="B108" s="47"/>
      <c r="C108" s="46"/>
      <c r="D108" s="43"/>
      <c r="E108" s="44"/>
      <c r="F108" s="32">
        <v>25</v>
      </c>
      <c r="G108" s="32">
        <v>0.70378499999999999</v>
      </c>
      <c r="H108" s="43">
        <f t="shared" si="18"/>
        <v>0</v>
      </c>
      <c r="I108" s="44">
        <f t="shared" si="19"/>
        <v>1</v>
      </c>
      <c r="J108" s="32">
        <v>25</v>
      </c>
      <c r="K108" s="32">
        <v>0.13290000000000002</v>
      </c>
      <c r="L108" s="43">
        <f t="shared" si="20"/>
        <v>0</v>
      </c>
      <c r="M108" s="44">
        <f t="shared" si="21"/>
        <v>1</v>
      </c>
      <c r="N108" s="32"/>
      <c r="O108" s="32"/>
      <c r="P108" s="43"/>
      <c r="Q108" s="44"/>
      <c r="S108">
        <f t="shared" si="22"/>
        <v>25</v>
      </c>
    </row>
    <row r="109" spans="1:19" x14ac:dyDescent="0.2">
      <c r="A109" s="1" t="s">
        <v>79</v>
      </c>
      <c r="B109" s="47"/>
      <c r="C109" s="46"/>
      <c r="D109" s="43"/>
      <c r="E109" s="44"/>
      <c r="F109" s="32">
        <v>29</v>
      </c>
      <c r="G109" s="32">
        <v>0.70973209999999998</v>
      </c>
      <c r="H109" s="43">
        <f t="shared" si="18"/>
        <v>0</v>
      </c>
      <c r="I109" s="44">
        <f t="shared" si="19"/>
        <v>1</v>
      </c>
      <c r="J109" s="32">
        <v>29</v>
      </c>
      <c r="K109" s="32">
        <v>0.13879999999999998</v>
      </c>
      <c r="L109" s="43">
        <f t="shared" si="20"/>
        <v>0</v>
      </c>
      <c r="M109" s="44">
        <f t="shared" si="21"/>
        <v>1</v>
      </c>
      <c r="N109" s="32"/>
      <c r="O109" s="32"/>
      <c r="P109" s="43"/>
      <c r="Q109" s="44"/>
      <c r="S109">
        <f t="shared" si="22"/>
        <v>29</v>
      </c>
    </row>
    <row r="110" spans="1:19" x14ac:dyDescent="0.2">
      <c r="A110" s="1" t="s">
        <v>219</v>
      </c>
      <c r="B110" s="47"/>
      <c r="C110" s="46"/>
      <c r="D110" s="43"/>
      <c r="E110" s="44"/>
      <c r="F110" s="32">
        <v>31</v>
      </c>
      <c r="G110" s="32">
        <v>0.88260569999999983</v>
      </c>
      <c r="H110" s="43">
        <f t="shared" si="18"/>
        <v>0</v>
      </c>
      <c r="I110" s="44">
        <f t="shared" si="19"/>
        <v>1</v>
      </c>
      <c r="J110" s="32">
        <v>31</v>
      </c>
      <c r="K110" s="32">
        <v>0.19620000000000001</v>
      </c>
      <c r="L110" s="43">
        <f t="shared" si="20"/>
        <v>0</v>
      </c>
      <c r="M110" s="44">
        <f t="shared" si="21"/>
        <v>1</v>
      </c>
      <c r="N110" s="32"/>
      <c r="O110" s="32"/>
      <c r="P110" s="43"/>
      <c r="Q110" s="44"/>
      <c r="S110">
        <f t="shared" si="22"/>
        <v>31</v>
      </c>
    </row>
    <row r="111" spans="1:19" x14ac:dyDescent="0.2">
      <c r="A111" s="1" t="s">
        <v>220</v>
      </c>
      <c r="B111" s="47"/>
      <c r="C111" s="46"/>
      <c r="D111" s="43"/>
      <c r="E111" s="44"/>
      <c r="F111" s="32">
        <v>24</v>
      </c>
      <c r="G111" s="32">
        <v>2.1367607000000004</v>
      </c>
      <c r="H111" s="43">
        <f t="shared" si="18"/>
        <v>0</v>
      </c>
      <c r="I111" s="44">
        <f t="shared" si="19"/>
        <v>1</v>
      </c>
      <c r="J111" s="32">
        <v>24</v>
      </c>
      <c r="K111" s="32">
        <v>0.4037</v>
      </c>
      <c r="L111" s="43">
        <f t="shared" si="20"/>
        <v>0</v>
      </c>
      <c r="M111" s="44">
        <f t="shared" si="21"/>
        <v>1</v>
      </c>
      <c r="N111" s="32"/>
      <c r="O111" s="32"/>
      <c r="P111" s="43"/>
      <c r="Q111" s="44"/>
      <c r="S111">
        <f t="shared" si="22"/>
        <v>24</v>
      </c>
    </row>
    <row r="112" spans="1:19" x14ac:dyDescent="0.2">
      <c r="A112" s="1" t="s">
        <v>148</v>
      </c>
      <c r="B112" s="47"/>
      <c r="C112" s="46"/>
      <c r="D112" s="43"/>
      <c r="E112" s="44"/>
      <c r="F112" s="32">
        <v>14.2</v>
      </c>
      <c r="G112" s="32">
        <v>2.4498972000000001</v>
      </c>
      <c r="H112" s="43">
        <f t="shared" si="18"/>
        <v>5.3333333333333378E-2</v>
      </c>
      <c r="I112" s="44">
        <f t="shared" si="19"/>
        <v>0</v>
      </c>
      <c r="J112" s="32">
        <v>15</v>
      </c>
      <c r="K112" s="32">
        <v>0.4415</v>
      </c>
      <c r="L112" s="43">
        <f t="shared" si="20"/>
        <v>0</v>
      </c>
      <c r="M112" s="44">
        <f t="shared" si="21"/>
        <v>1</v>
      </c>
      <c r="N112" s="32"/>
      <c r="O112" s="32"/>
      <c r="P112" s="43"/>
      <c r="Q112" s="44"/>
      <c r="S112">
        <f t="shared" si="22"/>
        <v>15</v>
      </c>
    </row>
    <row r="113" spans="1:19" x14ac:dyDescent="0.2">
      <c r="A113" s="1" t="s">
        <v>80</v>
      </c>
      <c r="B113" s="47"/>
      <c r="C113" s="46"/>
      <c r="D113" s="43"/>
      <c r="E113" s="44"/>
      <c r="F113" s="32">
        <v>24.9</v>
      </c>
      <c r="G113" s="32">
        <v>1.6450866000000002</v>
      </c>
      <c r="H113" s="43">
        <f t="shared" si="18"/>
        <v>4.0000000000000565E-3</v>
      </c>
      <c r="I113" s="44">
        <f t="shared" si="19"/>
        <v>0</v>
      </c>
      <c r="J113" s="32">
        <v>25</v>
      </c>
      <c r="K113" s="32">
        <v>0.33939999999999998</v>
      </c>
      <c r="L113" s="43">
        <f t="shared" si="20"/>
        <v>0</v>
      </c>
      <c r="M113" s="44">
        <f t="shared" si="21"/>
        <v>1</v>
      </c>
      <c r="N113" s="32"/>
      <c r="O113" s="32"/>
      <c r="P113" s="43"/>
      <c r="Q113" s="44"/>
      <c r="S113">
        <f t="shared" si="22"/>
        <v>25</v>
      </c>
    </row>
    <row r="114" spans="1:19" x14ac:dyDescent="0.2">
      <c r="A114" s="1" t="s">
        <v>81</v>
      </c>
      <c r="B114" s="47"/>
      <c r="C114" s="46"/>
      <c r="D114" s="43"/>
      <c r="E114" s="44"/>
      <c r="F114" s="32">
        <v>8</v>
      </c>
      <c r="G114" s="32">
        <v>4.8965943999999997</v>
      </c>
      <c r="H114" s="43">
        <f t="shared" si="18"/>
        <v>0</v>
      </c>
      <c r="I114" s="44">
        <f t="shared" si="19"/>
        <v>1</v>
      </c>
      <c r="J114" s="32">
        <v>8</v>
      </c>
      <c r="K114" s="32">
        <v>0.9446</v>
      </c>
      <c r="L114" s="43">
        <f t="shared" si="20"/>
        <v>0</v>
      </c>
      <c r="M114" s="44">
        <f t="shared" si="21"/>
        <v>1</v>
      </c>
      <c r="N114" s="32"/>
      <c r="O114" s="32"/>
      <c r="P114" s="43"/>
      <c r="Q114" s="44"/>
      <c r="S114">
        <f t="shared" si="22"/>
        <v>8</v>
      </c>
    </row>
    <row r="115" spans="1:19" x14ac:dyDescent="0.2">
      <c r="A115" s="1" t="s">
        <v>149</v>
      </c>
      <c r="B115" s="47"/>
      <c r="C115" s="46"/>
      <c r="D115" s="43"/>
      <c r="E115" s="44"/>
      <c r="F115" s="32">
        <v>7.2</v>
      </c>
      <c r="G115" s="32">
        <v>6.1406714999999998</v>
      </c>
      <c r="H115" s="43">
        <f t="shared" si="18"/>
        <v>9.9999999999999978E-2</v>
      </c>
      <c r="I115" s="44">
        <f t="shared" si="19"/>
        <v>0</v>
      </c>
      <c r="J115" s="32">
        <v>8</v>
      </c>
      <c r="K115" s="32">
        <v>0.93309999999999993</v>
      </c>
      <c r="L115" s="43">
        <f t="shared" si="20"/>
        <v>0</v>
      </c>
      <c r="M115" s="44">
        <f t="shared" si="21"/>
        <v>1</v>
      </c>
      <c r="N115" s="32"/>
      <c r="O115" s="32"/>
      <c r="P115" s="43"/>
      <c r="Q115" s="44"/>
      <c r="S115">
        <f t="shared" si="22"/>
        <v>8</v>
      </c>
    </row>
    <row r="116" spans="1:19" x14ac:dyDescent="0.2">
      <c r="A116" s="1" t="s">
        <v>221</v>
      </c>
      <c r="B116" s="47"/>
      <c r="C116" s="46"/>
      <c r="D116" s="43"/>
      <c r="E116" s="44"/>
      <c r="F116" s="32">
        <v>8.4</v>
      </c>
      <c r="G116" s="32">
        <v>8.5198995999999987</v>
      </c>
      <c r="H116" s="43">
        <f t="shared" si="18"/>
        <v>3.4482758620689537E-2</v>
      </c>
      <c r="I116" s="44">
        <f t="shared" si="19"/>
        <v>0</v>
      </c>
      <c r="J116" s="32">
        <v>8.6999999999999993</v>
      </c>
      <c r="K116" s="32">
        <v>1.1910000000000003</v>
      </c>
      <c r="L116" s="43">
        <f t="shared" si="20"/>
        <v>0</v>
      </c>
      <c r="M116" s="44">
        <f t="shared" si="21"/>
        <v>1</v>
      </c>
      <c r="N116" s="32"/>
      <c r="O116" s="32"/>
      <c r="P116" s="43"/>
      <c r="Q116" s="44"/>
      <c r="S116">
        <f t="shared" si="22"/>
        <v>8.6999999999999993</v>
      </c>
    </row>
    <row r="117" spans="1:19" x14ac:dyDescent="0.2">
      <c r="A117" s="1" t="s">
        <v>150</v>
      </c>
      <c r="B117" s="47"/>
      <c r="C117" s="46"/>
      <c r="D117" s="43"/>
      <c r="E117" s="44"/>
      <c r="F117" s="32">
        <v>9</v>
      </c>
      <c r="G117" s="32">
        <v>12.851854600000001</v>
      </c>
      <c r="H117" s="43">
        <f t="shared" si="18"/>
        <v>0</v>
      </c>
      <c r="I117" s="44">
        <f t="shared" si="19"/>
        <v>1</v>
      </c>
      <c r="J117" s="32">
        <v>8.3000000000000007</v>
      </c>
      <c r="K117" s="32">
        <v>1.6209999999999998</v>
      </c>
      <c r="L117" s="43">
        <f t="shared" si="20"/>
        <v>7.7777777777777696E-2</v>
      </c>
      <c r="M117" s="44">
        <f t="shared" si="21"/>
        <v>0</v>
      </c>
      <c r="N117" s="32"/>
      <c r="O117" s="32"/>
      <c r="P117" s="43"/>
      <c r="Q117" s="44"/>
      <c r="S117">
        <f t="shared" si="22"/>
        <v>9</v>
      </c>
    </row>
    <row r="118" spans="1:19" x14ac:dyDescent="0.2">
      <c r="A118" s="1" t="s">
        <v>82</v>
      </c>
      <c r="B118" s="47"/>
      <c r="C118" s="46"/>
      <c r="D118" s="43"/>
      <c r="E118" s="44"/>
      <c r="F118" s="32">
        <v>9.9</v>
      </c>
      <c r="G118" s="32">
        <v>12.623096999999998</v>
      </c>
      <c r="H118" s="43">
        <f t="shared" si="18"/>
        <v>0</v>
      </c>
      <c r="I118" s="44">
        <f t="shared" si="19"/>
        <v>1</v>
      </c>
      <c r="J118" s="32">
        <v>9.1999999999999993</v>
      </c>
      <c r="K118" s="32">
        <v>1.6422000000000001</v>
      </c>
      <c r="L118" s="43">
        <f t="shared" si="20"/>
        <v>7.0707070707070815E-2</v>
      </c>
      <c r="M118" s="44">
        <f t="shared" si="21"/>
        <v>0</v>
      </c>
      <c r="N118" s="32"/>
      <c r="O118" s="32"/>
      <c r="P118" s="43"/>
      <c r="Q118" s="44"/>
      <c r="S118">
        <f t="shared" si="22"/>
        <v>9.9</v>
      </c>
    </row>
    <row r="119" spans="1:19" x14ac:dyDescent="0.2">
      <c r="A119" s="1" t="s">
        <v>222</v>
      </c>
      <c r="B119" s="47"/>
      <c r="C119" s="46"/>
      <c r="D119" s="43"/>
      <c r="E119" s="44"/>
      <c r="F119" s="32">
        <v>8</v>
      </c>
      <c r="G119" s="32">
        <v>14.872861799999999</v>
      </c>
      <c r="H119" s="43">
        <f t="shared" si="18"/>
        <v>0</v>
      </c>
      <c r="I119" s="44">
        <f t="shared" si="19"/>
        <v>1</v>
      </c>
      <c r="J119" s="32">
        <v>8</v>
      </c>
      <c r="K119" s="32">
        <v>1.9029</v>
      </c>
      <c r="L119" s="43">
        <f t="shared" si="20"/>
        <v>0</v>
      </c>
      <c r="M119" s="44">
        <f t="shared" si="21"/>
        <v>1</v>
      </c>
      <c r="N119" s="32"/>
      <c r="O119" s="32"/>
      <c r="P119" s="43"/>
      <c r="Q119" s="44"/>
      <c r="S119">
        <f t="shared" si="22"/>
        <v>8</v>
      </c>
    </row>
    <row r="120" spans="1:19" x14ac:dyDescent="0.2">
      <c r="A120" s="1" t="s">
        <v>223</v>
      </c>
      <c r="B120" s="47"/>
      <c r="C120" s="46"/>
      <c r="D120" s="43"/>
      <c r="E120" s="44"/>
      <c r="F120" s="32">
        <v>5</v>
      </c>
      <c r="G120" s="32">
        <v>16.290944699999997</v>
      </c>
      <c r="H120" s="43">
        <f t="shared" si="18"/>
        <v>0</v>
      </c>
      <c r="I120" s="44">
        <f t="shared" si="19"/>
        <v>1</v>
      </c>
      <c r="J120" s="32">
        <v>5</v>
      </c>
      <c r="K120" s="32">
        <v>2.6665000000000001</v>
      </c>
      <c r="L120" s="43">
        <f t="shared" si="20"/>
        <v>0</v>
      </c>
      <c r="M120" s="44">
        <f t="shared" si="21"/>
        <v>1</v>
      </c>
      <c r="N120" s="32"/>
      <c r="O120" s="32"/>
      <c r="P120" s="43"/>
      <c r="Q120" s="44"/>
      <c r="S120">
        <f t="shared" si="22"/>
        <v>5</v>
      </c>
    </row>
    <row r="121" spans="1:19" x14ac:dyDescent="0.2">
      <c r="A121" s="1" t="s">
        <v>151</v>
      </c>
      <c r="B121" s="47"/>
      <c r="C121" s="46"/>
      <c r="D121" s="43"/>
      <c r="E121" s="44"/>
      <c r="F121" s="32">
        <v>7</v>
      </c>
      <c r="G121" s="32">
        <v>25.3610395</v>
      </c>
      <c r="H121" s="43">
        <f t="shared" si="18"/>
        <v>7.8947368421052586E-2</v>
      </c>
      <c r="I121" s="44">
        <f t="shared" si="19"/>
        <v>0</v>
      </c>
      <c r="J121" s="32">
        <v>7.6</v>
      </c>
      <c r="K121" s="32">
        <v>2.8811999999999998</v>
      </c>
      <c r="L121" s="43">
        <f t="shared" si="20"/>
        <v>0</v>
      </c>
      <c r="M121" s="44">
        <f t="shared" si="21"/>
        <v>1</v>
      </c>
      <c r="N121" s="32"/>
      <c r="O121" s="32"/>
      <c r="P121" s="43"/>
      <c r="Q121" s="44"/>
      <c r="S121">
        <f t="shared" si="22"/>
        <v>7.6</v>
      </c>
    </row>
    <row r="122" spans="1:19" x14ac:dyDescent="0.2">
      <c r="A122" s="1" t="s">
        <v>83</v>
      </c>
      <c r="B122" s="47"/>
      <c r="C122" s="46"/>
      <c r="D122" s="43"/>
      <c r="E122" s="44"/>
      <c r="F122" s="32">
        <v>5</v>
      </c>
      <c r="G122" s="32">
        <v>23.965134299999999</v>
      </c>
      <c r="H122" s="43">
        <f t="shared" si="18"/>
        <v>0</v>
      </c>
      <c r="I122" s="44">
        <f t="shared" si="19"/>
        <v>1</v>
      </c>
      <c r="J122" s="32">
        <v>5</v>
      </c>
      <c r="K122" s="32">
        <v>3.1637</v>
      </c>
      <c r="L122" s="43">
        <f t="shared" si="20"/>
        <v>0</v>
      </c>
      <c r="M122" s="44">
        <f t="shared" si="21"/>
        <v>1</v>
      </c>
      <c r="N122" s="32"/>
      <c r="O122" s="32"/>
      <c r="P122" s="43"/>
      <c r="Q122" s="44"/>
      <c r="S122">
        <f t="shared" si="22"/>
        <v>5</v>
      </c>
    </row>
    <row r="123" spans="1:19" x14ac:dyDescent="0.2">
      <c r="A123" s="1" t="s">
        <v>16</v>
      </c>
      <c r="B123" s="47"/>
      <c r="C123" s="46"/>
      <c r="D123" s="43"/>
      <c r="E123" s="44"/>
      <c r="F123" s="32">
        <v>5</v>
      </c>
      <c r="G123" s="32">
        <v>26.527296799999998</v>
      </c>
      <c r="H123" s="43">
        <f t="shared" si="18"/>
        <v>0</v>
      </c>
      <c r="I123" s="44">
        <f t="shared" si="19"/>
        <v>1</v>
      </c>
      <c r="J123" s="32">
        <v>5</v>
      </c>
      <c r="K123" s="32">
        <v>3.9308000000000001</v>
      </c>
      <c r="L123" s="43">
        <f t="shared" si="20"/>
        <v>0</v>
      </c>
      <c r="M123" s="44">
        <f t="shared" si="21"/>
        <v>1</v>
      </c>
      <c r="N123" s="32"/>
      <c r="O123" s="32"/>
      <c r="P123" s="43"/>
      <c r="Q123" s="44"/>
      <c r="S123">
        <f t="shared" si="22"/>
        <v>5</v>
      </c>
    </row>
    <row r="124" spans="1:19" x14ac:dyDescent="0.2">
      <c r="A124" s="1" t="s">
        <v>152</v>
      </c>
      <c r="B124" s="47"/>
      <c r="C124" s="46"/>
      <c r="D124" s="43"/>
      <c r="E124" s="44"/>
      <c r="F124" s="32">
        <v>4</v>
      </c>
      <c r="G124" s="32">
        <v>29.111135699999998</v>
      </c>
      <c r="H124" s="43">
        <f t="shared" si="18"/>
        <v>0.13043478260869559</v>
      </c>
      <c r="I124" s="44">
        <f t="shared" si="19"/>
        <v>0</v>
      </c>
      <c r="J124" s="32">
        <v>4.5999999999999996</v>
      </c>
      <c r="K124" s="32">
        <v>4.0463000000000005</v>
      </c>
      <c r="L124" s="43">
        <f t="shared" si="20"/>
        <v>0</v>
      </c>
      <c r="M124" s="44">
        <f t="shared" si="21"/>
        <v>1</v>
      </c>
      <c r="N124" s="32"/>
      <c r="O124" s="32"/>
      <c r="P124" s="43"/>
      <c r="Q124" s="44"/>
      <c r="S124">
        <f t="shared" si="22"/>
        <v>4.5999999999999996</v>
      </c>
    </row>
    <row r="125" spans="1:19" x14ac:dyDescent="0.2">
      <c r="A125" s="1" t="s">
        <v>17</v>
      </c>
      <c r="B125" s="47"/>
      <c r="C125" s="46"/>
      <c r="D125" s="43"/>
      <c r="E125" s="44"/>
      <c r="F125" s="32">
        <v>6</v>
      </c>
      <c r="G125" s="32">
        <v>39.882983800000005</v>
      </c>
      <c r="H125" s="43">
        <f t="shared" si="18"/>
        <v>0</v>
      </c>
      <c r="I125" s="44">
        <f t="shared" si="19"/>
        <v>1</v>
      </c>
      <c r="J125" s="32">
        <v>6</v>
      </c>
      <c r="K125" s="32">
        <v>3.8051000000000004</v>
      </c>
      <c r="L125" s="43">
        <f t="shared" si="20"/>
        <v>0</v>
      </c>
      <c r="M125" s="44">
        <f t="shared" si="21"/>
        <v>1</v>
      </c>
      <c r="N125" s="32"/>
      <c r="O125" s="32"/>
      <c r="P125" s="43"/>
      <c r="Q125" s="44"/>
      <c r="S125">
        <f t="shared" si="22"/>
        <v>6</v>
      </c>
    </row>
    <row r="126" spans="1:19" x14ac:dyDescent="0.2">
      <c r="A126" s="1" t="s">
        <v>224</v>
      </c>
      <c r="B126" s="47"/>
      <c r="C126" s="46"/>
      <c r="D126" s="43"/>
      <c r="E126" s="44"/>
      <c r="F126" s="32">
        <v>5</v>
      </c>
      <c r="G126" s="32">
        <v>46.126790799999995</v>
      </c>
      <c r="H126" s="43">
        <f t="shared" si="18"/>
        <v>0</v>
      </c>
      <c r="I126" s="44">
        <f t="shared" si="19"/>
        <v>1</v>
      </c>
      <c r="J126" s="32">
        <v>5</v>
      </c>
      <c r="K126" s="32">
        <v>5.5123000000000006</v>
      </c>
      <c r="L126" s="43">
        <f t="shared" si="20"/>
        <v>0</v>
      </c>
      <c r="M126" s="44">
        <f t="shared" si="21"/>
        <v>1</v>
      </c>
      <c r="N126" s="32"/>
      <c r="O126" s="32"/>
      <c r="P126" s="43"/>
      <c r="Q126" s="44"/>
      <c r="S126">
        <f t="shared" si="22"/>
        <v>5</v>
      </c>
    </row>
    <row r="127" spans="1:19" x14ac:dyDescent="0.2">
      <c r="A127" s="1" t="s">
        <v>153</v>
      </c>
      <c r="B127" s="47"/>
      <c r="C127" s="46"/>
      <c r="D127" s="43"/>
      <c r="E127" s="44"/>
      <c r="F127" s="32">
        <v>7</v>
      </c>
      <c r="G127" s="32">
        <v>55.242616200000001</v>
      </c>
      <c r="H127" s="43">
        <f t="shared" si="18"/>
        <v>0.11392405063291143</v>
      </c>
      <c r="I127" s="44">
        <f t="shared" si="19"/>
        <v>0</v>
      </c>
      <c r="J127" s="32">
        <v>7.9</v>
      </c>
      <c r="K127" s="32">
        <v>4.9948999999999995</v>
      </c>
      <c r="L127" s="43">
        <f t="shared" si="20"/>
        <v>0</v>
      </c>
      <c r="M127" s="44">
        <f t="shared" si="21"/>
        <v>1</v>
      </c>
      <c r="N127" s="32"/>
      <c r="O127" s="32"/>
      <c r="P127" s="43"/>
      <c r="Q127" s="44"/>
      <c r="S127">
        <f t="shared" si="22"/>
        <v>7.9</v>
      </c>
    </row>
    <row r="128" spans="1:19" x14ac:dyDescent="0.2">
      <c r="A128" s="1" t="s">
        <v>84</v>
      </c>
      <c r="B128" s="47"/>
      <c r="C128" s="46"/>
      <c r="D128" s="43"/>
      <c r="E128" s="44"/>
      <c r="F128" s="32">
        <v>6</v>
      </c>
      <c r="G128" s="32">
        <v>66.126521300000007</v>
      </c>
      <c r="H128" s="43">
        <f t="shared" si="18"/>
        <v>1.6393442622950762E-2</v>
      </c>
      <c r="I128" s="44">
        <f t="shared" si="19"/>
        <v>0</v>
      </c>
      <c r="J128" s="32">
        <v>6.1</v>
      </c>
      <c r="K128" s="32">
        <v>5.6554000000000002</v>
      </c>
      <c r="L128" s="43">
        <f t="shared" si="20"/>
        <v>0</v>
      </c>
      <c r="M128" s="44">
        <f t="shared" si="21"/>
        <v>1</v>
      </c>
      <c r="N128" s="32"/>
      <c r="O128" s="32"/>
      <c r="P128" s="43"/>
      <c r="Q128" s="44"/>
      <c r="S128">
        <f t="shared" si="22"/>
        <v>6.1</v>
      </c>
    </row>
    <row r="129" spans="1:19" x14ac:dyDescent="0.2">
      <c r="A129" s="1" t="s">
        <v>225</v>
      </c>
      <c r="B129" s="47"/>
      <c r="C129" s="46"/>
      <c r="D129" s="43"/>
      <c r="E129" s="44"/>
      <c r="F129" s="32">
        <v>5</v>
      </c>
      <c r="G129" s="32">
        <v>56.075467299999993</v>
      </c>
      <c r="H129" s="43">
        <f t="shared" si="18"/>
        <v>0</v>
      </c>
      <c r="I129" s="44">
        <f t="shared" si="19"/>
        <v>1</v>
      </c>
      <c r="J129" s="32">
        <v>5</v>
      </c>
      <c r="K129" s="32">
        <v>6.4274000000000004</v>
      </c>
      <c r="L129" s="43">
        <f t="shared" si="20"/>
        <v>0</v>
      </c>
      <c r="M129" s="44">
        <f t="shared" si="21"/>
        <v>1</v>
      </c>
      <c r="N129" s="32"/>
      <c r="O129" s="32"/>
      <c r="P129" s="43"/>
      <c r="Q129" s="44"/>
      <c r="S129">
        <f t="shared" si="22"/>
        <v>5</v>
      </c>
    </row>
    <row r="130" spans="1:19" x14ac:dyDescent="0.2">
      <c r="A130" s="1" t="s">
        <v>154</v>
      </c>
      <c r="B130" s="47"/>
      <c r="C130" s="46"/>
      <c r="D130" s="43"/>
      <c r="E130" s="44"/>
      <c r="F130" s="32">
        <v>7</v>
      </c>
      <c r="G130" s="32">
        <v>91.6721802</v>
      </c>
      <c r="H130" s="43">
        <f t="shared" si="18"/>
        <v>1.4084507042253471E-2</v>
      </c>
      <c r="I130" s="44">
        <f t="shared" si="19"/>
        <v>0</v>
      </c>
      <c r="J130" s="32">
        <v>7.1</v>
      </c>
      <c r="K130" s="32">
        <v>7.3378000000000014</v>
      </c>
      <c r="L130" s="43">
        <f t="shared" si="20"/>
        <v>0</v>
      </c>
      <c r="M130" s="44">
        <f t="shared" si="21"/>
        <v>1</v>
      </c>
      <c r="N130" s="32"/>
      <c r="O130" s="32"/>
      <c r="P130" s="43"/>
      <c r="Q130" s="44"/>
      <c r="S130">
        <f t="shared" si="22"/>
        <v>7.1</v>
      </c>
    </row>
    <row r="131" spans="1:19" x14ac:dyDescent="0.2">
      <c r="A131" s="1" t="s">
        <v>85</v>
      </c>
      <c r="B131" s="47"/>
      <c r="C131" s="46"/>
      <c r="D131" s="43"/>
      <c r="E131" s="44"/>
      <c r="F131" s="32">
        <v>1</v>
      </c>
      <c r="G131" s="32">
        <v>93.430721500000018</v>
      </c>
      <c r="H131" s="43">
        <f t="shared" si="18"/>
        <v>0</v>
      </c>
      <c r="I131" s="44">
        <f t="shared" si="19"/>
        <v>1</v>
      </c>
      <c r="J131" s="32">
        <v>1</v>
      </c>
      <c r="K131" s="32">
        <v>7.6079000000000025</v>
      </c>
      <c r="L131" s="43">
        <f t="shared" si="20"/>
        <v>0</v>
      </c>
      <c r="M131" s="44">
        <f t="shared" si="21"/>
        <v>1</v>
      </c>
      <c r="N131" s="32"/>
      <c r="O131" s="32"/>
      <c r="P131" s="43"/>
      <c r="Q131" s="44"/>
      <c r="S131">
        <f t="shared" si="22"/>
        <v>1</v>
      </c>
    </row>
    <row r="132" spans="1:19" x14ac:dyDescent="0.2">
      <c r="A132" s="1" t="s">
        <v>155</v>
      </c>
      <c r="B132" s="47"/>
      <c r="C132" s="46"/>
      <c r="D132" s="43"/>
      <c r="E132" s="44"/>
      <c r="F132" s="32">
        <v>5</v>
      </c>
      <c r="G132" s="32">
        <v>114.8955607</v>
      </c>
      <c r="H132" s="43">
        <f t="shared" si="18"/>
        <v>0</v>
      </c>
      <c r="I132" s="44">
        <f t="shared" si="19"/>
        <v>1</v>
      </c>
      <c r="J132" s="32">
        <v>5</v>
      </c>
      <c r="K132" s="32">
        <v>9.4759999999999991</v>
      </c>
      <c r="L132" s="43">
        <f t="shared" si="20"/>
        <v>0</v>
      </c>
      <c r="M132" s="44">
        <f t="shared" si="21"/>
        <v>1</v>
      </c>
      <c r="N132" s="32"/>
      <c r="O132" s="32"/>
      <c r="P132" s="43"/>
      <c r="Q132" s="44"/>
      <c r="S132">
        <f t="shared" si="22"/>
        <v>5</v>
      </c>
    </row>
    <row r="133" spans="1:19" x14ac:dyDescent="0.2">
      <c r="A133" s="1" t="s">
        <v>86</v>
      </c>
      <c r="B133" s="47"/>
      <c r="C133" s="46"/>
      <c r="D133" s="43"/>
      <c r="E133" s="44"/>
      <c r="F133" s="32">
        <v>1</v>
      </c>
      <c r="G133" s="32">
        <v>92.538534699999985</v>
      </c>
      <c r="H133" s="43">
        <f t="shared" si="18"/>
        <v>0</v>
      </c>
      <c r="I133" s="44">
        <f t="shared" si="19"/>
        <v>1</v>
      </c>
      <c r="J133" s="32">
        <v>1</v>
      </c>
      <c r="K133" s="32">
        <v>8.3764000000000003</v>
      </c>
      <c r="L133" s="43">
        <f t="shared" si="20"/>
        <v>0</v>
      </c>
      <c r="M133" s="44">
        <f t="shared" si="21"/>
        <v>1</v>
      </c>
      <c r="N133" s="32"/>
      <c r="O133" s="32"/>
      <c r="P133" s="43"/>
      <c r="Q133" s="44"/>
      <c r="S133">
        <f t="shared" si="22"/>
        <v>1</v>
      </c>
    </row>
    <row r="134" spans="1:19" x14ac:dyDescent="0.2">
      <c r="A134" s="1" t="s">
        <v>226</v>
      </c>
      <c r="B134" s="47"/>
      <c r="C134" s="46"/>
      <c r="D134" s="43"/>
      <c r="E134" s="44"/>
      <c r="F134" s="32">
        <v>14</v>
      </c>
      <c r="G134" s="32">
        <v>0.41226630000000003</v>
      </c>
      <c r="H134" s="43">
        <f t="shared" si="18"/>
        <v>0</v>
      </c>
      <c r="I134" s="44">
        <f t="shared" si="19"/>
        <v>1</v>
      </c>
      <c r="J134" s="32">
        <v>14</v>
      </c>
      <c r="K134" s="32">
        <v>9.3899999999999983E-2</v>
      </c>
      <c r="L134" s="43">
        <f t="shared" si="20"/>
        <v>0</v>
      </c>
      <c r="M134" s="44">
        <f t="shared" si="21"/>
        <v>1</v>
      </c>
      <c r="N134" s="32"/>
      <c r="O134" s="32"/>
      <c r="P134" s="43"/>
      <c r="Q134" s="44"/>
      <c r="S134">
        <f t="shared" si="22"/>
        <v>14</v>
      </c>
    </row>
    <row r="135" spans="1:19" x14ac:dyDescent="0.2">
      <c r="A135" s="1" t="s">
        <v>156</v>
      </c>
      <c r="B135" s="47"/>
      <c r="C135" s="46"/>
      <c r="D135" s="43"/>
      <c r="E135" s="44"/>
      <c r="F135" s="32">
        <v>7</v>
      </c>
      <c r="G135" s="32">
        <v>0.64058300000000001</v>
      </c>
      <c r="H135" s="43">
        <f t="shared" si="18"/>
        <v>0</v>
      </c>
      <c r="I135" s="44">
        <f t="shared" si="19"/>
        <v>1</v>
      </c>
      <c r="J135" s="32">
        <v>7</v>
      </c>
      <c r="K135" s="32">
        <v>0.16509999999999997</v>
      </c>
      <c r="L135" s="43">
        <f t="shared" si="20"/>
        <v>0</v>
      </c>
      <c r="M135" s="44">
        <f t="shared" si="21"/>
        <v>1</v>
      </c>
      <c r="N135" s="32"/>
      <c r="O135" s="32"/>
      <c r="P135" s="43"/>
      <c r="Q135" s="44"/>
      <c r="S135">
        <f t="shared" si="22"/>
        <v>7</v>
      </c>
    </row>
    <row r="136" spans="1:19" x14ac:dyDescent="0.2">
      <c r="A136" s="1" t="s">
        <v>87</v>
      </c>
      <c r="B136" s="47"/>
      <c r="C136" s="46"/>
      <c r="D136" s="43"/>
      <c r="E136" s="44"/>
      <c r="F136" s="32">
        <v>10</v>
      </c>
      <c r="G136" s="32">
        <v>0.63182589999999994</v>
      </c>
      <c r="H136" s="43">
        <f t="shared" si="18"/>
        <v>0</v>
      </c>
      <c r="I136" s="44">
        <f t="shared" si="19"/>
        <v>1</v>
      </c>
      <c r="J136" s="32">
        <v>10</v>
      </c>
      <c r="K136" s="32">
        <v>0.15740000000000001</v>
      </c>
      <c r="L136" s="43">
        <f t="shared" si="20"/>
        <v>0</v>
      </c>
      <c r="M136" s="44">
        <f t="shared" si="21"/>
        <v>1</v>
      </c>
      <c r="N136" s="32"/>
      <c r="O136" s="32"/>
      <c r="P136" s="43"/>
      <c r="Q136" s="44"/>
      <c r="S136">
        <f t="shared" si="22"/>
        <v>10</v>
      </c>
    </row>
    <row r="137" spans="1:19" x14ac:dyDescent="0.2">
      <c r="A137" s="1" t="s">
        <v>227</v>
      </c>
      <c r="B137" s="47"/>
      <c r="C137" s="46"/>
      <c r="D137" s="43"/>
      <c r="E137" s="44"/>
      <c r="F137" s="32">
        <v>13</v>
      </c>
      <c r="G137" s="32">
        <v>1.2252537000000001</v>
      </c>
      <c r="H137" s="43">
        <f t="shared" si="18"/>
        <v>0</v>
      </c>
      <c r="I137" s="44">
        <f t="shared" si="19"/>
        <v>1</v>
      </c>
      <c r="J137" s="32">
        <v>13</v>
      </c>
      <c r="K137" s="32">
        <v>0.23569999999999997</v>
      </c>
      <c r="L137" s="43">
        <f t="shared" si="20"/>
        <v>0</v>
      </c>
      <c r="M137" s="44">
        <f t="shared" si="21"/>
        <v>1</v>
      </c>
      <c r="N137" s="32"/>
      <c r="O137" s="32"/>
      <c r="P137" s="43"/>
      <c r="Q137" s="44"/>
      <c r="S137">
        <f t="shared" si="22"/>
        <v>13</v>
      </c>
    </row>
    <row r="138" spans="1:19" x14ac:dyDescent="0.2">
      <c r="A138" s="1" t="s">
        <v>157</v>
      </c>
      <c r="B138" s="47"/>
      <c r="C138" s="46"/>
      <c r="D138" s="43"/>
      <c r="E138" s="44"/>
      <c r="F138" s="32">
        <v>10.5</v>
      </c>
      <c r="G138" s="32">
        <v>1.8561859000000003</v>
      </c>
      <c r="H138" s="43">
        <f t="shared" si="18"/>
        <v>4.5454545454545456E-2</v>
      </c>
      <c r="I138" s="44">
        <f t="shared" si="19"/>
        <v>0</v>
      </c>
      <c r="J138" s="32">
        <v>11</v>
      </c>
      <c r="K138" s="32">
        <v>0.33750000000000002</v>
      </c>
      <c r="L138" s="43">
        <f t="shared" si="20"/>
        <v>0</v>
      </c>
      <c r="M138" s="44">
        <f t="shared" si="21"/>
        <v>1</v>
      </c>
      <c r="N138" s="32"/>
      <c r="O138" s="32"/>
      <c r="P138" s="43"/>
      <c r="Q138" s="44"/>
      <c r="S138">
        <f t="shared" si="22"/>
        <v>11</v>
      </c>
    </row>
    <row r="139" spans="1:19" x14ac:dyDescent="0.2">
      <c r="A139" s="1" t="s">
        <v>88</v>
      </c>
      <c r="B139" s="47"/>
      <c r="C139" s="46"/>
      <c r="D139" s="43"/>
      <c r="E139" s="44"/>
      <c r="F139" s="32">
        <v>13</v>
      </c>
      <c r="G139" s="32">
        <v>1.6655027000000004</v>
      </c>
      <c r="H139" s="43">
        <f t="shared" si="18"/>
        <v>0</v>
      </c>
      <c r="I139" s="44">
        <f t="shared" si="19"/>
        <v>1</v>
      </c>
      <c r="J139" s="32">
        <v>13</v>
      </c>
      <c r="K139" s="32">
        <v>0.31510000000000005</v>
      </c>
      <c r="L139" s="43">
        <f t="shared" si="20"/>
        <v>0</v>
      </c>
      <c r="M139" s="44">
        <f t="shared" si="21"/>
        <v>1</v>
      </c>
      <c r="N139" s="32"/>
      <c r="O139" s="32"/>
      <c r="P139" s="43"/>
      <c r="Q139" s="44"/>
      <c r="S139">
        <f t="shared" si="22"/>
        <v>13</v>
      </c>
    </row>
    <row r="140" spans="1:19" x14ac:dyDescent="0.2">
      <c r="A140" s="1" t="s">
        <v>228</v>
      </c>
      <c r="B140" s="47"/>
      <c r="C140" s="46"/>
      <c r="D140" s="43"/>
      <c r="E140" s="44"/>
      <c r="F140" s="32">
        <v>9</v>
      </c>
      <c r="G140" s="32">
        <v>2.2818337000000004</v>
      </c>
      <c r="H140" s="43">
        <f t="shared" si="18"/>
        <v>0</v>
      </c>
      <c r="I140" s="44">
        <f t="shared" si="19"/>
        <v>1</v>
      </c>
      <c r="J140" s="32">
        <v>9</v>
      </c>
      <c r="K140" s="32">
        <v>0.42089999999999994</v>
      </c>
      <c r="L140" s="43">
        <f t="shared" si="20"/>
        <v>0</v>
      </c>
      <c r="M140" s="44">
        <f t="shared" si="21"/>
        <v>1</v>
      </c>
      <c r="N140" s="32"/>
      <c r="O140" s="32"/>
      <c r="P140" s="43"/>
      <c r="Q140" s="44"/>
      <c r="S140">
        <f t="shared" si="22"/>
        <v>9</v>
      </c>
    </row>
    <row r="141" spans="1:19" x14ac:dyDescent="0.2">
      <c r="A141" s="1" t="s">
        <v>229</v>
      </c>
      <c r="B141" s="47"/>
      <c r="C141" s="46"/>
      <c r="D141" s="43"/>
      <c r="E141" s="44"/>
      <c r="F141" s="32">
        <v>7.1</v>
      </c>
      <c r="G141" s="32">
        <v>3.4782264000000005</v>
      </c>
      <c r="H141" s="43">
        <f t="shared" si="18"/>
        <v>0</v>
      </c>
      <c r="I141" s="44">
        <f t="shared" si="19"/>
        <v>1</v>
      </c>
      <c r="J141" s="32">
        <v>7</v>
      </c>
      <c r="K141" s="32">
        <v>0.61880000000000002</v>
      </c>
      <c r="L141" s="43">
        <f t="shared" si="20"/>
        <v>1.4084507042253471E-2</v>
      </c>
      <c r="M141" s="44">
        <f t="shared" si="21"/>
        <v>0</v>
      </c>
      <c r="N141" s="32"/>
      <c r="O141" s="32"/>
      <c r="P141" s="43"/>
      <c r="Q141" s="44"/>
      <c r="S141">
        <f t="shared" si="22"/>
        <v>7.1</v>
      </c>
    </row>
    <row r="142" spans="1:19" x14ac:dyDescent="0.2">
      <c r="A142" s="1" t="s">
        <v>18</v>
      </c>
      <c r="B142" s="47"/>
      <c r="C142" s="46"/>
      <c r="D142" s="43"/>
      <c r="E142" s="44"/>
      <c r="F142" s="32">
        <v>5.4</v>
      </c>
      <c r="G142" s="32">
        <v>2.6196261999999999</v>
      </c>
      <c r="H142" s="43">
        <f t="shared" si="18"/>
        <v>6.8965517241379226E-2</v>
      </c>
      <c r="I142" s="44">
        <f t="shared" si="19"/>
        <v>0</v>
      </c>
      <c r="J142" s="32">
        <v>5.8</v>
      </c>
      <c r="K142" s="32">
        <v>0.59870000000000001</v>
      </c>
      <c r="L142" s="43">
        <f t="shared" si="20"/>
        <v>0</v>
      </c>
      <c r="M142" s="44">
        <f t="shared" si="21"/>
        <v>1</v>
      </c>
      <c r="N142" s="32"/>
      <c r="O142" s="32"/>
      <c r="P142" s="43"/>
      <c r="Q142" s="44"/>
      <c r="S142">
        <f t="shared" si="22"/>
        <v>5.8</v>
      </c>
    </row>
    <row r="143" spans="1:19" x14ac:dyDescent="0.2">
      <c r="A143" s="1" t="s">
        <v>89</v>
      </c>
      <c r="B143" s="47"/>
      <c r="C143" s="46"/>
      <c r="D143" s="43"/>
      <c r="E143" s="44"/>
      <c r="F143" s="32">
        <v>5</v>
      </c>
      <c r="G143" s="32">
        <v>2.6087367000000001</v>
      </c>
      <c r="H143" s="43">
        <f t="shared" si="18"/>
        <v>3.8461538461538491E-2</v>
      </c>
      <c r="I143" s="44">
        <f t="shared" si="19"/>
        <v>0</v>
      </c>
      <c r="J143" s="32">
        <v>5.2</v>
      </c>
      <c r="K143" s="32">
        <v>0.62070000000000003</v>
      </c>
      <c r="L143" s="43">
        <f t="shared" si="20"/>
        <v>0</v>
      </c>
      <c r="M143" s="44">
        <f t="shared" si="21"/>
        <v>1</v>
      </c>
      <c r="N143" s="32"/>
      <c r="O143" s="32"/>
      <c r="P143" s="43"/>
      <c r="Q143" s="44"/>
      <c r="S143">
        <f t="shared" si="22"/>
        <v>5.2</v>
      </c>
    </row>
    <row r="144" spans="1:19" x14ac:dyDescent="0.2">
      <c r="A144" s="1" t="s">
        <v>90</v>
      </c>
      <c r="B144" s="47"/>
      <c r="C144" s="46"/>
      <c r="D144" s="43"/>
      <c r="E144" s="44"/>
      <c r="F144" s="32">
        <v>2</v>
      </c>
      <c r="G144" s="32">
        <v>2.7047097</v>
      </c>
      <c r="H144" s="43">
        <f t="shared" si="18"/>
        <v>0</v>
      </c>
      <c r="I144" s="44">
        <f t="shared" si="19"/>
        <v>1</v>
      </c>
      <c r="J144" s="32">
        <v>2</v>
      </c>
      <c r="K144" s="32">
        <v>0.86919999999999997</v>
      </c>
      <c r="L144" s="43">
        <f t="shared" si="20"/>
        <v>0</v>
      </c>
      <c r="M144" s="44">
        <f t="shared" si="21"/>
        <v>1</v>
      </c>
      <c r="N144" s="32"/>
      <c r="O144" s="32"/>
      <c r="P144" s="43"/>
      <c r="Q144" s="44"/>
      <c r="S144">
        <f t="shared" si="22"/>
        <v>2</v>
      </c>
    </row>
    <row r="145" spans="1:19" x14ac:dyDescent="0.2">
      <c r="A145" s="1" t="s">
        <v>158</v>
      </c>
      <c r="B145" s="47"/>
      <c r="C145" s="46"/>
      <c r="D145" s="43"/>
      <c r="E145" s="44"/>
      <c r="F145" s="32">
        <v>2</v>
      </c>
      <c r="G145" s="32">
        <v>2.8693352000000001</v>
      </c>
      <c r="H145" s="43">
        <f t="shared" si="18"/>
        <v>0</v>
      </c>
      <c r="I145" s="44">
        <f t="shared" si="19"/>
        <v>1</v>
      </c>
      <c r="J145" s="32">
        <v>2</v>
      </c>
      <c r="K145" s="32">
        <v>0.94959999999999989</v>
      </c>
      <c r="L145" s="43">
        <f t="shared" si="20"/>
        <v>0</v>
      </c>
      <c r="M145" s="44">
        <f t="shared" si="21"/>
        <v>1</v>
      </c>
      <c r="N145" s="32"/>
      <c r="O145" s="32"/>
      <c r="P145" s="43"/>
      <c r="Q145" s="44"/>
      <c r="S145">
        <f t="shared" si="22"/>
        <v>2</v>
      </c>
    </row>
    <row r="146" spans="1:19" x14ac:dyDescent="0.2">
      <c r="A146" s="1" t="s">
        <v>230</v>
      </c>
      <c r="B146" s="47"/>
      <c r="C146" s="46"/>
      <c r="D146" s="43"/>
      <c r="E146" s="44"/>
      <c r="F146" s="32">
        <v>2</v>
      </c>
      <c r="G146" s="32">
        <v>3.7262929000000007</v>
      </c>
      <c r="H146" s="43">
        <f t="shared" si="18"/>
        <v>0.23076923076923078</v>
      </c>
      <c r="I146" s="44">
        <f t="shared" si="19"/>
        <v>0</v>
      </c>
      <c r="J146" s="32">
        <v>2.6</v>
      </c>
      <c r="K146" s="32">
        <v>1.2725</v>
      </c>
      <c r="L146" s="43">
        <f t="shared" si="20"/>
        <v>0</v>
      </c>
      <c r="M146" s="44">
        <f t="shared" si="21"/>
        <v>1</v>
      </c>
      <c r="N146" s="32"/>
      <c r="O146" s="32"/>
      <c r="P146" s="43"/>
      <c r="Q146" s="44"/>
      <c r="S146">
        <f t="shared" si="22"/>
        <v>2.6</v>
      </c>
    </row>
    <row r="147" spans="1:19" x14ac:dyDescent="0.2">
      <c r="A147" s="1" t="s">
        <v>159</v>
      </c>
      <c r="B147" s="47"/>
      <c r="C147" s="46"/>
      <c r="D147" s="43"/>
      <c r="E147" s="44"/>
      <c r="F147" s="32">
        <v>3</v>
      </c>
      <c r="G147" s="32">
        <v>7.2806870999999989</v>
      </c>
      <c r="H147" s="43">
        <f t="shared" si="18"/>
        <v>0</v>
      </c>
      <c r="I147" s="44">
        <f t="shared" si="19"/>
        <v>1</v>
      </c>
      <c r="J147" s="32">
        <v>3</v>
      </c>
      <c r="K147" s="32">
        <v>1.9340999999999997</v>
      </c>
      <c r="L147" s="43">
        <f t="shared" si="20"/>
        <v>0</v>
      </c>
      <c r="M147" s="44">
        <f t="shared" si="21"/>
        <v>1</v>
      </c>
      <c r="N147" s="32"/>
      <c r="O147" s="32"/>
      <c r="P147" s="43"/>
      <c r="Q147" s="44"/>
      <c r="S147">
        <f t="shared" si="22"/>
        <v>3</v>
      </c>
    </row>
    <row r="148" spans="1:19" x14ac:dyDescent="0.2">
      <c r="A148" s="1" t="s">
        <v>91</v>
      </c>
      <c r="B148" s="47"/>
      <c r="C148" s="46"/>
      <c r="D148" s="43"/>
      <c r="E148" s="44"/>
      <c r="F148" s="32">
        <v>3</v>
      </c>
      <c r="G148" s="32">
        <v>7.6942972999999997</v>
      </c>
      <c r="H148" s="43">
        <f t="shared" si="18"/>
        <v>3.2258064516129059E-2</v>
      </c>
      <c r="I148" s="44">
        <f t="shared" si="19"/>
        <v>0</v>
      </c>
      <c r="J148" s="32">
        <v>3.1</v>
      </c>
      <c r="K148" s="32">
        <v>1.9619999999999997</v>
      </c>
      <c r="L148" s="43">
        <f t="shared" si="20"/>
        <v>0</v>
      </c>
      <c r="M148" s="44">
        <f t="shared" si="21"/>
        <v>1</v>
      </c>
      <c r="N148" s="32"/>
      <c r="O148" s="32"/>
      <c r="P148" s="43"/>
      <c r="Q148" s="44"/>
      <c r="S148">
        <f t="shared" si="22"/>
        <v>3.1</v>
      </c>
    </row>
    <row r="149" spans="1:19" x14ac:dyDescent="0.2">
      <c r="A149" s="1" t="s">
        <v>231</v>
      </c>
      <c r="B149" s="47"/>
      <c r="C149" s="46"/>
      <c r="D149" s="43"/>
      <c r="E149" s="44"/>
      <c r="F149" s="32">
        <v>2</v>
      </c>
      <c r="G149" s="32">
        <v>7.1545424000000013</v>
      </c>
      <c r="H149" s="43">
        <f t="shared" si="18"/>
        <v>0</v>
      </c>
      <c r="I149" s="44">
        <f t="shared" si="19"/>
        <v>1</v>
      </c>
      <c r="J149" s="32">
        <v>2</v>
      </c>
      <c r="K149" s="32">
        <v>2.1357000000000004</v>
      </c>
      <c r="L149" s="43">
        <f t="shared" si="20"/>
        <v>0</v>
      </c>
      <c r="M149" s="44">
        <f t="shared" si="21"/>
        <v>1</v>
      </c>
      <c r="N149" s="32"/>
      <c r="O149" s="32"/>
      <c r="P149" s="43"/>
      <c r="Q149" s="44"/>
      <c r="S149">
        <f t="shared" si="22"/>
        <v>2</v>
      </c>
    </row>
    <row r="150" spans="1:19" x14ac:dyDescent="0.2">
      <c r="A150" s="1" t="s">
        <v>232</v>
      </c>
      <c r="B150" s="47"/>
      <c r="C150" s="46"/>
      <c r="D150" s="43"/>
      <c r="E150" s="44"/>
      <c r="F150" s="32">
        <v>1</v>
      </c>
      <c r="G150" s="32">
        <v>8.1999430000000011</v>
      </c>
      <c r="H150" s="43">
        <f t="shared" si="18"/>
        <v>0</v>
      </c>
      <c r="I150" s="44">
        <f t="shared" si="19"/>
        <v>1</v>
      </c>
      <c r="J150" s="32">
        <v>1</v>
      </c>
      <c r="K150" s="32">
        <v>2.2053000000000003</v>
      </c>
      <c r="L150" s="43">
        <f t="shared" si="20"/>
        <v>0</v>
      </c>
      <c r="M150" s="44">
        <f t="shared" si="21"/>
        <v>1</v>
      </c>
      <c r="N150" s="32"/>
      <c r="O150" s="32"/>
      <c r="P150" s="43"/>
      <c r="Q150" s="44"/>
      <c r="S150">
        <f t="shared" si="22"/>
        <v>1</v>
      </c>
    </row>
    <row r="151" spans="1:19" x14ac:dyDescent="0.2">
      <c r="A151" s="1" t="s">
        <v>160</v>
      </c>
      <c r="B151" s="47"/>
      <c r="C151" s="46"/>
      <c r="D151" s="43"/>
      <c r="E151" s="44"/>
      <c r="F151" s="32">
        <v>2</v>
      </c>
      <c r="G151" s="32">
        <v>13.302918</v>
      </c>
      <c r="H151" s="43">
        <f t="shared" si="18"/>
        <v>0.13043478260869559</v>
      </c>
      <c r="I151" s="44">
        <f t="shared" si="19"/>
        <v>0</v>
      </c>
      <c r="J151" s="32">
        <v>2.2999999999999998</v>
      </c>
      <c r="K151" s="32">
        <v>3.3450000000000002</v>
      </c>
      <c r="L151" s="43">
        <f t="shared" si="20"/>
        <v>0</v>
      </c>
      <c r="M151" s="44">
        <f t="shared" si="21"/>
        <v>1</v>
      </c>
      <c r="N151" s="32"/>
      <c r="O151" s="32"/>
      <c r="P151" s="43"/>
      <c r="Q151" s="44"/>
      <c r="S151">
        <f t="shared" si="22"/>
        <v>2.2999999999999998</v>
      </c>
    </row>
    <row r="152" spans="1:19" x14ac:dyDescent="0.2">
      <c r="A152" s="1" t="s">
        <v>92</v>
      </c>
      <c r="B152" s="47"/>
      <c r="C152" s="46"/>
      <c r="D152" s="43"/>
      <c r="E152" s="44"/>
      <c r="F152" s="32">
        <v>1</v>
      </c>
      <c r="G152" s="32">
        <v>11.1316153</v>
      </c>
      <c r="H152" s="43">
        <f t="shared" ref="H152:H215" si="23">($S152-F152)/$S152</f>
        <v>0</v>
      </c>
      <c r="I152" s="44">
        <f t="shared" ref="I152:I215" si="24">IF(F152=$S152,1,0)</f>
        <v>1</v>
      </c>
      <c r="J152" s="32">
        <v>1</v>
      </c>
      <c r="K152" s="32">
        <v>2.5124</v>
      </c>
      <c r="L152" s="43">
        <f t="shared" ref="L152:L215" si="25">($S152-J152)/$S152</f>
        <v>0</v>
      </c>
      <c r="M152" s="44">
        <f t="shared" ref="M152:M215" si="26">IF(J152=$S152,1,0)</f>
        <v>1</v>
      </c>
      <c r="N152" s="32"/>
      <c r="O152" s="32"/>
      <c r="P152" s="43"/>
      <c r="Q152" s="44"/>
      <c r="S152">
        <f t="shared" ref="S152:S215" si="27">MAX(N152,J152,F152,B152)</f>
        <v>1</v>
      </c>
    </row>
    <row r="153" spans="1:19" x14ac:dyDescent="0.2">
      <c r="A153" s="1" t="s">
        <v>233</v>
      </c>
      <c r="B153" s="47"/>
      <c r="C153" s="46"/>
      <c r="D153" s="43"/>
      <c r="E153" s="44"/>
      <c r="F153" s="32">
        <v>2</v>
      </c>
      <c r="G153" s="32">
        <v>15.3888973</v>
      </c>
      <c r="H153" s="43">
        <f t="shared" si="23"/>
        <v>9.0909090909090981E-2</v>
      </c>
      <c r="I153" s="44">
        <f t="shared" si="24"/>
        <v>0</v>
      </c>
      <c r="J153" s="32">
        <v>2.2000000000000002</v>
      </c>
      <c r="K153" s="32">
        <v>3.9517999999999995</v>
      </c>
      <c r="L153" s="43">
        <f t="shared" si="25"/>
        <v>0</v>
      </c>
      <c r="M153" s="44">
        <f t="shared" si="26"/>
        <v>1</v>
      </c>
      <c r="N153" s="32"/>
      <c r="O153" s="32"/>
      <c r="P153" s="43"/>
      <c r="Q153" s="44"/>
      <c r="S153">
        <f t="shared" si="27"/>
        <v>2.2000000000000002</v>
      </c>
    </row>
    <row r="154" spans="1:19" x14ac:dyDescent="0.2">
      <c r="A154" s="1" t="s">
        <v>161</v>
      </c>
      <c r="B154" s="47"/>
      <c r="C154" s="46"/>
      <c r="D154" s="43"/>
      <c r="E154" s="44"/>
      <c r="F154" s="32">
        <v>1</v>
      </c>
      <c r="G154" s="32">
        <v>14.458305999999999</v>
      </c>
      <c r="H154" s="43">
        <f t="shared" si="23"/>
        <v>0</v>
      </c>
      <c r="I154" s="44">
        <f t="shared" si="24"/>
        <v>1</v>
      </c>
      <c r="J154" s="32">
        <v>1</v>
      </c>
      <c r="K154" s="32">
        <v>3.2229999999999999</v>
      </c>
      <c r="L154" s="43">
        <f t="shared" si="25"/>
        <v>0</v>
      </c>
      <c r="M154" s="44">
        <f t="shared" si="26"/>
        <v>1</v>
      </c>
      <c r="N154" s="32"/>
      <c r="O154" s="32"/>
      <c r="P154" s="43"/>
      <c r="Q154" s="44"/>
      <c r="S154">
        <f t="shared" si="27"/>
        <v>1</v>
      </c>
    </row>
    <row r="155" spans="1:19" x14ac:dyDescent="0.2">
      <c r="A155" s="1" t="s">
        <v>93</v>
      </c>
      <c r="B155" s="47"/>
      <c r="C155" s="46"/>
      <c r="D155" s="43"/>
      <c r="E155" s="44"/>
      <c r="F155" s="32">
        <v>2</v>
      </c>
      <c r="G155" s="32">
        <v>16.235923699999997</v>
      </c>
      <c r="H155" s="43">
        <f t="shared" si="23"/>
        <v>0</v>
      </c>
      <c r="I155" s="44">
        <f t="shared" si="24"/>
        <v>1</v>
      </c>
      <c r="J155" s="32">
        <v>2</v>
      </c>
      <c r="K155" s="32">
        <v>3.9421999999999997</v>
      </c>
      <c r="L155" s="43">
        <f t="shared" si="25"/>
        <v>0</v>
      </c>
      <c r="M155" s="44">
        <f t="shared" si="26"/>
        <v>1</v>
      </c>
      <c r="N155" s="32"/>
      <c r="O155" s="32"/>
      <c r="P155" s="43"/>
      <c r="Q155" s="44"/>
      <c r="S155">
        <f t="shared" si="27"/>
        <v>2</v>
      </c>
    </row>
    <row r="156" spans="1:19" x14ac:dyDescent="0.2">
      <c r="A156" s="1" t="s">
        <v>234</v>
      </c>
      <c r="B156" s="47"/>
      <c r="C156" s="46"/>
      <c r="D156" s="43"/>
      <c r="E156" s="44"/>
      <c r="F156" s="32">
        <v>1</v>
      </c>
      <c r="G156" s="32">
        <v>20.262022399999999</v>
      </c>
      <c r="H156" s="43">
        <f t="shared" si="23"/>
        <v>0</v>
      </c>
      <c r="I156" s="44">
        <f t="shared" si="24"/>
        <v>1</v>
      </c>
      <c r="J156" s="32">
        <v>1</v>
      </c>
      <c r="K156" s="32">
        <v>4.9220999999999986</v>
      </c>
      <c r="L156" s="43">
        <f t="shared" si="25"/>
        <v>0</v>
      </c>
      <c r="M156" s="44">
        <f t="shared" si="26"/>
        <v>1</v>
      </c>
      <c r="N156" s="32"/>
      <c r="O156" s="32"/>
      <c r="P156" s="43"/>
      <c r="Q156" s="44"/>
      <c r="S156">
        <f t="shared" si="27"/>
        <v>1</v>
      </c>
    </row>
    <row r="157" spans="1:19" x14ac:dyDescent="0.2">
      <c r="A157" s="1" t="s">
        <v>162</v>
      </c>
      <c r="B157" s="47"/>
      <c r="C157" s="46"/>
      <c r="D157" s="43"/>
      <c r="E157" s="44"/>
      <c r="F157" s="32">
        <v>3</v>
      </c>
      <c r="G157" s="32">
        <v>32.808585899999997</v>
      </c>
      <c r="H157" s="43">
        <f t="shared" si="23"/>
        <v>0</v>
      </c>
      <c r="I157" s="44">
        <f t="shared" si="24"/>
        <v>1</v>
      </c>
      <c r="J157" s="32">
        <v>3</v>
      </c>
      <c r="K157" s="32">
        <v>6.0693000000000001</v>
      </c>
      <c r="L157" s="43">
        <f t="shared" si="25"/>
        <v>0</v>
      </c>
      <c r="M157" s="44">
        <f t="shared" si="26"/>
        <v>1</v>
      </c>
      <c r="N157" s="32"/>
      <c r="O157" s="32"/>
      <c r="P157" s="43"/>
      <c r="Q157" s="44"/>
      <c r="S157">
        <f t="shared" si="27"/>
        <v>3</v>
      </c>
    </row>
    <row r="158" spans="1:19" x14ac:dyDescent="0.2">
      <c r="A158" s="1" t="s">
        <v>94</v>
      </c>
      <c r="B158" s="47"/>
      <c r="C158" s="46"/>
      <c r="D158" s="43"/>
      <c r="E158" s="44"/>
      <c r="F158" s="32">
        <v>2</v>
      </c>
      <c r="G158" s="32">
        <v>25.995124500000003</v>
      </c>
      <c r="H158" s="43">
        <f t="shared" si="23"/>
        <v>0</v>
      </c>
      <c r="I158" s="44">
        <f t="shared" si="24"/>
        <v>1</v>
      </c>
      <c r="J158" s="32">
        <v>2</v>
      </c>
      <c r="K158" s="32">
        <v>5.8091999999999997</v>
      </c>
      <c r="L158" s="43">
        <f t="shared" si="25"/>
        <v>0</v>
      </c>
      <c r="M158" s="44">
        <f t="shared" si="26"/>
        <v>1</v>
      </c>
      <c r="N158" s="32"/>
      <c r="O158" s="32"/>
      <c r="P158" s="43"/>
      <c r="Q158" s="44"/>
      <c r="S158">
        <f t="shared" si="27"/>
        <v>2</v>
      </c>
    </row>
    <row r="159" spans="1:19" x14ac:dyDescent="0.2">
      <c r="A159" s="1" t="s">
        <v>235</v>
      </c>
      <c r="B159" s="47"/>
      <c r="C159" s="46"/>
      <c r="D159" s="43"/>
      <c r="E159" s="44"/>
      <c r="F159" s="32">
        <v>1</v>
      </c>
      <c r="G159" s="32">
        <v>24.030728700000001</v>
      </c>
      <c r="H159" s="43">
        <f t="shared" si="23"/>
        <v>0</v>
      </c>
      <c r="I159" s="44">
        <f t="shared" si="24"/>
        <v>1</v>
      </c>
      <c r="J159" s="32">
        <v>1</v>
      </c>
      <c r="K159" s="32">
        <v>5.4457000000000004</v>
      </c>
      <c r="L159" s="43">
        <f t="shared" si="25"/>
        <v>0</v>
      </c>
      <c r="M159" s="44">
        <f t="shared" si="26"/>
        <v>1</v>
      </c>
      <c r="N159" s="32"/>
      <c r="O159" s="32"/>
      <c r="P159" s="43"/>
      <c r="Q159" s="44"/>
      <c r="S159">
        <f t="shared" si="27"/>
        <v>1</v>
      </c>
    </row>
    <row r="160" spans="1:19" x14ac:dyDescent="0.2">
      <c r="A160" s="1" t="s">
        <v>163</v>
      </c>
      <c r="B160" s="47"/>
      <c r="C160" s="46"/>
      <c r="D160" s="43"/>
      <c r="E160" s="44"/>
      <c r="F160" s="32">
        <v>3</v>
      </c>
      <c r="G160" s="32">
        <v>49.4810698</v>
      </c>
      <c r="H160" s="43">
        <f t="shared" si="23"/>
        <v>0</v>
      </c>
      <c r="I160" s="44">
        <f t="shared" si="24"/>
        <v>1</v>
      </c>
      <c r="J160" s="32">
        <v>3</v>
      </c>
      <c r="K160" s="32">
        <v>8.6285000000000007</v>
      </c>
      <c r="L160" s="43">
        <f t="shared" si="25"/>
        <v>0</v>
      </c>
      <c r="M160" s="44">
        <f t="shared" si="26"/>
        <v>1</v>
      </c>
      <c r="N160" s="32"/>
      <c r="O160" s="32"/>
      <c r="P160" s="43"/>
      <c r="Q160" s="44"/>
      <c r="S160">
        <f t="shared" si="27"/>
        <v>3</v>
      </c>
    </row>
    <row r="161" spans="1:19" x14ac:dyDescent="0.2">
      <c r="A161" s="1" t="s">
        <v>164</v>
      </c>
      <c r="B161" s="47"/>
      <c r="C161" s="46"/>
      <c r="D161" s="43"/>
      <c r="E161" s="44"/>
      <c r="F161" s="32">
        <v>1</v>
      </c>
      <c r="G161" s="32">
        <v>45.5788577</v>
      </c>
      <c r="H161" s="43">
        <f t="shared" si="23"/>
        <v>0</v>
      </c>
      <c r="I161" s="44">
        <f t="shared" si="24"/>
        <v>1</v>
      </c>
      <c r="J161" s="32">
        <v>1</v>
      </c>
      <c r="K161" s="32">
        <v>8.9501999999999988</v>
      </c>
      <c r="L161" s="43">
        <f t="shared" si="25"/>
        <v>0</v>
      </c>
      <c r="M161" s="44">
        <f t="shared" si="26"/>
        <v>1</v>
      </c>
      <c r="N161" s="32"/>
      <c r="O161" s="32"/>
      <c r="P161" s="43"/>
      <c r="Q161" s="44"/>
      <c r="S161">
        <f t="shared" si="27"/>
        <v>1</v>
      </c>
    </row>
    <row r="162" spans="1:19" x14ac:dyDescent="0.2">
      <c r="A162" s="1" t="s">
        <v>19</v>
      </c>
      <c r="B162" s="47"/>
      <c r="C162" s="46"/>
      <c r="D162" s="43"/>
      <c r="E162" s="44"/>
      <c r="F162" s="32">
        <v>7</v>
      </c>
      <c r="G162" s="32">
        <v>0.44049319999999997</v>
      </c>
      <c r="H162" s="43">
        <f t="shared" si="23"/>
        <v>0</v>
      </c>
      <c r="I162" s="44">
        <f t="shared" si="24"/>
        <v>1</v>
      </c>
      <c r="J162" s="32">
        <v>7</v>
      </c>
      <c r="K162" s="32">
        <v>0.11959999999999997</v>
      </c>
      <c r="L162" s="43">
        <f t="shared" si="25"/>
        <v>0</v>
      </c>
      <c r="M162" s="44">
        <f t="shared" si="26"/>
        <v>1</v>
      </c>
      <c r="N162" s="32"/>
      <c r="O162" s="32"/>
      <c r="P162" s="43"/>
      <c r="Q162" s="44"/>
      <c r="S162">
        <f t="shared" si="27"/>
        <v>7</v>
      </c>
    </row>
    <row r="163" spans="1:19" x14ac:dyDescent="0.2">
      <c r="A163" s="1" t="s">
        <v>20</v>
      </c>
      <c r="B163" s="47"/>
      <c r="C163" s="46"/>
      <c r="D163" s="43"/>
      <c r="E163" s="44"/>
      <c r="F163" s="32">
        <v>2</v>
      </c>
      <c r="G163" s="32">
        <v>0.55167729999999993</v>
      </c>
      <c r="H163" s="43">
        <f t="shared" si="23"/>
        <v>0</v>
      </c>
      <c r="I163" s="44">
        <f t="shared" si="24"/>
        <v>1</v>
      </c>
      <c r="J163" s="32">
        <v>2</v>
      </c>
      <c r="K163" s="32">
        <v>0.1535</v>
      </c>
      <c r="L163" s="43">
        <f t="shared" si="25"/>
        <v>0</v>
      </c>
      <c r="M163" s="44">
        <f t="shared" si="26"/>
        <v>1</v>
      </c>
      <c r="N163" s="32"/>
      <c r="O163" s="32"/>
      <c r="P163" s="43"/>
      <c r="Q163" s="44"/>
      <c r="S163">
        <f t="shared" si="27"/>
        <v>2</v>
      </c>
    </row>
    <row r="164" spans="1:19" x14ac:dyDescent="0.2">
      <c r="A164" s="1" t="s">
        <v>95</v>
      </c>
      <c r="B164" s="47"/>
      <c r="C164" s="46"/>
      <c r="D164" s="43"/>
      <c r="E164" s="44"/>
      <c r="F164" s="32">
        <v>3</v>
      </c>
      <c r="G164" s="32">
        <v>0.53496659999999996</v>
      </c>
      <c r="H164" s="43">
        <f t="shared" si="23"/>
        <v>0</v>
      </c>
      <c r="I164" s="44">
        <f t="shared" si="24"/>
        <v>1</v>
      </c>
      <c r="J164" s="32">
        <v>3</v>
      </c>
      <c r="K164" s="32">
        <v>0.16109999999999999</v>
      </c>
      <c r="L164" s="43">
        <f t="shared" si="25"/>
        <v>0</v>
      </c>
      <c r="M164" s="44">
        <f t="shared" si="26"/>
        <v>1</v>
      </c>
      <c r="N164" s="32"/>
      <c r="O164" s="32"/>
      <c r="P164" s="43"/>
      <c r="Q164" s="44"/>
      <c r="S164">
        <f t="shared" si="27"/>
        <v>3</v>
      </c>
    </row>
    <row r="165" spans="1:19" x14ac:dyDescent="0.2">
      <c r="A165" s="1" t="s">
        <v>236</v>
      </c>
      <c r="B165" s="47"/>
      <c r="C165" s="46"/>
      <c r="D165" s="43"/>
      <c r="E165" s="44"/>
      <c r="F165" s="32">
        <v>2</v>
      </c>
      <c r="G165" s="32">
        <v>0.83322390000000013</v>
      </c>
      <c r="H165" s="43">
        <f t="shared" si="23"/>
        <v>0</v>
      </c>
      <c r="I165" s="44">
        <f t="shared" si="24"/>
        <v>1</v>
      </c>
      <c r="J165" s="32">
        <v>2</v>
      </c>
      <c r="K165" s="32">
        <v>0.22269999999999998</v>
      </c>
      <c r="L165" s="43">
        <f t="shared" si="25"/>
        <v>0</v>
      </c>
      <c r="M165" s="44">
        <f t="shared" si="26"/>
        <v>1</v>
      </c>
      <c r="N165" s="32"/>
      <c r="O165" s="32"/>
      <c r="P165" s="43"/>
      <c r="Q165" s="44"/>
      <c r="S165">
        <f t="shared" si="27"/>
        <v>2</v>
      </c>
    </row>
    <row r="166" spans="1:19" x14ac:dyDescent="0.2">
      <c r="A166" s="1" t="s">
        <v>165</v>
      </c>
      <c r="B166" s="47"/>
      <c r="C166" s="46"/>
      <c r="D166" s="43"/>
      <c r="E166" s="44"/>
      <c r="F166" s="32">
        <v>5</v>
      </c>
      <c r="G166" s="32">
        <v>1.1968985999999999</v>
      </c>
      <c r="H166" s="43">
        <f t="shared" si="23"/>
        <v>0</v>
      </c>
      <c r="I166" s="44">
        <f t="shared" si="24"/>
        <v>1</v>
      </c>
      <c r="J166" s="32">
        <v>5</v>
      </c>
      <c r="K166" s="32">
        <v>0.36060000000000003</v>
      </c>
      <c r="L166" s="43">
        <f t="shared" si="25"/>
        <v>0</v>
      </c>
      <c r="M166" s="44">
        <f t="shared" si="26"/>
        <v>1</v>
      </c>
      <c r="N166" s="32"/>
      <c r="O166" s="32"/>
      <c r="P166" s="43"/>
      <c r="Q166" s="44"/>
      <c r="S166">
        <f t="shared" si="27"/>
        <v>5</v>
      </c>
    </row>
    <row r="167" spans="1:19" x14ac:dyDescent="0.2">
      <c r="A167" s="1" t="s">
        <v>96</v>
      </c>
      <c r="B167" s="47"/>
      <c r="C167" s="46"/>
      <c r="D167" s="43"/>
      <c r="E167" s="44"/>
      <c r="F167" s="32">
        <v>4</v>
      </c>
      <c r="G167" s="32">
        <v>1.2110966999999999</v>
      </c>
      <c r="H167" s="43">
        <f t="shared" si="23"/>
        <v>0</v>
      </c>
      <c r="I167" s="44">
        <f t="shared" si="24"/>
        <v>1</v>
      </c>
      <c r="J167" s="32">
        <v>4</v>
      </c>
      <c r="K167" s="32">
        <v>0.35309999999999997</v>
      </c>
      <c r="L167" s="43">
        <f t="shared" si="25"/>
        <v>0</v>
      </c>
      <c r="M167" s="44">
        <f t="shared" si="26"/>
        <v>1</v>
      </c>
      <c r="N167" s="32"/>
      <c r="O167" s="32"/>
      <c r="P167" s="43"/>
      <c r="Q167" s="44"/>
      <c r="S167">
        <f t="shared" si="27"/>
        <v>4</v>
      </c>
    </row>
    <row r="168" spans="1:19" x14ac:dyDescent="0.2">
      <c r="A168" s="1" t="s">
        <v>237</v>
      </c>
      <c r="B168" s="47"/>
      <c r="C168" s="46"/>
      <c r="D168" s="43"/>
      <c r="E168" s="44"/>
      <c r="F168" s="32">
        <v>3</v>
      </c>
      <c r="G168" s="32">
        <v>1.1365072999999999</v>
      </c>
      <c r="H168" s="43">
        <f t="shared" si="23"/>
        <v>0</v>
      </c>
      <c r="I168" s="44">
        <f t="shared" si="24"/>
        <v>1</v>
      </c>
      <c r="J168" s="32">
        <v>3</v>
      </c>
      <c r="K168" s="32">
        <v>0.40649999999999997</v>
      </c>
      <c r="L168" s="43">
        <f t="shared" si="25"/>
        <v>0</v>
      </c>
      <c r="M168" s="44">
        <f t="shared" si="26"/>
        <v>1</v>
      </c>
      <c r="N168" s="32"/>
      <c r="O168" s="32"/>
      <c r="P168" s="43"/>
      <c r="Q168" s="44"/>
      <c r="S168">
        <f t="shared" si="27"/>
        <v>3</v>
      </c>
    </row>
    <row r="169" spans="1:19" x14ac:dyDescent="0.2">
      <c r="A169" s="1" t="s">
        <v>238</v>
      </c>
      <c r="B169" s="47"/>
      <c r="C169" s="46"/>
      <c r="D169" s="43"/>
      <c r="E169" s="44"/>
      <c r="F169" s="32">
        <v>2</v>
      </c>
      <c r="G169" s="32">
        <v>1.6500367</v>
      </c>
      <c r="H169" s="43">
        <f t="shared" si="23"/>
        <v>0</v>
      </c>
      <c r="I169" s="44">
        <f t="shared" si="24"/>
        <v>1</v>
      </c>
      <c r="J169" s="32">
        <v>2</v>
      </c>
      <c r="K169" s="32">
        <v>0.60119999999999996</v>
      </c>
      <c r="L169" s="43">
        <f t="shared" si="25"/>
        <v>0</v>
      </c>
      <c r="M169" s="44">
        <f t="shared" si="26"/>
        <v>1</v>
      </c>
      <c r="N169" s="32"/>
      <c r="O169" s="32"/>
      <c r="P169" s="43"/>
      <c r="Q169" s="44"/>
      <c r="S169">
        <f t="shared" si="27"/>
        <v>2</v>
      </c>
    </row>
    <row r="170" spans="1:19" x14ac:dyDescent="0.2">
      <c r="A170" s="1" t="s">
        <v>166</v>
      </c>
      <c r="B170" s="47"/>
      <c r="C170" s="46"/>
      <c r="D170" s="43"/>
      <c r="E170" s="44"/>
      <c r="F170" s="32">
        <v>1</v>
      </c>
      <c r="G170" s="32">
        <v>1.6312986000000003</v>
      </c>
      <c r="H170" s="43">
        <f t="shared" si="23"/>
        <v>0</v>
      </c>
      <c r="I170" s="44">
        <f t="shared" si="24"/>
        <v>1</v>
      </c>
      <c r="J170" s="32">
        <v>1</v>
      </c>
      <c r="K170" s="32">
        <v>0.50529999999999997</v>
      </c>
      <c r="L170" s="43">
        <f t="shared" si="25"/>
        <v>0</v>
      </c>
      <c r="M170" s="44">
        <f t="shared" si="26"/>
        <v>1</v>
      </c>
      <c r="N170" s="32"/>
      <c r="O170" s="32"/>
      <c r="P170" s="43"/>
      <c r="Q170" s="44"/>
      <c r="S170">
        <f t="shared" si="27"/>
        <v>1</v>
      </c>
    </row>
    <row r="171" spans="1:19" x14ac:dyDescent="0.2">
      <c r="A171" s="1" t="s">
        <v>21</v>
      </c>
      <c r="B171" s="47"/>
      <c r="C171" s="46"/>
      <c r="D171" s="43"/>
      <c r="E171" s="44"/>
      <c r="F171" s="32">
        <v>1</v>
      </c>
      <c r="G171" s="32">
        <v>1.6248356000000002</v>
      </c>
      <c r="H171" s="43">
        <f t="shared" si="23"/>
        <v>0</v>
      </c>
      <c r="I171" s="44">
        <f t="shared" si="24"/>
        <v>1</v>
      </c>
      <c r="J171" s="32">
        <v>1</v>
      </c>
      <c r="K171" s="32">
        <v>0.49920000000000009</v>
      </c>
      <c r="L171" s="43">
        <f t="shared" si="25"/>
        <v>0</v>
      </c>
      <c r="M171" s="44">
        <f t="shared" si="26"/>
        <v>1</v>
      </c>
      <c r="N171" s="32"/>
      <c r="O171" s="32"/>
      <c r="P171" s="43"/>
      <c r="Q171" s="44"/>
      <c r="S171">
        <f t="shared" si="27"/>
        <v>1</v>
      </c>
    </row>
    <row r="172" spans="1:19" x14ac:dyDescent="0.2">
      <c r="A172" s="1" t="s">
        <v>97</v>
      </c>
      <c r="B172" s="47"/>
      <c r="C172" s="46"/>
      <c r="D172" s="43"/>
      <c r="E172" s="44"/>
      <c r="F172" s="32">
        <v>100</v>
      </c>
      <c r="G172" s="32">
        <v>2.0623999999999998E-3</v>
      </c>
      <c r="H172" s="43">
        <f t="shared" si="23"/>
        <v>0</v>
      </c>
      <c r="I172" s="44">
        <f t="shared" si="24"/>
        <v>1</v>
      </c>
      <c r="J172" s="32">
        <v>100</v>
      </c>
      <c r="K172" s="32">
        <v>0.58850000000000002</v>
      </c>
      <c r="L172" s="43">
        <f t="shared" si="25"/>
        <v>0</v>
      </c>
      <c r="M172" s="44">
        <f t="shared" si="26"/>
        <v>1</v>
      </c>
      <c r="N172" s="32"/>
      <c r="O172" s="32"/>
      <c r="P172" s="43"/>
      <c r="Q172" s="44"/>
      <c r="S172">
        <f t="shared" si="27"/>
        <v>100</v>
      </c>
    </row>
    <row r="173" spans="1:19" x14ac:dyDescent="0.2">
      <c r="A173" s="1" t="s">
        <v>167</v>
      </c>
      <c r="B173" s="47"/>
      <c r="C173" s="46"/>
      <c r="D173" s="43"/>
      <c r="E173" s="44"/>
      <c r="F173" s="32">
        <v>80</v>
      </c>
      <c r="G173" s="32">
        <v>1.5949999999999998E-3</v>
      </c>
      <c r="H173" s="43">
        <f t="shared" si="23"/>
        <v>0</v>
      </c>
      <c r="I173" s="44">
        <f t="shared" si="24"/>
        <v>1</v>
      </c>
      <c r="J173" s="32">
        <v>80</v>
      </c>
      <c r="K173" s="32">
        <v>0.46209999999999996</v>
      </c>
      <c r="L173" s="43">
        <f t="shared" si="25"/>
        <v>0</v>
      </c>
      <c r="M173" s="44">
        <f t="shared" si="26"/>
        <v>1</v>
      </c>
      <c r="N173" s="32"/>
      <c r="O173" s="32"/>
      <c r="P173" s="43"/>
      <c r="Q173" s="44"/>
      <c r="S173">
        <f t="shared" si="27"/>
        <v>80</v>
      </c>
    </row>
    <row r="174" spans="1:19" x14ac:dyDescent="0.2">
      <c r="A174" s="1" t="s">
        <v>239</v>
      </c>
      <c r="B174" s="47"/>
      <c r="C174" s="46"/>
      <c r="D174" s="43"/>
      <c r="E174" s="44"/>
      <c r="F174" s="32">
        <v>140</v>
      </c>
      <c r="G174" s="32">
        <v>1.7534E-3</v>
      </c>
      <c r="H174" s="43">
        <f t="shared" si="23"/>
        <v>0</v>
      </c>
      <c r="I174" s="44">
        <f t="shared" si="24"/>
        <v>1</v>
      </c>
      <c r="J174" s="32">
        <v>140</v>
      </c>
      <c r="K174" s="32">
        <v>0.51600000000000001</v>
      </c>
      <c r="L174" s="43">
        <f t="shared" si="25"/>
        <v>0</v>
      </c>
      <c r="M174" s="44">
        <f t="shared" si="26"/>
        <v>1</v>
      </c>
      <c r="N174" s="32"/>
      <c r="O174" s="32"/>
      <c r="P174" s="43"/>
      <c r="Q174" s="44"/>
      <c r="S174">
        <f t="shared" si="27"/>
        <v>140</v>
      </c>
    </row>
    <row r="175" spans="1:19" x14ac:dyDescent="0.2">
      <c r="A175" s="1" t="s">
        <v>168</v>
      </c>
      <c r="B175" s="47"/>
      <c r="C175" s="46"/>
      <c r="D175" s="43"/>
      <c r="E175" s="44"/>
      <c r="F175" s="32">
        <v>112</v>
      </c>
      <c r="G175" s="32">
        <v>2.1958999999999998E-3</v>
      </c>
      <c r="H175" s="43">
        <f t="shared" si="23"/>
        <v>0</v>
      </c>
      <c r="I175" s="44">
        <f t="shared" si="24"/>
        <v>1</v>
      </c>
      <c r="J175" s="32">
        <v>112</v>
      </c>
      <c r="K175" s="32">
        <v>0.5726</v>
      </c>
      <c r="L175" s="43">
        <f t="shared" si="25"/>
        <v>0</v>
      </c>
      <c r="M175" s="44">
        <f t="shared" si="26"/>
        <v>1</v>
      </c>
      <c r="N175" s="32"/>
      <c r="O175" s="32"/>
      <c r="P175" s="43"/>
      <c r="Q175" s="44"/>
      <c r="S175">
        <f t="shared" si="27"/>
        <v>112</v>
      </c>
    </row>
    <row r="176" spans="1:19" x14ac:dyDescent="0.2">
      <c r="A176" s="1" t="s">
        <v>98</v>
      </c>
      <c r="B176" s="47"/>
      <c r="C176" s="46"/>
      <c r="D176" s="43"/>
      <c r="E176" s="44"/>
      <c r="F176" s="32">
        <v>140</v>
      </c>
      <c r="G176" s="32">
        <v>2.0403999999999999E-3</v>
      </c>
      <c r="H176" s="43">
        <f t="shared" si="23"/>
        <v>0</v>
      </c>
      <c r="I176" s="44">
        <f t="shared" si="24"/>
        <v>1</v>
      </c>
      <c r="J176" s="32">
        <v>140</v>
      </c>
      <c r="K176" s="32">
        <v>0.52060000000000017</v>
      </c>
      <c r="L176" s="43">
        <f t="shared" si="25"/>
        <v>0</v>
      </c>
      <c r="M176" s="44">
        <f t="shared" si="26"/>
        <v>1</v>
      </c>
      <c r="N176" s="32"/>
      <c r="O176" s="32"/>
      <c r="P176" s="43"/>
      <c r="Q176" s="44"/>
      <c r="S176">
        <f t="shared" si="27"/>
        <v>140</v>
      </c>
    </row>
    <row r="177" spans="1:19" x14ac:dyDescent="0.2">
      <c r="A177" s="1" t="s">
        <v>240</v>
      </c>
      <c r="B177" s="47"/>
      <c r="C177" s="46"/>
      <c r="D177" s="43"/>
      <c r="E177" s="44"/>
      <c r="F177" s="32">
        <v>180</v>
      </c>
      <c r="G177" s="32">
        <v>2.1333999999999997E-3</v>
      </c>
      <c r="H177" s="43">
        <f t="shared" si="23"/>
        <v>0</v>
      </c>
      <c r="I177" s="44">
        <f t="shared" si="24"/>
        <v>1</v>
      </c>
      <c r="J177" s="32">
        <v>180</v>
      </c>
      <c r="K177" s="32">
        <v>0.60389999999999999</v>
      </c>
      <c r="L177" s="43">
        <f t="shared" si="25"/>
        <v>0</v>
      </c>
      <c r="M177" s="44">
        <f t="shared" si="26"/>
        <v>1</v>
      </c>
      <c r="N177" s="32"/>
      <c r="O177" s="32"/>
      <c r="P177" s="43"/>
      <c r="Q177" s="44"/>
      <c r="S177">
        <f t="shared" si="27"/>
        <v>180</v>
      </c>
    </row>
    <row r="178" spans="1:19" x14ac:dyDescent="0.2">
      <c r="A178" s="1" t="s">
        <v>241</v>
      </c>
      <c r="B178" s="47"/>
      <c r="C178" s="46"/>
      <c r="D178" s="43"/>
      <c r="E178" s="44"/>
      <c r="F178" s="32">
        <v>197</v>
      </c>
      <c r="G178" s="32">
        <v>8.1311511000000003</v>
      </c>
      <c r="H178" s="43">
        <f t="shared" si="23"/>
        <v>0</v>
      </c>
      <c r="I178" s="44">
        <f t="shared" si="24"/>
        <v>1</v>
      </c>
      <c r="J178" s="32">
        <v>197</v>
      </c>
      <c r="K178" s="32">
        <v>1.3591</v>
      </c>
      <c r="L178" s="43">
        <f t="shared" si="25"/>
        <v>0</v>
      </c>
      <c r="M178" s="44">
        <f t="shared" si="26"/>
        <v>1</v>
      </c>
      <c r="N178" s="32"/>
      <c r="O178" s="32"/>
      <c r="P178" s="43"/>
      <c r="Q178" s="44"/>
      <c r="S178">
        <f t="shared" si="27"/>
        <v>197</v>
      </c>
    </row>
    <row r="179" spans="1:19" x14ac:dyDescent="0.2">
      <c r="A179" s="1" t="s">
        <v>169</v>
      </c>
      <c r="B179" s="47"/>
      <c r="C179" s="46"/>
      <c r="D179" s="43"/>
      <c r="E179" s="44"/>
      <c r="F179" s="32">
        <v>144</v>
      </c>
      <c r="G179" s="32">
        <v>4.1250000000000002E-3</v>
      </c>
      <c r="H179" s="43">
        <f t="shared" si="23"/>
        <v>0</v>
      </c>
      <c r="I179" s="44">
        <f t="shared" si="24"/>
        <v>1</v>
      </c>
      <c r="J179" s="32">
        <v>144</v>
      </c>
      <c r="K179" s="32">
        <v>1.1420999999999999</v>
      </c>
      <c r="L179" s="43">
        <f t="shared" si="25"/>
        <v>0</v>
      </c>
      <c r="M179" s="44">
        <f t="shared" si="26"/>
        <v>1</v>
      </c>
      <c r="N179" s="32"/>
      <c r="O179" s="32"/>
      <c r="P179" s="43"/>
      <c r="Q179" s="44"/>
      <c r="S179">
        <f t="shared" si="27"/>
        <v>144</v>
      </c>
    </row>
    <row r="180" spans="1:19" x14ac:dyDescent="0.2">
      <c r="A180" s="1" t="s">
        <v>99</v>
      </c>
      <c r="B180" s="47"/>
      <c r="C180" s="46"/>
      <c r="D180" s="43"/>
      <c r="E180" s="44"/>
      <c r="F180" s="32">
        <v>173</v>
      </c>
      <c r="G180" s="32">
        <v>19.920204599999998</v>
      </c>
      <c r="H180" s="43">
        <f t="shared" si="23"/>
        <v>0</v>
      </c>
      <c r="I180" s="44">
        <f t="shared" si="24"/>
        <v>1</v>
      </c>
      <c r="J180" s="32">
        <v>173</v>
      </c>
      <c r="K180" s="32">
        <v>2.4049</v>
      </c>
      <c r="L180" s="43">
        <f t="shared" si="25"/>
        <v>0</v>
      </c>
      <c r="M180" s="44">
        <f t="shared" si="26"/>
        <v>1</v>
      </c>
      <c r="N180" s="32"/>
      <c r="O180" s="32"/>
      <c r="P180" s="43"/>
      <c r="Q180" s="44"/>
      <c r="S180">
        <f t="shared" si="27"/>
        <v>173</v>
      </c>
    </row>
    <row r="181" spans="1:19" x14ac:dyDescent="0.2">
      <c r="A181" s="1" t="s">
        <v>242</v>
      </c>
      <c r="B181" s="47"/>
      <c r="C181" s="46"/>
      <c r="D181" s="43"/>
      <c r="E181" s="44"/>
      <c r="F181" s="32">
        <v>233</v>
      </c>
      <c r="G181" s="32">
        <v>8.4408766999999987</v>
      </c>
      <c r="H181" s="43">
        <f t="shared" si="23"/>
        <v>0</v>
      </c>
      <c r="I181" s="44">
        <f t="shared" si="24"/>
        <v>1</v>
      </c>
      <c r="J181" s="32">
        <v>233</v>
      </c>
      <c r="K181" s="32">
        <v>1.5272000000000001</v>
      </c>
      <c r="L181" s="43">
        <f t="shared" si="25"/>
        <v>0</v>
      </c>
      <c r="M181" s="44">
        <f t="shared" si="26"/>
        <v>1</v>
      </c>
      <c r="N181" s="32"/>
      <c r="O181" s="32"/>
      <c r="P181" s="43"/>
      <c r="Q181" s="44"/>
      <c r="S181">
        <f t="shared" si="27"/>
        <v>233</v>
      </c>
    </row>
    <row r="182" spans="1:19" x14ac:dyDescent="0.2">
      <c r="A182" s="1" t="s">
        <v>170</v>
      </c>
      <c r="B182" s="47"/>
      <c r="C182" s="46"/>
      <c r="D182" s="43"/>
      <c r="E182" s="44"/>
      <c r="F182" s="32">
        <v>151</v>
      </c>
      <c r="G182" s="32">
        <v>31.857881800000001</v>
      </c>
      <c r="H182" s="43">
        <f t="shared" si="23"/>
        <v>0</v>
      </c>
      <c r="I182" s="44">
        <f t="shared" si="24"/>
        <v>1</v>
      </c>
      <c r="J182" s="32">
        <v>150.19999999999999</v>
      </c>
      <c r="K182" s="32">
        <v>3.6493000000000002</v>
      </c>
      <c r="L182" s="43">
        <f t="shared" si="25"/>
        <v>5.298013245033188E-3</v>
      </c>
      <c r="M182" s="44">
        <f t="shared" si="26"/>
        <v>0</v>
      </c>
      <c r="N182" s="32"/>
      <c r="O182" s="32"/>
      <c r="P182" s="43"/>
      <c r="Q182" s="44"/>
      <c r="S182">
        <f t="shared" si="27"/>
        <v>151</v>
      </c>
    </row>
    <row r="183" spans="1:19" x14ac:dyDescent="0.2">
      <c r="A183" s="1" t="s">
        <v>100</v>
      </c>
      <c r="B183" s="47"/>
      <c r="C183" s="46"/>
      <c r="D183" s="43"/>
      <c r="E183" s="44"/>
      <c r="F183" s="32">
        <v>192</v>
      </c>
      <c r="G183" s="32">
        <v>17.698296000000003</v>
      </c>
      <c r="H183" s="43">
        <f t="shared" si="23"/>
        <v>0</v>
      </c>
      <c r="I183" s="44">
        <f t="shared" si="24"/>
        <v>1</v>
      </c>
      <c r="J183" s="32">
        <v>192</v>
      </c>
      <c r="K183" s="32">
        <v>2.3885999999999998</v>
      </c>
      <c r="L183" s="43">
        <f t="shared" si="25"/>
        <v>0</v>
      </c>
      <c r="M183" s="44">
        <f t="shared" si="26"/>
        <v>1</v>
      </c>
      <c r="N183" s="32"/>
      <c r="O183" s="32"/>
      <c r="P183" s="43"/>
      <c r="Q183" s="44"/>
      <c r="S183">
        <f t="shared" si="27"/>
        <v>192</v>
      </c>
    </row>
    <row r="184" spans="1:19" x14ac:dyDescent="0.2">
      <c r="A184" s="1" t="s">
        <v>0</v>
      </c>
      <c r="B184" s="47"/>
      <c r="C184" s="46"/>
      <c r="D184" s="43"/>
      <c r="E184" s="44"/>
      <c r="F184" s="32">
        <v>41.9</v>
      </c>
      <c r="G184" s="32">
        <v>27.565091800000005</v>
      </c>
      <c r="H184" s="43">
        <f t="shared" si="23"/>
        <v>0</v>
      </c>
      <c r="I184" s="44">
        <f t="shared" si="24"/>
        <v>1</v>
      </c>
      <c r="J184" s="32">
        <v>41.4</v>
      </c>
      <c r="K184" s="32">
        <v>3.6217999999999995</v>
      </c>
      <c r="L184" s="43">
        <f t="shared" si="25"/>
        <v>1.1933174224343675E-2</v>
      </c>
      <c r="M184" s="44">
        <f t="shared" si="26"/>
        <v>0</v>
      </c>
      <c r="N184" s="32"/>
      <c r="O184" s="32"/>
      <c r="P184" s="43"/>
      <c r="Q184" s="44"/>
      <c r="S184">
        <f t="shared" si="27"/>
        <v>41.9</v>
      </c>
    </row>
    <row r="185" spans="1:19" x14ac:dyDescent="0.2">
      <c r="A185" s="1" t="s">
        <v>171</v>
      </c>
      <c r="B185" s="47"/>
      <c r="C185" s="46"/>
      <c r="D185" s="43"/>
      <c r="E185" s="44"/>
      <c r="F185" s="32">
        <v>192</v>
      </c>
      <c r="G185" s="32">
        <v>6.3158000000000008E-3</v>
      </c>
      <c r="H185" s="43">
        <f t="shared" si="23"/>
        <v>0</v>
      </c>
      <c r="I185" s="44">
        <f t="shared" si="24"/>
        <v>1</v>
      </c>
      <c r="J185" s="32">
        <v>192</v>
      </c>
      <c r="K185" s="32">
        <v>1.7658999999999998</v>
      </c>
      <c r="L185" s="43">
        <f t="shared" si="25"/>
        <v>0</v>
      </c>
      <c r="M185" s="44">
        <f t="shared" si="26"/>
        <v>1</v>
      </c>
      <c r="N185" s="32"/>
      <c r="O185" s="32"/>
      <c r="P185" s="43"/>
      <c r="Q185" s="44"/>
      <c r="S185">
        <f t="shared" si="27"/>
        <v>192</v>
      </c>
    </row>
    <row r="186" spans="1:19" x14ac:dyDescent="0.2">
      <c r="A186" s="1" t="s">
        <v>101</v>
      </c>
      <c r="B186" s="47"/>
      <c r="C186" s="46"/>
      <c r="D186" s="43"/>
      <c r="E186" s="44"/>
      <c r="F186" s="32">
        <v>38</v>
      </c>
      <c r="G186" s="32">
        <v>33.4830483</v>
      </c>
      <c r="H186" s="43">
        <f t="shared" si="23"/>
        <v>0</v>
      </c>
      <c r="I186" s="44">
        <f t="shared" si="24"/>
        <v>1</v>
      </c>
      <c r="J186" s="32">
        <v>37.700000000000003</v>
      </c>
      <c r="K186" s="32">
        <v>3.8244999999999996</v>
      </c>
      <c r="L186" s="43">
        <f t="shared" si="25"/>
        <v>7.8947368421051888E-3</v>
      </c>
      <c r="M186" s="44">
        <f t="shared" si="26"/>
        <v>0</v>
      </c>
      <c r="N186" s="32"/>
      <c r="O186" s="32"/>
      <c r="P186" s="43"/>
      <c r="Q186" s="44"/>
      <c r="S186">
        <f t="shared" si="27"/>
        <v>38</v>
      </c>
    </row>
    <row r="187" spans="1:19" x14ac:dyDescent="0.2">
      <c r="A187" s="1" t="s">
        <v>243</v>
      </c>
      <c r="B187" s="47"/>
      <c r="C187" s="46"/>
      <c r="D187" s="43"/>
      <c r="E187" s="44"/>
      <c r="F187" s="32">
        <v>80.900000000000006</v>
      </c>
      <c r="G187" s="32">
        <v>10.180855099999999</v>
      </c>
      <c r="H187" s="43">
        <f t="shared" si="23"/>
        <v>1.1002444987774957E-2</v>
      </c>
      <c r="I187" s="44">
        <f t="shared" si="24"/>
        <v>0</v>
      </c>
      <c r="J187" s="32">
        <v>81.8</v>
      </c>
      <c r="K187" s="32">
        <v>2.1509999999999998</v>
      </c>
      <c r="L187" s="43">
        <f t="shared" si="25"/>
        <v>0</v>
      </c>
      <c r="M187" s="44">
        <f t="shared" si="26"/>
        <v>1</v>
      </c>
      <c r="N187" s="32"/>
      <c r="O187" s="32"/>
      <c r="P187" s="43"/>
      <c r="Q187" s="44"/>
      <c r="S187">
        <f t="shared" si="27"/>
        <v>81.8</v>
      </c>
    </row>
    <row r="188" spans="1:19" x14ac:dyDescent="0.2">
      <c r="A188" s="1" t="s">
        <v>172</v>
      </c>
      <c r="B188" s="47"/>
      <c r="C188" s="46"/>
      <c r="D188" s="43"/>
      <c r="E188" s="44"/>
      <c r="F188" s="32">
        <v>54.2</v>
      </c>
      <c r="G188" s="32">
        <v>23.726341300000001</v>
      </c>
      <c r="H188" s="43">
        <f t="shared" si="23"/>
        <v>1.4545454545454493E-2</v>
      </c>
      <c r="I188" s="44">
        <f t="shared" si="24"/>
        <v>0</v>
      </c>
      <c r="J188" s="32">
        <v>55</v>
      </c>
      <c r="K188" s="32">
        <v>3.3536999999999999</v>
      </c>
      <c r="L188" s="43">
        <f t="shared" si="25"/>
        <v>0</v>
      </c>
      <c r="M188" s="44">
        <f t="shared" si="26"/>
        <v>1</v>
      </c>
      <c r="N188" s="32"/>
      <c r="O188" s="32"/>
      <c r="P188" s="43"/>
      <c r="Q188" s="44"/>
      <c r="S188">
        <f t="shared" si="27"/>
        <v>55</v>
      </c>
    </row>
    <row r="189" spans="1:19" x14ac:dyDescent="0.2">
      <c r="A189" s="1" t="s">
        <v>22</v>
      </c>
      <c r="B189" s="47"/>
      <c r="C189" s="46"/>
      <c r="D189" s="43"/>
      <c r="E189" s="44"/>
      <c r="F189" s="32">
        <v>31</v>
      </c>
      <c r="G189" s="32">
        <v>61.846904200000004</v>
      </c>
      <c r="H189" s="43">
        <f t="shared" si="23"/>
        <v>0</v>
      </c>
      <c r="I189" s="44">
        <f t="shared" si="24"/>
        <v>1</v>
      </c>
      <c r="J189" s="32">
        <v>30.4</v>
      </c>
      <c r="K189" s="32">
        <v>5.6866999999999992</v>
      </c>
      <c r="L189" s="43">
        <f t="shared" si="25"/>
        <v>1.9354838709677465E-2</v>
      </c>
      <c r="M189" s="44">
        <f t="shared" si="26"/>
        <v>0</v>
      </c>
      <c r="N189" s="32"/>
      <c r="O189" s="32"/>
      <c r="P189" s="43"/>
      <c r="Q189" s="44"/>
      <c r="S189">
        <f t="shared" si="27"/>
        <v>31</v>
      </c>
    </row>
    <row r="190" spans="1:19" x14ac:dyDescent="0.2">
      <c r="A190" s="1" t="s">
        <v>173</v>
      </c>
      <c r="B190" s="47"/>
      <c r="C190" s="46"/>
      <c r="D190" s="43"/>
      <c r="E190" s="44"/>
      <c r="F190" s="32">
        <v>27.8</v>
      </c>
      <c r="G190" s="32">
        <v>74.235436700000008</v>
      </c>
      <c r="H190" s="43">
        <f t="shared" si="23"/>
        <v>1.4184397163120517E-2</v>
      </c>
      <c r="I190" s="44">
        <f t="shared" si="24"/>
        <v>0</v>
      </c>
      <c r="J190" s="32">
        <v>28.2</v>
      </c>
      <c r="K190" s="32">
        <v>6.0190999999999999</v>
      </c>
      <c r="L190" s="43">
        <f t="shared" si="25"/>
        <v>0</v>
      </c>
      <c r="M190" s="44">
        <f t="shared" si="26"/>
        <v>1</v>
      </c>
      <c r="N190" s="32"/>
      <c r="O190" s="32"/>
      <c r="P190" s="43"/>
      <c r="Q190" s="44"/>
      <c r="S190">
        <f t="shared" si="27"/>
        <v>28.2</v>
      </c>
    </row>
    <row r="191" spans="1:19" x14ac:dyDescent="0.2">
      <c r="A191" s="1" t="s">
        <v>23</v>
      </c>
      <c r="B191" s="47"/>
      <c r="C191" s="46"/>
      <c r="D191" s="43"/>
      <c r="E191" s="44"/>
      <c r="F191" s="32">
        <v>22.8</v>
      </c>
      <c r="G191" s="32">
        <v>90.804780100000016</v>
      </c>
      <c r="H191" s="43">
        <f t="shared" si="23"/>
        <v>0</v>
      </c>
      <c r="I191" s="44">
        <f t="shared" si="24"/>
        <v>1</v>
      </c>
      <c r="J191" s="32">
        <v>21.7</v>
      </c>
      <c r="K191" s="32">
        <v>6.9682999999999993</v>
      </c>
      <c r="L191" s="43">
        <f t="shared" si="25"/>
        <v>4.8245614035087779E-2</v>
      </c>
      <c r="M191" s="44">
        <f t="shared" si="26"/>
        <v>0</v>
      </c>
      <c r="N191" s="32"/>
      <c r="O191" s="32"/>
      <c r="P191" s="43"/>
      <c r="Q191" s="44"/>
      <c r="S191">
        <f t="shared" si="27"/>
        <v>22.8</v>
      </c>
    </row>
    <row r="192" spans="1:19" x14ac:dyDescent="0.2">
      <c r="A192" s="1" t="s">
        <v>244</v>
      </c>
      <c r="B192" s="47"/>
      <c r="C192" s="46"/>
      <c r="D192" s="43"/>
      <c r="E192" s="44"/>
      <c r="F192" s="32">
        <v>40</v>
      </c>
      <c r="G192" s="32">
        <v>2.3050000000000002E-4</v>
      </c>
      <c r="H192" s="43">
        <f t="shared" si="23"/>
        <v>0</v>
      </c>
      <c r="I192" s="44">
        <f t="shared" si="24"/>
        <v>1</v>
      </c>
      <c r="J192" s="32">
        <v>40</v>
      </c>
      <c r="K192" s="32">
        <v>6.4100000000000004E-2</v>
      </c>
      <c r="L192" s="43">
        <f t="shared" si="25"/>
        <v>0</v>
      </c>
      <c r="M192" s="44">
        <f t="shared" si="26"/>
        <v>1</v>
      </c>
      <c r="N192" s="32"/>
      <c r="O192" s="32"/>
      <c r="P192" s="43"/>
      <c r="Q192" s="44"/>
      <c r="S192">
        <f t="shared" si="27"/>
        <v>40</v>
      </c>
    </row>
    <row r="193" spans="1:19" x14ac:dyDescent="0.2">
      <c r="A193" s="1" t="s">
        <v>174</v>
      </c>
      <c r="B193" s="47"/>
      <c r="C193" s="46"/>
      <c r="D193" s="43"/>
      <c r="E193" s="44"/>
      <c r="F193" s="32">
        <v>32</v>
      </c>
      <c r="G193" s="32">
        <v>2.9740000000000002E-4</v>
      </c>
      <c r="H193" s="43">
        <f t="shared" si="23"/>
        <v>0</v>
      </c>
      <c r="I193" s="44">
        <f t="shared" si="24"/>
        <v>1</v>
      </c>
      <c r="J193" s="32">
        <v>32</v>
      </c>
      <c r="K193" s="32">
        <v>8.8599999999999984E-2</v>
      </c>
      <c r="L193" s="43">
        <f t="shared" si="25"/>
        <v>0</v>
      </c>
      <c r="M193" s="44">
        <f t="shared" si="26"/>
        <v>1</v>
      </c>
      <c r="N193" s="32"/>
      <c r="O193" s="32"/>
      <c r="P193" s="43"/>
      <c r="Q193" s="44"/>
      <c r="S193">
        <f t="shared" si="27"/>
        <v>32</v>
      </c>
    </row>
    <row r="194" spans="1:19" x14ac:dyDescent="0.2">
      <c r="A194" s="1" t="s">
        <v>102</v>
      </c>
      <c r="B194" s="47"/>
      <c r="C194" s="46"/>
      <c r="D194" s="43"/>
      <c r="E194" s="44"/>
      <c r="F194" s="32">
        <v>40</v>
      </c>
      <c r="G194" s="32">
        <v>2.7770000000000003E-4</v>
      </c>
      <c r="H194" s="43">
        <f t="shared" si="23"/>
        <v>0</v>
      </c>
      <c r="I194" s="44">
        <f t="shared" si="24"/>
        <v>1</v>
      </c>
      <c r="J194" s="32">
        <v>40</v>
      </c>
      <c r="K194" s="32">
        <v>7.9899999999999999E-2</v>
      </c>
      <c r="L194" s="43">
        <f t="shared" si="25"/>
        <v>0</v>
      </c>
      <c r="M194" s="44">
        <f t="shared" si="26"/>
        <v>1</v>
      </c>
      <c r="N194" s="32"/>
      <c r="O194" s="32"/>
      <c r="P194" s="43"/>
      <c r="Q194" s="44"/>
      <c r="S194">
        <f t="shared" si="27"/>
        <v>40</v>
      </c>
    </row>
    <row r="195" spans="1:19" x14ac:dyDescent="0.2">
      <c r="A195" s="1" t="s">
        <v>245</v>
      </c>
      <c r="B195" s="47"/>
      <c r="C195" s="46"/>
      <c r="D195" s="43"/>
      <c r="E195" s="44"/>
      <c r="F195" s="32">
        <v>60</v>
      </c>
      <c r="G195" s="32">
        <v>3.5179999999999999E-4</v>
      </c>
      <c r="H195" s="43">
        <f t="shared" si="23"/>
        <v>0</v>
      </c>
      <c r="I195" s="44">
        <f t="shared" si="24"/>
        <v>1</v>
      </c>
      <c r="J195" s="32">
        <v>60</v>
      </c>
      <c r="K195" s="32">
        <v>0.1105</v>
      </c>
      <c r="L195" s="43">
        <f t="shared" si="25"/>
        <v>0</v>
      </c>
      <c r="M195" s="44">
        <f t="shared" si="26"/>
        <v>1</v>
      </c>
      <c r="N195" s="32"/>
      <c r="O195" s="32"/>
      <c r="P195" s="43"/>
      <c r="Q195" s="44"/>
      <c r="S195">
        <f t="shared" si="27"/>
        <v>60</v>
      </c>
    </row>
    <row r="196" spans="1:19" x14ac:dyDescent="0.2">
      <c r="A196" s="1" t="s">
        <v>175</v>
      </c>
      <c r="B196" s="47"/>
      <c r="C196" s="46"/>
      <c r="D196" s="43"/>
      <c r="E196" s="44"/>
      <c r="F196" s="32">
        <v>48</v>
      </c>
      <c r="G196" s="32">
        <v>4.7239999999999999E-4</v>
      </c>
      <c r="H196" s="43">
        <f t="shared" si="23"/>
        <v>0</v>
      </c>
      <c r="I196" s="44">
        <f t="shared" si="24"/>
        <v>1</v>
      </c>
      <c r="J196" s="32">
        <v>48</v>
      </c>
      <c r="K196" s="32">
        <v>0.12640000000000001</v>
      </c>
      <c r="L196" s="43">
        <f t="shared" si="25"/>
        <v>0</v>
      </c>
      <c r="M196" s="44">
        <f t="shared" si="26"/>
        <v>1</v>
      </c>
      <c r="N196" s="32"/>
      <c r="O196" s="32"/>
      <c r="P196" s="43"/>
      <c r="Q196" s="44"/>
      <c r="S196">
        <f t="shared" si="27"/>
        <v>48</v>
      </c>
    </row>
    <row r="197" spans="1:19" x14ac:dyDescent="0.2">
      <c r="A197" s="1" t="s">
        <v>103</v>
      </c>
      <c r="B197" s="47"/>
      <c r="C197" s="46"/>
      <c r="D197" s="43"/>
      <c r="E197" s="44"/>
      <c r="F197" s="32">
        <v>60</v>
      </c>
      <c r="G197" s="32">
        <v>3.6499999999999998E-4</v>
      </c>
      <c r="H197" s="43">
        <f t="shared" si="23"/>
        <v>0</v>
      </c>
      <c r="I197" s="44">
        <f t="shared" si="24"/>
        <v>1</v>
      </c>
      <c r="J197" s="32">
        <v>60</v>
      </c>
      <c r="K197" s="32">
        <v>8.3199999999999982E-2</v>
      </c>
      <c r="L197" s="43">
        <f t="shared" si="25"/>
        <v>0</v>
      </c>
      <c r="M197" s="44">
        <f t="shared" si="26"/>
        <v>1</v>
      </c>
      <c r="N197" s="32"/>
      <c r="O197" s="32"/>
      <c r="P197" s="43"/>
      <c r="Q197" s="44"/>
      <c r="S197">
        <f t="shared" si="27"/>
        <v>60</v>
      </c>
    </row>
    <row r="198" spans="1:19" x14ac:dyDescent="0.2">
      <c r="A198" s="1" t="s">
        <v>246</v>
      </c>
      <c r="B198" s="47"/>
      <c r="C198" s="46"/>
      <c r="D198" s="43"/>
      <c r="E198" s="44"/>
      <c r="F198" s="32">
        <v>80</v>
      </c>
      <c r="G198" s="32">
        <v>6.3270000000000004E-4</v>
      </c>
      <c r="H198" s="43">
        <f t="shared" si="23"/>
        <v>0</v>
      </c>
      <c r="I198" s="44">
        <f t="shared" si="24"/>
        <v>1</v>
      </c>
      <c r="J198" s="32">
        <v>80</v>
      </c>
      <c r="K198" s="32">
        <v>0.18539999999999998</v>
      </c>
      <c r="L198" s="43">
        <f t="shared" si="25"/>
        <v>0</v>
      </c>
      <c r="M198" s="44">
        <f t="shared" si="26"/>
        <v>1</v>
      </c>
      <c r="N198" s="32"/>
      <c r="O198" s="32"/>
      <c r="P198" s="43"/>
      <c r="Q198" s="44"/>
      <c r="S198">
        <f t="shared" si="27"/>
        <v>80</v>
      </c>
    </row>
    <row r="199" spans="1:19" x14ac:dyDescent="0.2">
      <c r="A199" s="1" t="s">
        <v>247</v>
      </c>
      <c r="B199" s="47"/>
      <c r="C199" s="46"/>
      <c r="D199" s="43"/>
      <c r="E199" s="44"/>
      <c r="F199" s="32">
        <v>100</v>
      </c>
      <c r="G199" s="32">
        <v>1.2016000000000002E-3</v>
      </c>
      <c r="H199" s="43">
        <f t="shared" si="23"/>
        <v>0</v>
      </c>
      <c r="I199" s="44">
        <f t="shared" si="24"/>
        <v>1</v>
      </c>
      <c r="J199" s="32">
        <v>100</v>
      </c>
      <c r="K199" s="32">
        <v>0.3629</v>
      </c>
      <c r="L199" s="43">
        <f t="shared" si="25"/>
        <v>0</v>
      </c>
      <c r="M199" s="44">
        <f t="shared" si="26"/>
        <v>1</v>
      </c>
      <c r="N199" s="32"/>
      <c r="O199" s="32"/>
      <c r="P199" s="43"/>
      <c r="Q199" s="44"/>
      <c r="S199">
        <f t="shared" si="27"/>
        <v>100</v>
      </c>
    </row>
    <row r="200" spans="1:19" x14ac:dyDescent="0.2">
      <c r="A200" s="1" t="s">
        <v>176</v>
      </c>
      <c r="B200" s="47"/>
      <c r="C200" s="46"/>
      <c r="D200" s="43"/>
      <c r="E200" s="44"/>
      <c r="F200" s="32">
        <v>64</v>
      </c>
      <c r="G200" s="32">
        <v>1.3921999999999999E-3</v>
      </c>
      <c r="H200" s="43">
        <f t="shared" si="23"/>
        <v>0</v>
      </c>
      <c r="I200" s="44">
        <f t="shared" si="24"/>
        <v>1</v>
      </c>
      <c r="J200" s="32">
        <v>64</v>
      </c>
      <c r="K200" s="32">
        <v>0.39739999999999998</v>
      </c>
      <c r="L200" s="43">
        <f t="shared" si="25"/>
        <v>0</v>
      </c>
      <c r="M200" s="44">
        <f t="shared" si="26"/>
        <v>1</v>
      </c>
      <c r="N200" s="32"/>
      <c r="O200" s="32"/>
      <c r="P200" s="43"/>
      <c r="Q200" s="44"/>
      <c r="S200">
        <f t="shared" si="27"/>
        <v>64</v>
      </c>
    </row>
    <row r="201" spans="1:19" x14ac:dyDescent="0.2">
      <c r="A201" s="1" t="s">
        <v>104</v>
      </c>
      <c r="B201" s="47"/>
      <c r="C201" s="46"/>
      <c r="D201" s="43"/>
      <c r="E201" s="44"/>
      <c r="F201" s="32">
        <v>80</v>
      </c>
      <c r="G201" s="32">
        <v>1.4489000000000001E-3</v>
      </c>
      <c r="H201" s="43">
        <f t="shared" si="23"/>
        <v>0</v>
      </c>
      <c r="I201" s="44">
        <f t="shared" si="24"/>
        <v>1</v>
      </c>
      <c r="J201" s="32">
        <v>80</v>
      </c>
      <c r="K201" s="32">
        <v>0.40709999999999996</v>
      </c>
      <c r="L201" s="43">
        <f t="shared" si="25"/>
        <v>0</v>
      </c>
      <c r="M201" s="44">
        <f t="shared" si="26"/>
        <v>1</v>
      </c>
      <c r="N201" s="32"/>
      <c r="O201" s="32"/>
      <c r="P201" s="43"/>
      <c r="Q201" s="44"/>
      <c r="S201">
        <f t="shared" si="27"/>
        <v>80</v>
      </c>
    </row>
    <row r="202" spans="1:19" x14ac:dyDescent="0.2">
      <c r="A202" s="1" t="s">
        <v>105</v>
      </c>
      <c r="B202" s="47"/>
      <c r="C202" s="46"/>
      <c r="D202" s="43"/>
      <c r="E202" s="44"/>
      <c r="F202" s="32">
        <v>86</v>
      </c>
      <c r="G202" s="32">
        <v>10.979384</v>
      </c>
      <c r="H202" s="43">
        <f t="shared" si="23"/>
        <v>0</v>
      </c>
      <c r="I202" s="44">
        <f t="shared" si="24"/>
        <v>1</v>
      </c>
      <c r="J202" s="32">
        <v>86</v>
      </c>
      <c r="K202" s="32">
        <v>1.2967999999999997</v>
      </c>
      <c r="L202" s="43">
        <f t="shared" si="25"/>
        <v>0</v>
      </c>
      <c r="M202" s="44">
        <f t="shared" si="26"/>
        <v>1</v>
      </c>
      <c r="N202" s="32"/>
      <c r="O202" s="32"/>
      <c r="P202" s="43"/>
      <c r="Q202" s="44"/>
      <c r="S202">
        <f t="shared" si="27"/>
        <v>86</v>
      </c>
    </row>
    <row r="203" spans="1:19" x14ac:dyDescent="0.2">
      <c r="A203" s="1" t="s">
        <v>177</v>
      </c>
      <c r="B203" s="47"/>
      <c r="C203" s="46"/>
      <c r="D203" s="43"/>
      <c r="E203" s="44"/>
      <c r="F203" s="32">
        <v>77</v>
      </c>
      <c r="G203" s="32">
        <v>10.4448174</v>
      </c>
      <c r="H203" s="43">
        <f t="shared" si="23"/>
        <v>0</v>
      </c>
      <c r="I203" s="44">
        <f t="shared" si="24"/>
        <v>1</v>
      </c>
      <c r="J203" s="32">
        <v>77</v>
      </c>
      <c r="K203" s="32">
        <v>1.0375000000000001</v>
      </c>
      <c r="L203" s="43">
        <f t="shared" si="25"/>
        <v>0</v>
      </c>
      <c r="M203" s="44">
        <f t="shared" si="26"/>
        <v>1</v>
      </c>
      <c r="N203" s="32"/>
      <c r="O203" s="32"/>
      <c r="P203" s="43"/>
      <c r="Q203" s="44"/>
      <c r="S203">
        <f t="shared" si="27"/>
        <v>77</v>
      </c>
    </row>
    <row r="204" spans="1:19" x14ac:dyDescent="0.2">
      <c r="A204" s="1" t="s">
        <v>248</v>
      </c>
      <c r="B204" s="47"/>
      <c r="C204" s="46"/>
      <c r="D204" s="43"/>
      <c r="E204" s="44"/>
      <c r="F204" s="32">
        <v>115</v>
      </c>
      <c r="G204" s="32">
        <v>14.210229900000002</v>
      </c>
      <c r="H204" s="43">
        <f t="shared" si="23"/>
        <v>0</v>
      </c>
      <c r="I204" s="44">
        <f t="shared" si="24"/>
        <v>1</v>
      </c>
      <c r="J204" s="32">
        <v>115</v>
      </c>
      <c r="K204" s="32">
        <v>1.3385000000000002</v>
      </c>
      <c r="L204" s="43">
        <f t="shared" si="25"/>
        <v>0</v>
      </c>
      <c r="M204" s="44">
        <f t="shared" si="26"/>
        <v>1</v>
      </c>
      <c r="N204" s="32"/>
      <c r="O204" s="32"/>
      <c r="P204" s="43"/>
      <c r="Q204" s="44"/>
      <c r="S204">
        <f t="shared" si="27"/>
        <v>115</v>
      </c>
    </row>
    <row r="205" spans="1:19" x14ac:dyDescent="0.2">
      <c r="A205" s="1" t="s">
        <v>178</v>
      </c>
      <c r="B205" s="47"/>
      <c r="C205" s="46"/>
      <c r="D205" s="43"/>
      <c r="E205" s="44"/>
      <c r="F205" s="32">
        <v>103</v>
      </c>
      <c r="G205" s="32">
        <v>23.009544800000004</v>
      </c>
      <c r="H205" s="43">
        <f t="shared" si="23"/>
        <v>0</v>
      </c>
      <c r="I205" s="44">
        <f t="shared" si="24"/>
        <v>1</v>
      </c>
      <c r="J205" s="32">
        <v>102.9</v>
      </c>
      <c r="K205" s="32">
        <v>2.0974999999999997</v>
      </c>
      <c r="L205" s="43">
        <f t="shared" si="25"/>
        <v>9.7087378640771176E-4</v>
      </c>
      <c r="M205" s="44">
        <f t="shared" si="26"/>
        <v>0</v>
      </c>
      <c r="N205" s="32"/>
      <c r="O205" s="32"/>
      <c r="P205" s="43"/>
      <c r="Q205" s="44"/>
      <c r="S205">
        <f t="shared" si="27"/>
        <v>103</v>
      </c>
    </row>
    <row r="206" spans="1:19" x14ac:dyDescent="0.2">
      <c r="A206" s="1" t="s">
        <v>106</v>
      </c>
      <c r="B206" s="47"/>
      <c r="C206" s="46"/>
      <c r="D206" s="43"/>
      <c r="E206" s="44"/>
      <c r="F206" s="32">
        <v>129</v>
      </c>
      <c r="G206" s="32">
        <v>21.903950000000002</v>
      </c>
      <c r="H206" s="43">
        <f t="shared" si="23"/>
        <v>0</v>
      </c>
      <c r="I206" s="44">
        <f t="shared" si="24"/>
        <v>1</v>
      </c>
      <c r="J206" s="32">
        <v>128.69999999999999</v>
      </c>
      <c r="K206" s="32">
        <v>2.3361000000000001</v>
      </c>
      <c r="L206" s="43">
        <f t="shared" si="25"/>
        <v>2.3255813953489252E-3</v>
      </c>
      <c r="M206" s="44">
        <f t="shared" si="26"/>
        <v>0</v>
      </c>
      <c r="N206" s="32"/>
      <c r="O206" s="32"/>
      <c r="P206" s="43"/>
      <c r="Q206" s="44"/>
      <c r="S206">
        <f t="shared" si="27"/>
        <v>129</v>
      </c>
    </row>
    <row r="207" spans="1:19" x14ac:dyDescent="0.2">
      <c r="A207" s="1" t="s">
        <v>249</v>
      </c>
      <c r="B207" s="47"/>
      <c r="C207" s="46"/>
      <c r="D207" s="43"/>
      <c r="E207" s="44"/>
      <c r="F207" s="32">
        <v>149</v>
      </c>
      <c r="G207" s="32">
        <v>28.238932499999997</v>
      </c>
      <c r="H207" s="43">
        <f t="shared" si="23"/>
        <v>0</v>
      </c>
      <c r="I207" s="44">
        <f t="shared" si="24"/>
        <v>1</v>
      </c>
      <c r="J207" s="32">
        <v>149</v>
      </c>
      <c r="K207" s="32">
        <v>2.1936</v>
      </c>
      <c r="L207" s="43">
        <f t="shared" si="25"/>
        <v>0</v>
      </c>
      <c r="M207" s="44">
        <f t="shared" si="26"/>
        <v>1</v>
      </c>
      <c r="N207" s="32"/>
      <c r="O207" s="32"/>
      <c r="P207" s="43"/>
      <c r="Q207" s="44"/>
      <c r="S207">
        <f t="shared" si="27"/>
        <v>149</v>
      </c>
    </row>
    <row r="208" spans="1:19" x14ac:dyDescent="0.2">
      <c r="A208" s="1" t="s">
        <v>250</v>
      </c>
      <c r="B208" s="47"/>
      <c r="C208" s="46"/>
      <c r="D208" s="43"/>
      <c r="E208" s="44"/>
      <c r="F208" s="32">
        <v>144</v>
      </c>
      <c r="G208" s="32">
        <v>46.005092500000003</v>
      </c>
      <c r="H208" s="43">
        <f t="shared" si="23"/>
        <v>0</v>
      </c>
      <c r="I208" s="44">
        <f t="shared" si="24"/>
        <v>1</v>
      </c>
      <c r="J208" s="32">
        <v>144</v>
      </c>
      <c r="K208" s="32">
        <v>3.0643000000000002</v>
      </c>
      <c r="L208" s="43">
        <f t="shared" si="25"/>
        <v>0</v>
      </c>
      <c r="M208" s="44">
        <f t="shared" si="26"/>
        <v>1</v>
      </c>
      <c r="N208" s="32"/>
      <c r="O208" s="32"/>
      <c r="P208" s="43"/>
      <c r="Q208" s="44"/>
      <c r="S208">
        <f t="shared" si="27"/>
        <v>144</v>
      </c>
    </row>
    <row r="209" spans="1:19" x14ac:dyDescent="0.2">
      <c r="A209" s="1" t="s">
        <v>179</v>
      </c>
      <c r="B209" s="47"/>
      <c r="C209" s="46"/>
      <c r="D209" s="43"/>
      <c r="E209" s="44"/>
      <c r="F209" s="32">
        <v>120.9</v>
      </c>
      <c r="G209" s="32">
        <v>52.098176899999999</v>
      </c>
      <c r="H209" s="43">
        <f t="shared" si="23"/>
        <v>0</v>
      </c>
      <c r="I209" s="44">
        <f t="shared" si="24"/>
        <v>1</v>
      </c>
      <c r="J209" s="32">
        <v>120</v>
      </c>
      <c r="K209" s="32">
        <v>3.8551000000000002</v>
      </c>
      <c r="L209" s="43">
        <f t="shared" si="25"/>
        <v>7.444168734491362E-3</v>
      </c>
      <c r="M209" s="44">
        <f t="shared" si="26"/>
        <v>0</v>
      </c>
      <c r="N209" s="32"/>
      <c r="O209" s="32"/>
      <c r="P209" s="43"/>
      <c r="Q209" s="44"/>
      <c r="S209">
        <f t="shared" si="27"/>
        <v>120.9</v>
      </c>
    </row>
    <row r="210" spans="1:19" x14ac:dyDescent="0.2">
      <c r="A210" s="1" t="s">
        <v>107</v>
      </c>
      <c r="B210" s="47"/>
      <c r="C210" s="46"/>
      <c r="D210" s="43"/>
      <c r="E210" s="44"/>
      <c r="F210" s="32">
        <v>126</v>
      </c>
      <c r="G210" s="32">
        <v>65.14465770000001</v>
      </c>
      <c r="H210" s="43">
        <f t="shared" si="23"/>
        <v>0</v>
      </c>
      <c r="I210" s="44">
        <f t="shared" si="24"/>
        <v>1</v>
      </c>
      <c r="J210" s="32">
        <v>126</v>
      </c>
      <c r="K210" s="32">
        <v>3.1212999999999997</v>
      </c>
      <c r="L210" s="43">
        <f t="shared" si="25"/>
        <v>0</v>
      </c>
      <c r="M210" s="44">
        <f t="shared" si="26"/>
        <v>1</v>
      </c>
      <c r="N210" s="32"/>
      <c r="O210" s="32"/>
      <c r="P210" s="43"/>
      <c r="Q210" s="44"/>
      <c r="S210">
        <f t="shared" si="27"/>
        <v>126</v>
      </c>
    </row>
    <row r="211" spans="1:19" x14ac:dyDescent="0.2">
      <c r="A211" s="1" t="s">
        <v>251</v>
      </c>
      <c r="B211" s="47"/>
      <c r="C211" s="46"/>
      <c r="D211" s="43"/>
      <c r="E211" s="44"/>
      <c r="F211" s="32">
        <v>148</v>
      </c>
      <c r="G211" s="32">
        <v>82.669497299999989</v>
      </c>
      <c r="H211" s="43">
        <f t="shared" si="23"/>
        <v>0</v>
      </c>
      <c r="I211" s="44">
        <f t="shared" si="24"/>
        <v>1</v>
      </c>
      <c r="J211" s="32">
        <v>148</v>
      </c>
      <c r="K211" s="32">
        <v>4.2568000000000001</v>
      </c>
      <c r="L211" s="43">
        <f t="shared" si="25"/>
        <v>0</v>
      </c>
      <c r="M211" s="44">
        <f t="shared" si="26"/>
        <v>1</v>
      </c>
      <c r="N211" s="32"/>
      <c r="O211" s="32"/>
      <c r="P211" s="43"/>
      <c r="Q211" s="44"/>
      <c r="S211">
        <f t="shared" si="27"/>
        <v>148</v>
      </c>
    </row>
    <row r="212" spans="1:19" x14ac:dyDescent="0.2">
      <c r="A212" s="1" t="s">
        <v>180</v>
      </c>
      <c r="B212" s="47"/>
      <c r="C212" s="46"/>
      <c r="D212" s="43"/>
      <c r="E212" s="44"/>
      <c r="F212" s="32">
        <v>110.3</v>
      </c>
      <c r="G212" s="32">
        <v>92.332063099999999</v>
      </c>
      <c r="H212" s="43">
        <f t="shared" si="23"/>
        <v>0</v>
      </c>
      <c r="I212" s="44">
        <f t="shared" si="24"/>
        <v>1</v>
      </c>
      <c r="J212" s="32">
        <v>109.3</v>
      </c>
      <c r="K212" s="32">
        <v>6.3887000000000009</v>
      </c>
      <c r="L212" s="43">
        <f t="shared" si="25"/>
        <v>9.0661831368993653E-3</v>
      </c>
      <c r="M212" s="44">
        <f t="shared" si="26"/>
        <v>0</v>
      </c>
      <c r="N212" s="32"/>
      <c r="O212" s="32"/>
      <c r="P212" s="43"/>
      <c r="Q212" s="44"/>
      <c r="S212">
        <f t="shared" si="27"/>
        <v>110.3</v>
      </c>
    </row>
    <row r="213" spans="1:19" x14ac:dyDescent="0.2">
      <c r="A213" s="1" t="s">
        <v>108</v>
      </c>
      <c r="B213" s="47"/>
      <c r="C213" s="46"/>
      <c r="D213" s="43"/>
      <c r="E213" s="44"/>
      <c r="F213" s="32">
        <v>142</v>
      </c>
      <c r="G213" s="32">
        <v>88.061997300000002</v>
      </c>
      <c r="H213" s="43">
        <f t="shared" si="23"/>
        <v>0</v>
      </c>
      <c r="I213" s="44">
        <f t="shared" si="24"/>
        <v>1</v>
      </c>
      <c r="J213" s="32">
        <v>141.9</v>
      </c>
      <c r="K213" s="32">
        <v>4.9458000000000002</v>
      </c>
      <c r="L213" s="43">
        <f t="shared" si="25"/>
        <v>7.0422535211263598E-4</v>
      </c>
      <c r="M213" s="44">
        <f t="shared" si="26"/>
        <v>0</v>
      </c>
      <c r="N213" s="32"/>
      <c r="O213" s="32"/>
      <c r="P213" s="43"/>
      <c r="Q213" s="44"/>
      <c r="S213">
        <f t="shared" si="27"/>
        <v>142</v>
      </c>
    </row>
    <row r="214" spans="1:19" x14ac:dyDescent="0.2">
      <c r="A214" s="1" t="s">
        <v>252</v>
      </c>
      <c r="B214" s="47"/>
      <c r="C214" s="46"/>
      <c r="D214" s="43"/>
      <c r="E214" s="44"/>
      <c r="F214" s="32">
        <v>9</v>
      </c>
      <c r="G214" s="32">
        <v>51.645333100000002</v>
      </c>
      <c r="H214" s="43">
        <f t="shared" si="23"/>
        <v>9.0909090909090939E-2</v>
      </c>
      <c r="I214" s="44">
        <f t="shared" si="24"/>
        <v>0</v>
      </c>
      <c r="J214" s="32">
        <v>9.9</v>
      </c>
      <c r="K214" s="32">
        <v>5.3875999999999999</v>
      </c>
      <c r="L214" s="43">
        <f t="shared" si="25"/>
        <v>0</v>
      </c>
      <c r="M214" s="44">
        <f t="shared" si="26"/>
        <v>1</v>
      </c>
      <c r="N214" s="32"/>
      <c r="O214" s="32"/>
      <c r="P214" s="43"/>
      <c r="Q214" s="44"/>
      <c r="S214">
        <f t="shared" si="27"/>
        <v>9.9</v>
      </c>
    </row>
    <row r="215" spans="1:19" x14ac:dyDescent="0.2">
      <c r="A215" s="1" t="s">
        <v>181</v>
      </c>
      <c r="B215" s="47"/>
      <c r="C215" s="46"/>
      <c r="D215" s="43"/>
      <c r="E215" s="44"/>
      <c r="F215" s="32">
        <v>156</v>
      </c>
      <c r="G215" s="32">
        <v>116.2399656</v>
      </c>
      <c r="H215" s="43">
        <f t="shared" si="23"/>
        <v>0</v>
      </c>
      <c r="I215" s="44">
        <f t="shared" si="24"/>
        <v>1</v>
      </c>
      <c r="J215" s="32">
        <v>154.69999999999999</v>
      </c>
      <c r="K215" s="32">
        <v>7.6752000000000011</v>
      </c>
      <c r="L215" s="43">
        <f t="shared" si="25"/>
        <v>8.3333333333334061E-3</v>
      </c>
      <c r="M215" s="44">
        <f t="shared" si="26"/>
        <v>0</v>
      </c>
      <c r="N215" s="32"/>
      <c r="O215" s="32"/>
      <c r="P215" s="43"/>
      <c r="Q215" s="44"/>
      <c r="S215">
        <f t="shared" si="27"/>
        <v>156</v>
      </c>
    </row>
    <row r="216" spans="1:19" x14ac:dyDescent="0.2">
      <c r="A216" s="1" t="s">
        <v>24</v>
      </c>
      <c r="B216" s="47"/>
      <c r="C216" s="46"/>
      <c r="D216" s="43"/>
      <c r="E216" s="44"/>
      <c r="F216" s="32">
        <v>11</v>
      </c>
      <c r="G216" s="32">
        <v>71.659735199999986</v>
      </c>
      <c r="H216" s="43">
        <f t="shared" ref="H216:H261" si="28">($S216-F216)/$S216</f>
        <v>1.7857142857142794E-2</v>
      </c>
      <c r="I216" s="44">
        <f t="shared" ref="I216:I261" si="29">IF(F216=$S216,1,0)</f>
        <v>0</v>
      </c>
      <c r="J216" s="32">
        <v>11.2</v>
      </c>
      <c r="K216" s="32">
        <v>5.5756999999999994</v>
      </c>
      <c r="L216" s="43">
        <f t="shared" ref="L216:L261" si="30">($S216-J216)/$S216</f>
        <v>0</v>
      </c>
      <c r="M216" s="44">
        <f t="shared" ref="M216:M261" si="31">IF(J216=$S216,1,0)</f>
        <v>1</v>
      </c>
      <c r="N216" s="32"/>
      <c r="O216" s="32"/>
      <c r="P216" s="43"/>
      <c r="Q216" s="44"/>
      <c r="S216">
        <f t="shared" ref="S216:S261" si="32">MAX(N216,J216,F216,B216)</f>
        <v>11.2</v>
      </c>
    </row>
    <row r="217" spans="1:19" x14ac:dyDescent="0.2">
      <c r="A217" s="1" t="s">
        <v>253</v>
      </c>
      <c r="B217" s="47"/>
      <c r="C217" s="46"/>
      <c r="D217" s="43"/>
      <c r="E217" s="44"/>
      <c r="F217" s="32">
        <v>9</v>
      </c>
      <c r="G217" s="32">
        <v>60.976188300000004</v>
      </c>
      <c r="H217" s="43">
        <f t="shared" si="28"/>
        <v>1.098901098901095E-2</v>
      </c>
      <c r="I217" s="44">
        <f t="shared" si="29"/>
        <v>0</v>
      </c>
      <c r="J217" s="32">
        <v>9.1</v>
      </c>
      <c r="K217" s="32">
        <v>6.3275999999999994</v>
      </c>
      <c r="L217" s="43">
        <f t="shared" si="30"/>
        <v>0</v>
      </c>
      <c r="M217" s="44">
        <f t="shared" si="31"/>
        <v>1</v>
      </c>
      <c r="N217" s="32"/>
      <c r="O217" s="32"/>
      <c r="P217" s="43"/>
      <c r="Q217" s="44"/>
      <c r="S217">
        <f t="shared" si="32"/>
        <v>9.1</v>
      </c>
    </row>
    <row r="218" spans="1:19" x14ac:dyDescent="0.2">
      <c r="A218" s="1" t="s">
        <v>182</v>
      </c>
      <c r="B218" s="47"/>
      <c r="C218" s="46"/>
      <c r="D218" s="43"/>
      <c r="E218" s="44"/>
      <c r="F218" s="32">
        <v>14</v>
      </c>
      <c r="G218" s="32">
        <v>98.737310000000008</v>
      </c>
      <c r="H218" s="43">
        <f t="shared" si="28"/>
        <v>0</v>
      </c>
      <c r="I218" s="44">
        <f t="shared" si="29"/>
        <v>1</v>
      </c>
      <c r="J218" s="32">
        <v>13.4</v>
      </c>
      <c r="K218" s="32">
        <v>7.2213000000000012</v>
      </c>
      <c r="L218" s="43">
        <f t="shared" si="30"/>
        <v>4.285714285714283E-2</v>
      </c>
      <c r="M218" s="44">
        <f t="shared" si="31"/>
        <v>0</v>
      </c>
      <c r="N218" s="32"/>
      <c r="O218" s="32"/>
      <c r="P218" s="43"/>
      <c r="Q218" s="44"/>
      <c r="S218">
        <f t="shared" si="32"/>
        <v>14</v>
      </c>
    </row>
    <row r="219" spans="1:19" x14ac:dyDescent="0.2">
      <c r="A219" s="1" t="s">
        <v>109</v>
      </c>
      <c r="B219" s="47"/>
      <c r="C219" s="46"/>
      <c r="D219" s="43"/>
      <c r="E219" s="44"/>
      <c r="F219" s="32">
        <v>10</v>
      </c>
      <c r="G219" s="32">
        <v>99.75686420000001</v>
      </c>
      <c r="H219" s="43">
        <f t="shared" si="28"/>
        <v>0</v>
      </c>
      <c r="I219" s="44">
        <f t="shared" si="29"/>
        <v>1</v>
      </c>
      <c r="J219" s="32">
        <v>9.5</v>
      </c>
      <c r="K219" s="32">
        <v>8.1728000000000005</v>
      </c>
      <c r="L219" s="43">
        <f t="shared" si="30"/>
        <v>0.05</v>
      </c>
      <c r="M219" s="44">
        <f t="shared" si="31"/>
        <v>0</v>
      </c>
      <c r="N219" s="32"/>
      <c r="O219" s="32"/>
      <c r="P219" s="43"/>
      <c r="Q219" s="44"/>
      <c r="S219">
        <f t="shared" si="32"/>
        <v>10</v>
      </c>
    </row>
    <row r="220" spans="1:19" x14ac:dyDescent="0.2">
      <c r="A220" s="1" t="s">
        <v>25</v>
      </c>
      <c r="B220" s="47"/>
      <c r="C220" s="46"/>
      <c r="D220" s="43"/>
      <c r="E220" s="44"/>
      <c r="F220" s="32">
        <v>9</v>
      </c>
      <c r="G220" s="32">
        <v>119.44913649999998</v>
      </c>
      <c r="H220" s="43">
        <f t="shared" si="28"/>
        <v>3.2258064516129108E-2</v>
      </c>
      <c r="I220" s="44">
        <f t="shared" si="29"/>
        <v>0</v>
      </c>
      <c r="J220" s="32">
        <v>9.3000000000000007</v>
      </c>
      <c r="K220" s="32">
        <v>9.2746999999999993</v>
      </c>
      <c r="L220" s="43">
        <f t="shared" si="30"/>
        <v>0</v>
      </c>
      <c r="M220" s="44">
        <f t="shared" si="31"/>
        <v>1</v>
      </c>
      <c r="N220" s="32"/>
      <c r="O220" s="32"/>
      <c r="P220" s="43"/>
      <c r="Q220" s="44"/>
      <c r="S220">
        <f t="shared" si="32"/>
        <v>9.3000000000000007</v>
      </c>
    </row>
    <row r="221" spans="1:19" x14ac:dyDescent="0.2">
      <c r="A221" s="1" t="s">
        <v>110</v>
      </c>
      <c r="B221" s="47"/>
      <c r="C221" s="46"/>
      <c r="D221" s="43"/>
      <c r="E221" s="44"/>
      <c r="F221" s="32">
        <v>7</v>
      </c>
      <c r="G221" s="32">
        <v>98.701124399999998</v>
      </c>
      <c r="H221" s="43">
        <f t="shared" si="28"/>
        <v>0.125</v>
      </c>
      <c r="I221" s="44">
        <f t="shared" si="29"/>
        <v>0</v>
      </c>
      <c r="J221" s="32">
        <v>8</v>
      </c>
      <c r="K221" s="32">
        <v>9.937599999999998</v>
      </c>
      <c r="L221" s="43">
        <f t="shared" si="30"/>
        <v>0</v>
      </c>
      <c r="M221" s="44">
        <f t="shared" si="31"/>
        <v>1</v>
      </c>
      <c r="N221" s="32"/>
      <c r="O221" s="32"/>
      <c r="P221" s="43"/>
      <c r="Q221" s="44"/>
      <c r="S221">
        <f t="shared" si="32"/>
        <v>8</v>
      </c>
    </row>
    <row r="222" spans="1:19" x14ac:dyDescent="0.2">
      <c r="A222" s="1" t="s">
        <v>254</v>
      </c>
      <c r="B222" s="47"/>
      <c r="C222" s="46"/>
      <c r="D222" s="43"/>
      <c r="E222" s="44"/>
      <c r="F222" s="32">
        <v>40</v>
      </c>
      <c r="G222" s="32">
        <v>2.8939999999999999E-4</v>
      </c>
      <c r="H222" s="43">
        <f t="shared" si="28"/>
        <v>0</v>
      </c>
      <c r="I222" s="44">
        <f t="shared" si="29"/>
        <v>1</v>
      </c>
      <c r="J222" s="32">
        <v>40</v>
      </c>
      <c r="K222" s="32">
        <v>8.7499999999999981E-2</v>
      </c>
      <c r="L222" s="43">
        <f t="shared" si="30"/>
        <v>0</v>
      </c>
      <c r="M222" s="44">
        <f t="shared" si="31"/>
        <v>1</v>
      </c>
      <c r="N222" s="32"/>
      <c r="O222" s="32"/>
      <c r="P222" s="43"/>
      <c r="Q222" s="44"/>
      <c r="S222">
        <f t="shared" si="32"/>
        <v>40</v>
      </c>
    </row>
    <row r="223" spans="1:19" x14ac:dyDescent="0.2">
      <c r="A223" s="1" t="s">
        <v>183</v>
      </c>
      <c r="B223" s="47"/>
      <c r="C223" s="46"/>
      <c r="D223" s="43"/>
      <c r="E223" s="44"/>
      <c r="F223" s="32">
        <v>32</v>
      </c>
      <c r="G223" s="32">
        <v>4.9259999999999994E-4</v>
      </c>
      <c r="H223" s="43">
        <f t="shared" si="28"/>
        <v>0</v>
      </c>
      <c r="I223" s="44">
        <f t="shared" si="29"/>
        <v>1</v>
      </c>
      <c r="J223" s="32">
        <v>32</v>
      </c>
      <c r="K223" s="32">
        <v>0.14929999999999999</v>
      </c>
      <c r="L223" s="43">
        <f t="shared" si="30"/>
        <v>0</v>
      </c>
      <c r="M223" s="44">
        <f t="shared" si="31"/>
        <v>1</v>
      </c>
      <c r="N223" s="32"/>
      <c r="O223" s="32"/>
      <c r="P223" s="43"/>
      <c r="Q223" s="44"/>
      <c r="S223">
        <f t="shared" si="32"/>
        <v>32</v>
      </c>
    </row>
    <row r="224" spans="1:19" x14ac:dyDescent="0.2">
      <c r="A224" s="1" t="s">
        <v>111</v>
      </c>
      <c r="B224" s="47"/>
      <c r="C224" s="46"/>
      <c r="D224" s="43"/>
      <c r="E224" s="44"/>
      <c r="F224" s="32">
        <v>39</v>
      </c>
      <c r="G224" s="32">
        <v>0.68345679999999998</v>
      </c>
      <c r="H224" s="43">
        <f t="shared" si="28"/>
        <v>0</v>
      </c>
      <c r="I224" s="44">
        <f t="shared" si="29"/>
        <v>1</v>
      </c>
      <c r="J224" s="32">
        <v>39</v>
      </c>
      <c r="K224" s="32">
        <v>0.14379999999999998</v>
      </c>
      <c r="L224" s="43">
        <f t="shared" si="30"/>
        <v>0</v>
      </c>
      <c r="M224" s="44">
        <f t="shared" si="31"/>
        <v>1</v>
      </c>
      <c r="N224" s="32"/>
      <c r="O224" s="32"/>
      <c r="P224" s="43"/>
      <c r="Q224" s="44"/>
      <c r="S224">
        <f t="shared" si="32"/>
        <v>39</v>
      </c>
    </row>
    <row r="225" spans="1:19" x14ac:dyDescent="0.2">
      <c r="A225" s="1" t="s">
        <v>255</v>
      </c>
      <c r="B225" s="47"/>
      <c r="C225" s="46"/>
      <c r="D225" s="43"/>
      <c r="E225" s="44"/>
      <c r="F225" s="32">
        <v>60</v>
      </c>
      <c r="G225" s="32">
        <v>6.494999999999999E-4</v>
      </c>
      <c r="H225" s="43">
        <f t="shared" si="28"/>
        <v>0</v>
      </c>
      <c r="I225" s="44">
        <f t="shared" si="29"/>
        <v>1</v>
      </c>
      <c r="J225" s="32">
        <v>60</v>
      </c>
      <c r="K225" s="32">
        <v>0.20710000000000001</v>
      </c>
      <c r="L225" s="43">
        <f t="shared" si="30"/>
        <v>0</v>
      </c>
      <c r="M225" s="44">
        <f t="shared" si="31"/>
        <v>1</v>
      </c>
      <c r="N225" s="32"/>
      <c r="O225" s="32"/>
      <c r="P225" s="43"/>
      <c r="Q225" s="44"/>
      <c r="S225">
        <f t="shared" si="32"/>
        <v>60</v>
      </c>
    </row>
    <row r="226" spans="1:19" x14ac:dyDescent="0.2">
      <c r="A226" s="1" t="s">
        <v>184</v>
      </c>
      <c r="B226" s="47"/>
      <c r="C226" s="46"/>
      <c r="D226" s="43"/>
      <c r="E226" s="44"/>
      <c r="F226" s="32">
        <v>48</v>
      </c>
      <c r="G226" s="32">
        <v>1.0166999999999999E-3</v>
      </c>
      <c r="H226" s="43">
        <f t="shared" si="28"/>
        <v>0</v>
      </c>
      <c r="I226" s="44">
        <f t="shared" si="29"/>
        <v>1</v>
      </c>
      <c r="J226" s="32">
        <v>48</v>
      </c>
      <c r="K226" s="32">
        <v>0.30399999999999994</v>
      </c>
      <c r="L226" s="43">
        <f t="shared" si="30"/>
        <v>0</v>
      </c>
      <c r="M226" s="44">
        <f t="shared" si="31"/>
        <v>1</v>
      </c>
      <c r="N226" s="32"/>
      <c r="O226" s="32"/>
      <c r="P226" s="43"/>
      <c r="Q226" s="44"/>
      <c r="S226">
        <f t="shared" si="32"/>
        <v>48</v>
      </c>
    </row>
    <row r="227" spans="1:19" x14ac:dyDescent="0.2">
      <c r="A227" s="1" t="s">
        <v>112</v>
      </c>
      <c r="B227" s="47"/>
      <c r="C227" s="46"/>
      <c r="D227" s="43"/>
      <c r="E227" s="44"/>
      <c r="F227" s="32">
        <v>60</v>
      </c>
      <c r="G227" s="32">
        <v>9.4839999999999996E-4</v>
      </c>
      <c r="H227" s="43">
        <f t="shared" si="28"/>
        <v>0</v>
      </c>
      <c r="I227" s="44">
        <f t="shared" si="29"/>
        <v>1</v>
      </c>
      <c r="J227" s="32">
        <v>60</v>
      </c>
      <c r="K227" s="32">
        <v>0.27729999999999999</v>
      </c>
      <c r="L227" s="43">
        <f t="shared" si="30"/>
        <v>0</v>
      </c>
      <c r="M227" s="44">
        <f t="shared" si="31"/>
        <v>1</v>
      </c>
      <c r="N227" s="32"/>
      <c r="O227" s="32"/>
      <c r="P227" s="43"/>
      <c r="Q227" s="44"/>
      <c r="S227">
        <f t="shared" si="32"/>
        <v>60</v>
      </c>
    </row>
    <row r="228" spans="1:19" x14ac:dyDescent="0.2">
      <c r="A228" s="1" t="s">
        <v>1</v>
      </c>
      <c r="B228" s="47"/>
      <c r="C228" s="46"/>
      <c r="D228" s="43"/>
      <c r="E228" s="44"/>
      <c r="F228" s="32">
        <v>78</v>
      </c>
      <c r="G228" s="32">
        <v>2.7007015999999995</v>
      </c>
      <c r="H228" s="43">
        <f t="shared" si="28"/>
        <v>0</v>
      </c>
      <c r="I228" s="44">
        <f t="shared" si="29"/>
        <v>1</v>
      </c>
      <c r="J228" s="32">
        <v>78</v>
      </c>
      <c r="K228" s="32">
        <v>0.39929999999999999</v>
      </c>
      <c r="L228" s="43">
        <f t="shared" si="30"/>
        <v>0</v>
      </c>
      <c r="M228" s="44">
        <f t="shared" si="31"/>
        <v>1</v>
      </c>
      <c r="N228" s="32"/>
      <c r="O228" s="32"/>
      <c r="P228" s="43"/>
      <c r="Q228" s="44"/>
      <c r="S228">
        <f t="shared" si="32"/>
        <v>78</v>
      </c>
    </row>
    <row r="229" spans="1:19" x14ac:dyDescent="0.2">
      <c r="A229" s="1" t="s">
        <v>256</v>
      </c>
      <c r="B229" s="47"/>
      <c r="C229" s="46"/>
      <c r="D229" s="43"/>
      <c r="E229" s="44"/>
      <c r="F229" s="32">
        <v>94</v>
      </c>
      <c r="G229" s="32">
        <v>5.3444493000000008</v>
      </c>
      <c r="H229" s="43">
        <f t="shared" si="28"/>
        <v>0</v>
      </c>
      <c r="I229" s="44">
        <f t="shared" si="29"/>
        <v>1</v>
      </c>
      <c r="J229" s="32">
        <v>94</v>
      </c>
      <c r="K229" s="32">
        <v>0.72859999999999991</v>
      </c>
      <c r="L229" s="43">
        <f t="shared" si="30"/>
        <v>0</v>
      </c>
      <c r="M229" s="44">
        <f t="shared" si="31"/>
        <v>1</v>
      </c>
      <c r="N229" s="32"/>
      <c r="O229" s="32"/>
      <c r="P229" s="43"/>
      <c r="Q229" s="44"/>
      <c r="S229">
        <f t="shared" si="32"/>
        <v>94</v>
      </c>
    </row>
    <row r="230" spans="1:19" x14ac:dyDescent="0.2">
      <c r="A230" s="1" t="s">
        <v>185</v>
      </c>
      <c r="B230" s="47"/>
      <c r="C230" s="46"/>
      <c r="D230" s="43"/>
      <c r="E230" s="44"/>
      <c r="F230" s="32">
        <v>62</v>
      </c>
      <c r="G230" s="32">
        <v>5.4829017999999987</v>
      </c>
      <c r="H230" s="43">
        <f t="shared" si="28"/>
        <v>0</v>
      </c>
      <c r="I230" s="44">
        <f t="shared" si="29"/>
        <v>1</v>
      </c>
      <c r="J230" s="32">
        <v>62</v>
      </c>
      <c r="K230" s="32">
        <v>0.66270000000000007</v>
      </c>
      <c r="L230" s="43">
        <f t="shared" si="30"/>
        <v>0</v>
      </c>
      <c r="M230" s="44">
        <f t="shared" si="31"/>
        <v>1</v>
      </c>
      <c r="N230" s="32"/>
      <c r="O230" s="32"/>
      <c r="P230" s="43"/>
      <c r="Q230" s="44"/>
      <c r="S230">
        <f t="shared" si="32"/>
        <v>62</v>
      </c>
    </row>
    <row r="231" spans="1:19" x14ac:dyDescent="0.2">
      <c r="A231" s="1" t="s">
        <v>113</v>
      </c>
      <c r="B231" s="47"/>
      <c r="C231" s="46"/>
      <c r="D231" s="43"/>
      <c r="E231" s="44"/>
      <c r="F231" s="32">
        <v>74</v>
      </c>
      <c r="G231" s="32">
        <v>5.6212216000000002</v>
      </c>
      <c r="H231" s="43">
        <f t="shared" si="28"/>
        <v>0</v>
      </c>
      <c r="I231" s="44">
        <f t="shared" si="29"/>
        <v>1</v>
      </c>
      <c r="J231" s="32">
        <v>74</v>
      </c>
      <c r="K231" s="32">
        <v>0.74349999999999994</v>
      </c>
      <c r="L231" s="43">
        <f t="shared" si="30"/>
        <v>0</v>
      </c>
      <c r="M231" s="44">
        <f t="shared" si="31"/>
        <v>1</v>
      </c>
      <c r="N231" s="32"/>
      <c r="O231" s="32"/>
      <c r="P231" s="43"/>
      <c r="Q231" s="44"/>
      <c r="S231">
        <f t="shared" si="32"/>
        <v>74</v>
      </c>
    </row>
    <row r="232" spans="1:19" x14ac:dyDescent="0.2">
      <c r="A232" s="1" t="s">
        <v>114</v>
      </c>
      <c r="B232" s="47"/>
      <c r="C232" s="46"/>
      <c r="D232" s="43"/>
      <c r="E232" s="44"/>
      <c r="F232" s="32">
        <v>57</v>
      </c>
      <c r="G232" s="32">
        <v>14.138553199999999</v>
      </c>
      <c r="H232" s="43">
        <f t="shared" si="28"/>
        <v>0</v>
      </c>
      <c r="I232" s="44">
        <f t="shared" si="29"/>
        <v>1</v>
      </c>
      <c r="J232" s="32">
        <v>57</v>
      </c>
      <c r="K232" s="32">
        <v>0.92989999999999995</v>
      </c>
      <c r="L232" s="43">
        <f t="shared" si="30"/>
        <v>0</v>
      </c>
      <c r="M232" s="44">
        <f t="shared" si="31"/>
        <v>1</v>
      </c>
      <c r="N232" s="32"/>
      <c r="O232" s="32"/>
      <c r="P232" s="43"/>
      <c r="Q232" s="44"/>
      <c r="S232">
        <f t="shared" si="32"/>
        <v>57</v>
      </c>
    </row>
    <row r="233" spans="1:19" x14ac:dyDescent="0.2">
      <c r="A233" s="1" t="s">
        <v>186</v>
      </c>
      <c r="B233" s="47"/>
      <c r="C233" s="46"/>
      <c r="D233" s="43"/>
      <c r="E233" s="44"/>
      <c r="F233" s="32">
        <v>57</v>
      </c>
      <c r="G233" s="32">
        <v>13.7597375</v>
      </c>
      <c r="H233" s="43">
        <f t="shared" si="28"/>
        <v>0</v>
      </c>
      <c r="I233" s="44">
        <f t="shared" si="29"/>
        <v>1</v>
      </c>
      <c r="J233" s="32">
        <v>57</v>
      </c>
      <c r="K233" s="32">
        <v>1.2550000000000001</v>
      </c>
      <c r="L233" s="43">
        <f t="shared" si="30"/>
        <v>0</v>
      </c>
      <c r="M233" s="44">
        <f t="shared" si="31"/>
        <v>1</v>
      </c>
      <c r="N233" s="32"/>
      <c r="O233" s="32"/>
      <c r="P233" s="43"/>
      <c r="Q233" s="44"/>
      <c r="S233">
        <f t="shared" si="32"/>
        <v>57</v>
      </c>
    </row>
    <row r="234" spans="1:19" x14ac:dyDescent="0.2">
      <c r="A234" s="1" t="s">
        <v>257</v>
      </c>
      <c r="B234" s="47"/>
      <c r="C234" s="46"/>
      <c r="D234" s="43"/>
      <c r="E234" s="44"/>
      <c r="F234" s="32">
        <v>80</v>
      </c>
      <c r="G234" s="32">
        <v>18.829717600000002</v>
      </c>
      <c r="H234" s="43">
        <f t="shared" si="28"/>
        <v>0</v>
      </c>
      <c r="I234" s="44">
        <f t="shared" si="29"/>
        <v>1</v>
      </c>
      <c r="J234" s="32">
        <v>80</v>
      </c>
      <c r="K234" s="32">
        <v>1.3253999999999999</v>
      </c>
      <c r="L234" s="43">
        <f t="shared" si="30"/>
        <v>0</v>
      </c>
      <c r="M234" s="44">
        <f t="shared" si="31"/>
        <v>1</v>
      </c>
      <c r="N234" s="32"/>
      <c r="O234" s="32"/>
      <c r="P234" s="43"/>
      <c r="Q234" s="44"/>
      <c r="S234">
        <f t="shared" si="32"/>
        <v>80</v>
      </c>
    </row>
    <row r="235" spans="1:19" x14ac:dyDescent="0.2">
      <c r="A235" s="1" t="s">
        <v>187</v>
      </c>
      <c r="B235" s="47"/>
      <c r="C235" s="46"/>
      <c r="D235" s="43"/>
      <c r="E235" s="44"/>
      <c r="F235" s="32">
        <v>68</v>
      </c>
      <c r="G235" s="32">
        <v>35.596520699999999</v>
      </c>
      <c r="H235" s="43">
        <f t="shared" si="28"/>
        <v>0</v>
      </c>
      <c r="I235" s="44">
        <f t="shared" si="29"/>
        <v>1</v>
      </c>
      <c r="J235" s="32">
        <v>68</v>
      </c>
      <c r="K235" s="32">
        <v>2.4697</v>
      </c>
      <c r="L235" s="43">
        <f t="shared" si="30"/>
        <v>0</v>
      </c>
      <c r="M235" s="44">
        <f t="shared" si="31"/>
        <v>1</v>
      </c>
      <c r="N235" s="32"/>
      <c r="O235" s="32"/>
      <c r="P235" s="43"/>
      <c r="Q235" s="44"/>
      <c r="S235">
        <f t="shared" si="32"/>
        <v>68</v>
      </c>
    </row>
    <row r="236" spans="1:19" x14ac:dyDescent="0.2">
      <c r="A236" s="1" t="s">
        <v>115</v>
      </c>
      <c r="B236" s="47"/>
      <c r="C236" s="46"/>
      <c r="D236" s="43"/>
      <c r="E236" s="44"/>
      <c r="F236" s="32">
        <v>92</v>
      </c>
      <c r="G236" s="32">
        <v>34.3536012</v>
      </c>
      <c r="H236" s="43">
        <f t="shared" si="28"/>
        <v>0</v>
      </c>
      <c r="I236" s="44">
        <f t="shared" si="29"/>
        <v>1</v>
      </c>
      <c r="J236" s="32">
        <v>92</v>
      </c>
      <c r="K236" s="32">
        <v>2.3265000000000002</v>
      </c>
      <c r="L236" s="43">
        <f t="shared" si="30"/>
        <v>0</v>
      </c>
      <c r="M236" s="44">
        <f t="shared" si="31"/>
        <v>1</v>
      </c>
      <c r="N236" s="32"/>
      <c r="O236" s="32"/>
      <c r="P236" s="43"/>
      <c r="Q236" s="44"/>
      <c r="S236">
        <f t="shared" si="32"/>
        <v>92</v>
      </c>
    </row>
    <row r="237" spans="1:19" x14ac:dyDescent="0.2">
      <c r="A237" s="1" t="s">
        <v>258</v>
      </c>
      <c r="B237" s="47"/>
      <c r="C237" s="46"/>
      <c r="D237" s="43"/>
      <c r="E237" s="44"/>
      <c r="F237" s="32">
        <v>102</v>
      </c>
      <c r="G237" s="32">
        <v>38.973153800000006</v>
      </c>
      <c r="H237" s="43">
        <f t="shared" si="28"/>
        <v>0</v>
      </c>
      <c r="I237" s="44">
        <f t="shared" si="29"/>
        <v>1</v>
      </c>
      <c r="J237" s="32">
        <v>102</v>
      </c>
      <c r="K237" s="32">
        <v>2.4876999999999998</v>
      </c>
      <c r="L237" s="43">
        <f t="shared" si="30"/>
        <v>0</v>
      </c>
      <c r="M237" s="44">
        <f t="shared" si="31"/>
        <v>1</v>
      </c>
      <c r="N237" s="32"/>
      <c r="O237" s="32"/>
      <c r="P237" s="43"/>
      <c r="Q237" s="44"/>
      <c r="S237">
        <f t="shared" si="32"/>
        <v>102</v>
      </c>
    </row>
    <row r="238" spans="1:19" x14ac:dyDescent="0.2">
      <c r="A238" s="1" t="s">
        <v>259</v>
      </c>
      <c r="B238" s="47"/>
      <c r="C238" s="46"/>
      <c r="D238" s="43"/>
      <c r="E238" s="44"/>
      <c r="F238" s="32">
        <v>90</v>
      </c>
      <c r="G238" s="32">
        <v>59.099744200000011</v>
      </c>
      <c r="H238" s="43">
        <f t="shared" si="28"/>
        <v>0</v>
      </c>
      <c r="I238" s="44">
        <f t="shared" si="29"/>
        <v>1</v>
      </c>
      <c r="J238" s="32">
        <v>90</v>
      </c>
      <c r="K238" s="32">
        <v>3.1149999999999998</v>
      </c>
      <c r="L238" s="43">
        <f t="shared" si="30"/>
        <v>0</v>
      </c>
      <c r="M238" s="44">
        <f t="shared" si="31"/>
        <v>1</v>
      </c>
      <c r="N238" s="32"/>
      <c r="O238" s="32"/>
      <c r="P238" s="43"/>
      <c r="Q238" s="44"/>
      <c r="S238">
        <f t="shared" si="32"/>
        <v>90</v>
      </c>
    </row>
    <row r="239" spans="1:19" x14ac:dyDescent="0.2">
      <c r="A239" s="1" t="s">
        <v>26</v>
      </c>
      <c r="B239" s="47"/>
      <c r="C239" s="46"/>
      <c r="D239" s="43"/>
      <c r="E239" s="44"/>
      <c r="F239" s="32">
        <v>74</v>
      </c>
      <c r="G239" s="32">
        <v>78.561268500000011</v>
      </c>
      <c r="H239" s="43">
        <f t="shared" si="28"/>
        <v>0</v>
      </c>
      <c r="I239" s="44">
        <f t="shared" si="29"/>
        <v>1</v>
      </c>
      <c r="J239" s="32">
        <v>74</v>
      </c>
      <c r="K239" s="32">
        <v>4.1048000000000009</v>
      </c>
      <c r="L239" s="43">
        <f t="shared" si="30"/>
        <v>0</v>
      </c>
      <c r="M239" s="44">
        <f t="shared" si="31"/>
        <v>1</v>
      </c>
      <c r="N239" s="32"/>
      <c r="O239" s="32"/>
      <c r="P239" s="43"/>
      <c r="Q239" s="44"/>
      <c r="S239">
        <f t="shared" si="32"/>
        <v>74</v>
      </c>
    </row>
    <row r="240" spans="1:19" x14ac:dyDescent="0.2">
      <c r="A240" s="1" t="s">
        <v>116</v>
      </c>
      <c r="B240" s="47"/>
      <c r="C240" s="46"/>
      <c r="D240" s="43"/>
      <c r="E240" s="44"/>
      <c r="F240" s="32">
        <v>58</v>
      </c>
      <c r="G240" s="32">
        <v>89.515078699999989</v>
      </c>
      <c r="H240" s="43">
        <f t="shared" si="28"/>
        <v>0</v>
      </c>
      <c r="I240" s="44">
        <f t="shared" si="29"/>
        <v>1</v>
      </c>
      <c r="J240" s="32">
        <v>58</v>
      </c>
      <c r="K240" s="32">
        <v>3.4666000000000006</v>
      </c>
      <c r="L240" s="43">
        <f t="shared" si="30"/>
        <v>0</v>
      </c>
      <c r="M240" s="44">
        <f t="shared" si="31"/>
        <v>1</v>
      </c>
      <c r="N240" s="32"/>
      <c r="O240" s="32"/>
      <c r="P240" s="43"/>
      <c r="Q240" s="44"/>
      <c r="S240">
        <f t="shared" si="32"/>
        <v>58</v>
      </c>
    </row>
    <row r="241" spans="1:19" x14ac:dyDescent="0.2">
      <c r="A241" s="1" t="s">
        <v>2</v>
      </c>
      <c r="B241" s="47"/>
      <c r="C241" s="46"/>
      <c r="D241" s="43"/>
      <c r="E241" s="44"/>
      <c r="F241" s="32">
        <v>108</v>
      </c>
      <c r="G241" s="32">
        <v>97.137169799999995</v>
      </c>
      <c r="H241" s="43">
        <f t="shared" si="28"/>
        <v>0</v>
      </c>
      <c r="I241" s="44">
        <f t="shared" si="29"/>
        <v>1</v>
      </c>
      <c r="J241" s="32">
        <v>108</v>
      </c>
      <c r="K241" s="32">
        <v>4.8521000000000001</v>
      </c>
      <c r="L241" s="43">
        <f t="shared" si="30"/>
        <v>0</v>
      </c>
      <c r="M241" s="44">
        <f t="shared" si="31"/>
        <v>1</v>
      </c>
      <c r="N241" s="32"/>
      <c r="O241" s="32"/>
      <c r="P241" s="43"/>
      <c r="Q241" s="44"/>
      <c r="S241">
        <f t="shared" si="32"/>
        <v>108</v>
      </c>
    </row>
    <row r="242" spans="1:19" x14ac:dyDescent="0.2">
      <c r="A242" s="1" t="s">
        <v>188</v>
      </c>
      <c r="B242" s="47"/>
      <c r="C242" s="46"/>
      <c r="D242" s="43"/>
      <c r="E242" s="44"/>
      <c r="F242" s="32">
        <v>59</v>
      </c>
      <c r="G242" s="32">
        <v>122.34781410000001</v>
      </c>
      <c r="H242" s="43">
        <f t="shared" si="28"/>
        <v>0</v>
      </c>
      <c r="I242" s="44">
        <f t="shared" si="29"/>
        <v>1</v>
      </c>
      <c r="J242" s="32">
        <v>59</v>
      </c>
      <c r="K242" s="32">
        <v>4.9760999999999997</v>
      </c>
      <c r="L242" s="43">
        <f t="shared" si="30"/>
        <v>0</v>
      </c>
      <c r="M242" s="44">
        <f t="shared" si="31"/>
        <v>1</v>
      </c>
      <c r="N242" s="32"/>
      <c r="O242" s="32"/>
      <c r="P242" s="43"/>
      <c r="Q242" s="44"/>
      <c r="S242">
        <f t="shared" si="32"/>
        <v>59</v>
      </c>
    </row>
    <row r="243" spans="1:19" x14ac:dyDescent="0.2">
      <c r="A243" s="1" t="s">
        <v>27</v>
      </c>
      <c r="B243" s="47"/>
      <c r="C243" s="46"/>
      <c r="D243" s="43"/>
      <c r="E243" s="44"/>
      <c r="F243" s="32">
        <v>81</v>
      </c>
      <c r="G243" s="32">
        <v>117.83050719999999</v>
      </c>
      <c r="H243" s="43">
        <f t="shared" si="28"/>
        <v>0</v>
      </c>
      <c r="I243" s="44">
        <f t="shared" si="29"/>
        <v>1</v>
      </c>
      <c r="J243" s="32">
        <v>81</v>
      </c>
      <c r="K243" s="32">
        <v>4.2298</v>
      </c>
      <c r="L243" s="43">
        <f t="shared" si="30"/>
        <v>0</v>
      </c>
      <c r="M243" s="44">
        <f t="shared" si="31"/>
        <v>1</v>
      </c>
      <c r="N243" s="32"/>
      <c r="O243" s="32"/>
      <c r="P243" s="43"/>
      <c r="Q243" s="44"/>
      <c r="S243">
        <f t="shared" si="32"/>
        <v>81</v>
      </c>
    </row>
    <row r="244" spans="1:19" x14ac:dyDescent="0.2">
      <c r="A244" s="1" t="s">
        <v>3</v>
      </c>
      <c r="B244" s="47"/>
      <c r="C244" s="46"/>
      <c r="D244" s="43"/>
      <c r="E244" s="44"/>
      <c r="F244" s="32">
        <v>3</v>
      </c>
      <c r="G244" s="32">
        <v>21.386838899999994</v>
      </c>
      <c r="H244" s="43">
        <f t="shared" si="28"/>
        <v>0</v>
      </c>
      <c r="I244" s="44">
        <f t="shared" si="29"/>
        <v>1</v>
      </c>
      <c r="J244" s="32">
        <v>2.9</v>
      </c>
      <c r="K244" s="32">
        <v>5.3671999999999995</v>
      </c>
      <c r="L244" s="43">
        <f t="shared" si="30"/>
        <v>3.3333333333333361E-2</v>
      </c>
      <c r="M244" s="44">
        <f t="shared" si="31"/>
        <v>0</v>
      </c>
      <c r="N244" s="32"/>
      <c r="O244" s="32"/>
      <c r="P244" s="43"/>
      <c r="Q244" s="44"/>
      <c r="S244">
        <f t="shared" si="32"/>
        <v>3</v>
      </c>
    </row>
    <row r="245" spans="1:19" x14ac:dyDescent="0.2">
      <c r="A245" s="1" t="s">
        <v>28</v>
      </c>
      <c r="B245" s="47"/>
      <c r="C245" s="46"/>
      <c r="D245" s="43"/>
      <c r="E245" s="44"/>
      <c r="F245" s="32">
        <v>96.2</v>
      </c>
      <c r="G245" s="32">
        <v>197.41426669999998</v>
      </c>
      <c r="H245" s="43">
        <f t="shared" si="28"/>
        <v>0</v>
      </c>
      <c r="I245" s="44">
        <f t="shared" si="29"/>
        <v>1</v>
      </c>
      <c r="J245" s="32">
        <v>95.8</v>
      </c>
      <c r="K245" s="32">
        <v>7.6035999999999984</v>
      </c>
      <c r="L245" s="43">
        <f t="shared" si="30"/>
        <v>4.1580041580042172E-3</v>
      </c>
      <c r="M245" s="44">
        <f t="shared" si="31"/>
        <v>0</v>
      </c>
      <c r="N245" s="32"/>
      <c r="O245" s="32"/>
      <c r="P245" s="43"/>
      <c r="Q245" s="44"/>
      <c r="S245">
        <f t="shared" si="32"/>
        <v>96.2</v>
      </c>
    </row>
    <row r="246" spans="1:19" x14ac:dyDescent="0.2">
      <c r="A246" s="1" t="s">
        <v>117</v>
      </c>
      <c r="B246" s="47"/>
      <c r="C246" s="46"/>
      <c r="D246" s="43"/>
      <c r="E246" s="44"/>
      <c r="F246" s="32">
        <v>3</v>
      </c>
      <c r="G246" s="32">
        <v>26.645296600000002</v>
      </c>
      <c r="H246" s="43">
        <f t="shared" si="28"/>
        <v>0.16666666666666669</v>
      </c>
      <c r="I246" s="44">
        <f t="shared" si="29"/>
        <v>0</v>
      </c>
      <c r="J246" s="32">
        <v>3.6</v>
      </c>
      <c r="K246" s="32">
        <v>5.9756</v>
      </c>
      <c r="L246" s="43">
        <f t="shared" si="30"/>
        <v>0</v>
      </c>
      <c r="M246" s="44">
        <f t="shared" si="31"/>
        <v>1</v>
      </c>
      <c r="N246" s="32"/>
      <c r="O246" s="32"/>
      <c r="P246" s="43"/>
      <c r="Q246" s="44"/>
      <c r="S246">
        <f t="shared" si="32"/>
        <v>3.6</v>
      </c>
    </row>
    <row r="247" spans="1:19" x14ac:dyDescent="0.2">
      <c r="A247" s="1" t="s">
        <v>260</v>
      </c>
      <c r="B247" s="47"/>
      <c r="C247" s="46"/>
      <c r="D247" s="43"/>
      <c r="E247" s="44"/>
      <c r="F247" s="32">
        <v>2</v>
      </c>
      <c r="G247" s="32">
        <v>24.938637800000002</v>
      </c>
      <c r="H247" s="43">
        <f t="shared" si="28"/>
        <v>4.7619047619047658E-2</v>
      </c>
      <c r="I247" s="44">
        <f t="shared" si="29"/>
        <v>0</v>
      </c>
      <c r="J247" s="32">
        <v>2.1</v>
      </c>
      <c r="K247" s="32">
        <v>6.158199999999999</v>
      </c>
      <c r="L247" s="43">
        <f t="shared" si="30"/>
        <v>0</v>
      </c>
      <c r="M247" s="44">
        <f t="shared" si="31"/>
        <v>1</v>
      </c>
      <c r="N247" s="32"/>
      <c r="O247" s="32"/>
      <c r="P247" s="43"/>
      <c r="Q247" s="44"/>
      <c r="S247">
        <f t="shared" si="32"/>
        <v>2.1</v>
      </c>
    </row>
    <row r="248" spans="1:19" x14ac:dyDescent="0.2">
      <c r="A248" s="1" t="s">
        <v>189</v>
      </c>
      <c r="B248" s="47"/>
      <c r="C248" s="46"/>
      <c r="D248" s="43"/>
      <c r="E248" s="44"/>
      <c r="F248" s="32">
        <v>5</v>
      </c>
      <c r="G248" s="32">
        <v>51.514834599999993</v>
      </c>
      <c r="H248" s="43">
        <f t="shared" si="28"/>
        <v>0</v>
      </c>
      <c r="I248" s="44">
        <f t="shared" si="29"/>
        <v>1</v>
      </c>
      <c r="J248" s="32">
        <v>5</v>
      </c>
      <c r="K248" s="32">
        <v>8.6631</v>
      </c>
      <c r="L248" s="43">
        <f t="shared" si="30"/>
        <v>0</v>
      </c>
      <c r="M248" s="44">
        <f t="shared" si="31"/>
        <v>1</v>
      </c>
      <c r="N248" s="32"/>
      <c r="O248" s="32"/>
      <c r="P248" s="43"/>
      <c r="Q248" s="44"/>
      <c r="S248">
        <f t="shared" si="32"/>
        <v>5</v>
      </c>
    </row>
    <row r="249" spans="1:19" x14ac:dyDescent="0.2">
      <c r="A249" s="1" t="s">
        <v>118</v>
      </c>
      <c r="B249" s="47"/>
      <c r="C249" s="46"/>
      <c r="D249" s="43"/>
      <c r="E249" s="44"/>
      <c r="F249" s="32">
        <v>3</v>
      </c>
      <c r="G249" s="32">
        <v>39.632752800000006</v>
      </c>
      <c r="H249" s="43">
        <f t="shared" si="28"/>
        <v>0</v>
      </c>
      <c r="I249" s="44">
        <f t="shared" si="29"/>
        <v>1</v>
      </c>
      <c r="J249" s="32">
        <v>3</v>
      </c>
      <c r="K249" s="32">
        <v>8.3533000000000008</v>
      </c>
      <c r="L249" s="43">
        <f t="shared" si="30"/>
        <v>0</v>
      </c>
      <c r="M249" s="44">
        <f t="shared" si="31"/>
        <v>1</v>
      </c>
      <c r="N249" s="32"/>
      <c r="O249" s="32"/>
      <c r="P249" s="43"/>
      <c r="Q249" s="44"/>
      <c r="S249">
        <f t="shared" si="32"/>
        <v>3</v>
      </c>
    </row>
    <row r="250" spans="1:19" x14ac:dyDescent="0.2">
      <c r="A250" s="1" t="s">
        <v>190</v>
      </c>
      <c r="B250" s="47"/>
      <c r="C250" s="46"/>
      <c r="D250" s="43"/>
      <c r="E250" s="44"/>
      <c r="F250" s="32">
        <v>3</v>
      </c>
      <c r="G250" s="32">
        <v>47.2036509</v>
      </c>
      <c r="H250" s="43">
        <f t="shared" si="28"/>
        <v>0</v>
      </c>
      <c r="I250" s="44">
        <f t="shared" si="29"/>
        <v>1</v>
      </c>
      <c r="J250" s="32">
        <v>2.9</v>
      </c>
      <c r="K250" s="32">
        <v>9.5498000000000012</v>
      </c>
      <c r="L250" s="43">
        <f t="shared" si="30"/>
        <v>3.3333333333333361E-2</v>
      </c>
      <c r="M250" s="44">
        <f t="shared" si="31"/>
        <v>0</v>
      </c>
      <c r="N250" s="32"/>
      <c r="O250" s="32"/>
      <c r="P250" s="43"/>
      <c r="Q250" s="44"/>
      <c r="S250">
        <f t="shared" si="32"/>
        <v>3</v>
      </c>
    </row>
    <row r="251" spans="1:19" x14ac:dyDescent="0.2">
      <c r="A251" s="1" t="s">
        <v>119</v>
      </c>
      <c r="B251" s="47"/>
      <c r="C251" s="46"/>
      <c r="D251" s="43"/>
      <c r="E251" s="44"/>
      <c r="F251" s="32">
        <v>2</v>
      </c>
      <c r="G251" s="32">
        <v>44.319315599999996</v>
      </c>
      <c r="H251" s="43">
        <f t="shared" si="28"/>
        <v>0</v>
      </c>
      <c r="I251" s="44">
        <f t="shared" si="29"/>
        <v>1</v>
      </c>
      <c r="J251" s="32">
        <v>2</v>
      </c>
      <c r="K251" s="32">
        <v>8.9052999999999987</v>
      </c>
      <c r="L251" s="43">
        <f t="shared" si="30"/>
        <v>0</v>
      </c>
      <c r="M251" s="44">
        <f t="shared" si="31"/>
        <v>1</v>
      </c>
      <c r="N251" s="32"/>
      <c r="O251" s="32"/>
      <c r="P251" s="43"/>
      <c r="Q251" s="44"/>
      <c r="S251">
        <f t="shared" si="32"/>
        <v>2</v>
      </c>
    </row>
    <row r="252" spans="1:19" x14ac:dyDescent="0.2">
      <c r="A252" s="1" t="s">
        <v>261</v>
      </c>
      <c r="B252" s="47"/>
      <c r="C252" s="46"/>
      <c r="D252" s="43"/>
      <c r="E252" s="44"/>
      <c r="F252" s="32">
        <v>39</v>
      </c>
      <c r="G252" s="32">
        <v>0.43829049999999992</v>
      </c>
      <c r="H252" s="43">
        <f t="shared" si="28"/>
        <v>0</v>
      </c>
      <c r="I252" s="44">
        <f t="shared" si="29"/>
        <v>1</v>
      </c>
      <c r="J252" s="32">
        <v>39</v>
      </c>
      <c r="K252" s="32">
        <v>0.10899999999999999</v>
      </c>
      <c r="L252" s="43">
        <f t="shared" si="30"/>
        <v>0</v>
      </c>
      <c r="M252" s="44">
        <f t="shared" si="31"/>
        <v>1</v>
      </c>
      <c r="N252" s="32"/>
      <c r="O252" s="32"/>
      <c r="P252" s="43"/>
      <c r="Q252" s="44"/>
      <c r="S252">
        <f t="shared" si="32"/>
        <v>39</v>
      </c>
    </row>
    <row r="253" spans="1:19" x14ac:dyDescent="0.2">
      <c r="A253" s="1" t="s">
        <v>191</v>
      </c>
      <c r="B253" s="47"/>
      <c r="C253" s="46"/>
      <c r="D253" s="43"/>
      <c r="E253" s="44"/>
      <c r="F253" s="32">
        <v>25</v>
      </c>
      <c r="G253" s="32">
        <v>1.0379001000000001</v>
      </c>
      <c r="H253" s="43">
        <f t="shared" si="28"/>
        <v>0</v>
      </c>
      <c r="I253" s="44">
        <f t="shared" si="29"/>
        <v>1</v>
      </c>
      <c r="J253" s="32">
        <v>25</v>
      </c>
      <c r="K253" s="32">
        <v>0.15179999999999999</v>
      </c>
      <c r="L253" s="43">
        <f t="shared" si="30"/>
        <v>0</v>
      </c>
      <c r="M253" s="44">
        <f t="shared" si="31"/>
        <v>1</v>
      </c>
      <c r="N253" s="32"/>
      <c r="O253" s="32"/>
      <c r="P253" s="43"/>
      <c r="Q253" s="44"/>
      <c r="S253">
        <f t="shared" si="32"/>
        <v>25</v>
      </c>
    </row>
    <row r="254" spans="1:19" x14ac:dyDescent="0.2">
      <c r="A254" s="1" t="s">
        <v>120</v>
      </c>
      <c r="B254" s="47"/>
      <c r="C254" s="46"/>
      <c r="D254" s="43"/>
      <c r="E254" s="44"/>
      <c r="F254" s="32">
        <v>32</v>
      </c>
      <c r="G254" s="32">
        <v>0.98543340000000013</v>
      </c>
      <c r="H254" s="43">
        <f t="shared" si="28"/>
        <v>0</v>
      </c>
      <c r="I254" s="44">
        <f t="shared" si="29"/>
        <v>1</v>
      </c>
      <c r="J254" s="32">
        <v>32</v>
      </c>
      <c r="K254" s="32">
        <v>0.16649999999999998</v>
      </c>
      <c r="L254" s="43">
        <f t="shared" si="30"/>
        <v>0</v>
      </c>
      <c r="M254" s="44">
        <f t="shared" si="31"/>
        <v>1</v>
      </c>
      <c r="N254" s="32"/>
      <c r="O254" s="32"/>
      <c r="P254" s="43"/>
      <c r="Q254" s="44"/>
      <c r="S254">
        <f t="shared" si="32"/>
        <v>32</v>
      </c>
    </row>
    <row r="255" spans="1:19" x14ac:dyDescent="0.2">
      <c r="A255" s="1" t="s">
        <v>262</v>
      </c>
      <c r="B255" s="48"/>
      <c r="C255" s="49"/>
      <c r="D255" s="50"/>
      <c r="E255" s="44"/>
      <c r="F255" s="32">
        <v>48</v>
      </c>
      <c r="G255" s="32">
        <v>1.6572175999999998</v>
      </c>
      <c r="H255" s="43">
        <f t="shared" si="28"/>
        <v>0</v>
      </c>
      <c r="I255" s="44">
        <f t="shared" si="29"/>
        <v>1</v>
      </c>
      <c r="J255" s="32">
        <v>48</v>
      </c>
      <c r="K255" s="32">
        <v>0.22020000000000003</v>
      </c>
      <c r="L255" s="43">
        <f t="shared" si="30"/>
        <v>0</v>
      </c>
      <c r="M255" s="44">
        <f t="shared" si="31"/>
        <v>1</v>
      </c>
      <c r="N255" s="32"/>
      <c r="O255" s="32"/>
      <c r="P255" s="43"/>
      <c r="Q255" s="44"/>
      <c r="S255">
        <f t="shared" si="32"/>
        <v>48</v>
      </c>
    </row>
    <row r="256" spans="1:19" x14ac:dyDescent="0.2">
      <c r="A256" s="1" t="s">
        <v>192</v>
      </c>
      <c r="B256" s="47"/>
      <c r="C256" s="46"/>
      <c r="D256" s="43"/>
      <c r="E256" s="44"/>
      <c r="F256" s="32">
        <v>40</v>
      </c>
      <c r="G256" s="32">
        <v>2.7894303000000003</v>
      </c>
      <c r="H256" s="43">
        <f t="shared" si="28"/>
        <v>0</v>
      </c>
      <c r="I256" s="44">
        <f t="shared" si="29"/>
        <v>1</v>
      </c>
      <c r="J256" s="32">
        <v>40</v>
      </c>
      <c r="K256" s="32">
        <v>0.38150000000000006</v>
      </c>
      <c r="L256" s="43">
        <f t="shared" si="30"/>
        <v>0</v>
      </c>
      <c r="M256" s="44">
        <f t="shared" si="31"/>
        <v>1</v>
      </c>
      <c r="N256" s="32"/>
      <c r="O256" s="32"/>
      <c r="P256" s="43"/>
      <c r="Q256" s="44"/>
      <c r="S256">
        <f t="shared" si="32"/>
        <v>40</v>
      </c>
    </row>
    <row r="257" spans="1:19" x14ac:dyDescent="0.2">
      <c r="A257" s="1" t="s">
        <v>121</v>
      </c>
      <c r="B257" s="47"/>
      <c r="C257" s="46"/>
      <c r="D257" s="43"/>
      <c r="E257" s="44"/>
      <c r="F257" s="32">
        <v>53</v>
      </c>
      <c r="G257" s="32">
        <v>2.6011089999999997</v>
      </c>
      <c r="H257" s="43">
        <f t="shared" si="28"/>
        <v>0</v>
      </c>
      <c r="I257" s="44">
        <f t="shared" si="29"/>
        <v>1</v>
      </c>
      <c r="J257" s="32">
        <v>53</v>
      </c>
      <c r="K257" s="32">
        <v>0.42000000000000004</v>
      </c>
      <c r="L257" s="43">
        <f t="shared" si="30"/>
        <v>0</v>
      </c>
      <c r="M257" s="44">
        <f t="shared" si="31"/>
        <v>1</v>
      </c>
      <c r="N257" s="32"/>
      <c r="O257" s="32"/>
      <c r="P257" s="43"/>
      <c r="Q257" s="44"/>
      <c r="S257">
        <f t="shared" si="32"/>
        <v>53</v>
      </c>
    </row>
    <row r="258" spans="1:19" x14ac:dyDescent="0.2">
      <c r="A258" s="1" t="s">
        <v>263</v>
      </c>
      <c r="B258" s="48"/>
      <c r="C258" s="51"/>
      <c r="D258" s="50"/>
      <c r="E258" s="44"/>
      <c r="F258" s="32">
        <v>60</v>
      </c>
      <c r="G258" s="32">
        <v>3.5135468000000003</v>
      </c>
      <c r="H258" s="43">
        <f t="shared" si="28"/>
        <v>0</v>
      </c>
      <c r="I258" s="44">
        <f t="shared" si="29"/>
        <v>1</v>
      </c>
      <c r="J258" s="32">
        <v>60</v>
      </c>
      <c r="K258" s="32">
        <v>0.40659999999999996</v>
      </c>
      <c r="L258" s="43">
        <f t="shared" si="30"/>
        <v>0</v>
      </c>
      <c r="M258" s="44">
        <f t="shared" si="31"/>
        <v>1</v>
      </c>
      <c r="N258" s="32"/>
      <c r="O258" s="32"/>
      <c r="P258" s="43"/>
      <c r="Q258" s="44"/>
      <c r="S258">
        <f t="shared" si="32"/>
        <v>60</v>
      </c>
    </row>
    <row r="259" spans="1:19" x14ac:dyDescent="0.2">
      <c r="A259" s="1" t="s">
        <v>264</v>
      </c>
      <c r="B259" s="48"/>
      <c r="C259" s="51"/>
      <c r="D259" s="50"/>
      <c r="E259" s="44"/>
      <c r="F259" s="32">
        <v>72</v>
      </c>
      <c r="G259" s="32">
        <v>6.7867853</v>
      </c>
      <c r="H259" s="43">
        <f t="shared" si="28"/>
        <v>0</v>
      </c>
      <c r="I259" s="44">
        <f t="shared" si="29"/>
        <v>1</v>
      </c>
      <c r="J259" s="32">
        <v>72</v>
      </c>
      <c r="K259" s="32">
        <v>0.62840000000000007</v>
      </c>
      <c r="L259" s="43">
        <f t="shared" si="30"/>
        <v>0</v>
      </c>
      <c r="M259" s="44">
        <f t="shared" si="31"/>
        <v>1</v>
      </c>
      <c r="N259" s="32"/>
      <c r="O259" s="32"/>
      <c r="P259" s="43"/>
      <c r="Q259" s="44"/>
      <c r="S259">
        <f t="shared" si="32"/>
        <v>72</v>
      </c>
    </row>
    <row r="260" spans="1:19" x14ac:dyDescent="0.2">
      <c r="A260" s="1" t="s">
        <v>193</v>
      </c>
      <c r="B260" s="47"/>
      <c r="C260" s="46"/>
      <c r="D260" s="43"/>
      <c r="E260" s="44"/>
      <c r="F260" s="32">
        <v>40</v>
      </c>
      <c r="G260" s="32">
        <v>7.1486359000000004</v>
      </c>
      <c r="H260" s="43">
        <f t="shared" si="28"/>
        <v>0</v>
      </c>
      <c r="I260" s="44">
        <f t="shared" si="29"/>
        <v>1</v>
      </c>
      <c r="J260" s="32">
        <v>40</v>
      </c>
      <c r="K260" s="32">
        <v>0.57489999999999986</v>
      </c>
      <c r="L260" s="43">
        <f t="shared" si="30"/>
        <v>0</v>
      </c>
      <c r="M260" s="44">
        <f t="shared" si="31"/>
        <v>1</v>
      </c>
      <c r="N260" s="32"/>
      <c r="O260" s="32"/>
      <c r="P260" s="43"/>
      <c r="Q260" s="44"/>
      <c r="S260">
        <f t="shared" si="32"/>
        <v>40</v>
      </c>
    </row>
    <row r="261" spans="1:19" x14ac:dyDescent="0.2">
      <c r="A261" s="1" t="s">
        <v>122</v>
      </c>
      <c r="B261" s="47"/>
      <c r="C261" s="46"/>
      <c r="D261" s="43"/>
      <c r="E261" s="44"/>
      <c r="F261" s="32">
        <v>50</v>
      </c>
      <c r="G261" s="32">
        <v>7.1954220000000007</v>
      </c>
      <c r="H261" s="43">
        <f t="shared" si="28"/>
        <v>0</v>
      </c>
      <c r="I261" s="44">
        <f t="shared" si="29"/>
        <v>1</v>
      </c>
      <c r="J261" s="32">
        <v>50</v>
      </c>
      <c r="K261" s="32">
        <v>0.60619999999999996</v>
      </c>
      <c r="L261" s="43">
        <f t="shared" si="30"/>
        <v>0</v>
      </c>
      <c r="M261" s="44">
        <f t="shared" si="31"/>
        <v>1</v>
      </c>
      <c r="N261" s="32"/>
      <c r="O261" s="32"/>
      <c r="P261" s="43"/>
      <c r="Q261" s="44"/>
      <c r="S261">
        <f t="shared" si="32"/>
        <v>50</v>
      </c>
    </row>
    <row r="262" spans="1:19" x14ac:dyDescent="0.2">
      <c r="F262" s="45"/>
      <c r="G262" s="45"/>
      <c r="H262" s="45"/>
      <c r="I262" s="45"/>
      <c r="S262" s="10"/>
    </row>
  </sheetData>
  <mergeCells count="13">
    <mergeCell ref="B22:E22"/>
    <mergeCell ref="F22:I22"/>
    <mergeCell ref="B3:F3"/>
    <mergeCell ref="H5:H6"/>
    <mergeCell ref="H7:H8"/>
    <mergeCell ref="H9:H10"/>
    <mergeCell ref="H11:H12"/>
    <mergeCell ref="H13:H14"/>
    <mergeCell ref="J22:M22"/>
    <mergeCell ref="N22:Q22"/>
    <mergeCell ref="H15:H16"/>
    <mergeCell ref="H17:H18"/>
    <mergeCell ref="H19:H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Experimento 1</vt:lpstr>
      <vt:lpstr>Experimento 2</vt:lpstr>
      <vt:lpstr>Experimento 3</vt:lpstr>
      <vt:lpstr>Experimento 4</vt:lpstr>
      <vt:lpstr>Experimento 5</vt:lpstr>
      <vt:lpstr>Experimento 6</vt:lpstr>
      <vt:lpstr>Experimento 7</vt:lpstr>
      <vt:lpstr>Experimento 8</vt:lpstr>
      <vt:lpstr>Experimento 8 10 ejecuciones</vt:lpstr>
      <vt:lpstr>Anexo</vt:lpstr>
      <vt:lpstr>10 ejecuciones nuestro</vt:lpstr>
      <vt:lpstr>10 ejecuciones previo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Reactive VNS algorithm for the maximum k-subset intersection problem</dc:title>
  <dc:subject>Journal of Heuristics, https://doi.org/10.1007/s10732-020-09452-y</dc:subject>
  <dc:creator>Fabio C. S. Dias</dc:creator>
  <cp:keywords>Reactive VNS,Metaheuristics,Heuristics,Maximum intersection of k-subsets problem</cp:keywords>
  <cp:lastModifiedBy>alejandra casado</cp:lastModifiedBy>
  <dcterms:created xsi:type="dcterms:W3CDTF">2021-03-04T10:49:26Z</dcterms:created>
  <dcterms:modified xsi:type="dcterms:W3CDTF">2022-11-03T10:05:19Z</dcterms:modified>
</cp:coreProperties>
</file>