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ja\Desktop\Universidad\Cuarto de carrera\Segundo cuatrimestre\TFG\kMIS\results\comparativas\"/>
    </mc:Choice>
  </mc:AlternateContent>
  <xr:revisionPtr revIDLastSave="0" documentId="13_ncr:1_{B15EF5AD-86E5-49CA-A3EC-CDCCF314892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etricas" sheetId="1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" i="17" l="1"/>
  <c r="S13" i="17"/>
  <c r="S14" i="17"/>
  <c r="S15" i="17"/>
  <c r="S16" i="17"/>
  <c r="S17" i="17"/>
  <c r="S18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S34" i="17"/>
  <c r="S35" i="17"/>
  <c r="S36" i="17"/>
  <c r="S37" i="17"/>
  <c r="S38" i="17"/>
  <c r="D3" i="17"/>
  <c r="D4" i="17"/>
  <c r="C4" i="17"/>
  <c r="C3" i="17"/>
  <c r="B4" i="17"/>
  <c r="B3" i="17"/>
  <c r="I27" i="17" l="1"/>
  <c r="H27" i="17"/>
  <c r="I38" i="17"/>
  <c r="H38" i="17"/>
  <c r="I37" i="17"/>
  <c r="H37" i="17"/>
  <c r="I36" i="17"/>
  <c r="H36" i="17"/>
  <c r="I35" i="17"/>
  <c r="H35" i="17"/>
  <c r="I23" i="17"/>
  <c r="H23" i="17"/>
  <c r="I34" i="17"/>
  <c r="H34" i="17"/>
  <c r="I22" i="17"/>
  <c r="H22" i="17"/>
  <c r="H33" i="17"/>
  <c r="I33" i="17"/>
  <c r="I21" i="17"/>
  <c r="H21" i="17"/>
  <c r="I15" i="17"/>
  <c r="H15" i="17"/>
  <c r="H14" i="17"/>
  <c r="I14" i="17"/>
  <c r="I25" i="17"/>
  <c r="H25" i="17"/>
  <c r="I12" i="17"/>
  <c r="H12" i="17"/>
  <c r="H20" i="17"/>
  <c r="I20" i="17"/>
  <c r="I29" i="17"/>
  <c r="H29" i="17"/>
  <c r="I17" i="17"/>
  <c r="H17" i="17"/>
  <c r="H26" i="17"/>
  <c r="I26" i="17"/>
  <c r="I13" i="17"/>
  <c r="H13" i="17"/>
  <c r="I24" i="17"/>
  <c r="H24" i="17"/>
  <c r="H32" i="17"/>
  <c r="I32" i="17"/>
  <c r="I31" i="17"/>
  <c r="H31" i="17"/>
  <c r="I19" i="17"/>
  <c r="H19" i="17"/>
  <c r="I30" i="17"/>
  <c r="H30" i="17"/>
  <c r="I18" i="17"/>
  <c r="H18" i="17"/>
  <c r="I28" i="17"/>
  <c r="H28" i="17"/>
  <c r="I16" i="17"/>
  <c r="H16" i="17"/>
  <c r="E32" i="17"/>
  <c r="D32" i="17"/>
  <c r="D30" i="17"/>
  <c r="E30" i="17"/>
  <c r="D17" i="17"/>
  <c r="E17" i="17"/>
  <c r="E28" i="17"/>
  <c r="D28" i="17"/>
  <c r="E16" i="17"/>
  <c r="D16" i="17"/>
  <c r="E27" i="17"/>
  <c r="D27" i="17"/>
  <c r="E15" i="17"/>
  <c r="D15" i="17"/>
  <c r="E21" i="17"/>
  <c r="D21" i="17"/>
  <c r="E31" i="17"/>
  <c r="D31" i="17"/>
  <c r="E38" i="17"/>
  <c r="D38" i="17"/>
  <c r="E26" i="17"/>
  <c r="D26" i="17"/>
  <c r="E14" i="17"/>
  <c r="D14" i="17"/>
  <c r="E20" i="17"/>
  <c r="D20" i="17"/>
  <c r="D18" i="17"/>
  <c r="E18" i="17"/>
  <c r="E37" i="17"/>
  <c r="D37" i="17"/>
  <c r="E13" i="17"/>
  <c r="D13" i="17"/>
  <c r="D35" i="17"/>
  <c r="E35" i="17"/>
  <c r="D23" i="17"/>
  <c r="E23" i="17"/>
  <c r="E33" i="17"/>
  <c r="D33" i="17"/>
  <c r="E19" i="17"/>
  <c r="D19" i="17"/>
  <c r="E29" i="17"/>
  <c r="D29" i="17"/>
  <c r="E25" i="17"/>
  <c r="D25" i="17"/>
  <c r="D36" i="17"/>
  <c r="E36" i="17"/>
  <c r="E24" i="17"/>
  <c r="D24" i="17"/>
  <c r="E12" i="17"/>
  <c r="D12" i="17"/>
  <c r="E34" i="17"/>
  <c r="D34" i="17"/>
  <c r="E22" i="17"/>
  <c r="D22" i="17"/>
  <c r="E3" i="17" l="1"/>
  <c r="E4" i="17"/>
  <c r="F3" i="17"/>
  <c r="F4" i="17"/>
</calcChain>
</file>

<file path=xl/sharedStrings.xml><?xml version="1.0" encoding="utf-8"?>
<sst xmlns="http://schemas.openxmlformats.org/spreadsheetml/2006/main" count="43" uniqueCount="35">
  <si>
    <t>classe_7_224_280</t>
  </si>
  <si>
    <t>classe_8_64_80</t>
  </si>
  <si>
    <t>classe_9_192_240</t>
  </si>
  <si>
    <t>classe_9_224_280</t>
  </si>
  <si>
    <t>Instance</t>
  </si>
  <si>
    <t>OF</t>
  </si>
  <si>
    <t>classe_1_140_112</t>
  </si>
  <si>
    <t>classe_1_300_300</t>
  </si>
  <si>
    <t>classe_1_40_32</t>
  </si>
  <si>
    <t>classe_1_48_60</t>
  </si>
  <si>
    <t>classe_2_144_180</t>
  </si>
  <si>
    <t>classe_2_180_180</t>
  </si>
  <si>
    <t>classe_2_280_224</t>
  </si>
  <si>
    <t>classe_4_240_192</t>
  </si>
  <si>
    <t>classe_4_240_240</t>
  </si>
  <si>
    <t>classe_4_240_300</t>
  </si>
  <si>
    <t>classe_5_192_240</t>
  </si>
  <si>
    <t>classe_5_200_200</t>
  </si>
  <si>
    <t>classe_5_80_64</t>
  </si>
  <si>
    <t>classe_6_32_40</t>
  </si>
  <si>
    <t>classe_6_40_32</t>
  </si>
  <si>
    <t>classe_6_80_80</t>
  </si>
  <si>
    <t>classe_7_280_280</t>
  </si>
  <si>
    <t>classe_7_300_300</t>
  </si>
  <si>
    <t>classe_8_240_240</t>
  </si>
  <si>
    <t>classe_8_300_240</t>
  </si>
  <si>
    <t>classe_9_180_144</t>
  </si>
  <si>
    <t>classe_9_200_200</t>
  </si>
  <si>
    <t>classe_9_240_192</t>
  </si>
  <si>
    <t>#Best</t>
  </si>
  <si>
    <t>Best</t>
  </si>
  <si>
    <t>Time (s)</t>
  </si>
  <si>
    <t>Dev (%)</t>
  </si>
  <si>
    <t>AlgConstructive(GRASPGRConstructive(random),1000)</t>
  </si>
  <si>
    <t>AlgConstructive(GRASPRGConstructive(0.75),1000)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</si>
</sst>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Times New Roman"/>
      <charset val="204"/>
    </font>
    <font>
      <sz val="10"/>
      <color rgb="FF000000"/>
      <name val="Times New Roman"/>
      <charset val="204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9" fontId="0" fillId="0" borderId="0" xfId="1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9" fontId="0" fillId="4" borderId="0" xfId="1" applyFont="1" applyFill="1" applyBorder="1" applyAlignment="1">
      <alignment horizontal="left" vertical="top"/>
    </xf>
    <xf numFmtId="2" fontId="0" fillId="4" borderId="0" xfId="0" applyNumberFormat="1" applyFill="1" applyBorder="1" applyAlignment="1">
      <alignment horizontal="left" vertical="top"/>
    </xf>
    <xf numFmtId="10" fontId="0" fillId="4" borderId="0" xfId="1" applyNumberFormat="1" applyFont="1" applyFill="1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2" fillId="0" borderId="0" xfId="0" applyFont="1" applyFill="1" applyBorder="1" applyAlignment="1">
      <alignment vertical="top"/>
    </xf>
    <xf numFmtId="0" fontId="2" fillId="2" borderId="0" xfId="0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2" fillId="2" borderId="0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2" fontId="0" fillId="0" borderId="0" xfId="0" applyNumberFormat="1" applyFill="1" applyBorder="1" applyAlignment="1">
      <alignment horizontal="left" vertical="top"/>
    </xf>
    <xf numFmtId="10" fontId="0" fillId="0" borderId="0" xfId="1" applyNumberFormat="1" applyFont="1" applyFill="1" applyBorder="1" applyAlignment="1">
      <alignment horizontal="left" vertical="top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9818D-0343-445B-863F-AD30022710BA}">
  <dimension ref="A2:S38"/>
  <sheetViews>
    <sheetView tabSelected="1" workbookViewId="0">
      <selection activeCell="G12" sqref="G12"/>
    </sheetView>
  </sheetViews>
  <sheetFormatPr baseColWidth="10" defaultRowHeight="13.2" x14ac:dyDescent="0.25"/>
  <cols>
    <col min="1" max="1" width="15.6640625" bestFit="1" customWidth="1"/>
    <col min="2" max="2" width="44.88671875" bestFit="1" customWidth="1"/>
    <col min="3" max="4" width="7.44140625" bestFit="1" customWidth="1"/>
    <col min="5" max="5" width="7.33203125" bestFit="1" customWidth="1"/>
    <col min="6" max="6" width="5.44140625" bestFit="1" customWidth="1"/>
    <col min="7" max="7" width="7.44140625" bestFit="1" customWidth="1"/>
    <col min="8" max="8" width="7.33203125" bestFit="1" customWidth="1"/>
    <col min="9" max="9" width="5.44140625" bestFit="1" customWidth="1"/>
    <col min="10" max="10" width="4" bestFit="1" customWidth="1"/>
    <col min="11" max="11" width="7.44140625" bestFit="1" customWidth="1"/>
    <col min="12" max="12" width="7.33203125" bestFit="1" customWidth="1"/>
    <col min="13" max="13" width="5.44140625" bestFit="1" customWidth="1"/>
    <col min="14" max="14" width="4" bestFit="1" customWidth="1"/>
    <col min="15" max="15" width="7.44140625" bestFit="1" customWidth="1"/>
    <col min="16" max="16" width="7.33203125" bestFit="1" customWidth="1"/>
    <col min="17" max="17" width="5.44140625" bestFit="1" customWidth="1"/>
  </cols>
  <sheetData>
    <row r="2" spans="1:19" x14ac:dyDescent="0.25">
      <c r="C2" s="4" t="s">
        <v>5</v>
      </c>
      <c r="D2" s="4" t="s">
        <v>31</v>
      </c>
      <c r="E2" s="4" t="s">
        <v>32</v>
      </c>
      <c r="F2" s="4" t="s">
        <v>29</v>
      </c>
    </row>
    <row r="3" spans="1:19" x14ac:dyDescent="0.25">
      <c r="B3" s="8" t="str">
        <f>B10</f>
        <v>AlgConstructive(GRASPGRConstructive(random),1000)</v>
      </c>
      <c r="C3" s="6">
        <f>AVERAGE(B12:B38)</f>
        <v>24.851851851851851</v>
      </c>
      <c r="D3" s="6">
        <f t="shared" ref="D3:E3" si="0">AVERAGE(C12:C38)</f>
        <v>0.35825925925925933</v>
      </c>
      <c r="E3" s="7">
        <f t="shared" si="0"/>
        <v>6.8858579747871958E-3</v>
      </c>
      <c r="F3" s="1">
        <f>SUM(E12:E38)</f>
        <v>23</v>
      </c>
    </row>
    <row r="4" spans="1:19" x14ac:dyDescent="0.25">
      <c r="B4" s="8" t="str">
        <f>F10</f>
        <v>AlgConstructive(GRASPRGConstructive(0.75),1000)</v>
      </c>
      <c r="C4" s="6">
        <f>AVERAGE(F12:F38)</f>
        <v>25.074074074074073</v>
      </c>
      <c r="D4" s="6">
        <f t="shared" ref="D4:E4" si="1">AVERAGE(G12:G38)</f>
        <v>0.40048148148148149</v>
      </c>
      <c r="E4" s="7">
        <f t="shared" si="1"/>
        <v>3.7037037037037038E-3</v>
      </c>
      <c r="F4" s="1">
        <f>SUM(I12:I38)</f>
        <v>26</v>
      </c>
    </row>
    <row r="5" spans="1:19" x14ac:dyDescent="0.25">
      <c r="C5" s="16"/>
      <c r="D5" s="16"/>
      <c r="E5" s="17"/>
    </row>
    <row r="6" spans="1:19" x14ac:dyDescent="0.25">
      <c r="C6" s="16"/>
      <c r="D6" s="16"/>
      <c r="E6" s="17"/>
    </row>
    <row r="10" spans="1:19" x14ac:dyDescent="0.25">
      <c r="B10" s="12" t="s">
        <v>33</v>
      </c>
      <c r="C10" s="13"/>
      <c r="D10" s="13"/>
      <c r="E10" s="13"/>
      <c r="F10" s="14" t="s">
        <v>34</v>
      </c>
      <c r="G10" s="15"/>
      <c r="H10" s="15"/>
      <c r="I10" s="15"/>
      <c r="J10" s="11"/>
      <c r="K10" s="11"/>
      <c r="L10" s="11"/>
      <c r="M10" s="11"/>
      <c r="N10" s="11"/>
      <c r="O10" s="11"/>
      <c r="P10" s="11"/>
      <c r="Q10" s="11"/>
    </row>
    <row r="11" spans="1:19" x14ac:dyDescent="0.25">
      <c r="A11" s="4" t="s">
        <v>4</v>
      </c>
      <c r="B11" s="9" t="s">
        <v>5</v>
      </c>
      <c r="C11" s="9" t="s">
        <v>31</v>
      </c>
      <c r="D11" s="9" t="s">
        <v>32</v>
      </c>
      <c r="E11" s="9" t="s">
        <v>29</v>
      </c>
      <c r="F11" s="4" t="s">
        <v>5</v>
      </c>
      <c r="G11" s="4" t="s">
        <v>31</v>
      </c>
      <c r="H11" s="4" t="s">
        <v>32</v>
      </c>
      <c r="I11" s="4" t="s">
        <v>29</v>
      </c>
      <c r="J11" s="2"/>
      <c r="K11" s="2"/>
      <c r="L11" s="2"/>
      <c r="M11" s="2"/>
      <c r="N11" s="2"/>
      <c r="O11" s="2"/>
      <c r="P11" s="2"/>
      <c r="Q11" s="2"/>
      <c r="S11" s="2" t="s">
        <v>30</v>
      </c>
    </row>
    <row r="12" spans="1:19" x14ac:dyDescent="0.25">
      <c r="A12" s="1" t="s">
        <v>6</v>
      </c>
      <c r="B12" s="10">
        <v>5</v>
      </c>
      <c r="C12" s="10">
        <v>0.11899999999999999</v>
      </c>
      <c r="D12" s="5">
        <f t="shared" ref="D12:D38" si="2">($S12-B12)/$S12</f>
        <v>0</v>
      </c>
      <c r="E12" s="10">
        <f t="shared" ref="E12:E38" si="3">IF(B12=$S12,1,0)</f>
        <v>1</v>
      </c>
      <c r="F12" s="10">
        <v>5</v>
      </c>
      <c r="G12" s="10">
        <v>0.105</v>
      </c>
      <c r="H12" s="5">
        <f>($S12-F12)/$S12</f>
        <v>0</v>
      </c>
      <c r="I12" s="10">
        <f>IF(F12=$S12,1,0)</f>
        <v>1</v>
      </c>
      <c r="L12" s="3"/>
      <c r="P12" s="3"/>
      <c r="S12">
        <f t="shared" ref="S12:S38" si="4">MAX(N12,J12,F12,B12)</f>
        <v>5</v>
      </c>
    </row>
    <row r="13" spans="1:19" x14ac:dyDescent="0.25">
      <c r="A13" s="1" t="s">
        <v>7</v>
      </c>
      <c r="B13" s="10">
        <v>3</v>
      </c>
      <c r="C13" s="10">
        <v>0.51800000000000002</v>
      </c>
      <c r="D13" s="5">
        <f t="shared" si="2"/>
        <v>0</v>
      </c>
      <c r="E13" s="10">
        <f t="shared" si="3"/>
        <v>1</v>
      </c>
      <c r="F13" s="10">
        <v>3</v>
      </c>
      <c r="G13" s="10">
        <v>0.53800000000000003</v>
      </c>
      <c r="H13" s="5">
        <f t="shared" ref="H13:H38" si="5">($S13-F13)/$S13</f>
        <v>0</v>
      </c>
      <c r="I13" s="10">
        <f t="shared" ref="I13:I38" si="6">IF(F13=$S13,1,0)</f>
        <v>1</v>
      </c>
      <c r="L13" s="3"/>
      <c r="P13" s="3"/>
      <c r="S13">
        <f t="shared" si="4"/>
        <v>3</v>
      </c>
    </row>
    <row r="14" spans="1:19" x14ac:dyDescent="0.25">
      <c r="A14" s="1" t="s">
        <v>8</v>
      </c>
      <c r="B14" s="10">
        <v>3</v>
      </c>
      <c r="C14" s="10">
        <v>1.0999999999999999E-2</v>
      </c>
      <c r="D14" s="5">
        <f t="shared" si="2"/>
        <v>0</v>
      </c>
      <c r="E14" s="10">
        <f t="shared" si="3"/>
        <v>1</v>
      </c>
      <c r="F14" s="10">
        <v>3</v>
      </c>
      <c r="G14" s="10">
        <v>0.01</v>
      </c>
      <c r="H14" s="5">
        <f t="shared" si="5"/>
        <v>0</v>
      </c>
      <c r="I14" s="10">
        <f t="shared" si="6"/>
        <v>1</v>
      </c>
      <c r="L14" s="3"/>
      <c r="P14" s="3"/>
      <c r="S14">
        <f t="shared" si="4"/>
        <v>3</v>
      </c>
    </row>
    <row r="15" spans="1:19" x14ac:dyDescent="0.25">
      <c r="A15" s="1" t="s">
        <v>9</v>
      </c>
      <c r="B15" s="10">
        <v>6</v>
      </c>
      <c r="C15" s="10">
        <v>1.2999999999999999E-2</v>
      </c>
      <c r="D15" s="5">
        <f t="shared" si="2"/>
        <v>0</v>
      </c>
      <c r="E15" s="10">
        <f t="shared" si="3"/>
        <v>1</v>
      </c>
      <c r="F15" s="10">
        <v>6</v>
      </c>
      <c r="G15" s="10">
        <v>1.2999999999999999E-2</v>
      </c>
      <c r="H15" s="5">
        <f t="shared" si="5"/>
        <v>0</v>
      </c>
      <c r="I15" s="10">
        <f t="shared" si="6"/>
        <v>1</v>
      </c>
      <c r="L15" s="3"/>
      <c r="P15" s="3"/>
      <c r="S15">
        <f t="shared" si="4"/>
        <v>6</v>
      </c>
    </row>
    <row r="16" spans="1:19" x14ac:dyDescent="0.25">
      <c r="A16" s="1" t="s">
        <v>10</v>
      </c>
      <c r="B16" s="10">
        <v>1</v>
      </c>
      <c r="C16" s="10">
        <v>0.22800000000000001</v>
      </c>
      <c r="D16" s="5">
        <f t="shared" si="2"/>
        <v>0</v>
      </c>
      <c r="E16" s="10">
        <f t="shared" si="3"/>
        <v>1</v>
      </c>
      <c r="F16" s="10">
        <v>1</v>
      </c>
      <c r="G16" s="10">
        <v>0.24399999999999999</v>
      </c>
      <c r="H16" s="5">
        <f t="shared" si="5"/>
        <v>0</v>
      </c>
      <c r="I16" s="10">
        <f t="shared" si="6"/>
        <v>1</v>
      </c>
      <c r="L16" s="3"/>
      <c r="P16" s="3"/>
      <c r="S16">
        <f t="shared" si="4"/>
        <v>1</v>
      </c>
    </row>
    <row r="17" spans="1:19" x14ac:dyDescent="0.25">
      <c r="A17" s="1" t="s">
        <v>11</v>
      </c>
      <c r="B17" s="10">
        <v>1</v>
      </c>
      <c r="C17" s="10">
        <v>0.375</v>
      </c>
      <c r="D17" s="5">
        <f t="shared" si="2"/>
        <v>0</v>
      </c>
      <c r="E17" s="10">
        <f t="shared" si="3"/>
        <v>1</v>
      </c>
      <c r="F17" s="10">
        <v>1</v>
      </c>
      <c r="G17" s="10">
        <v>0.41</v>
      </c>
      <c r="H17" s="5">
        <f t="shared" si="5"/>
        <v>0</v>
      </c>
      <c r="I17" s="10">
        <f t="shared" si="6"/>
        <v>1</v>
      </c>
      <c r="L17" s="3"/>
      <c r="P17" s="3"/>
      <c r="S17">
        <f t="shared" si="4"/>
        <v>1</v>
      </c>
    </row>
    <row r="18" spans="1:19" x14ac:dyDescent="0.25">
      <c r="A18" s="1" t="s">
        <v>12</v>
      </c>
      <c r="B18" s="10">
        <v>1</v>
      </c>
      <c r="C18" s="10">
        <v>0.78300000000000003</v>
      </c>
      <c r="D18" s="5">
        <f t="shared" si="2"/>
        <v>0</v>
      </c>
      <c r="E18" s="10">
        <f t="shared" si="3"/>
        <v>1</v>
      </c>
      <c r="F18" s="10">
        <v>1</v>
      </c>
      <c r="G18" s="10">
        <v>0.92</v>
      </c>
      <c r="H18" s="5">
        <f t="shared" si="5"/>
        <v>0</v>
      </c>
      <c r="I18" s="10">
        <f t="shared" si="6"/>
        <v>1</v>
      </c>
      <c r="L18" s="3"/>
      <c r="P18" s="3"/>
      <c r="S18">
        <f t="shared" si="4"/>
        <v>1</v>
      </c>
    </row>
    <row r="19" spans="1:19" x14ac:dyDescent="0.25">
      <c r="A19" s="1" t="s">
        <v>13</v>
      </c>
      <c r="B19" s="10">
        <v>30</v>
      </c>
      <c r="C19" s="10">
        <v>0.16400000000000001</v>
      </c>
      <c r="D19" s="5">
        <f t="shared" si="2"/>
        <v>9.0909090909090912E-2</v>
      </c>
      <c r="E19" s="10">
        <f t="shared" si="3"/>
        <v>0</v>
      </c>
      <c r="F19" s="10">
        <v>33</v>
      </c>
      <c r="G19" s="10">
        <v>0.17199999999999999</v>
      </c>
      <c r="H19" s="5">
        <f t="shared" si="5"/>
        <v>0</v>
      </c>
      <c r="I19" s="10">
        <f t="shared" si="6"/>
        <v>1</v>
      </c>
      <c r="L19" s="3"/>
      <c r="P19" s="3"/>
      <c r="S19">
        <f t="shared" si="4"/>
        <v>33</v>
      </c>
    </row>
    <row r="20" spans="1:19" x14ac:dyDescent="0.25">
      <c r="A20" s="1" t="s">
        <v>14</v>
      </c>
      <c r="B20" s="10">
        <v>11</v>
      </c>
      <c r="C20" s="10">
        <v>0.43099999999999999</v>
      </c>
      <c r="D20" s="5">
        <f t="shared" si="2"/>
        <v>0</v>
      </c>
      <c r="E20" s="10">
        <f t="shared" si="3"/>
        <v>1</v>
      </c>
      <c r="F20" s="10">
        <v>11</v>
      </c>
      <c r="G20" s="10">
        <v>0.45100000000000001</v>
      </c>
      <c r="H20" s="5">
        <f t="shared" si="5"/>
        <v>0</v>
      </c>
      <c r="I20" s="10">
        <f t="shared" si="6"/>
        <v>1</v>
      </c>
      <c r="L20" s="3"/>
      <c r="P20" s="3"/>
      <c r="S20">
        <f t="shared" si="4"/>
        <v>11</v>
      </c>
    </row>
    <row r="21" spans="1:19" x14ac:dyDescent="0.25">
      <c r="A21" s="1" t="s">
        <v>15</v>
      </c>
      <c r="B21" s="10">
        <v>40</v>
      </c>
      <c r="C21" s="10">
        <v>0.16400000000000001</v>
      </c>
      <c r="D21" s="5">
        <f t="shared" si="2"/>
        <v>0</v>
      </c>
      <c r="E21" s="10">
        <f t="shared" si="3"/>
        <v>1</v>
      </c>
      <c r="F21" s="10">
        <v>40</v>
      </c>
      <c r="G21" s="10">
        <v>0.189</v>
      </c>
      <c r="H21" s="5">
        <f t="shared" si="5"/>
        <v>0</v>
      </c>
      <c r="I21" s="10">
        <f t="shared" si="6"/>
        <v>1</v>
      </c>
      <c r="L21" s="3"/>
      <c r="P21" s="3"/>
      <c r="S21">
        <f t="shared" si="4"/>
        <v>40</v>
      </c>
    </row>
    <row r="22" spans="1:19" x14ac:dyDescent="0.25">
      <c r="A22" s="1" t="s">
        <v>16</v>
      </c>
      <c r="B22" s="10">
        <v>5</v>
      </c>
      <c r="C22" s="10">
        <v>0.46899999999999997</v>
      </c>
      <c r="D22" s="5">
        <f t="shared" si="2"/>
        <v>0</v>
      </c>
      <c r="E22" s="10">
        <f t="shared" si="3"/>
        <v>1</v>
      </c>
      <c r="F22" s="10">
        <v>5</v>
      </c>
      <c r="G22" s="10">
        <v>0.501</v>
      </c>
      <c r="H22" s="5">
        <f t="shared" si="5"/>
        <v>0</v>
      </c>
      <c r="I22" s="10">
        <f t="shared" si="6"/>
        <v>1</v>
      </c>
      <c r="L22" s="3"/>
      <c r="P22" s="3"/>
      <c r="S22">
        <f t="shared" si="4"/>
        <v>5</v>
      </c>
    </row>
    <row r="23" spans="1:19" x14ac:dyDescent="0.25">
      <c r="A23" s="1" t="s">
        <v>17</v>
      </c>
      <c r="B23" s="10">
        <v>6</v>
      </c>
      <c r="C23" s="10">
        <v>0.45700000000000002</v>
      </c>
      <c r="D23" s="5">
        <f t="shared" si="2"/>
        <v>0</v>
      </c>
      <c r="E23" s="10">
        <f t="shared" si="3"/>
        <v>1</v>
      </c>
      <c r="F23" s="10">
        <v>6</v>
      </c>
      <c r="G23" s="10">
        <v>0.48799999999999999</v>
      </c>
      <c r="H23" s="5">
        <f t="shared" si="5"/>
        <v>0</v>
      </c>
      <c r="I23" s="10">
        <f t="shared" si="6"/>
        <v>1</v>
      </c>
      <c r="L23" s="3"/>
      <c r="P23" s="3"/>
      <c r="S23">
        <f t="shared" si="4"/>
        <v>6</v>
      </c>
    </row>
    <row r="24" spans="1:19" x14ac:dyDescent="0.25">
      <c r="A24" s="1" t="s">
        <v>18</v>
      </c>
      <c r="B24" s="10">
        <v>5</v>
      </c>
      <c r="C24" s="10">
        <v>7.1999999999999995E-2</v>
      </c>
      <c r="D24" s="5">
        <f t="shared" si="2"/>
        <v>0</v>
      </c>
      <c r="E24" s="10">
        <f t="shared" si="3"/>
        <v>1</v>
      </c>
      <c r="F24" s="10">
        <v>5</v>
      </c>
      <c r="G24" s="10">
        <v>7.6999999999999999E-2</v>
      </c>
      <c r="H24" s="5">
        <f t="shared" si="5"/>
        <v>0</v>
      </c>
      <c r="I24" s="10">
        <f t="shared" si="6"/>
        <v>1</v>
      </c>
      <c r="L24" s="3"/>
      <c r="P24" s="3"/>
      <c r="S24">
        <f t="shared" si="4"/>
        <v>5</v>
      </c>
    </row>
    <row r="25" spans="1:19" x14ac:dyDescent="0.25">
      <c r="A25" s="1" t="s">
        <v>19</v>
      </c>
      <c r="B25" s="10">
        <v>7</v>
      </c>
      <c r="C25" s="10">
        <v>1.6E-2</v>
      </c>
      <c r="D25" s="5">
        <f t="shared" si="2"/>
        <v>0</v>
      </c>
      <c r="E25" s="10">
        <f t="shared" si="3"/>
        <v>1</v>
      </c>
      <c r="F25" s="10">
        <v>7</v>
      </c>
      <c r="G25" s="10">
        <v>1.4999999999999999E-2</v>
      </c>
      <c r="H25" s="5">
        <f t="shared" si="5"/>
        <v>0</v>
      </c>
      <c r="I25" s="10">
        <f t="shared" si="6"/>
        <v>1</v>
      </c>
      <c r="L25" s="3"/>
      <c r="P25" s="3"/>
      <c r="S25">
        <f t="shared" si="4"/>
        <v>7</v>
      </c>
    </row>
    <row r="26" spans="1:19" x14ac:dyDescent="0.25">
      <c r="A26" s="1" t="s">
        <v>20</v>
      </c>
      <c r="B26" s="10">
        <v>2</v>
      </c>
      <c r="C26" s="10">
        <v>2.5000000000000001E-2</v>
      </c>
      <c r="D26" s="5">
        <f t="shared" si="2"/>
        <v>0</v>
      </c>
      <c r="E26" s="10">
        <f t="shared" si="3"/>
        <v>1</v>
      </c>
      <c r="F26" s="10">
        <v>2</v>
      </c>
      <c r="G26" s="10">
        <v>2.3E-2</v>
      </c>
      <c r="H26" s="5">
        <f t="shared" si="5"/>
        <v>0</v>
      </c>
      <c r="I26" s="10">
        <f t="shared" si="6"/>
        <v>1</v>
      </c>
      <c r="L26" s="3"/>
      <c r="P26" s="3"/>
      <c r="S26">
        <f t="shared" si="4"/>
        <v>2</v>
      </c>
    </row>
    <row r="27" spans="1:19" x14ac:dyDescent="0.25">
      <c r="A27" s="1" t="s">
        <v>21</v>
      </c>
      <c r="B27" s="10">
        <v>1</v>
      </c>
      <c r="C27" s="10">
        <v>9.5000000000000001E-2</v>
      </c>
      <c r="D27" s="5">
        <f t="shared" si="2"/>
        <v>0</v>
      </c>
      <c r="E27" s="10">
        <f t="shared" si="3"/>
        <v>1</v>
      </c>
      <c r="F27" s="10">
        <v>1</v>
      </c>
      <c r="G27" s="10">
        <v>9.7000000000000003E-2</v>
      </c>
      <c r="H27" s="5">
        <f t="shared" si="5"/>
        <v>0</v>
      </c>
      <c r="I27" s="10">
        <f t="shared" si="6"/>
        <v>1</v>
      </c>
      <c r="L27" s="3"/>
      <c r="P27" s="3"/>
      <c r="S27">
        <f t="shared" si="4"/>
        <v>1</v>
      </c>
    </row>
    <row r="28" spans="1:19" x14ac:dyDescent="0.25">
      <c r="A28" s="1" t="s">
        <v>0</v>
      </c>
      <c r="B28" s="10">
        <v>38</v>
      </c>
      <c r="C28" s="10">
        <v>0.28399999999999997</v>
      </c>
      <c r="D28" s="5">
        <f t="shared" si="2"/>
        <v>0.05</v>
      </c>
      <c r="E28" s="10">
        <f t="shared" si="3"/>
        <v>0</v>
      </c>
      <c r="F28" s="10">
        <v>40</v>
      </c>
      <c r="G28" s="10">
        <v>0.3</v>
      </c>
      <c r="H28" s="5">
        <f t="shared" si="5"/>
        <v>0</v>
      </c>
      <c r="I28" s="10">
        <f t="shared" si="6"/>
        <v>1</v>
      </c>
      <c r="L28" s="3"/>
      <c r="P28" s="3"/>
      <c r="S28">
        <f t="shared" si="4"/>
        <v>40</v>
      </c>
    </row>
    <row r="29" spans="1:19" x14ac:dyDescent="0.25">
      <c r="A29" s="1" t="s">
        <v>22</v>
      </c>
      <c r="B29" s="10">
        <v>28</v>
      </c>
      <c r="C29" s="10">
        <v>0.48799999999999999</v>
      </c>
      <c r="D29" s="5">
        <f t="shared" si="2"/>
        <v>3.4482758620689655E-2</v>
      </c>
      <c r="E29" s="10">
        <f t="shared" si="3"/>
        <v>0</v>
      </c>
      <c r="F29" s="10">
        <v>29</v>
      </c>
      <c r="G29" s="10">
        <v>0.51</v>
      </c>
      <c r="H29" s="5">
        <f t="shared" si="5"/>
        <v>0</v>
      </c>
      <c r="I29" s="10">
        <f t="shared" si="6"/>
        <v>1</v>
      </c>
      <c r="L29" s="3"/>
      <c r="P29" s="3"/>
      <c r="S29">
        <f t="shared" si="4"/>
        <v>29</v>
      </c>
    </row>
    <row r="30" spans="1:19" x14ac:dyDescent="0.25">
      <c r="A30" s="1" t="s">
        <v>23</v>
      </c>
      <c r="B30" s="10">
        <v>20</v>
      </c>
      <c r="C30" s="10">
        <v>0.64600000000000002</v>
      </c>
      <c r="D30" s="5">
        <f t="shared" si="2"/>
        <v>0</v>
      </c>
      <c r="E30" s="10">
        <f t="shared" si="3"/>
        <v>1</v>
      </c>
      <c r="F30" s="10">
        <v>20</v>
      </c>
      <c r="G30" s="10">
        <v>0.70599999999999996</v>
      </c>
      <c r="H30" s="5">
        <f t="shared" si="5"/>
        <v>0</v>
      </c>
      <c r="I30" s="10">
        <f t="shared" si="6"/>
        <v>1</v>
      </c>
      <c r="L30" s="3"/>
      <c r="P30" s="3"/>
      <c r="S30">
        <f t="shared" si="4"/>
        <v>20</v>
      </c>
    </row>
    <row r="31" spans="1:19" x14ac:dyDescent="0.25">
      <c r="A31" s="1" t="s">
        <v>24</v>
      </c>
      <c r="B31" s="10">
        <v>11</v>
      </c>
      <c r="C31" s="10">
        <v>0.56200000000000006</v>
      </c>
      <c r="D31" s="5">
        <f t="shared" si="2"/>
        <v>0</v>
      </c>
      <c r="E31" s="10">
        <f t="shared" si="3"/>
        <v>1</v>
      </c>
      <c r="F31" s="10">
        <v>11</v>
      </c>
      <c r="G31" s="10">
        <v>0.67100000000000004</v>
      </c>
      <c r="H31" s="5">
        <f t="shared" si="5"/>
        <v>0</v>
      </c>
      <c r="I31" s="10">
        <f t="shared" si="6"/>
        <v>1</v>
      </c>
      <c r="L31" s="3"/>
      <c r="P31" s="3"/>
      <c r="S31">
        <f t="shared" si="4"/>
        <v>11</v>
      </c>
    </row>
    <row r="32" spans="1:19" x14ac:dyDescent="0.25">
      <c r="A32" s="1" t="s">
        <v>25</v>
      </c>
      <c r="B32" s="10">
        <v>10</v>
      </c>
      <c r="C32" s="10">
        <v>0.93700000000000006</v>
      </c>
      <c r="D32" s="5">
        <f t="shared" si="2"/>
        <v>0</v>
      </c>
      <c r="E32" s="10">
        <f t="shared" si="3"/>
        <v>1</v>
      </c>
      <c r="F32" s="10">
        <v>9</v>
      </c>
      <c r="G32" s="10">
        <v>1.1200000000000001</v>
      </c>
      <c r="H32" s="5">
        <f t="shared" si="5"/>
        <v>0.1</v>
      </c>
      <c r="I32" s="10">
        <f t="shared" si="6"/>
        <v>0</v>
      </c>
      <c r="L32" s="3"/>
      <c r="P32" s="3"/>
      <c r="S32">
        <f t="shared" si="4"/>
        <v>10</v>
      </c>
    </row>
    <row r="33" spans="1:19" x14ac:dyDescent="0.25">
      <c r="A33" s="1" t="s">
        <v>1</v>
      </c>
      <c r="B33" s="10">
        <v>78</v>
      </c>
      <c r="C33" s="10">
        <v>4.1000000000000002E-2</v>
      </c>
      <c r="D33" s="5">
        <f t="shared" si="2"/>
        <v>0</v>
      </c>
      <c r="E33" s="10">
        <f t="shared" si="3"/>
        <v>1</v>
      </c>
      <c r="F33" s="10">
        <v>78</v>
      </c>
      <c r="G33" s="10">
        <v>4.5999999999999999E-2</v>
      </c>
      <c r="H33" s="5">
        <f t="shared" si="5"/>
        <v>0</v>
      </c>
      <c r="I33" s="10">
        <f t="shared" si="6"/>
        <v>1</v>
      </c>
      <c r="L33" s="3"/>
      <c r="P33" s="3"/>
      <c r="S33">
        <f t="shared" si="4"/>
        <v>78</v>
      </c>
    </row>
    <row r="34" spans="1:19" x14ac:dyDescent="0.25">
      <c r="A34" s="1" t="s">
        <v>26</v>
      </c>
      <c r="B34" s="10">
        <v>73</v>
      </c>
      <c r="C34" s="10">
        <v>0.41199999999999998</v>
      </c>
      <c r="D34" s="5">
        <f t="shared" si="2"/>
        <v>0</v>
      </c>
      <c r="E34" s="10">
        <f t="shared" si="3"/>
        <v>1</v>
      </c>
      <c r="F34" s="10">
        <v>73</v>
      </c>
      <c r="G34" s="10">
        <v>0.45800000000000002</v>
      </c>
      <c r="H34" s="5">
        <f t="shared" si="5"/>
        <v>0</v>
      </c>
      <c r="I34" s="10">
        <f t="shared" si="6"/>
        <v>1</v>
      </c>
      <c r="L34" s="3"/>
      <c r="P34" s="3"/>
      <c r="S34">
        <f t="shared" si="4"/>
        <v>73</v>
      </c>
    </row>
    <row r="35" spans="1:19" x14ac:dyDescent="0.25">
      <c r="A35" s="1" t="s">
        <v>2</v>
      </c>
      <c r="B35" s="10">
        <v>108</v>
      </c>
      <c r="C35" s="10">
        <v>0.46600000000000003</v>
      </c>
      <c r="D35" s="5">
        <f t="shared" si="2"/>
        <v>0</v>
      </c>
      <c r="E35" s="10">
        <f t="shared" si="3"/>
        <v>1</v>
      </c>
      <c r="F35" s="10">
        <v>108</v>
      </c>
      <c r="G35" s="10">
        <v>0.52500000000000002</v>
      </c>
      <c r="H35" s="5">
        <f t="shared" si="5"/>
        <v>0</v>
      </c>
      <c r="I35" s="10">
        <f t="shared" si="6"/>
        <v>1</v>
      </c>
      <c r="L35" s="3"/>
      <c r="P35" s="3"/>
      <c r="S35">
        <f t="shared" si="4"/>
        <v>108</v>
      </c>
    </row>
    <row r="36" spans="1:19" x14ac:dyDescent="0.25">
      <c r="A36" s="1" t="s">
        <v>27</v>
      </c>
      <c r="B36" s="10">
        <v>81</v>
      </c>
      <c r="C36" s="10">
        <v>0.51400000000000001</v>
      </c>
      <c r="D36" s="5">
        <f t="shared" si="2"/>
        <v>0</v>
      </c>
      <c r="E36" s="10">
        <f t="shared" si="3"/>
        <v>1</v>
      </c>
      <c r="F36" s="10">
        <v>81</v>
      </c>
      <c r="G36" s="10">
        <v>0.60399999999999998</v>
      </c>
      <c r="H36" s="5">
        <f t="shared" si="5"/>
        <v>0</v>
      </c>
      <c r="I36" s="10">
        <f t="shared" si="6"/>
        <v>1</v>
      </c>
      <c r="L36" s="3"/>
      <c r="P36" s="3"/>
      <c r="S36">
        <f t="shared" si="4"/>
        <v>81</v>
      </c>
    </row>
    <row r="37" spans="1:19" x14ac:dyDescent="0.25">
      <c r="A37" s="1" t="s">
        <v>3</v>
      </c>
      <c r="B37" s="10">
        <v>3</v>
      </c>
      <c r="C37" s="10">
        <v>0.71699999999999997</v>
      </c>
      <c r="D37" s="5">
        <f t="shared" si="2"/>
        <v>0</v>
      </c>
      <c r="E37" s="10">
        <f t="shared" si="3"/>
        <v>1</v>
      </c>
      <c r="F37" s="10">
        <v>3</v>
      </c>
      <c r="G37" s="10">
        <v>0.82899999999999996</v>
      </c>
      <c r="H37" s="5">
        <f t="shared" si="5"/>
        <v>0</v>
      </c>
      <c r="I37" s="10">
        <f t="shared" si="6"/>
        <v>1</v>
      </c>
      <c r="L37" s="3"/>
      <c r="P37" s="3"/>
      <c r="S37">
        <f t="shared" si="4"/>
        <v>3</v>
      </c>
    </row>
    <row r="38" spans="1:19" x14ac:dyDescent="0.25">
      <c r="A38" s="1" t="s">
        <v>28</v>
      </c>
      <c r="B38" s="10">
        <v>94</v>
      </c>
      <c r="C38" s="10">
        <v>0.66600000000000004</v>
      </c>
      <c r="D38" s="5">
        <f t="shared" si="2"/>
        <v>1.0526315789473684E-2</v>
      </c>
      <c r="E38" s="10">
        <f t="shared" si="3"/>
        <v>0</v>
      </c>
      <c r="F38" s="10">
        <v>95</v>
      </c>
      <c r="G38" s="10">
        <v>0.79100000000000004</v>
      </c>
      <c r="H38" s="5">
        <f t="shared" si="5"/>
        <v>0</v>
      </c>
      <c r="I38" s="10">
        <f t="shared" si="6"/>
        <v>1</v>
      </c>
      <c r="L38" s="3"/>
      <c r="P38" s="3"/>
      <c r="S38">
        <f t="shared" si="4"/>
        <v>95</v>
      </c>
    </row>
  </sheetData>
  <mergeCells count="2">
    <mergeCell ref="B10:E10"/>
    <mergeCell ref="F10:I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Metricas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Reactive VNS algorithm for the maximum k-subset intersection problem</dc:title>
  <dc:subject>Journal of Heuristics, https://doi.org/10.1007/s10732-020-09452-y</dc:subject>
  <dc:creator>Fabio C. S. Dias</dc:creator>
  <cp:keywords>Reactive VNS,Metaheuristics,Heuristics,Maximum intersection of k-subsets problem</cp:keywords>
  <cp:lastModifiedBy>alejandra casado</cp:lastModifiedBy>
  <dcterms:created xsi:type="dcterms:W3CDTF">2021-03-04T10:49:26Z</dcterms:created>
  <dcterms:modified xsi:type="dcterms:W3CDTF">2021-03-08T17:49:14Z</dcterms:modified>
</cp:coreProperties>
</file>