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110F4D6-B524-4EB6-906E-6942141AE506}" xr6:coauthVersionLast="47" xr6:coauthVersionMax="47" xr10:uidLastSave="{00000000-0000-0000-0000-000000000000}"/>
  <bookViews>
    <workbookView xWindow="-120" yWindow="-120" windowWidth="20730" windowHeight="11040" xr2:uid="{86940AEC-ED47-4D82-8CE4-726B7F94B3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6" i="1"/>
  <c r="F29" i="1"/>
  <c r="C29" i="1" s="1"/>
  <c r="F28" i="1"/>
  <c r="C28" i="1" s="1"/>
  <c r="F27" i="1"/>
  <c r="C27" i="1" s="1"/>
  <c r="F26" i="1"/>
  <c r="C26" i="1" s="1"/>
  <c r="I20" i="1"/>
  <c r="K20" i="1" s="1"/>
  <c r="F19" i="1"/>
  <c r="I18" i="1" s="1"/>
  <c r="K18" i="1" s="1"/>
  <c r="F20" i="1"/>
  <c r="I19" i="1" s="1"/>
  <c r="K19" i="1" s="1"/>
  <c r="F21" i="1"/>
  <c r="F22" i="1"/>
  <c r="I21" i="1" s="1"/>
  <c r="K21" i="1" s="1"/>
  <c r="F18" i="1"/>
  <c r="C18" i="1" s="1"/>
  <c r="C22" i="1"/>
  <c r="C21" i="1"/>
  <c r="C19" i="1"/>
  <c r="F11" i="1"/>
  <c r="C11" i="1" s="1"/>
  <c r="F10" i="1"/>
  <c r="C10" i="1" s="1"/>
  <c r="F12" i="1"/>
  <c r="C12" i="1" s="1"/>
  <c r="F13" i="1"/>
  <c r="C13" i="1" s="1"/>
  <c r="F9" i="1"/>
  <c r="I9" i="1" s="1"/>
  <c r="K9" i="1" s="1"/>
  <c r="H5" i="1"/>
  <c r="G5" i="1"/>
  <c r="I27" i="1" l="1"/>
  <c r="K27" i="1" s="1"/>
  <c r="I29" i="1"/>
  <c r="K29" i="1" s="1"/>
  <c r="I13" i="1"/>
  <c r="K13" i="1" s="1"/>
  <c r="K26" i="1"/>
  <c r="I12" i="1"/>
  <c r="K12" i="1" s="1"/>
  <c r="K28" i="1"/>
  <c r="I11" i="1"/>
  <c r="K11" i="1" s="1"/>
  <c r="C20" i="1"/>
  <c r="I17" i="1"/>
  <c r="K17" i="1" s="1"/>
  <c r="I10" i="1"/>
  <c r="K10" i="1" s="1"/>
  <c r="C9" i="1"/>
</calcChain>
</file>

<file path=xl/sharedStrings.xml><?xml version="1.0" encoding="utf-8"?>
<sst xmlns="http://schemas.openxmlformats.org/spreadsheetml/2006/main" count="33" uniqueCount="16">
  <si>
    <t>Teórico</t>
  </si>
  <si>
    <t>Experimental</t>
  </si>
  <si>
    <t>% error</t>
  </si>
  <si>
    <t>Frecuencia (Hz)</t>
  </si>
  <si>
    <t>Potencia (dB)</t>
  </si>
  <si>
    <t>Señal cuadrada</t>
  </si>
  <si>
    <t>Señal triangular 1</t>
  </si>
  <si>
    <t>n</t>
  </si>
  <si>
    <t>f(Hz)</t>
  </si>
  <si>
    <t>Amplitud (V)</t>
  </si>
  <si>
    <t>Armonico (dB)</t>
  </si>
  <si>
    <t>Armonico (dB) teo.</t>
  </si>
  <si>
    <t>Armonico (dB) exp.</t>
  </si>
  <si>
    <t>% Error</t>
  </si>
  <si>
    <t>Señal cuadrada 1</t>
  </si>
  <si>
    <t>Señal pulso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</si>
</sst>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3" fontId="0" fillId="0" borderId="0" xfId="0" applyNumberFormat="1"/>
    <xf numFmtId="17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0</xdr:row>
      <xdr:rowOff>185737</xdr:rowOff>
    </xdr:from>
    <xdr:ext cx="17036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E26FCFE-19B4-91E0-102C-D3F439DFE60D}"/>
                </a:ext>
              </a:extLst>
            </xdr:cNvPr>
            <xdr:cNvSpPr txBox="1"/>
          </xdr:nvSpPr>
          <xdr:spPr>
            <a:xfrm>
              <a:off x="1028700" y="185737"/>
              <a:ext cx="17036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E26FCFE-19B4-91E0-102C-D3F439DFE60D}"/>
                </a:ext>
              </a:extLst>
            </xdr:cNvPr>
            <xdr:cNvSpPr txBox="1"/>
          </xdr:nvSpPr>
          <xdr:spPr>
            <a:xfrm>
              <a:off x="1028700" y="185737"/>
              <a:ext cx="17036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𝑎_0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</xdr:row>
      <xdr:rowOff>4762</xdr:rowOff>
    </xdr:from>
    <xdr:ext cx="16709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EBC9DA2-0ECD-5ABF-78CA-57FCBFFA1D12}"/>
                </a:ext>
              </a:extLst>
            </xdr:cNvPr>
            <xdr:cNvSpPr txBox="1"/>
          </xdr:nvSpPr>
          <xdr:spPr>
            <a:xfrm>
              <a:off x="1771650" y="195262"/>
              <a:ext cx="16709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EBC9DA2-0ECD-5ABF-78CA-57FCBFFA1D12}"/>
                </a:ext>
              </a:extLst>
            </xdr:cNvPr>
            <xdr:cNvSpPr txBox="1"/>
          </xdr:nvSpPr>
          <xdr:spPr>
            <a:xfrm>
              <a:off x="1771650" y="195262"/>
              <a:ext cx="16709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𝑎_1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314325</xdr:colOff>
      <xdr:row>1</xdr:row>
      <xdr:rowOff>4762</xdr:rowOff>
    </xdr:from>
    <xdr:ext cx="16004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2220089-A264-C25B-BB28-CA782F99D7B2}"/>
                </a:ext>
              </a:extLst>
            </xdr:cNvPr>
            <xdr:cNvSpPr txBox="1"/>
          </xdr:nvSpPr>
          <xdr:spPr>
            <a:xfrm>
              <a:off x="2600325" y="195262"/>
              <a:ext cx="1600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2220089-A264-C25B-BB28-CA782F99D7B2}"/>
                </a:ext>
              </a:extLst>
            </xdr:cNvPr>
            <xdr:cNvSpPr txBox="1"/>
          </xdr:nvSpPr>
          <xdr:spPr>
            <a:xfrm>
              <a:off x="2600325" y="195262"/>
              <a:ext cx="1600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𝑏_1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13F9-3849-4805-8659-61E3A8A87076}">
  <dimension ref="B1:K29"/>
  <sheetViews>
    <sheetView tabSelected="1" topLeftCell="A13" workbookViewId="0">
      <selection activeCell="K33" sqref="K33"/>
    </sheetView>
  </sheetViews>
  <sheetFormatPr baseColWidth="10" defaultRowHeight="15" x14ac:dyDescent="0.25"/>
  <cols>
    <col min="2" max="2" width="6" customWidth="1"/>
    <col min="3" max="3" width="13.140625" customWidth="1"/>
    <col min="6" max="6" width="12.140625" customWidth="1"/>
    <col min="7" max="7" width="14.42578125" customWidth="1"/>
    <col min="8" max="8" width="7" customWidth="1"/>
    <col min="9" max="9" width="18" customWidth="1"/>
    <col min="10" max="10" width="17.5703125" customWidth="1"/>
    <col min="11" max="11" width="8" customWidth="1"/>
  </cols>
  <sheetData>
    <row r="1" spans="2:11" x14ac:dyDescent="0.25">
      <c r="F1" s="6" t="s">
        <v>5</v>
      </c>
      <c r="G1" s="6"/>
      <c r="H1" s="6"/>
    </row>
    <row r="2" spans="2:11" x14ac:dyDescent="0.25">
      <c r="B2" s="3"/>
      <c r="C2" s="3"/>
      <c r="D2" s="3"/>
      <c r="F2" s="1"/>
      <c r="G2" s="4" t="s">
        <v>3</v>
      </c>
      <c r="H2" s="4" t="s">
        <v>4</v>
      </c>
    </row>
    <row r="3" spans="2:11" x14ac:dyDescent="0.25">
      <c r="B3" s="2">
        <v>1</v>
      </c>
      <c r="C3" s="2">
        <v>0</v>
      </c>
      <c r="D3" s="2">
        <v>2</v>
      </c>
      <c r="F3" s="4" t="s">
        <v>0</v>
      </c>
      <c r="G3" s="1">
        <v>4000</v>
      </c>
      <c r="H3" s="1">
        <v>2.98</v>
      </c>
    </row>
    <row r="4" spans="2:11" x14ac:dyDescent="0.25">
      <c r="F4" s="4" t="s">
        <v>1</v>
      </c>
      <c r="G4" s="1">
        <v>4016</v>
      </c>
      <c r="H4" s="1">
        <v>3.03</v>
      </c>
    </row>
    <row r="5" spans="2:11" x14ac:dyDescent="0.25">
      <c r="F5" s="4" t="s">
        <v>2</v>
      </c>
      <c r="G5" s="5">
        <f>((G4-G3)/G3)*100</f>
        <v>0.4</v>
      </c>
      <c r="H5" s="5">
        <f>((H4-H3)/H3)*100</f>
        <v>1.6778523489932826</v>
      </c>
    </row>
    <row r="7" spans="2:11" x14ac:dyDescent="0.25">
      <c r="B7" s="7" t="s">
        <v>6</v>
      </c>
      <c r="C7" s="7"/>
      <c r="D7" s="7"/>
      <c r="E7" s="7"/>
    </row>
    <row r="8" spans="2:11" x14ac:dyDescent="0.25">
      <c r="B8" s="3" t="s">
        <v>7</v>
      </c>
      <c r="C8" s="3" t="s">
        <v>10</v>
      </c>
      <c r="D8" s="3" t="s">
        <v>8</v>
      </c>
      <c r="E8" s="3" t="s">
        <v>9</v>
      </c>
      <c r="H8" s="3" t="s">
        <v>7</v>
      </c>
      <c r="I8" s="3" t="s">
        <v>11</v>
      </c>
      <c r="J8" s="3" t="s">
        <v>12</v>
      </c>
      <c r="K8" s="3" t="s">
        <v>13</v>
      </c>
    </row>
    <row r="9" spans="2:11" x14ac:dyDescent="0.25">
      <c r="B9" s="2">
        <v>1</v>
      </c>
      <c r="C9" s="9">
        <f>20*LOG(F9)</f>
        <v>1.1800003342128074</v>
      </c>
      <c r="D9" s="2">
        <v>4000</v>
      </c>
      <c r="E9" s="2">
        <v>1.62</v>
      </c>
      <c r="F9" s="8">
        <f>E9/SQRT(2)</f>
        <v>1.145512985522207</v>
      </c>
      <c r="H9" s="2">
        <v>1</v>
      </c>
      <c r="I9" s="10">
        <f>20*LOG(F9)</f>
        <v>1.1800003342128074</v>
      </c>
      <c r="J9" s="2">
        <v>0.63100000000000001</v>
      </c>
      <c r="K9" s="5">
        <f>(ABS(J9-I9)/I9)*100</f>
        <v>46.525438874477288</v>
      </c>
    </row>
    <row r="10" spans="2:11" x14ac:dyDescent="0.25">
      <c r="B10" s="2">
        <v>3</v>
      </c>
      <c r="C10" s="9">
        <f t="shared" ref="C10:C13" si="0">20*LOG(F10)</f>
        <v>-17.90484985457369</v>
      </c>
      <c r="D10" s="2">
        <v>12000</v>
      </c>
      <c r="E10" s="2">
        <v>0.18</v>
      </c>
      <c r="F10" s="8">
        <f t="shared" ref="F10:F13" si="1">E10/SQRT(2)</f>
        <v>0.12727922061357855</v>
      </c>
      <c r="H10" s="2">
        <v>3</v>
      </c>
      <c r="I10" s="9">
        <f t="shared" ref="I10:I13" si="2">20*LOG(F10)</f>
        <v>-17.90484985457369</v>
      </c>
      <c r="J10" s="2">
        <v>-18.45</v>
      </c>
      <c r="K10" s="5">
        <f>((J10-I10)/I10)*100</f>
        <v>3.0447066010277286</v>
      </c>
    </row>
    <row r="11" spans="2:11" x14ac:dyDescent="0.25">
      <c r="B11" s="2">
        <v>5</v>
      </c>
      <c r="C11" s="9">
        <f t="shared" si="0"/>
        <v>-26.752032823782702</v>
      </c>
      <c r="D11" s="2">
        <v>20000</v>
      </c>
      <c r="E11" s="2">
        <v>6.5000000000000002E-2</v>
      </c>
      <c r="F11" s="8">
        <f>E11/SQRT(2)</f>
        <v>4.5961940777125586E-2</v>
      </c>
      <c r="H11" s="2">
        <v>5</v>
      </c>
      <c r="I11" s="9">
        <f t="shared" si="2"/>
        <v>-26.752032823782702</v>
      </c>
      <c r="J11" s="2">
        <v>-26.37</v>
      </c>
      <c r="K11" s="5">
        <f>((I11-J11)/I11)*100</f>
        <v>1.4280515663956277</v>
      </c>
    </row>
    <row r="12" spans="2:11" x14ac:dyDescent="0.25">
      <c r="B12" s="2">
        <v>7</v>
      </c>
      <c r="C12" s="9">
        <f t="shared" si="0"/>
        <v>-32.64002115908206</v>
      </c>
      <c r="D12" s="2">
        <v>28000</v>
      </c>
      <c r="E12" s="2">
        <v>3.3000000000000002E-2</v>
      </c>
      <c r="F12" s="8">
        <f t="shared" si="1"/>
        <v>2.3334523779156069E-2</v>
      </c>
      <c r="H12" s="2">
        <v>7</v>
      </c>
      <c r="I12" s="9">
        <f t="shared" si="2"/>
        <v>-32.64002115908206</v>
      </c>
      <c r="J12" s="2">
        <v>-30.91</v>
      </c>
      <c r="K12" s="5">
        <f>((I12-J12)/I12)*100</f>
        <v>5.3003064877017803</v>
      </c>
    </row>
    <row r="13" spans="2:11" x14ac:dyDescent="0.25">
      <c r="B13" s="2">
        <v>9</v>
      </c>
      <c r="C13" s="9">
        <f t="shared" si="0"/>
        <v>-36.989700043360187</v>
      </c>
      <c r="D13" s="2">
        <v>36000</v>
      </c>
      <c r="E13" s="2">
        <v>0.02</v>
      </c>
      <c r="F13" s="8">
        <f t="shared" si="1"/>
        <v>1.4142135623730949E-2</v>
      </c>
      <c r="H13" s="2">
        <v>9</v>
      </c>
      <c r="I13" s="9">
        <f t="shared" si="2"/>
        <v>-36.989700043360187</v>
      </c>
      <c r="J13" s="2">
        <v>-33.880000000000003</v>
      </c>
      <c r="K13" s="5">
        <f>((I13-J13)/I13)*100</f>
        <v>8.406935010867679</v>
      </c>
    </row>
    <row r="16" spans="2:11" x14ac:dyDescent="0.25">
      <c r="B16" s="7" t="s">
        <v>14</v>
      </c>
      <c r="C16" s="7"/>
      <c r="D16" s="7"/>
      <c r="E16" s="7"/>
      <c r="H16" s="3" t="s">
        <v>7</v>
      </c>
      <c r="I16" s="3" t="s">
        <v>11</v>
      </c>
      <c r="J16" s="3" t="s">
        <v>12</v>
      </c>
      <c r="K16" s="3" t="s">
        <v>13</v>
      </c>
    </row>
    <row r="17" spans="2:11" x14ac:dyDescent="0.25">
      <c r="B17" s="3" t="s">
        <v>7</v>
      </c>
      <c r="C17" s="3" t="s">
        <v>10</v>
      </c>
      <c r="D17" s="3" t="s">
        <v>8</v>
      </c>
      <c r="E17" s="3" t="s">
        <v>9</v>
      </c>
      <c r="H17" s="2">
        <v>1</v>
      </c>
      <c r="I17" s="9">
        <f>20*LOG(F18)</f>
        <v>5.0863743757589486</v>
      </c>
      <c r="J17" s="2">
        <v>5.03</v>
      </c>
      <c r="K17" s="5">
        <f>(ABS(J17-I17)/I17)*100</f>
        <v>1.1083410617122849</v>
      </c>
    </row>
    <row r="18" spans="2:11" x14ac:dyDescent="0.25">
      <c r="B18" s="2">
        <v>1</v>
      </c>
      <c r="C18" s="9">
        <f>20*LOG(F18)</f>
        <v>5.0863743757589486</v>
      </c>
      <c r="D18" s="2">
        <v>4000</v>
      </c>
      <c r="E18" s="2">
        <v>2.54</v>
      </c>
      <c r="F18">
        <f>E18/SQRT(2)</f>
        <v>1.7960512242138307</v>
      </c>
      <c r="H18" s="2">
        <v>3</v>
      </c>
      <c r="I18" s="9">
        <f t="shared" ref="I18:I21" si="3">20*LOG(F19)</f>
        <v>-4.4219214423539581</v>
      </c>
      <c r="J18" s="2">
        <v>-4.57</v>
      </c>
      <c r="K18" s="5">
        <f t="shared" ref="K18:K19" si="4">((J18-I18)/I18)*100</f>
        <v>3.3487378637648133</v>
      </c>
    </row>
    <row r="19" spans="2:11" x14ac:dyDescent="0.25">
      <c r="B19" s="2">
        <v>3</v>
      </c>
      <c r="C19" s="9">
        <f t="shared" ref="C19:C22" si="5">20*LOG(F19)</f>
        <v>-4.4219214423539581</v>
      </c>
      <c r="D19" s="2">
        <v>12000</v>
      </c>
      <c r="E19" s="2">
        <v>0.85</v>
      </c>
      <c r="F19">
        <f t="shared" ref="F19:F22" si="6">E19/SQRT(2)</f>
        <v>0.60104076400856532</v>
      </c>
      <c r="H19" s="2">
        <v>5</v>
      </c>
      <c r="I19" s="9">
        <f t="shared" si="3"/>
        <v>-8.8588964346810855</v>
      </c>
      <c r="J19" s="2">
        <v>-8.9700000000000006</v>
      </c>
      <c r="K19" s="5">
        <f t="shared" si="4"/>
        <v>1.2541467906088559</v>
      </c>
    </row>
    <row r="20" spans="2:11" x14ac:dyDescent="0.25">
      <c r="B20" s="2">
        <v>5</v>
      </c>
      <c r="C20" s="9">
        <f t="shared" si="5"/>
        <v>-8.8588964346810855</v>
      </c>
      <c r="D20" s="2">
        <v>20000</v>
      </c>
      <c r="E20" s="2">
        <v>0.51</v>
      </c>
      <c r="F20">
        <f t="shared" si="6"/>
        <v>0.36062445840513924</v>
      </c>
      <c r="H20" s="2">
        <v>7</v>
      </c>
      <c r="I20" s="9">
        <f t="shared" si="3"/>
        <v>-11.884249941294067</v>
      </c>
      <c r="J20" s="2">
        <v>-11.8</v>
      </c>
      <c r="K20" s="5">
        <f>((I20-J20)/I20)*100</f>
        <v>0.70892098121669578</v>
      </c>
    </row>
    <row r="21" spans="2:11" x14ac:dyDescent="0.25">
      <c r="B21" s="2">
        <v>7</v>
      </c>
      <c r="C21" s="9">
        <f t="shared" si="5"/>
        <v>-11.884249941294067</v>
      </c>
      <c r="D21" s="2">
        <v>28000</v>
      </c>
      <c r="E21" s="2">
        <v>0.36</v>
      </c>
      <c r="F21">
        <f t="shared" si="6"/>
        <v>0.2545584412271571</v>
      </c>
      <c r="H21" s="2">
        <v>9</v>
      </c>
      <c r="I21" s="9">
        <f t="shared" si="3"/>
        <v>-14.067139329795427</v>
      </c>
      <c r="J21" s="2">
        <v>-14.2</v>
      </c>
      <c r="K21" s="5">
        <f>((J21-I21)/I21)*100</f>
        <v>0.94447539822941351</v>
      </c>
    </row>
    <row r="22" spans="2:11" x14ac:dyDescent="0.25">
      <c r="B22" s="2">
        <v>9</v>
      </c>
      <c r="C22" s="9">
        <f t="shared" si="5"/>
        <v>-14.067139329795427</v>
      </c>
      <c r="D22" s="2">
        <v>36000</v>
      </c>
      <c r="E22" s="2">
        <v>0.28000000000000003</v>
      </c>
      <c r="F22">
        <f t="shared" si="6"/>
        <v>0.1979898987322333</v>
      </c>
    </row>
    <row r="24" spans="2:11" x14ac:dyDescent="0.25">
      <c r="B24" s="7" t="s">
        <v>15</v>
      </c>
      <c r="C24" s="7"/>
      <c r="D24" s="7"/>
      <c r="E24" s="7"/>
    </row>
    <row r="25" spans="2:11" x14ac:dyDescent="0.25">
      <c r="B25" s="3" t="s">
        <v>7</v>
      </c>
      <c r="C25" s="3" t="s">
        <v>10</v>
      </c>
      <c r="D25" s="3" t="s">
        <v>8</v>
      </c>
      <c r="E25" s="3" t="s">
        <v>9</v>
      </c>
      <c r="H25" s="3" t="s">
        <v>7</v>
      </c>
      <c r="I25" s="3" t="s">
        <v>11</v>
      </c>
      <c r="J25" s="3" t="s">
        <v>12</v>
      </c>
      <c r="K25" s="3" t="s">
        <v>13</v>
      </c>
    </row>
    <row r="26" spans="2:11" x14ac:dyDescent="0.25">
      <c r="B26" s="2">
        <v>1</v>
      </c>
      <c r="C26" s="9">
        <f>20*LOG(F26)</f>
        <v>0.5115252244738121</v>
      </c>
      <c r="D26" s="2">
        <v>4000</v>
      </c>
      <c r="E26" s="2">
        <v>1.5</v>
      </c>
      <c r="F26">
        <f>E26/SQRT(2)</f>
        <v>1.0606601717798212</v>
      </c>
      <c r="H26" s="2">
        <v>1</v>
      </c>
      <c r="I26" s="9">
        <f>20*LOG(F26)</f>
        <v>0.5115252244738121</v>
      </c>
      <c r="J26" s="2">
        <v>0.63100000000000001</v>
      </c>
      <c r="K26" s="5">
        <f>(ABS(J26-I26)/I26)*100</f>
        <v>23.356575552864939</v>
      </c>
    </row>
    <row r="27" spans="2:11" x14ac:dyDescent="0.25">
      <c r="B27" s="2">
        <v>2</v>
      </c>
      <c r="C27" s="9">
        <f t="shared" ref="C27:C29" si="7">20*LOG(F27)</f>
        <v>-1.3545925503108112</v>
      </c>
      <c r="D27" s="2">
        <v>12000</v>
      </c>
      <c r="E27" s="2">
        <v>1.21</v>
      </c>
      <c r="F27">
        <f t="shared" ref="F27" si="8">E27/SQRT(2)</f>
        <v>0.85559920523572242</v>
      </c>
      <c r="H27" s="2">
        <v>2</v>
      </c>
      <c r="I27" s="9">
        <f t="shared" ref="I27:I29" si="9">20*LOG(F27)</f>
        <v>-1.3545925503108112</v>
      </c>
      <c r="J27" s="2">
        <v>-2.4500000000000002</v>
      </c>
      <c r="K27" s="5">
        <f>((J27-I27)/I27)*100</f>
        <v>80.866194741573608</v>
      </c>
    </row>
    <row r="28" spans="2:11" x14ac:dyDescent="0.25">
      <c r="B28" s="2">
        <v>3</v>
      </c>
      <c r="C28" s="9">
        <f t="shared" si="7"/>
        <v>-4.94850021680094</v>
      </c>
      <c r="D28" s="2">
        <v>20000</v>
      </c>
      <c r="E28" s="2">
        <v>0.8</v>
      </c>
      <c r="F28">
        <f>E28/SQRT(2)</f>
        <v>0.56568542494923801</v>
      </c>
      <c r="H28" s="2">
        <v>3</v>
      </c>
      <c r="I28" s="9">
        <f t="shared" si="9"/>
        <v>-4.94850021680094</v>
      </c>
      <c r="J28" s="2">
        <v>-4.97</v>
      </c>
      <c r="K28" s="5">
        <f t="shared" ref="K27:K28" si="10">((J28-I28)/I28)*100</f>
        <v>0.43447069328328214</v>
      </c>
    </row>
    <row r="29" spans="2:11" x14ac:dyDescent="0.25">
      <c r="B29" s="2">
        <v>4</v>
      </c>
      <c r="C29" s="9">
        <f t="shared" si="7"/>
        <v>-11.646265475299913</v>
      </c>
      <c r="D29" s="2">
        <v>28000</v>
      </c>
      <c r="E29" s="2">
        <v>0.37</v>
      </c>
      <c r="F29">
        <f>E29/SQRT(2)</f>
        <v>0.26162950903902255</v>
      </c>
      <c r="H29" s="2">
        <v>4</v>
      </c>
      <c r="I29" s="9">
        <f t="shared" si="9"/>
        <v>-11.646265475299913</v>
      </c>
      <c r="J29" s="2">
        <v>-12.2</v>
      </c>
      <c r="K29" s="5">
        <f>((J29-I29)/I29)*100</f>
        <v>4.7546101870550634</v>
      </c>
    </row>
  </sheetData>
  <mergeCells count="4">
    <mergeCell ref="F1:H1"/>
    <mergeCell ref="B7:E7"/>
    <mergeCell ref="B16:E16"/>
    <mergeCell ref="B24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Julieth Zarrate Saldaña</dc:creator>
  <cp:lastModifiedBy>Magda Julieth Zarrate Saldaña</cp:lastModifiedBy>
  <dcterms:created xsi:type="dcterms:W3CDTF">2025-08-06T00:22:41Z</dcterms:created>
  <dcterms:modified xsi:type="dcterms:W3CDTF">2025-08-08T00:31:13Z</dcterms:modified>
</cp:coreProperties>
</file>