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2627_DSA\COCOMO 81\"/>
    </mc:Choice>
  </mc:AlternateContent>
  <xr:revisionPtr revIDLastSave="0" documentId="13_ncr:1_{D12E0EB5-81D6-4FD0-A337-9A7480B351BE}" xr6:coauthVersionLast="47" xr6:coauthVersionMax="47" xr10:uidLastSave="{00000000-0000-0000-0000-000000000000}"/>
  <bookViews>
    <workbookView xWindow="-108" yWindow="-108" windowWidth="23256" windowHeight="12576" xr2:uid="{B28FAA9A-B1AC-4DFE-87D9-67EADA5126E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G36" i="1"/>
  <c r="D37" i="1" s="1"/>
  <c r="D31" i="1"/>
  <c r="G28" i="1"/>
  <c r="C25" i="1"/>
</calcChain>
</file>

<file path=xl/sharedStrings.xml><?xml version="1.0" encoding="utf-8"?>
<sst xmlns="http://schemas.openxmlformats.org/spreadsheetml/2006/main" count="165" uniqueCount="100">
  <si>
    <t>DATOS INICIALES</t>
  </si>
  <si>
    <t>LINEAS DE CODIGO</t>
  </si>
  <si>
    <t>RELY</t>
  </si>
  <si>
    <t>ALTO</t>
  </si>
  <si>
    <t>VOLUMEN DE DATOS</t>
  </si>
  <si>
    <t>DESARROLLO</t>
  </si>
  <si>
    <t xml:space="preserve">MODELO INTERMEDIO </t>
  </si>
  <si>
    <t>porque por las lineas de codigo entra en multiplicadores de esfruerzo</t>
  </si>
  <si>
    <t>MODO SEMILIBRE</t>
  </si>
  <si>
    <t>porque las lineas de codigo son 200 klsi</t>
  </si>
  <si>
    <t>Por lo tanto RELY 1,15</t>
  </si>
  <si>
    <t>A. Esfuerzo</t>
  </si>
  <si>
    <t>Calculamos el valor de Effort Adjustment Factor (EAF)</t>
  </si>
  <si>
    <t>Constantes</t>
  </si>
  <si>
    <t>a. 3</t>
  </si>
  <si>
    <t>b.1,12</t>
  </si>
  <si>
    <t>c.2,5</t>
  </si>
  <si>
    <t>d.0,35</t>
  </si>
  <si>
    <t>Por lo tanto DATA 1,08</t>
  </si>
  <si>
    <t>EM</t>
  </si>
  <si>
    <t>1,15*1,08</t>
  </si>
  <si>
    <t>B. Duración</t>
  </si>
  <si>
    <t>T</t>
  </si>
  <si>
    <t xml:space="preserve">C. Recursos necesarios </t>
  </si>
  <si>
    <t>P</t>
  </si>
  <si>
    <t>personas.mes</t>
  </si>
  <si>
    <t>meses</t>
  </si>
  <si>
    <t>personas</t>
  </si>
  <si>
    <t xml:space="preserve">Datos iniciales </t>
  </si>
  <si>
    <t>MM(E*)</t>
  </si>
  <si>
    <t>Esfuerzo total MM: 1405,07 personas.mes</t>
  </si>
  <si>
    <t>Duración total T: 31,61 meses</t>
  </si>
  <si>
    <t>Tamaño del proyecto: 200 kloc</t>
  </si>
  <si>
    <t>Modo de desarrollo: semilibre</t>
  </si>
  <si>
    <r>
      <t xml:space="preserve">De las tablas del Anexo A, los valores más cercanos al tamaño del proyecto (200 KLOC) están entre </t>
    </r>
    <r>
      <rPr>
        <b/>
        <sz val="11"/>
        <color theme="1"/>
        <rFont val="Aptos Narrow"/>
        <family val="2"/>
        <scheme val="minor"/>
      </rPr>
      <t>128 KLOC</t>
    </r>
    <r>
      <rPr>
        <sz val="11"/>
        <color theme="1"/>
        <rFont val="Aptos Narrow"/>
        <family val="2"/>
        <scheme val="minor"/>
      </rPr>
      <t xml:space="preserve"> y </t>
    </r>
    <r>
      <rPr>
        <b/>
        <sz val="11"/>
        <color theme="1"/>
        <rFont val="Aptos Narrow"/>
        <family val="2"/>
        <scheme val="minor"/>
      </rPr>
      <t>512 KLOC</t>
    </r>
    <r>
      <rPr>
        <sz val="11"/>
        <color theme="1"/>
        <rFont val="Aptos Narrow"/>
        <family val="2"/>
        <scheme val="minor"/>
      </rPr>
      <t>. Por lo tanto, realizaremos una interpolación para encontrar los valores para el tamaño de 200 KLOC.</t>
    </r>
  </si>
  <si>
    <t xml:space="preserve">Interpolación </t>
  </si>
  <si>
    <t xml:space="preserve">Donde: </t>
  </si>
  <si>
    <t>y1, y2</t>
  </si>
  <si>
    <t>valores correspondientes a los tamaños de 128 y 512</t>
  </si>
  <si>
    <t>x1=128</t>
  </si>
  <si>
    <t>x2=512</t>
  </si>
  <si>
    <t>x=200</t>
  </si>
  <si>
    <t xml:space="preserve">Porcentajes de esfuerzo </t>
  </si>
  <si>
    <t>1. Especificación</t>
  </si>
  <si>
    <t>2. Diseño de la Arquitectura</t>
  </si>
  <si>
    <t>3. Diseño detallado, codificación y pruebas unitarias</t>
  </si>
  <si>
    <t>4. Integración y validación interna</t>
  </si>
  <si>
    <t>Porcentajes de Tiempo</t>
  </si>
  <si>
    <t xml:space="preserve">Ahora vamos a ver los cálculos </t>
  </si>
  <si>
    <t>Esfuerzo</t>
  </si>
  <si>
    <t>Esfuerzo (MM)</t>
  </si>
  <si>
    <t>95,71 personas.mes</t>
  </si>
  <si>
    <t>236,12 personas.mes</t>
  </si>
  <si>
    <t>792,22 personas.mes</t>
  </si>
  <si>
    <t>269,02 personas.mes</t>
  </si>
  <si>
    <t>Duración (T)</t>
  </si>
  <si>
    <t>2,47 meses</t>
  </si>
  <si>
    <t>5,63 meses</t>
  </si>
  <si>
    <t>15,91 meses</t>
  </si>
  <si>
    <t>7,59 meses</t>
  </si>
  <si>
    <t>38,75 personas</t>
  </si>
  <si>
    <t>41,94 personas</t>
  </si>
  <si>
    <t>49,79 personas</t>
  </si>
  <si>
    <t>35,45 personas</t>
  </si>
  <si>
    <t>Recursos (P)</t>
  </si>
  <si>
    <t>Resultados Finales</t>
  </si>
  <si>
    <t>Fase</t>
  </si>
  <si>
    <t>Duración</t>
  </si>
  <si>
    <t>Recursos</t>
  </si>
  <si>
    <t>Especificación</t>
  </si>
  <si>
    <t>1. Gestión Proyecto</t>
  </si>
  <si>
    <t>2. Gestión Configuración</t>
  </si>
  <si>
    <t>3. Calidad</t>
  </si>
  <si>
    <t>4. Desarrollo</t>
  </si>
  <si>
    <t>Diseño de Arquitectura</t>
  </si>
  <si>
    <t>Diseño Detallado, Codificación y Pruebas Unitarias</t>
  </si>
  <si>
    <t>Integración y Validación Interna</t>
  </si>
  <si>
    <t>Cálculo de recursos</t>
  </si>
  <si>
    <t>5,74 personas</t>
  </si>
  <si>
    <t>0,39 personas</t>
  </si>
  <si>
    <t>32,39 personas</t>
  </si>
  <si>
    <t>4,95 personas</t>
  </si>
  <si>
    <t>0,40 personas</t>
  </si>
  <si>
    <t>0,42 personas</t>
  </si>
  <si>
    <t>36,15 personas</t>
  </si>
  <si>
    <t>3,98 personas</t>
  </si>
  <si>
    <t xml:space="preserve">1,10 personas </t>
  </si>
  <si>
    <t>1 personas</t>
  </si>
  <si>
    <t>43,78 personas</t>
  </si>
  <si>
    <t>2,77 personas</t>
  </si>
  <si>
    <t>0,99 personas</t>
  </si>
  <si>
    <t>1,06 personas</t>
  </si>
  <si>
    <t>29,84 personas</t>
  </si>
  <si>
    <t>Gestión de proyectos</t>
  </si>
  <si>
    <t>Calidad</t>
  </si>
  <si>
    <t>Desarrollo</t>
  </si>
  <si>
    <t>Gestión de config.</t>
  </si>
  <si>
    <t>3*200^1,12</t>
  </si>
  <si>
    <t>2,5*(1133,12)^0,35</t>
  </si>
  <si>
    <t>1133,12/29,30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</si>
</sst>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2" fontId="0" fillId="0" borderId="12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2" borderId="13" xfId="0" applyNumberForma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4.png"/><Relationship Id="rId18" Type="http://schemas.openxmlformats.org/officeDocument/2006/relationships/image" Target="../media/image49.png"/><Relationship Id="rId26" Type="http://schemas.openxmlformats.org/officeDocument/2006/relationships/image" Target="../media/image57.png"/><Relationship Id="rId39" Type="http://schemas.openxmlformats.org/officeDocument/2006/relationships/image" Target="../media/image70.png"/><Relationship Id="rId21" Type="http://schemas.openxmlformats.org/officeDocument/2006/relationships/image" Target="../media/image52.png"/><Relationship Id="rId34" Type="http://schemas.openxmlformats.org/officeDocument/2006/relationships/image" Target="../media/image65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17" Type="http://schemas.openxmlformats.org/officeDocument/2006/relationships/image" Target="../media/image48.png"/><Relationship Id="rId25" Type="http://schemas.openxmlformats.org/officeDocument/2006/relationships/image" Target="../media/image56.png"/><Relationship Id="rId33" Type="http://schemas.openxmlformats.org/officeDocument/2006/relationships/image" Target="../media/image64.png"/><Relationship Id="rId38" Type="http://schemas.openxmlformats.org/officeDocument/2006/relationships/image" Target="../media/image69.png"/><Relationship Id="rId2" Type="http://schemas.openxmlformats.org/officeDocument/2006/relationships/image" Target="../media/image9.png"/><Relationship Id="rId16" Type="http://schemas.openxmlformats.org/officeDocument/2006/relationships/image" Target="../media/image47.png"/><Relationship Id="rId20" Type="http://schemas.openxmlformats.org/officeDocument/2006/relationships/image" Target="../media/image51.png"/><Relationship Id="rId29" Type="http://schemas.openxmlformats.org/officeDocument/2006/relationships/image" Target="../media/image60.png"/><Relationship Id="rId1" Type="http://schemas.openxmlformats.org/officeDocument/2006/relationships/image" Target="../media/image33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24" Type="http://schemas.openxmlformats.org/officeDocument/2006/relationships/image" Target="../media/image55.png"/><Relationship Id="rId32" Type="http://schemas.openxmlformats.org/officeDocument/2006/relationships/image" Target="../media/image63.png"/><Relationship Id="rId37" Type="http://schemas.openxmlformats.org/officeDocument/2006/relationships/image" Target="../media/image68.png"/><Relationship Id="rId5" Type="http://schemas.openxmlformats.org/officeDocument/2006/relationships/image" Target="../media/image36.png"/><Relationship Id="rId15" Type="http://schemas.openxmlformats.org/officeDocument/2006/relationships/image" Target="../media/image46.png"/><Relationship Id="rId23" Type="http://schemas.openxmlformats.org/officeDocument/2006/relationships/image" Target="../media/image54.png"/><Relationship Id="rId28" Type="http://schemas.openxmlformats.org/officeDocument/2006/relationships/image" Target="../media/image59.png"/><Relationship Id="rId36" Type="http://schemas.openxmlformats.org/officeDocument/2006/relationships/image" Target="../media/image67.png"/><Relationship Id="rId10" Type="http://schemas.openxmlformats.org/officeDocument/2006/relationships/image" Target="../media/image41.png"/><Relationship Id="rId19" Type="http://schemas.openxmlformats.org/officeDocument/2006/relationships/image" Target="../media/image50.png"/><Relationship Id="rId31" Type="http://schemas.openxmlformats.org/officeDocument/2006/relationships/image" Target="../media/image62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Relationship Id="rId22" Type="http://schemas.openxmlformats.org/officeDocument/2006/relationships/image" Target="../media/image53.png"/><Relationship Id="rId27" Type="http://schemas.openxmlformats.org/officeDocument/2006/relationships/image" Target="../media/image58.png"/><Relationship Id="rId30" Type="http://schemas.openxmlformats.org/officeDocument/2006/relationships/image" Target="../media/image61.png"/><Relationship Id="rId35" Type="http://schemas.openxmlformats.org/officeDocument/2006/relationships/image" Target="../media/image66.png"/><Relationship Id="rId8" Type="http://schemas.openxmlformats.org/officeDocument/2006/relationships/image" Target="../media/image39.png"/><Relationship Id="rId3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7</xdr:row>
      <xdr:rowOff>167640</xdr:rowOff>
    </xdr:from>
    <xdr:to>
      <xdr:col>2</xdr:col>
      <xdr:colOff>590845</xdr:colOff>
      <xdr:row>9</xdr:row>
      <xdr:rowOff>11459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FFD8AA-D7CA-F094-C1DF-E0B252E9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1447800"/>
          <a:ext cx="2114845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9</xdr:row>
      <xdr:rowOff>129540</xdr:rowOff>
    </xdr:from>
    <xdr:to>
      <xdr:col>2</xdr:col>
      <xdr:colOff>661342</xdr:colOff>
      <xdr:row>12</xdr:row>
      <xdr:rowOff>123901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6E4A7-1720-B941-701C-15AD2CFF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1775460"/>
          <a:ext cx="2200582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60960</xdr:rowOff>
    </xdr:from>
    <xdr:to>
      <xdr:col>2</xdr:col>
      <xdr:colOff>129779</xdr:colOff>
      <xdr:row>17</xdr:row>
      <xdr:rowOff>110599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DCE92-BE72-969F-D060-B6018238A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38400"/>
          <a:ext cx="1714739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655320</xdr:colOff>
      <xdr:row>19</xdr:row>
      <xdr:rowOff>30480</xdr:rowOff>
    </xdr:from>
    <xdr:to>
      <xdr:col>6</xdr:col>
      <xdr:colOff>434973</xdr:colOff>
      <xdr:row>20</xdr:row>
      <xdr:rowOff>114337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5810F9-406C-0AFB-8275-94308014B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7720" y="762000"/>
          <a:ext cx="4534533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495013</xdr:colOff>
      <xdr:row>27</xdr:row>
      <xdr:rowOff>22861</xdr:rowOff>
    </xdr:from>
    <xdr:to>
      <xdr:col>4</xdr:col>
      <xdr:colOff>158151</xdr:colOff>
      <xdr:row>28</xdr:row>
      <xdr:rowOff>172530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CA776B-BA25-E24D-F7CE-4D30D9E312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35524" b="263"/>
        <a:stretch/>
      </xdr:blipFill>
      <xdr:spPr>
        <a:xfrm>
          <a:off x="2076522" y="4875219"/>
          <a:ext cx="1244648" cy="329386"/>
        </a:xfrm>
        <a:prstGeom prst="rect">
          <a:avLst/>
        </a:prstGeom>
      </xdr:spPr>
    </xdr:pic>
    <xdr:clientData/>
  </xdr:twoCellAnchor>
  <xdr:twoCellAnchor editAs="oneCell">
    <xdr:from>
      <xdr:col>2</xdr:col>
      <xdr:colOff>579120</xdr:colOff>
      <xdr:row>33</xdr:row>
      <xdr:rowOff>38100</xdr:rowOff>
    </xdr:from>
    <xdr:to>
      <xdr:col>4</xdr:col>
      <xdr:colOff>297180</xdr:colOff>
      <xdr:row>34</xdr:row>
      <xdr:rowOff>161232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B47C11-726D-F1E4-40AC-FFADAE009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329940"/>
          <a:ext cx="1303020" cy="30601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39</xdr:row>
      <xdr:rowOff>22860</xdr:rowOff>
    </xdr:from>
    <xdr:to>
      <xdr:col>3</xdr:col>
      <xdr:colOff>617220</xdr:colOff>
      <xdr:row>40</xdr:row>
      <xdr:rowOff>167640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E59360A-AA7B-095D-FDB0-9A282094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62700" y="4411980"/>
          <a:ext cx="594360" cy="327660"/>
        </a:xfrm>
        <a:prstGeom prst="rect">
          <a:avLst/>
        </a:prstGeom>
      </xdr:spPr>
    </xdr:pic>
    <xdr:clientData/>
  </xdr:twoCellAnchor>
  <xdr:twoCellAnchor editAs="oneCell">
    <xdr:from>
      <xdr:col>9</xdr:col>
      <xdr:colOff>97972</xdr:colOff>
      <xdr:row>4</xdr:row>
      <xdr:rowOff>152399</xdr:rowOff>
    </xdr:from>
    <xdr:to>
      <xdr:col>14</xdr:col>
      <xdr:colOff>668745</xdr:colOff>
      <xdr:row>10</xdr:row>
      <xdr:rowOff>70901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AA9AC92-73A9-DC50-4D10-B69F5FC9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9886" y="892628"/>
          <a:ext cx="4544059" cy="1028844"/>
        </a:xfrm>
        <a:prstGeom prst="rect">
          <a:avLst/>
        </a:prstGeom>
      </xdr:spPr>
    </xdr:pic>
    <xdr:clientData/>
  </xdr:twoCellAnchor>
  <xdr:twoCellAnchor editAs="oneCell">
    <xdr:from>
      <xdr:col>9</xdr:col>
      <xdr:colOff>370114</xdr:colOff>
      <xdr:row>24</xdr:row>
      <xdr:rowOff>97972</xdr:rowOff>
    </xdr:from>
    <xdr:to>
      <xdr:col>12</xdr:col>
      <xdr:colOff>405830</xdr:colOff>
      <xdr:row>27</xdr:row>
      <xdr:rowOff>19116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25C7C5A-F5BB-AAA5-465C-FD7379344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2028" y="4539343"/>
          <a:ext cx="2419688" cy="476316"/>
        </a:xfrm>
        <a:prstGeom prst="rect">
          <a:avLst/>
        </a:prstGeom>
      </xdr:spPr>
    </xdr:pic>
    <xdr:clientData/>
  </xdr:twoCellAnchor>
  <xdr:twoCellAnchor>
    <xdr:from>
      <xdr:col>9</xdr:col>
      <xdr:colOff>195943</xdr:colOff>
      <xdr:row>33</xdr:row>
      <xdr:rowOff>10885</xdr:rowOff>
    </xdr:from>
    <xdr:to>
      <xdr:col>9</xdr:col>
      <xdr:colOff>522515</xdr:colOff>
      <xdr:row>33</xdr:row>
      <xdr:rowOff>174171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2FCA5E7-BF3F-180E-C583-C724971B416D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10</xdr:col>
      <xdr:colOff>141515</xdr:colOff>
      <xdr:row>35</xdr:row>
      <xdr:rowOff>65314</xdr:rowOff>
    </xdr:from>
    <xdr:to>
      <xdr:col>13</xdr:col>
      <xdr:colOff>522515</xdr:colOff>
      <xdr:row>37</xdr:row>
      <xdr:rowOff>119743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34F748C-AE2F-3947-592C-7F0F9B21AC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16596" b="3118"/>
        <a:stretch/>
      </xdr:blipFill>
      <xdr:spPr>
        <a:xfrm>
          <a:off x="8088086" y="6542314"/>
          <a:ext cx="2764972" cy="424543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</xdr:colOff>
      <xdr:row>40</xdr:row>
      <xdr:rowOff>21771</xdr:rowOff>
    </xdr:from>
    <xdr:to>
      <xdr:col>13</xdr:col>
      <xdr:colOff>620486</xdr:colOff>
      <xdr:row>42</xdr:row>
      <xdr:rowOff>130629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B37CCEF-B388-25D0-262B-9973D747CE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14925" b="-558"/>
        <a:stretch/>
      </xdr:blipFill>
      <xdr:spPr>
        <a:xfrm>
          <a:off x="8000999" y="7424057"/>
          <a:ext cx="2950030" cy="478972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87086</xdr:colOff>
      <xdr:row>45</xdr:row>
      <xdr:rowOff>54429</xdr:rowOff>
    </xdr:from>
    <xdr:to>
      <xdr:col>13</xdr:col>
      <xdr:colOff>570539</xdr:colOff>
      <xdr:row>48</xdr:row>
      <xdr:rowOff>4152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CAE0E99-5FFB-CB5F-9979-549317C4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33657" y="8382000"/>
          <a:ext cx="2867425" cy="504895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130628</xdr:colOff>
      <xdr:row>50</xdr:row>
      <xdr:rowOff>43543</xdr:rowOff>
    </xdr:from>
    <xdr:to>
      <xdr:col>13</xdr:col>
      <xdr:colOff>604555</xdr:colOff>
      <xdr:row>52</xdr:row>
      <xdr:rowOff>140219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79E9B21-1927-D0CC-E25F-689AEE28D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7199" y="9296400"/>
          <a:ext cx="2857899" cy="466790"/>
        </a:xfrm>
        <a:prstGeom prst="rect">
          <a:avLst/>
        </a:prstGeom>
      </xdr:spPr>
    </xdr:pic>
    <xdr:clientData/>
  </xdr:twoCellAnchor>
  <xdr:twoCellAnchor>
    <xdr:from>
      <xdr:col>9</xdr:col>
      <xdr:colOff>206828</xdr:colOff>
      <xdr:row>54</xdr:row>
      <xdr:rowOff>10885</xdr:rowOff>
    </xdr:from>
    <xdr:to>
      <xdr:col>9</xdr:col>
      <xdr:colOff>533400</xdr:colOff>
      <xdr:row>54</xdr:row>
      <xdr:rowOff>174171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7225A5B-0C12-4577-AF4E-AB782433BE86}"/>
            </a:ext>
          </a:extLst>
        </xdr:cNvPr>
        <xdr:cNvSpPr/>
      </xdr:nvSpPr>
      <xdr:spPr>
        <a:xfrm>
          <a:off x="7358742" y="100039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10</xdr:col>
      <xdr:colOff>141515</xdr:colOff>
      <xdr:row>35</xdr:row>
      <xdr:rowOff>65314</xdr:rowOff>
    </xdr:from>
    <xdr:to>
      <xdr:col>13</xdr:col>
      <xdr:colOff>491600</xdr:colOff>
      <xdr:row>37</xdr:row>
      <xdr:rowOff>142937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E839B9B-E327-6777-1520-A2622BF17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88086" y="6542314"/>
          <a:ext cx="2734057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185057</xdr:colOff>
      <xdr:row>56</xdr:row>
      <xdr:rowOff>76200</xdr:rowOff>
    </xdr:from>
    <xdr:to>
      <xdr:col>13</xdr:col>
      <xdr:colOff>535142</xdr:colOff>
      <xdr:row>58</xdr:row>
      <xdr:rowOff>153823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D5816A3-C007-416F-A11A-FE59AAB7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31628" y="10439400"/>
          <a:ext cx="2734057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87085</xdr:colOff>
      <xdr:row>61</xdr:row>
      <xdr:rowOff>97972</xdr:rowOff>
    </xdr:from>
    <xdr:to>
      <xdr:col>13</xdr:col>
      <xdr:colOff>561012</xdr:colOff>
      <xdr:row>63</xdr:row>
      <xdr:rowOff>175595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E077BD0-3C7B-385C-2F8A-BE096EC1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33656" y="11386458"/>
          <a:ext cx="2857899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130628</xdr:colOff>
      <xdr:row>66</xdr:row>
      <xdr:rowOff>54429</xdr:rowOff>
    </xdr:from>
    <xdr:to>
      <xdr:col>13</xdr:col>
      <xdr:colOff>595029</xdr:colOff>
      <xdr:row>68</xdr:row>
      <xdr:rowOff>151104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8B7E4B6-778A-6480-1029-1ABB195A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77199" y="12268200"/>
          <a:ext cx="2848373" cy="466790"/>
        </a:xfrm>
        <a:prstGeom prst="rect">
          <a:avLst/>
        </a:prstGeom>
      </xdr:spPr>
    </xdr:pic>
    <xdr:clientData/>
  </xdr:twoCellAnchor>
  <xdr:twoCellAnchor editAs="oneCell">
    <xdr:from>
      <xdr:col>10</xdr:col>
      <xdr:colOff>97971</xdr:colOff>
      <xdr:row>71</xdr:row>
      <xdr:rowOff>65314</xdr:rowOff>
    </xdr:from>
    <xdr:to>
      <xdr:col>13</xdr:col>
      <xdr:colOff>562372</xdr:colOff>
      <xdr:row>73</xdr:row>
      <xdr:rowOff>152464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3CA4366-0935-A68D-08CC-2B631E40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044542" y="13204371"/>
          <a:ext cx="2848373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370114</xdr:colOff>
      <xdr:row>24</xdr:row>
      <xdr:rowOff>97971</xdr:rowOff>
    </xdr:from>
    <xdr:to>
      <xdr:col>21</xdr:col>
      <xdr:colOff>405831</xdr:colOff>
      <xdr:row>27</xdr:row>
      <xdr:rowOff>85800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BD566B6-A104-F2E3-A6EF-D05F09659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673943" y="4539342"/>
          <a:ext cx="2419688" cy="543001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29</xdr:row>
      <xdr:rowOff>10885</xdr:rowOff>
    </xdr:from>
    <xdr:to>
      <xdr:col>16</xdr:col>
      <xdr:colOff>522515</xdr:colOff>
      <xdr:row>29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5C876C5D-C384-4572-AF2C-66B1D7644B6C}"/>
            </a:ext>
          </a:extLst>
        </xdr:cNvPr>
        <xdr:cNvSpPr/>
      </xdr:nvSpPr>
      <xdr:spPr>
        <a:xfrm>
          <a:off x="7347857" y="6117771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17</xdr:col>
      <xdr:colOff>707571</xdr:colOff>
      <xdr:row>36</xdr:row>
      <xdr:rowOff>32657</xdr:rowOff>
    </xdr:from>
    <xdr:to>
      <xdr:col>20</xdr:col>
      <xdr:colOff>162181</xdr:colOff>
      <xdr:row>38</xdr:row>
      <xdr:rowOff>138859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19900D5F-740C-CF8B-0BD5-DF56D5B6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16742" y="6694714"/>
          <a:ext cx="1838582" cy="476316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685800</xdr:colOff>
      <xdr:row>41</xdr:row>
      <xdr:rowOff>87085</xdr:rowOff>
    </xdr:from>
    <xdr:to>
      <xdr:col>20</xdr:col>
      <xdr:colOff>140410</xdr:colOff>
      <xdr:row>43</xdr:row>
      <xdr:rowOff>155182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E848A32-F799-7BBB-3DD8-7BF5294E5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94971" y="7674428"/>
          <a:ext cx="1838582" cy="438211"/>
        </a:xfrm>
        <a:prstGeom prst="rect">
          <a:avLst/>
        </a:prstGeom>
      </xdr:spPr>
    </xdr:pic>
    <xdr:clientData/>
  </xdr:twoCellAnchor>
  <xdr:twoCellAnchor editAs="oneCell">
    <xdr:from>
      <xdr:col>17</xdr:col>
      <xdr:colOff>729343</xdr:colOff>
      <xdr:row>46</xdr:row>
      <xdr:rowOff>65314</xdr:rowOff>
    </xdr:from>
    <xdr:to>
      <xdr:col>20</xdr:col>
      <xdr:colOff>183953</xdr:colOff>
      <xdr:row>48</xdr:row>
      <xdr:rowOff>152464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E288C73-05E2-8AEA-8BE3-BF35A73FA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238514" y="8577943"/>
          <a:ext cx="1838582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631372</xdr:colOff>
      <xdr:row>31</xdr:row>
      <xdr:rowOff>76200</xdr:rowOff>
    </xdr:from>
    <xdr:to>
      <xdr:col>19</xdr:col>
      <xdr:colOff>775849</xdr:colOff>
      <xdr:row>33</xdr:row>
      <xdr:rowOff>153822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9D6ABD8-FB7C-6063-1BCC-F6C6BBBE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140543" y="5812971"/>
          <a:ext cx="1733792" cy="447737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55</xdr:row>
      <xdr:rowOff>10885</xdr:rowOff>
    </xdr:from>
    <xdr:to>
      <xdr:col>16</xdr:col>
      <xdr:colOff>522515</xdr:colOff>
      <xdr:row>55</xdr:row>
      <xdr:rowOff>174171</xdr:rowOff>
    </xdr:to>
    <xdr:sp macro="" textlink="">
      <xdr:nvSpPr>
        <xdr:cNvPr id="57" name="Elipse 56">
          <a:extLst>
            <a:ext uri="{FF2B5EF4-FFF2-40B4-BE49-F238E27FC236}">
              <a16:creationId xmlns:a16="http://schemas.microsoft.com/office/drawing/2014/main" id="{D420EE1F-E367-4B3E-86DF-8F4CC0429224}"/>
            </a:ext>
          </a:extLst>
        </xdr:cNvPr>
        <xdr:cNvSpPr/>
      </xdr:nvSpPr>
      <xdr:spPr>
        <a:xfrm>
          <a:off x="12910457" y="5377542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370114</xdr:colOff>
      <xdr:row>24</xdr:row>
      <xdr:rowOff>97971</xdr:rowOff>
    </xdr:from>
    <xdr:to>
      <xdr:col>20</xdr:col>
      <xdr:colOff>733698</xdr:colOff>
      <xdr:row>27</xdr:row>
      <xdr:rowOff>66747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04792E3-1CCA-72B2-E715-D88191A4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673943" y="4539342"/>
          <a:ext cx="1952898" cy="523948"/>
        </a:xfrm>
        <a:prstGeom prst="rect">
          <a:avLst/>
        </a:prstGeom>
      </xdr:spPr>
    </xdr:pic>
    <xdr:clientData/>
  </xdr:twoCellAnchor>
  <xdr:twoCellAnchor editAs="oneCell">
    <xdr:from>
      <xdr:col>18</xdr:col>
      <xdr:colOff>413656</xdr:colOff>
      <xdr:row>50</xdr:row>
      <xdr:rowOff>97971</xdr:rowOff>
    </xdr:from>
    <xdr:to>
      <xdr:col>20</xdr:col>
      <xdr:colOff>777240</xdr:colOff>
      <xdr:row>53</xdr:row>
      <xdr:rowOff>66747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71E4C380-9A99-E309-666F-01929D9FE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717485" y="9350828"/>
          <a:ext cx="1952898" cy="523948"/>
        </a:xfrm>
        <a:prstGeom prst="rect">
          <a:avLst/>
        </a:prstGeom>
      </xdr:spPr>
    </xdr:pic>
    <xdr:clientData/>
  </xdr:twoCellAnchor>
  <xdr:twoCellAnchor editAs="oneCell">
    <xdr:from>
      <xdr:col>17</xdr:col>
      <xdr:colOff>772886</xdr:colOff>
      <xdr:row>57</xdr:row>
      <xdr:rowOff>65314</xdr:rowOff>
    </xdr:from>
    <xdr:to>
      <xdr:col>19</xdr:col>
      <xdr:colOff>660152</xdr:colOff>
      <xdr:row>59</xdr:row>
      <xdr:rowOff>104832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EF6875F3-8BDA-AD6B-76F0-DF6279A5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282057" y="10613571"/>
          <a:ext cx="1476581" cy="409632"/>
        </a:xfrm>
        <a:prstGeom prst="rect">
          <a:avLst/>
        </a:prstGeom>
      </xdr:spPr>
    </xdr:pic>
    <xdr:clientData/>
  </xdr:twoCellAnchor>
  <xdr:twoCellAnchor editAs="oneCell">
    <xdr:from>
      <xdr:col>18</xdr:col>
      <xdr:colOff>43542</xdr:colOff>
      <xdr:row>62</xdr:row>
      <xdr:rowOff>108856</xdr:rowOff>
    </xdr:from>
    <xdr:to>
      <xdr:col>19</xdr:col>
      <xdr:colOff>754045</xdr:colOff>
      <xdr:row>64</xdr:row>
      <xdr:rowOff>138848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3C633090-60A9-6BC0-8693-190A9152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347371" y="11582399"/>
          <a:ext cx="1505160" cy="400106"/>
        </a:xfrm>
        <a:prstGeom prst="rect">
          <a:avLst/>
        </a:prstGeom>
      </xdr:spPr>
    </xdr:pic>
    <xdr:clientData/>
  </xdr:twoCellAnchor>
  <xdr:twoCellAnchor editAs="oneCell">
    <xdr:from>
      <xdr:col>17</xdr:col>
      <xdr:colOff>740229</xdr:colOff>
      <xdr:row>67</xdr:row>
      <xdr:rowOff>43543</xdr:rowOff>
    </xdr:from>
    <xdr:to>
      <xdr:col>19</xdr:col>
      <xdr:colOff>741811</xdr:colOff>
      <xdr:row>69</xdr:row>
      <xdr:rowOff>121166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C45EC002-AF4A-42DC-F4CE-EDA98E9F1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249400" y="12442372"/>
          <a:ext cx="1590897" cy="447737"/>
        </a:xfrm>
        <a:prstGeom prst="rect">
          <a:avLst/>
        </a:prstGeom>
      </xdr:spPr>
    </xdr:pic>
    <xdr:clientData/>
  </xdr:twoCellAnchor>
  <xdr:twoCellAnchor editAs="oneCell">
    <xdr:from>
      <xdr:col>17</xdr:col>
      <xdr:colOff>696686</xdr:colOff>
      <xdr:row>72</xdr:row>
      <xdr:rowOff>97972</xdr:rowOff>
    </xdr:from>
    <xdr:to>
      <xdr:col>19</xdr:col>
      <xdr:colOff>688742</xdr:colOff>
      <xdr:row>74</xdr:row>
      <xdr:rowOff>118437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E63D0152-A98C-AAB0-EAA3-08B318363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05857" y="13422086"/>
          <a:ext cx="1581371" cy="390580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81</xdr:row>
      <xdr:rowOff>10885</xdr:rowOff>
    </xdr:from>
    <xdr:to>
      <xdr:col>16</xdr:col>
      <xdr:colOff>522515</xdr:colOff>
      <xdr:row>81</xdr:row>
      <xdr:rowOff>174171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E03187AB-063B-4711-BEFF-90CB6B12B60C}"/>
            </a:ext>
          </a:extLst>
        </xdr:cNvPr>
        <xdr:cNvSpPr/>
      </xdr:nvSpPr>
      <xdr:spPr>
        <a:xfrm>
          <a:off x="12910457" y="10189028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18</xdr:col>
      <xdr:colOff>718457</xdr:colOff>
      <xdr:row>76</xdr:row>
      <xdr:rowOff>163286</xdr:rowOff>
    </xdr:from>
    <xdr:to>
      <xdr:col>20</xdr:col>
      <xdr:colOff>243724</xdr:colOff>
      <xdr:row>79</xdr:row>
      <xdr:rowOff>65379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06C9D25-2F7B-3CFE-F3FD-80DEB0F9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022286" y="14227629"/>
          <a:ext cx="1114581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239485</xdr:colOff>
      <xdr:row>83</xdr:row>
      <xdr:rowOff>65314</xdr:rowOff>
    </xdr:from>
    <xdr:to>
      <xdr:col>19</xdr:col>
      <xdr:colOff>435566</xdr:colOff>
      <xdr:row>85</xdr:row>
      <xdr:rowOff>152464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366A79EF-D1E3-5010-C804-DBC803E5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543314" y="15425057"/>
          <a:ext cx="990738" cy="457264"/>
        </a:xfrm>
        <a:prstGeom prst="rect">
          <a:avLst/>
        </a:prstGeom>
      </xdr:spPr>
    </xdr:pic>
    <xdr:clientData/>
  </xdr:twoCellAnchor>
  <xdr:twoCellAnchor editAs="oneCell">
    <xdr:from>
      <xdr:col>18</xdr:col>
      <xdr:colOff>228599</xdr:colOff>
      <xdr:row>88</xdr:row>
      <xdr:rowOff>119743</xdr:rowOff>
    </xdr:from>
    <xdr:to>
      <xdr:col>19</xdr:col>
      <xdr:colOff>472312</xdr:colOff>
      <xdr:row>90</xdr:row>
      <xdr:rowOff>140209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7C3627FB-EE5E-7D54-FDE6-AE9DD431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532428" y="16404772"/>
          <a:ext cx="1038370" cy="39058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228599</xdr:colOff>
      <xdr:row>93</xdr:row>
      <xdr:rowOff>10886</xdr:rowOff>
    </xdr:from>
    <xdr:to>
      <xdr:col>19</xdr:col>
      <xdr:colOff>491365</xdr:colOff>
      <xdr:row>95</xdr:row>
      <xdr:rowOff>117087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B5123C8F-F59C-C6FA-5733-4E6B1B8A8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409548" y="16826547"/>
          <a:ext cx="1050597" cy="467828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98</xdr:row>
      <xdr:rowOff>32657</xdr:rowOff>
    </xdr:from>
    <xdr:to>
      <xdr:col>19</xdr:col>
      <xdr:colOff>468087</xdr:colOff>
      <xdr:row>100</xdr:row>
      <xdr:rowOff>165887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F1A36E4A-7EBC-3119-5B55-62FB8190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532429" y="18168257"/>
          <a:ext cx="1034144" cy="503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385482</xdr:colOff>
      <xdr:row>1</xdr:row>
      <xdr:rowOff>26894</xdr:rowOff>
    </xdr:from>
    <xdr:to>
      <xdr:col>6</xdr:col>
      <xdr:colOff>148544</xdr:colOff>
      <xdr:row>6</xdr:row>
      <xdr:rowOff>140214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DFA69-F117-830F-3B4C-CF6F3F1A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482" y="209774"/>
          <a:ext cx="4517942" cy="1027720"/>
        </a:xfrm>
        <a:prstGeom prst="rect">
          <a:avLst/>
        </a:prstGeom>
      </xdr:spPr>
    </xdr:pic>
    <xdr:clientData/>
  </xdr:twoCellAnchor>
  <xdr:twoCellAnchor editAs="oneCell">
    <xdr:from>
      <xdr:col>1</xdr:col>
      <xdr:colOff>370114</xdr:colOff>
      <xdr:row>9</xdr:row>
      <xdr:rowOff>97972</xdr:rowOff>
    </xdr:from>
    <xdr:to>
      <xdr:col>4</xdr:col>
      <xdr:colOff>405830</xdr:colOff>
      <xdr:row>12</xdr:row>
      <xdr:rowOff>19116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D8AC28-C07B-45B4-90BA-D77EBA8E9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2434" y="4487092"/>
          <a:ext cx="2413156" cy="469784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17</xdr:row>
      <xdr:rowOff>10885</xdr:rowOff>
    </xdr:from>
    <xdr:to>
      <xdr:col>1</xdr:col>
      <xdr:colOff>522515</xdr:colOff>
      <xdr:row>17</xdr:row>
      <xdr:rowOff>174171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A351123-6322-456A-AFF9-AB6D82DC0ABF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42582</xdr:colOff>
      <xdr:row>19</xdr:row>
      <xdr:rowOff>47064</xdr:rowOff>
    </xdr:from>
    <xdr:to>
      <xdr:col>5</xdr:col>
      <xdr:colOff>610008</xdr:colOff>
      <xdr:row>22</xdr:row>
      <xdr:rowOff>2871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882C264-A4EC-D3DF-7F23-7466F352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2782" y="3666564"/>
          <a:ext cx="2967726" cy="527307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24</xdr:row>
      <xdr:rowOff>17930</xdr:rowOff>
    </xdr:from>
    <xdr:to>
      <xdr:col>5</xdr:col>
      <xdr:colOff>580863</xdr:colOff>
      <xdr:row>26</xdr:row>
      <xdr:rowOff>126132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7CA6BC2-3F54-C3AA-7B61-5B711D24E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7435" y="4320989"/>
          <a:ext cx="2857899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29</xdr:row>
      <xdr:rowOff>17930</xdr:rowOff>
    </xdr:from>
    <xdr:to>
      <xdr:col>5</xdr:col>
      <xdr:colOff>542758</xdr:colOff>
      <xdr:row>31</xdr:row>
      <xdr:rowOff>164236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F29060A-38C9-6214-B3B6-E9E43B3F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7435" y="5217459"/>
          <a:ext cx="2819794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62753</xdr:colOff>
      <xdr:row>34</xdr:row>
      <xdr:rowOff>35859</xdr:rowOff>
    </xdr:from>
    <xdr:to>
      <xdr:col>5</xdr:col>
      <xdr:colOff>696864</xdr:colOff>
      <xdr:row>36</xdr:row>
      <xdr:rowOff>115482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9FB7031-D4AE-978F-272E-1DA0422D9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0541" y="6131859"/>
          <a:ext cx="3000794" cy="438211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38</xdr:row>
      <xdr:rowOff>10885</xdr:rowOff>
    </xdr:from>
    <xdr:to>
      <xdr:col>1</xdr:col>
      <xdr:colOff>522515</xdr:colOff>
      <xdr:row>38</xdr:row>
      <xdr:rowOff>174171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756CF6DE-9AD8-4C79-887D-E7AFA0E4D5D7}"/>
            </a:ext>
          </a:extLst>
        </xdr:cNvPr>
        <xdr:cNvSpPr/>
      </xdr:nvSpPr>
      <xdr:spPr>
        <a:xfrm>
          <a:off x="984837" y="30588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152400</xdr:colOff>
      <xdr:row>40</xdr:row>
      <xdr:rowOff>62753</xdr:rowOff>
    </xdr:from>
    <xdr:to>
      <xdr:col>5</xdr:col>
      <xdr:colOff>634090</xdr:colOff>
      <xdr:row>42</xdr:row>
      <xdr:rowOff>123323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5D03477-95BC-E002-956B-4B84CBBF9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0188" y="7234518"/>
          <a:ext cx="2848373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45</xdr:row>
      <xdr:rowOff>44824</xdr:rowOff>
    </xdr:from>
    <xdr:to>
      <xdr:col>5</xdr:col>
      <xdr:colOff>533231</xdr:colOff>
      <xdr:row>47</xdr:row>
      <xdr:rowOff>172078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E985DCF-4377-E3EF-EC63-EB2B5C72F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7435" y="8113059"/>
          <a:ext cx="2810267" cy="485843"/>
        </a:xfrm>
        <a:prstGeom prst="rect">
          <a:avLst/>
        </a:prstGeom>
      </xdr:spPr>
    </xdr:pic>
    <xdr:clientData/>
  </xdr:twoCellAnchor>
  <xdr:twoCellAnchor editAs="oneCell">
    <xdr:from>
      <xdr:col>2</xdr:col>
      <xdr:colOff>71717</xdr:colOff>
      <xdr:row>50</xdr:row>
      <xdr:rowOff>26895</xdr:rowOff>
    </xdr:from>
    <xdr:to>
      <xdr:col>5</xdr:col>
      <xdr:colOff>543880</xdr:colOff>
      <xdr:row>53</xdr:row>
      <xdr:rowOff>3435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A6C6062-2866-0077-BBB3-7DFA5077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49505" y="8991601"/>
          <a:ext cx="2838846" cy="514422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</xdr:colOff>
      <xdr:row>55</xdr:row>
      <xdr:rowOff>35859</xdr:rowOff>
    </xdr:from>
    <xdr:to>
      <xdr:col>5</xdr:col>
      <xdr:colOff>611688</xdr:colOff>
      <xdr:row>58</xdr:row>
      <xdr:rowOff>2871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CABAA08-B4C1-838C-3B3C-2B336FABC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31576" y="9897035"/>
          <a:ext cx="2924583" cy="504895"/>
        </a:xfrm>
        <a:prstGeom prst="rect">
          <a:avLst/>
        </a:prstGeom>
      </xdr:spPr>
    </xdr:pic>
    <xdr:clientData/>
  </xdr:twoCellAnchor>
  <xdr:twoCellAnchor>
    <xdr:from>
      <xdr:col>8</xdr:col>
      <xdr:colOff>195943</xdr:colOff>
      <xdr:row>17</xdr:row>
      <xdr:rowOff>10885</xdr:rowOff>
    </xdr:from>
    <xdr:to>
      <xdr:col>8</xdr:col>
      <xdr:colOff>522515</xdr:colOff>
      <xdr:row>17</xdr:row>
      <xdr:rowOff>174171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FD7A672-749D-4715-9B64-57FD304EA0D1}"/>
            </a:ext>
          </a:extLst>
        </xdr:cNvPr>
        <xdr:cNvSpPr/>
      </xdr:nvSpPr>
      <xdr:spPr>
        <a:xfrm>
          <a:off x="985652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9</xdr:col>
      <xdr:colOff>193964</xdr:colOff>
      <xdr:row>19</xdr:row>
      <xdr:rowOff>55418</xdr:rowOff>
    </xdr:from>
    <xdr:to>
      <xdr:col>12</xdr:col>
      <xdr:colOff>616052</xdr:colOff>
      <xdr:row>21</xdr:row>
      <xdr:rowOff>161990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82E35F9-CEDA-B113-4E7B-C0D7DE4F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01346" y="3477491"/>
          <a:ext cx="2791215" cy="466790"/>
        </a:xfrm>
        <a:prstGeom prst="rect">
          <a:avLst/>
        </a:prstGeom>
      </xdr:spPr>
    </xdr:pic>
    <xdr:clientData/>
  </xdr:twoCellAnchor>
  <xdr:twoCellAnchor editAs="oneCell">
    <xdr:from>
      <xdr:col>9</xdr:col>
      <xdr:colOff>69273</xdr:colOff>
      <xdr:row>24</xdr:row>
      <xdr:rowOff>55418</xdr:rowOff>
    </xdr:from>
    <xdr:to>
      <xdr:col>12</xdr:col>
      <xdr:colOff>615203</xdr:colOff>
      <xdr:row>26</xdr:row>
      <xdr:rowOff>133411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73C2D10-18B9-FE8E-A4A0-2450172A2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76655" y="4378036"/>
          <a:ext cx="2915057" cy="43821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29</xdr:row>
      <xdr:rowOff>27709</xdr:rowOff>
    </xdr:from>
    <xdr:to>
      <xdr:col>12</xdr:col>
      <xdr:colOff>603067</xdr:colOff>
      <xdr:row>31</xdr:row>
      <xdr:rowOff>143807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5EE5D1B-199F-D523-1E57-EFD1FF4A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9782" y="5250873"/>
          <a:ext cx="2819794" cy="476316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34</xdr:row>
      <xdr:rowOff>27709</xdr:rowOff>
    </xdr:from>
    <xdr:to>
      <xdr:col>12</xdr:col>
      <xdr:colOff>753770</xdr:colOff>
      <xdr:row>36</xdr:row>
      <xdr:rowOff>172386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09B59E3-F117-C9BC-5660-B58306F1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62801" y="6151418"/>
          <a:ext cx="3067478" cy="504895"/>
        </a:xfrm>
        <a:prstGeom prst="rect">
          <a:avLst/>
        </a:prstGeom>
      </xdr:spPr>
    </xdr:pic>
    <xdr:clientData/>
  </xdr:twoCellAnchor>
  <xdr:twoCellAnchor>
    <xdr:from>
      <xdr:col>8</xdr:col>
      <xdr:colOff>195943</xdr:colOff>
      <xdr:row>38</xdr:row>
      <xdr:rowOff>10885</xdr:rowOff>
    </xdr:from>
    <xdr:to>
      <xdr:col>8</xdr:col>
      <xdr:colOff>522515</xdr:colOff>
      <xdr:row>38</xdr:row>
      <xdr:rowOff>174171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818A4ECF-EFCE-445D-BFE9-6A082ACC27AD}"/>
            </a:ext>
          </a:extLst>
        </xdr:cNvPr>
        <xdr:cNvSpPr/>
      </xdr:nvSpPr>
      <xdr:spPr>
        <a:xfrm>
          <a:off x="6513616" y="3072740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9</xdr:col>
      <xdr:colOff>207819</xdr:colOff>
      <xdr:row>40</xdr:row>
      <xdr:rowOff>69273</xdr:rowOff>
    </xdr:from>
    <xdr:to>
      <xdr:col>12</xdr:col>
      <xdr:colOff>601328</xdr:colOff>
      <xdr:row>42</xdr:row>
      <xdr:rowOff>156792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93DA1877-F198-ADE0-9999-E4A5EE163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15201" y="7273637"/>
          <a:ext cx="2762636" cy="447737"/>
        </a:xfrm>
        <a:prstGeom prst="rect">
          <a:avLst/>
        </a:prstGeom>
      </xdr:spPr>
    </xdr:pic>
    <xdr:clientData/>
  </xdr:twoCellAnchor>
  <xdr:twoCellAnchor editAs="oneCell">
    <xdr:from>
      <xdr:col>9</xdr:col>
      <xdr:colOff>96982</xdr:colOff>
      <xdr:row>45</xdr:row>
      <xdr:rowOff>41563</xdr:rowOff>
    </xdr:from>
    <xdr:to>
      <xdr:col>12</xdr:col>
      <xdr:colOff>642912</xdr:colOff>
      <xdr:row>47</xdr:row>
      <xdr:rowOff>100503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758B608-49DF-B6C8-8A25-41D51C87C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04364" y="8146472"/>
          <a:ext cx="2915057" cy="4191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50</xdr:row>
      <xdr:rowOff>55418</xdr:rowOff>
    </xdr:from>
    <xdr:to>
      <xdr:col>12</xdr:col>
      <xdr:colOff>621249</xdr:colOff>
      <xdr:row>52</xdr:row>
      <xdr:rowOff>123885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B27836B8-549B-3CF7-EA31-FAFB6BBAB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87491" y="9060873"/>
          <a:ext cx="2810267" cy="428685"/>
        </a:xfrm>
        <a:prstGeom prst="rect">
          <a:avLst/>
        </a:prstGeom>
      </xdr:spPr>
    </xdr:pic>
    <xdr:clientData/>
  </xdr:twoCellAnchor>
  <xdr:twoCellAnchor editAs="oneCell">
    <xdr:from>
      <xdr:col>9</xdr:col>
      <xdr:colOff>96982</xdr:colOff>
      <xdr:row>55</xdr:row>
      <xdr:rowOff>41564</xdr:rowOff>
    </xdr:from>
    <xdr:to>
      <xdr:col>12</xdr:col>
      <xdr:colOff>633385</xdr:colOff>
      <xdr:row>57</xdr:row>
      <xdr:rowOff>148136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48335BF-8B43-4987-0E97-53F5B50B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04364" y="9947564"/>
          <a:ext cx="2905530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61</xdr:row>
      <xdr:rowOff>152400</xdr:rowOff>
    </xdr:from>
    <xdr:to>
      <xdr:col>7</xdr:col>
      <xdr:colOff>295941</xdr:colOff>
      <xdr:row>64</xdr:row>
      <xdr:rowOff>28637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3984245-78A6-4C19-FA1F-22D55B51F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23950" y="11772900"/>
          <a:ext cx="4772691" cy="447737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66</xdr:row>
      <xdr:rowOff>10885</xdr:rowOff>
    </xdr:from>
    <xdr:to>
      <xdr:col>1</xdr:col>
      <xdr:colOff>522515</xdr:colOff>
      <xdr:row>66</xdr:row>
      <xdr:rowOff>174171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6F94D3F-6302-4D2C-88AF-1BF1D329F78A}"/>
            </a:ext>
          </a:extLst>
        </xdr:cNvPr>
        <xdr:cNvSpPr/>
      </xdr:nvSpPr>
      <xdr:spPr>
        <a:xfrm>
          <a:off x="996043" y="3249385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704850</xdr:colOff>
      <xdr:row>68</xdr:row>
      <xdr:rowOff>95250</xdr:rowOff>
    </xdr:from>
    <xdr:to>
      <xdr:col>4</xdr:col>
      <xdr:colOff>638389</xdr:colOff>
      <xdr:row>70</xdr:row>
      <xdr:rowOff>161987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DCE0A4-45A3-DC31-9FFF-07391CE5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05050" y="13049250"/>
          <a:ext cx="1533739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73</xdr:row>
      <xdr:rowOff>95250</xdr:rowOff>
    </xdr:from>
    <xdr:to>
      <xdr:col>4</xdr:col>
      <xdr:colOff>714570</xdr:colOff>
      <xdr:row>75</xdr:row>
      <xdr:rowOff>133408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DC9D87A-D2D5-D792-980F-749FEF45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14600" y="14001750"/>
          <a:ext cx="1400370" cy="41915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78</xdr:row>
      <xdr:rowOff>95250</xdr:rowOff>
    </xdr:from>
    <xdr:to>
      <xdr:col>4</xdr:col>
      <xdr:colOff>705044</xdr:colOff>
      <xdr:row>80</xdr:row>
      <xdr:rowOff>133408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BBDB96C-3D64-5605-80C4-44B5D16D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4600" y="14954250"/>
          <a:ext cx="1390844" cy="41915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83</xdr:row>
      <xdr:rowOff>114300</xdr:rowOff>
    </xdr:from>
    <xdr:to>
      <xdr:col>4</xdr:col>
      <xdr:colOff>733628</xdr:colOff>
      <xdr:row>85</xdr:row>
      <xdr:rowOff>142932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8287A47-F715-410A-FAB3-42F6611A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76500" y="15925800"/>
          <a:ext cx="1457528" cy="409632"/>
        </a:xfrm>
        <a:prstGeom prst="rect">
          <a:avLst/>
        </a:prstGeom>
      </xdr:spPr>
    </xdr:pic>
    <xdr:clientData/>
  </xdr:twoCellAnchor>
  <xdr:twoCellAnchor>
    <xdr:from>
      <xdr:col>1</xdr:col>
      <xdr:colOff>195943</xdr:colOff>
      <xdr:row>87</xdr:row>
      <xdr:rowOff>10885</xdr:rowOff>
    </xdr:from>
    <xdr:to>
      <xdr:col>1</xdr:col>
      <xdr:colOff>522515</xdr:colOff>
      <xdr:row>87</xdr:row>
      <xdr:rowOff>174171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E3C370A-6DCD-4828-BCA6-617403B133D4}"/>
            </a:ext>
          </a:extLst>
        </xdr:cNvPr>
        <xdr:cNvSpPr/>
      </xdr:nvSpPr>
      <xdr:spPr>
        <a:xfrm>
          <a:off x="990600" y="122246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2</xdr:col>
      <xdr:colOff>729343</xdr:colOff>
      <xdr:row>89</xdr:row>
      <xdr:rowOff>87086</xdr:rowOff>
    </xdr:from>
    <xdr:to>
      <xdr:col>4</xdr:col>
      <xdr:colOff>607083</xdr:colOff>
      <xdr:row>91</xdr:row>
      <xdr:rowOff>136130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6AC24A4-4E3E-5130-F811-38D397699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18657" y="16557172"/>
          <a:ext cx="1467055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740228</xdr:colOff>
      <xdr:row>94</xdr:row>
      <xdr:rowOff>119743</xdr:rowOff>
    </xdr:from>
    <xdr:to>
      <xdr:col>4</xdr:col>
      <xdr:colOff>598915</xdr:colOff>
      <xdr:row>96</xdr:row>
      <xdr:rowOff>140208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D72FD578-2B9E-2D9B-5514-885BE59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329542" y="17515114"/>
          <a:ext cx="1448002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99</xdr:row>
      <xdr:rowOff>108857</xdr:rowOff>
    </xdr:from>
    <xdr:to>
      <xdr:col>4</xdr:col>
      <xdr:colOff>611161</xdr:colOff>
      <xdr:row>101</xdr:row>
      <xdr:rowOff>119796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F93491E-5AC7-E999-C2FB-F5D2A405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351314" y="18429514"/>
          <a:ext cx="1438476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740229</xdr:colOff>
      <xdr:row>104</xdr:row>
      <xdr:rowOff>87086</xdr:rowOff>
    </xdr:from>
    <xdr:to>
      <xdr:col>4</xdr:col>
      <xdr:colOff>665600</xdr:colOff>
      <xdr:row>106</xdr:row>
      <xdr:rowOff>126604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2BDD509-0273-8F09-53B4-B16E98DC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29543" y="19333029"/>
          <a:ext cx="1514686" cy="409632"/>
        </a:xfrm>
        <a:prstGeom prst="rect">
          <a:avLst/>
        </a:prstGeom>
      </xdr:spPr>
    </xdr:pic>
    <xdr:clientData/>
  </xdr:twoCellAnchor>
  <xdr:twoCellAnchor>
    <xdr:from>
      <xdr:col>9</xdr:col>
      <xdr:colOff>195943</xdr:colOff>
      <xdr:row>66</xdr:row>
      <xdr:rowOff>10885</xdr:rowOff>
    </xdr:from>
    <xdr:to>
      <xdr:col>9</xdr:col>
      <xdr:colOff>522515</xdr:colOff>
      <xdr:row>66</xdr:row>
      <xdr:rowOff>174171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1AA350CE-37A8-45F1-899D-EBF2A2BCD7A9}"/>
            </a:ext>
          </a:extLst>
        </xdr:cNvPr>
        <xdr:cNvSpPr/>
      </xdr:nvSpPr>
      <xdr:spPr>
        <a:xfrm>
          <a:off x="990600" y="16110856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>
    <xdr:from>
      <xdr:col>9</xdr:col>
      <xdr:colOff>195943</xdr:colOff>
      <xdr:row>87</xdr:row>
      <xdr:rowOff>10885</xdr:rowOff>
    </xdr:from>
    <xdr:to>
      <xdr:col>9</xdr:col>
      <xdr:colOff>522515</xdr:colOff>
      <xdr:row>87</xdr:row>
      <xdr:rowOff>174171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4AFCBB5E-6D19-46EB-B300-9FF857E91A18}"/>
            </a:ext>
          </a:extLst>
        </xdr:cNvPr>
        <xdr:cNvSpPr/>
      </xdr:nvSpPr>
      <xdr:spPr>
        <a:xfrm>
          <a:off x="7347857" y="12409714"/>
          <a:ext cx="326572" cy="16328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 kern="1200"/>
        </a:p>
      </xdr:txBody>
    </xdr:sp>
    <xdr:clientData/>
  </xdr:twoCellAnchor>
  <xdr:twoCellAnchor editAs="oneCell">
    <xdr:from>
      <xdr:col>11</xdr:col>
      <xdr:colOff>76199</xdr:colOff>
      <xdr:row>68</xdr:row>
      <xdr:rowOff>43543</xdr:rowOff>
    </xdr:from>
    <xdr:to>
      <xdr:col>12</xdr:col>
      <xdr:colOff>681912</xdr:colOff>
      <xdr:row>70</xdr:row>
      <xdr:rowOff>149745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B05EA6FB-23E3-788D-52EB-00A813D5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817428" y="12812486"/>
          <a:ext cx="1400370" cy="476316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43542</xdr:colOff>
      <xdr:row>73</xdr:row>
      <xdr:rowOff>76200</xdr:rowOff>
    </xdr:from>
    <xdr:to>
      <xdr:col>12</xdr:col>
      <xdr:colOff>658782</xdr:colOff>
      <xdr:row>75</xdr:row>
      <xdr:rowOff>115717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931DE6E2-CDBD-CE4B-FE57-C7D8B35D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784771" y="13770429"/>
          <a:ext cx="1409897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54427</xdr:colOff>
      <xdr:row>78</xdr:row>
      <xdr:rowOff>87085</xdr:rowOff>
    </xdr:from>
    <xdr:to>
      <xdr:col>12</xdr:col>
      <xdr:colOff>641088</xdr:colOff>
      <xdr:row>80</xdr:row>
      <xdr:rowOff>107551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34A334B1-E51E-B8D8-D645-E38A084F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795656" y="14706599"/>
          <a:ext cx="1381318" cy="390580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</xdr:colOff>
      <xdr:row>83</xdr:row>
      <xdr:rowOff>76200</xdr:rowOff>
    </xdr:from>
    <xdr:to>
      <xdr:col>12</xdr:col>
      <xdr:colOff>709133</xdr:colOff>
      <xdr:row>85</xdr:row>
      <xdr:rowOff>115718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5F1DE231-1069-74DE-ECC1-0CA0A702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806543" y="15621000"/>
          <a:ext cx="1438476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89</xdr:row>
      <xdr:rowOff>76200</xdr:rowOff>
    </xdr:from>
    <xdr:to>
      <xdr:col>12</xdr:col>
      <xdr:colOff>592108</xdr:colOff>
      <xdr:row>91</xdr:row>
      <xdr:rowOff>153823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D59F7BB4-680F-F90B-3FB6-065CC920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708571" y="16731343"/>
          <a:ext cx="1419423" cy="447737"/>
        </a:xfrm>
        <a:prstGeom prst="rect">
          <a:avLst/>
        </a:prstGeom>
      </xdr:spPr>
    </xdr:pic>
    <xdr:clientData/>
  </xdr:twoCellAnchor>
  <xdr:twoCellAnchor editAs="oneCell">
    <xdr:from>
      <xdr:col>11</xdr:col>
      <xdr:colOff>-1</xdr:colOff>
      <xdr:row>94</xdr:row>
      <xdr:rowOff>65314</xdr:rowOff>
    </xdr:from>
    <xdr:to>
      <xdr:col>12</xdr:col>
      <xdr:colOff>624765</xdr:colOff>
      <xdr:row>96</xdr:row>
      <xdr:rowOff>123884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D56B741D-3C0B-91CF-8DF0-CC241BAC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741228" y="17645743"/>
          <a:ext cx="1419423" cy="428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</xdr:colOff>
      <xdr:row>99</xdr:row>
      <xdr:rowOff>97971</xdr:rowOff>
    </xdr:from>
    <xdr:to>
      <xdr:col>12</xdr:col>
      <xdr:colOff>597546</xdr:colOff>
      <xdr:row>101</xdr:row>
      <xdr:rowOff>166068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2486796F-68E3-649C-6CDA-794B467A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752114" y="18603685"/>
          <a:ext cx="1381318" cy="438211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</xdr:colOff>
      <xdr:row>104</xdr:row>
      <xdr:rowOff>76200</xdr:rowOff>
    </xdr:from>
    <xdr:to>
      <xdr:col>12</xdr:col>
      <xdr:colOff>740441</xdr:colOff>
      <xdr:row>106</xdr:row>
      <xdr:rowOff>134771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8A6E3692-4C9A-AA6F-88F7-84B7D43BB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752114" y="19507200"/>
          <a:ext cx="1524213" cy="428685"/>
        </a:xfrm>
        <a:prstGeom prst="rect">
          <a:avLst/>
        </a:prstGeom>
      </xdr:spPr>
    </xdr:pic>
    <xdr:clientData/>
  </xdr:twoCellAnchor>
  <xdr:twoCellAnchor editAs="oneCell">
    <xdr:from>
      <xdr:col>17</xdr:col>
      <xdr:colOff>193859</xdr:colOff>
      <xdr:row>0</xdr:row>
      <xdr:rowOff>119743</xdr:rowOff>
    </xdr:from>
    <xdr:to>
      <xdr:col>21</xdr:col>
      <xdr:colOff>664028</xdr:colOff>
      <xdr:row>16</xdr:row>
      <xdr:rowOff>48740</xdr:rowOff>
    </xdr:to>
    <xdr:pic>
      <xdr:nvPicPr>
        <xdr:cNvPr id="57" name="Imagen 56" descr="Imagen de salida">
          <a:extLst>
            <a:ext uri="{FF2B5EF4-FFF2-40B4-BE49-F238E27FC236}">
              <a16:creationId xmlns:a16="http://schemas.microsoft.com/office/drawing/2014/main" id="{6345993F-B80C-387F-A99E-62C5697A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3030" y="119743"/>
          <a:ext cx="3648798" cy="288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21772</xdr:colOff>
      <xdr:row>0</xdr:row>
      <xdr:rowOff>85987</xdr:rowOff>
    </xdr:from>
    <xdr:to>
      <xdr:col>26</xdr:col>
      <xdr:colOff>653143</xdr:colOff>
      <xdr:row>16</xdr:row>
      <xdr:rowOff>144513</xdr:rowOff>
    </xdr:to>
    <xdr:pic>
      <xdr:nvPicPr>
        <xdr:cNvPr id="58" name="Imagen 57" descr="Imagen de salida">
          <a:extLst>
            <a:ext uri="{FF2B5EF4-FFF2-40B4-BE49-F238E27FC236}">
              <a16:creationId xmlns:a16="http://schemas.microsoft.com/office/drawing/2014/main" id="{C260C9D5-7811-AA72-B070-E30C1C73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4229" y="85987"/>
          <a:ext cx="3810000" cy="3019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174173</xdr:colOff>
      <xdr:row>17</xdr:row>
      <xdr:rowOff>81678</xdr:rowOff>
    </xdr:from>
    <xdr:to>
      <xdr:col>21</xdr:col>
      <xdr:colOff>729344</xdr:colOff>
      <xdr:row>33</xdr:row>
      <xdr:rowOff>81631</xdr:rowOff>
    </xdr:to>
    <xdr:pic>
      <xdr:nvPicPr>
        <xdr:cNvPr id="59" name="Imagen 58" descr="Imagen de salida">
          <a:extLst>
            <a:ext uri="{FF2B5EF4-FFF2-40B4-BE49-F238E27FC236}">
              <a16:creationId xmlns:a16="http://schemas.microsoft.com/office/drawing/2014/main" id="{5CD9024A-FF49-913B-F332-A495FFCB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3344" y="3227649"/>
          <a:ext cx="3733800" cy="296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76200</xdr:colOff>
      <xdr:row>17</xdr:row>
      <xdr:rowOff>122515</xdr:rowOff>
    </xdr:from>
    <xdr:to>
      <xdr:col>26</xdr:col>
      <xdr:colOff>729342</xdr:colOff>
      <xdr:row>34</xdr:row>
      <xdr:rowOff>15102</xdr:rowOff>
    </xdr:to>
    <xdr:pic>
      <xdr:nvPicPr>
        <xdr:cNvPr id="60" name="Imagen 59" descr="Imagen de salida">
          <a:extLst>
            <a:ext uri="{FF2B5EF4-FFF2-40B4-BE49-F238E27FC236}">
              <a16:creationId xmlns:a16="http://schemas.microsoft.com/office/drawing/2014/main" id="{3331EF27-723E-CFEF-4D61-D37AC3B6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8657" y="3268486"/>
          <a:ext cx="3831771" cy="3038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D986-2436-49BC-B10A-C7A2078127A5}">
  <dimension ref="A2:Y103"/>
  <sheetViews>
    <sheetView tabSelected="1" view="pageBreakPreview" topLeftCell="A22" zoomScale="106" zoomScaleNormal="95" workbookViewId="0">
      <selection activeCell="G40" sqref="G40"/>
    </sheetView>
  </sheetViews>
  <sheetFormatPr baseColWidth="10" defaultRowHeight="14.4" x14ac:dyDescent="0.3"/>
  <sheetData>
    <row r="2" spans="1:25" x14ac:dyDescent="0.3">
      <c r="A2" s="48" t="s">
        <v>0</v>
      </c>
      <c r="B2" s="48"/>
      <c r="C2" s="48"/>
      <c r="E2" s="5" t="s">
        <v>6</v>
      </c>
      <c r="F2" s="5"/>
      <c r="G2" s="32" t="s">
        <v>7</v>
      </c>
      <c r="H2" s="32"/>
      <c r="I2" s="32"/>
      <c r="J2" s="32"/>
      <c r="K2" s="32"/>
    </row>
    <row r="3" spans="1:25" x14ac:dyDescent="0.3">
      <c r="A3" s="48" t="s">
        <v>1</v>
      </c>
      <c r="B3" s="48"/>
      <c r="C3" s="2">
        <v>200</v>
      </c>
      <c r="E3" s="5" t="s">
        <v>8</v>
      </c>
      <c r="F3" s="5"/>
      <c r="G3" s="32" t="s">
        <v>9</v>
      </c>
      <c r="H3" s="32"/>
      <c r="I3" s="32"/>
      <c r="J3" s="32"/>
      <c r="K3" s="32"/>
    </row>
    <row r="4" spans="1:25" x14ac:dyDescent="0.3">
      <c r="A4" s="28" t="s">
        <v>2</v>
      </c>
      <c r="B4" s="30"/>
      <c r="C4" s="2" t="s">
        <v>3</v>
      </c>
    </row>
    <row r="5" spans="1:25" x14ac:dyDescent="0.3">
      <c r="A5" s="48" t="s">
        <v>4</v>
      </c>
      <c r="B5" s="48"/>
      <c r="C5" s="2">
        <v>500</v>
      </c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3">
      <c r="I6" s="14"/>
      <c r="Y6" s="15"/>
    </row>
    <row r="7" spans="1:25" x14ac:dyDescent="0.3">
      <c r="B7" s="3" t="s">
        <v>5</v>
      </c>
      <c r="I7" s="14"/>
      <c r="Y7" s="15"/>
    </row>
    <row r="8" spans="1:25" x14ac:dyDescent="0.3">
      <c r="I8" s="14"/>
      <c r="Y8" s="15"/>
    </row>
    <row r="9" spans="1:25" x14ac:dyDescent="0.3">
      <c r="D9" s="37"/>
      <c r="E9" s="37"/>
      <c r="I9" s="14"/>
      <c r="Y9" s="15"/>
    </row>
    <row r="10" spans="1:25" x14ac:dyDescent="0.3">
      <c r="D10" s="10"/>
      <c r="I10" s="14"/>
      <c r="Y10" s="15"/>
    </row>
    <row r="11" spans="1:25" x14ac:dyDescent="0.3">
      <c r="D11" s="58" t="s">
        <v>18</v>
      </c>
      <c r="E11" s="59"/>
      <c r="F11" s="59"/>
      <c r="I11" s="14"/>
      <c r="Y11" s="15"/>
    </row>
    <row r="12" spans="1:25" x14ac:dyDescent="0.3">
      <c r="I12" s="14"/>
      <c r="Y12" s="15"/>
    </row>
    <row r="13" spans="1:25" x14ac:dyDescent="0.3">
      <c r="I13" s="14"/>
      <c r="J13" s="3" t="s">
        <v>28</v>
      </c>
      <c r="Y13" s="15"/>
    </row>
    <row r="14" spans="1:25" x14ac:dyDescent="0.3">
      <c r="I14" s="14"/>
      <c r="J14" s="37" t="s">
        <v>30</v>
      </c>
      <c r="K14" s="37"/>
      <c r="L14" s="37"/>
      <c r="Y14" s="15"/>
    </row>
    <row r="15" spans="1:25" x14ac:dyDescent="0.3">
      <c r="D15" s="31" t="s">
        <v>10</v>
      </c>
      <c r="E15" s="31"/>
      <c r="I15" s="14"/>
      <c r="J15" s="37" t="s">
        <v>31</v>
      </c>
      <c r="K15" s="37"/>
      <c r="L15" s="37"/>
      <c r="Y15" s="15"/>
    </row>
    <row r="16" spans="1:25" x14ac:dyDescent="0.3">
      <c r="I16" s="14"/>
      <c r="J16" s="37" t="s">
        <v>32</v>
      </c>
      <c r="K16" s="37"/>
      <c r="L16" s="37"/>
      <c r="Y16" s="15"/>
    </row>
    <row r="17" spans="1:25" x14ac:dyDescent="0.3">
      <c r="I17" s="14"/>
      <c r="J17" s="37" t="s">
        <v>33</v>
      </c>
      <c r="K17" s="37"/>
      <c r="L17" s="37"/>
      <c r="Y17" s="15"/>
    </row>
    <row r="18" spans="1:25" x14ac:dyDescent="0.3">
      <c r="I18" s="14"/>
      <c r="Y18" s="15"/>
    </row>
    <row r="19" spans="1:25" x14ac:dyDescent="0.3">
      <c r="A19" s="11"/>
      <c r="B19" s="12"/>
      <c r="C19" s="12"/>
      <c r="D19" s="12"/>
      <c r="E19" s="12"/>
      <c r="F19" s="12"/>
      <c r="G19" s="13"/>
      <c r="I19" s="14"/>
      <c r="J19" s="54" t="s">
        <v>34</v>
      </c>
      <c r="K19" s="54"/>
      <c r="L19" s="54"/>
      <c r="M19" s="54"/>
      <c r="N19" s="54"/>
      <c r="O19" s="54"/>
      <c r="P19" s="54"/>
      <c r="Y19" s="15"/>
    </row>
    <row r="20" spans="1:25" x14ac:dyDescent="0.3">
      <c r="A20" s="14"/>
      <c r="G20" s="15"/>
      <c r="I20" s="14"/>
      <c r="J20" s="54"/>
      <c r="K20" s="54"/>
      <c r="L20" s="54"/>
      <c r="M20" s="54"/>
      <c r="N20" s="54"/>
      <c r="O20" s="54"/>
      <c r="P20" s="54"/>
      <c r="Y20" s="15"/>
    </row>
    <row r="21" spans="1:25" x14ac:dyDescent="0.3">
      <c r="A21" s="14"/>
      <c r="G21" s="15"/>
      <c r="I21" s="14"/>
      <c r="J21" s="54"/>
      <c r="K21" s="54"/>
      <c r="L21" s="54"/>
      <c r="M21" s="54"/>
      <c r="N21" s="54"/>
      <c r="O21" s="54"/>
      <c r="P21" s="54"/>
      <c r="Y21" s="15"/>
    </row>
    <row r="22" spans="1:25" x14ac:dyDescent="0.3">
      <c r="A22" s="14"/>
      <c r="G22" s="15"/>
      <c r="I22" s="14"/>
      <c r="J22" s="54"/>
      <c r="K22" s="54"/>
      <c r="L22" s="54"/>
      <c r="M22" s="54"/>
      <c r="N22" s="54"/>
      <c r="O22" s="54"/>
      <c r="P22" s="54"/>
      <c r="Y22" s="15"/>
    </row>
    <row r="23" spans="1:25" x14ac:dyDescent="0.3">
      <c r="A23" s="14"/>
      <c r="B23" t="s">
        <v>12</v>
      </c>
      <c r="G23" s="15"/>
      <c r="I23" s="14"/>
      <c r="Y23" s="15"/>
    </row>
    <row r="24" spans="1:25" x14ac:dyDescent="0.3">
      <c r="A24" s="14"/>
      <c r="B24" s="8" t="s">
        <v>19</v>
      </c>
      <c r="C24" t="s">
        <v>20</v>
      </c>
      <c r="G24" s="15"/>
      <c r="I24" s="14"/>
      <c r="J24" s="3" t="s">
        <v>35</v>
      </c>
      <c r="Q24" s="52" t="s">
        <v>48</v>
      </c>
      <c r="R24" s="52"/>
      <c r="S24" s="52"/>
      <c r="Y24" s="15"/>
    </row>
    <row r="25" spans="1:25" x14ac:dyDescent="0.3">
      <c r="A25" s="14"/>
      <c r="B25" s="6" t="s">
        <v>19</v>
      </c>
      <c r="C25" s="9">
        <f>1.15*1.08</f>
        <v>1.242</v>
      </c>
      <c r="G25" s="15"/>
      <c r="I25" s="14"/>
      <c r="J25" s="37"/>
      <c r="K25" s="37"/>
      <c r="L25" s="37"/>
      <c r="M25" s="37"/>
      <c r="Q25" s="37"/>
      <c r="R25" s="37"/>
      <c r="S25" s="37"/>
      <c r="T25" s="37"/>
      <c r="U25" s="37"/>
      <c r="V25" s="37"/>
      <c r="W25" s="37"/>
      <c r="X25" s="37"/>
      <c r="Y25" s="15"/>
    </row>
    <row r="26" spans="1:25" x14ac:dyDescent="0.3">
      <c r="A26" s="14"/>
      <c r="G26" s="15"/>
      <c r="I26" s="14"/>
      <c r="J26" s="37"/>
      <c r="K26" s="37"/>
      <c r="L26" s="37"/>
      <c r="M26" s="37"/>
      <c r="Q26" s="37"/>
      <c r="R26" s="37"/>
      <c r="S26" s="37"/>
      <c r="T26" s="37"/>
      <c r="U26" s="37"/>
      <c r="V26" s="37"/>
      <c r="W26" s="37"/>
      <c r="X26" s="37"/>
      <c r="Y26" s="15"/>
    </row>
    <row r="27" spans="1:25" x14ac:dyDescent="0.3">
      <c r="A27" s="14"/>
      <c r="B27" t="s">
        <v>13</v>
      </c>
      <c r="C27" s="55" t="s">
        <v>11</v>
      </c>
      <c r="D27" s="55"/>
      <c r="E27" s="55"/>
      <c r="G27" s="15"/>
      <c r="I27" s="14"/>
      <c r="J27" s="37"/>
      <c r="K27" s="37"/>
      <c r="L27" s="37"/>
      <c r="M27" s="37"/>
      <c r="Q27" s="37"/>
      <c r="R27" s="37"/>
      <c r="S27" s="37"/>
      <c r="T27" s="37"/>
      <c r="U27" s="37"/>
      <c r="V27" s="37"/>
      <c r="W27" s="37"/>
      <c r="X27" s="37"/>
      <c r="Y27" s="15"/>
    </row>
    <row r="28" spans="1:25" x14ac:dyDescent="0.3">
      <c r="A28" s="14"/>
      <c r="B28" t="s">
        <v>14</v>
      </c>
      <c r="C28" s="33"/>
      <c r="D28" s="34"/>
      <c r="E28" s="35"/>
      <c r="G28" s="15">
        <f>200^1.12</f>
        <v>377.70574894572468</v>
      </c>
      <c r="I28" s="14"/>
      <c r="J28" s="37"/>
      <c r="K28" s="37"/>
      <c r="L28" s="37"/>
      <c r="M28" s="37"/>
      <c r="Q28" s="37"/>
      <c r="R28" s="37"/>
      <c r="S28" s="37"/>
      <c r="T28" s="37"/>
      <c r="U28" s="37"/>
      <c r="V28" s="37"/>
      <c r="W28" s="37"/>
      <c r="X28" s="37"/>
      <c r="Y28" s="15"/>
    </row>
    <row r="29" spans="1:25" x14ac:dyDescent="0.3">
      <c r="A29" s="14"/>
      <c r="B29" t="s">
        <v>15</v>
      </c>
      <c r="C29" s="39"/>
      <c r="D29" s="40"/>
      <c r="E29" s="41"/>
      <c r="G29" s="15"/>
      <c r="I29" s="14"/>
      <c r="Y29" s="15"/>
    </row>
    <row r="30" spans="1:25" x14ac:dyDescent="0.3">
      <c r="A30" s="14"/>
      <c r="B30" t="s">
        <v>16</v>
      </c>
      <c r="C30" s="1"/>
      <c r="D30" s="2" t="s">
        <v>97</v>
      </c>
      <c r="E30" s="2"/>
      <c r="G30" s="15"/>
      <c r="I30" s="14"/>
      <c r="J30" t="s">
        <v>36</v>
      </c>
      <c r="R30" s="3" t="s">
        <v>50</v>
      </c>
      <c r="Y30" s="15"/>
    </row>
    <row r="31" spans="1:25" x14ac:dyDescent="0.3">
      <c r="A31" s="14"/>
      <c r="B31" t="s">
        <v>17</v>
      </c>
      <c r="C31" s="6" t="s">
        <v>29</v>
      </c>
      <c r="D31" s="53">
        <f>3*G28</f>
        <v>1133.117246837174</v>
      </c>
      <c r="E31" s="53"/>
      <c r="F31" t="s">
        <v>25</v>
      </c>
      <c r="G31" s="15"/>
      <c r="I31" s="14"/>
      <c r="J31" s="1" t="s">
        <v>37</v>
      </c>
      <c r="K31" s="48" t="s">
        <v>38</v>
      </c>
      <c r="L31" s="48"/>
      <c r="M31" s="48"/>
      <c r="N31" s="48"/>
      <c r="R31" s="21" t="s">
        <v>43</v>
      </c>
      <c r="S31" s="21"/>
      <c r="Y31" s="15"/>
    </row>
    <row r="32" spans="1:25" x14ac:dyDescent="0.3">
      <c r="A32" s="14"/>
      <c r="G32" s="15"/>
      <c r="I32" s="14"/>
      <c r="J32" s="1" t="s">
        <v>39</v>
      </c>
      <c r="K32" s="20" t="s">
        <v>40</v>
      </c>
      <c r="L32" s="1" t="s">
        <v>41</v>
      </c>
      <c r="R32" s="33"/>
      <c r="S32" s="34"/>
      <c r="T32" s="34"/>
      <c r="U32" s="35"/>
      <c r="V32" s="42" t="s">
        <v>51</v>
      </c>
      <c r="W32" s="43"/>
      <c r="Y32" s="15"/>
    </row>
    <row r="33" spans="1:25" x14ac:dyDescent="0.3">
      <c r="A33" s="14"/>
      <c r="C33" s="55" t="s">
        <v>21</v>
      </c>
      <c r="D33" s="55"/>
      <c r="E33" s="55"/>
      <c r="G33" s="15"/>
      <c r="I33" s="14"/>
      <c r="R33" s="36"/>
      <c r="S33" s="37"/>
      <c r="T33" s="37"/>
      <c r="U33" s="38"/>
      <c r="V33" s="44"/>
      <c r="W33" s="45"/>
      <c r="Y33" s="15"/>
    </row>
    <row r="34" spans="1:25" x14ac:dyDescent="0.3">
      <c r="A34" s="14"/>
      <c r="C34" s="33"/>
      <c r="D34" s="34"/>
      <c r="E34" s="35"/>
      <c r="G34" s="15"/>
      <c r="I34" s="14"/>
      <c r="K34" t="s">
        <v>42</v>
      </c>
      <c r="R34" s="39"/>
      <c r="S34" s="40"/>
      <c r="T34" s="40"/>
      <c r="U34" s="41"/>
      <c r="V34" s="46"/>
      <c r="W34" s="47"/>
      <c r="Y34" s="15"/>
    </row>
    <row r="35" spans="1:25" x14ac:dyDescent="0.3">
      <c r="A35" s="14"/>
      <c r="C35" s="39"/>
      <c r="D35" s="40"/>
      <c r="E35" s="41"/>
      <c r="G35" s="15"/>
      <c r="I35" s="14"/>
      <c r="K35" s="2" t="s">
        <v>43</v>
      </c>
      <c r="L35" s="2"/>
      <c r="M35" s="2"/>
      <c r="N35" s="2"/>
      <c r="O35" s="2"/>
      <c r="R35" s="2"/>
      <c r="S35" s="2"/>
      <c r="T35" s="2"/>
      <c r="U35" s="2"/>
      <c r="V35" s="23"/>
      <c r="W35" s="23"/>
      <c r="Y35" s="15"/>
    </row>
    <row r="36" spans="1:25" x14ac:dyDescent="0.3">
      <c r="A36" s="14"/>
      <c r="C36" s="2"/>
      <c r="D36" s="2" t="s">
        <v>98</v>
      </c>
      <c r="E36" s="2"/>
      <c r="G36" s="16">
        <f>1133.12^0.35</f>
        <v>11.721860990435081</v>
      </c>
      <c r="I36" s="14"/>
      <c r="K36" s="48"/>
      <c r="L36" s="48"/>
      <c r="M36" s="48"/>
      <c r="N36" s="48"/>
      <c r="O36" s="49">
        <v>6.8099999999999994E-2</v>
      </c>
      <c r="R36" s="21" t="s">
        <v>44</v>
      </c>
      <c r="S36" s="21"/>
      <c r="V36" s="24"/>
      <c r="W36" s="24"/>
      <c r="Y36" s="15"/>
    </row>
    <row r="37" spans="1:25" x14ac:dyDescent="0.3">
      <c r="A37" s="14"/>
      <c r="C37" s="6" t="s">
        <v>22</v>
      </c>
      <c r="D37" s="53">
        <f>2.5*G36</f>
        <v>29.304652476087703</v>
      </c>
      <c r="E37" s="53"/>
      <c r="F37" t="s">
        <v>26</v>
      </c>
      <c r="G37" s="15"/>
      <c r="I37" s="14"/>
      <c r="K37" s="48"/>
      <c r="L37" s="48"/>
      <c r="M37" s="48"/>
      <c r="N37" s="48"/>
      <c r="O37" s="50"/>
      <c r="R37" s="33"/>
      <c r="S37" s="34"/>
      <c r="T37" s="34"/>
      <c r="U37" s="35"/>
      <c r="V37" s="42" t="s">
        <v>52</v>
      </c>
      <c r="W37" s="43"/>
      <c r="Y37" s="15"/>
    </row>
    <row r="38" spans="1:25" x14ac:dyDescent="0.3">
      <c r="A38" s="14"/>
      <c r="G38" s="15"/>
      <c r="I38" s="14"/>
      <c r="K38" s="48"/>
      <c r="L38" s="48"/>
      <c r="M38" s="48"/>
      <c r="N38" s="48"/>
      <c r="O38" s="51"/>
      <c r="R38" s="36"/>
      <c r="S38" s="37"/>
      <c r="T38" s="37"/>
      <c r="U38" s="38"/>
      <c r="V38" s="44"/>
      <c r="W38" s="45"/>
      <c r="Y38" s="15"/>
    </row>
    <row r="39" spans="1:25" x14ac:dyDescent="0.3">
      <c r="A39" s="14"/>
      <c r="C39" s="48" t="s">
        <v>23</v>
      </c>
      <c r="D39" s="48"/>
      <c r="E39" s="48"/>
      <c r="G39" s="15"/>
      <c r="I39" s="14"/>
      <c r="K39" s="2"/>
      <c r="L39" s="2"/>
      <c r="M39" s="2"/>
      <c r="N39" s="2"/>
      <c r="O39" s="2"/>
      <c r="R39" s="39"/>
      <c r="S39" s="40"/>
      <c r="T39" s="40"/>
      <c r="U39" s="41"/>
      <c r="V39" s="46"/>
      <c r="W39" s="47"/>
      <c r="Y39" s="15"/>
    </row>
    <row r="40" spans="1:25" x14ac:dyDescent="0.3">
      <c r="A40" s="14"/>
      <c r="C40" s="48"/>
      <c r="D40" s="48"/>
      <c r="E40" s="48"/>
      <c r="G40" s="15"/>
      <c r="I40" s="14"/>
      <c r="K40" s="2" t="s">
        <v>44</v>
      </c>
      <c r="L40" s="2"/>
      <c r="M40" s="2"/>
      <c r="N40" s="2"/>
      <c r="O40" s="2"/>
      <c r="R40" s="2"/>
      <c r="S40" s="2"/>
      <c r="T40" s="2"/>
      <c r="U40" s="2"/>
      <c r="V40" s="23"/>
      <c r="W40" s="23"/>
      <c r="Y40" s="15"/>
    </row>
    <row r="41" spans="1:25" x14ac:dyDescent="0.3">
      <c r="A41" s="14"/>
      <c r="C41" s="48"/>
      <c r="D41" s="48"/>
      <c r="E41" s="48"/>
      <c r="G41" s="15"/>
      <c r="I41" s="14"/>
      <c r="K41" s="48"/>
      <c r="L41" s="48"/>
      <c r="M41" s="48"/>
      <c r="N41" s="48"/>
      <c r="O41" s="49">
        <v>0.1681</v>
      </c>
      <c r="R41" s="2" t="s">
        <v>45</v>
      </c>
      <c r="S41" s="2"/>
      <c r="T41" s="2"/>
      <c r="U41" s="2"/>
      <c r="V41" s="24"/>
      <c r="W41" s="24"/>
      <c r="Y41" s="15"/>
    </row>
    <row r="42" spans="1:25" x14ac:dyDescent="0.3">
      <c r="A42" s="14"/>
      <c r="C42" s="1"/>
      <c r="D42" s="48" t="s">
        <v>99</v>
      </c>
      <c r="E42" s="48"/>
      <c r="G42" s="15"/>
      <c r="I42" s="14"/>
      <c r="K42" s="48"/>
      <c r="L42" s="48"/>
      <c r="M42" s="48"/>
      <c r="N42" s="48"/>
      <c r="O42" s="50"/>
      <c r="R42" s="33"/>
      <c r="S42" s="34"/>
      <c r="T42" s="34"/>
      <c r="U42" s="35"/>
      <c r="V42" s="42" t="s">
        <v>53</v>
      </c>
      <c r="W42" s="43"/>
      <c r="Y42" s="15"/>
    </row>
    <row r="43" spans="1:25" x14ac:dyDescent="0.3">
      <c r="A43" s="14"/>
      <c r="C43" s="6" t="s">
        <v>24</v>
      </c>
      <c r="D43" s="53">
        <f>1133.12/29.3</f>
        <v>38.673037542662108</v>
      </c>
      <c r="E43" s="53"/>
      <c r="F43" t="s">
        <v>27</v>
      </c>
      <c r="G43" s="15"/>
      <c r="I43" s="14"/>
      <c r="K43" s="48"/>
      <c r="L43" s="48"/>
      <c r="M43" s="48"/>
      <c r="N43" s="48"/>
      <c r="O43" s="51"/>
      <c r="R43" s="36"/>
      <c r="S43" s="37"/>
      <c r="T43" s="37"/>
      <c r="U43" s="38"/>
      <c r="V43" s="44"/>
      <c r="W43" s="45"/>
      <c r="Y43" s="15"/>
    </row>
    <row r="44" spans="1:25" x14ac:dyDescent="0.3">
      <c r="A44" s="17"/>
      <c r="B44" s="18"/>
      <c r="C44" s="18"/>
      <c r="D44" s="18"/>
      <c r="E44" s="18"/>
      <c r="F44" s="18"/>
      <c r="G44" s="19"/>
      <c r="I44" s="14"/>
      <c r="K44" s="2"/>
      <c r="L44" s="2"/>
      <c r="M44" s="2"/>
      <c r="N44" s="2"/>
      <c r="O44" s="2"/>
      <c r="R44" s="39"/>
      <c r="S44" s="40"/>
      <c r="T44" s="40"/>
      <c r="U44" s="41"/>
      <c r="V44" s="46"/>
      <c r="W44" s="47"/>
      <c r="Y44" s="15"/>
    </row>
    <row r="45" spans="1:25" x14ac:dyDescent="0.3">
      <c r="I45" s="14"/>
      <c r="K45" s="2" t="s">
        <v>45</v>
      </c>
      <c r="L45" s="2"/>
      <c r="M45" s="2"/>
      <c r="N45" s="2"/>
      <c r="O45" s="2"/>
      <c r="R45" s="2"/>
      <c r="S45" s="2"/>
      <c r="T45" s="2"/>
      <c r="U45" s="2"/>
      <c r="V45" s="23"/>
      <c r="W45" s="23"/>
      <c r="Y45" s="15"/>
    </row>
    <row r="46" spans="1:25" x14ac:dyDescent="0.3">
      <c r="I46" s="14"/>
      <c r="K46" s="48"/>
      <c r="L46" s="48"/>
      <c r="M46" s="48"/>
      <c r="N46" s="48"/>
      <c r="O46" s="49">
        <v>0.56379999999999997</v>
      </c>
      <c r="R46" s="22" t="s">
        <v>46</v>
      </c>
      <c r="S46" s="22"/>
      <c r="T46" s="22"/>
      <c r="V46" s="24"/>
      <c r="W46" s="24"/>
      <c r="Y46" s="15"/>
    </row>
    <row r="47" spans="1:25" x14ac:dyDescent="0.3">
      <c r="I47" s="14"/>
      <c r="K47" s="48"/>
      <c r="L47" s="48"/>
      <c r="M47" s="48"/>
      <c r="N47" s="48"/>
      <c r="O47" s="50"/>
      <c r="R47" s="33"/>
      <c r="S47" s="34"/>
      <c r="T47" s="34"/>
      <c r="U47" s="35"/>
      <c r="V47" s="42" t="s">
        <v>54</v>
      </c>
      <c r="W47" s="43"/>
      <c r="Y47" s="15"/>
    </row>
    <row r="48" spans="1:25" x14ac:dyDescent="0.3">
      <c r="I48" s="14"/>
      <c r="K48" s="48"/>
      <c r="L48" s="48"/>
      <c r="M48" s="48"/>
      <c r="N48" s="48"/>
      <c r="O48" s="51"/>
      <c r="R48" s="36"/>
      <c r="S48" s="37"/>
      <c r="T48" s="37"/>
      <c r="U48" s="38"/>
      <c r="V48" s="44"/>
      <c r="W48" s="45"/>
      <c r="Y48" s="15"/>
    </row>
    <row r="49" spans="9:25" x14ac:dyDescent="0.3">
      <c r="I49" s="14"/>
      <c r="K49" s="2"/>
      <c r="L49" s="2"/>
      <c r="M49" s="2"/>
      <c r="N49" s="2"/>
      <c r="O49" s="2"/>
      <c r="R49" s="39"/>
      <c r="S49" s="40"/>
      <c r="T49" s="40"/>
      <c r="U49" s="41"/>
      <c r="V49" s="46"/>
      <c r="W49" s="47"/>
      <c r="Y49" s="15"/>
    </row>
    <row r="50" spans="9:25" x14ac:dyDescent="0.3">
      <c r="I50" s="14"/>
      <c r="K50" s="2" t="s">
        <v>46</v>
      </c>
      <c r="L50" s="2"/>
      <c r="M50" s="2"/>
      <c r="N50" s="2"/>
      <c r="O50" s="2"/>
      <c r="Y50" s="15"/>
    </row>
    <row r="51" spans="9:25" x14ac:dyDescent="0.3">
      <c r="I51" s="14"/>
      <c r="K51" s="48"/>
      <c r="L51" s="48"/>
      <c r="M51" s="48"/>
      <c r="N51" s="48"/>
      <c r="O51" s="49">
        <v>0.19189999999999999</v>
      </c>
      <c r="Q51" s="37"/>
      <c r="R51" s="37"/>
      <c r="S51" s="37"/>
      <c r="T51" s="37"/>
      <c r="U51" s="37"/>
      <c r="V51" s="37"/>
      <c r="W51" s="37"/>
      <c r="X51" s="37"/>
      <c r="Y51" s="15"/>
    </row>
    <row r="52" spans="9:25" x14ac:dyDescent="0.3">
      <c r="I52" s="14"/>
      <c r="K52" s="48"/>
      <c r="L52" s="48"/>
      <c r="M52" s="48"/>
      <c r="N52" s="48"/>
      <c r="O52" s="50"/>
      <c r="Q52" s="37"/>
      <c r="R52" s="37"/>
      <c r="S52" s="37"/>
      <c r="T52" s="37"/>
      <c r="U52" s="37"/>
      <c r="V52" s="37"/>
      <c r="W52" s="37"/>
      <c r="X52" s="37"/>
      <c r="Y52" s="15"/>
    </row>
    <row r="53" spans="9:25" x14ac:dyDescent="0.3">
      <c r="I53" s="14"/>
      <c r="K53" s="48"/>
      <c r="L53" s="48"/>
      <c r="M53" s="48"/>
      <c r="N53" s="48"/>
      <c r="O53" s="51"/>
      <c r="Q53" s="37"/>
      <c r="R53" s="37"/>
      <c r="S53" s="37"/>
      <c r="T53" s="37"/>
      <c r="U53" s="37"/>
      <c r="V53" s="37"/>
      <c r="W53" s="37"/>
      <c r="X53" s="37"/>
      <c r="Y53" s="15"/>
    </row>
    <row r="54" spans="9:25" x14ac:dyDescent="0.3">
      <c r="I54" s="14"/>
      <c r="Q54" s="37"/>
      <c r="R54" s="37"/>
      <c r="S54" s="37"/>
      <c r="T54" s="37"/>
      <c r="U54" s="37"/>
      <c r="V54" s="37"/>
      <c r="W54" s="37"/>
      <c r="X54" s="37"/>
      <c r="Y54" s="15"/>
    </row>
    <row r="55" spans="9:25" x14ac:dyDescent="0.3">
      <c r="I55" s="14"/>
      <c r="K55" t="s">
        <v>47</v>
      </c>
      <c r="Y55" s="15"/>
    </row>
    <row r="56" spans="9:25" x14ac:dyDescent="0.3">
      <c r="I56" s="14"/>
      <c r="K56" s="2" t="s">
        <v>43</v>
      </c>
      <c r="L56" s="2"/>
      <c r="M56" s="2"/>
      <c r="N56" s="2"/>
      <c r="O56" s="2"/>
      <c r="R56" s="3" t="s">
        <v>55</v>
      </c>
      <c r="Y56" s="15"/>
    </row>
    <row r="57" spans="9:25" x14ac:dyDescent="0.3">
      <c r="I57" s="14"/>
      <c r="K57" s="48"/>
      <c r="L57" s="48"/>
      <c r="M57" s="48"/>
      <c r="N57" s="48"/>
      <c r="O57" s="49">
        <v>7.8100000000000003E-2</v>
      </c>
      <c r="R57" s="21" t="s">
        <v>43</v>
      </c>
      <c r="S57" s="21"/>
      <c r="Y57" s="15"/>
    </row>
    <row r="58" spans="9:25" x14ac:dyDescent="0.3">
      <c r="I58" s="14"/>
      <c r="K58" s="48"/>
      <c r="L58" s="48"/>
      <c r="M58" s="48"/>
      <c r="N58" s="48"/>
      <c r="O58" s="50"/>
      <c r="R58" s="33"/>
      <c r="S58" s="34"/>
      <c r="T58" s="34"/>
      <c r="U58" s="35"/>
      <c r="V58" s="42" t="s">
        <v>56</v>
      </c>
      <c r="W58" s="43"/>
      <c r="Y58" s="15"/>
    </row>
    <row r="59" spans="9:25" x14ac:dyDescent="0.3">
      <c r="I59" s="14"/>
      <c r="K59" s="48"/>
      <c r="L59" s="48"/>
      <c r="M59" s="48"/>
      <c r="N59" s="48"/>
      <c r="O59" s="51"/>
      <c r="R59" s="36"/>
      <c r="S59" s="37"/>
      <c r="T59" s="37"/>
      <c r="U59" s="38"/>
      <c r="V59" s="44"/>
      <c r="W59" s="45"/>
      <c r="Y59" s="15"/>
    </row>
    <row r="60" spans="9:25" x14ac:dyDescent="0.3">
      <c r="I60" s="14"/>
      <c r="K60" s="2"/>
      <c r="L60" s="2"/>
      <c r="M60" s="2"/>
      <c r="N60" s="2"/>
      <c r="O60" s="2"/>
      <c r="R60" s="39"/>
      <c r="S60" s="40"/>
      <c r="T60" s="40"/>
      <c r="U60" s="41"/>
      <c r="V60" s="46"/>
      <c r="W60" s="47"/>
      <c r="Y60" s="15"/>
    </row>
    <row r="61" spans="9:25" x14ac:dyDescent="0.3">
      <c r="I61" s="14"/>
      <c r="K61" s="2" t="s">
        <v>44</v>
      </c>
      <c r="L61" s="2"/>
      <c r="M61" s="2"/>
      <c r="N61" s="2"/>
      <c r="O61" s="2"/>
      <c r="R61" s="2"/>
      <c r="S61" s="2"/>
      <c r="T61" s="2"/>
      <c r="U61" s="2"/>
      <c r="V61" s="23"/>
      <c r="W61" s="23"/>
      <c r="Y61" s="15"/>
    </row>
    <row r="62" spans="9:25" x14ac:dyDescent="0.3">
      <c r="I62" s="14"/>
      <c r="K62" s="48"/>
      <c r="L62" s="48"/>
      <c r="M62" s="48"/>
      <c r="N62" s="48"/>
      <c r="O62" s="49">
        <v>0.17810000000000001</v>
      </c>
      <c r="R62" s="21" t="s">
        <v>44</v>
      </c>
      <c r="S62" s="21"/>
      <c r="V62" s="24"/>
      <c r="W62" s="24"/>
      <c r="Y62" s="15"/>
    </row>
    <row r="63" spans="9:25" x14ac:dyDescent="0.3">
      <c r="I63" s="14"/>
      <c r="K63" s="48"/>
      <c r="L63" s="48"/>
      <c r="M63" s="48"/>
      <c r="N63" s="48"/>
      <c r="O63" s="50"/>
      <c r="R63" s="33"/>
      <c r="S63" s="34"/>
      <c r="T63" s="34"/>
      <c r="U63" s="35"/>
      <c r="V63" s="42" t="s">
        <v>57</v>
      </c>
      <c r="W63" s="43"/>
      <c r="Y63" s="15"/>
    </row>
    <row r="64" spans="9:25" x14ac:dyDescent="0.3">
      <c r="I64" s="14"/>
      <c r="K64" s="48"/>
      <c r="L64" s="48"/>
      <c r="M64" s="48"/>
      <c r="N64" s="48"/>
      <c r="O64" s="51"/>
      <c r="R64" s="36"/>
      <c r="S64" s="37"/>
      <c r="T64" s="37"/>
      <c r="U64" s="38"/>
      <c r="V64" s="44"/>
      <c r="W64" s="45"/>
      <c r="Y64" s="15"/>
    </row>
    <row r="65" spans="9:25" x14ac:dyDescent="0.3">
      <c r="I65" s="14"/>
      <c r="K65" s="2"/>
      <c r="L65" s="2"/>
      <c r="M65" s="2"/>
      <c r="N65" s="2"/>
      <c r="O65" s="2"/>
      <c r="R65" s="39"/>
      <c r="S65" s="40"/>
      <c r="T65" s="40"/>
      <c r="U65" s="41"/>
      <c r="V65" s="46"/>
      <c r="W65" s="47"/>
      <c r="Y65" s="15"/>
    </row>
    <row r="66" spans="9:25" x14ac:dyDescent="0.3">
      <c r="I66" s="14"/>
      <c r="K66" s="2" t="s">
        <v>45</v>
      </c>
      <c r="L66" s="2"/>
      <c r="M66" s="2"/>
      <c r="N66" s="2"/>
      <c r="O66" s="2"/>
      <c r="R66" s="2"/>
      <c r="S66" s="2"/>
      <c r="T66" s="2"/>
      <c r="U66" s="2"/>
      <c r="V66" s="23"/>
      <c r="W66" s="23"/>
      <c r="Y66" s="15"/>
    </row>
    <row r="67" spans="9:25" x14ac:dyDescent="0.3">
      <c r="I67" s="14"/>
      <c r="K67" s="48"/>
      <c r="L67" s="48"/>
      <c r="M67" s="48"/>
      <c r="N67" s="48"/>
      <c r="O67" s="49">
        <v>0.50380000000000003</v>
      </c>
      <c r="R67" s="2" t="s">
        <v>45</v>
      </c>
      <c r="S67" s="2"/>
      <c r="T67" s="2"/>
      <c r="U67" s="2"/>
      <c r="V67" s="24"/>
      <c r="W67" s="24"/>
      <c r="Y67" s="15"/>
    </row>
    <row r="68" spans="9:25" x14ac:dyDescent="0.3">
      <c r="I68" s="14"/>
      <c r="K68" s="48"/>
      <c r="L68" s="48"/>
      <c r="M68" s="48"/>
      <c r="N68" s="48"/>
      <c r="O68" s="50"/>
      <c r="R68" s="33"/>
      <c r="S68" s="34"/>
      <c r="T68" s="34"/>
      <c r="U68" s="35"/>
      <c r="V68" s="42" t="s">
        <v>58</v>
      </c>
      <c r="W68" s="43"/>
      <c r="Y68" s="15"/>
    </row>
    <row r="69" spans="9:25" x14ac:dyDescent="0.3">
      <c r="I69" s="14"/>
      <c r="K69" s="48"/>
      <c r="L69" s="48"/>
      <c r="M69" s="48"/>
      <c r="N69" s="48"/>
      <c r="O69" s="51"/>
      <c r="R69" s="36"/>
      <c r="S69" s="37"/>
      <c r="T69" s="37"/>
      <c r="U69" s="38"/>
      <c r="V69" s="44"/>
      <c r="W69" s="45"/>
      <c r="Y69" s="15"/>
    </row>
    <row r="70" spans="9:25" x14ac:dyDescent="0.3">
      <c r="I70" s="14"/>
      <c r="K70" s="2"/>
      <c r="L70" s="2"/>
      <c r="M70" s="2"/>
      <c r="N70" s="2"/>
      <c r="O70" s="2"/>
      <c r="R70" s="39"/>
      <c r="S70" s="40"/>
      <c r="T70" s="40"/>
      <c r="U70" s="41"/>
      <c r="V70" s="46"/>
      <c r="W70" s="47"/>
      <c r="Y70" s="15"/>
    </row>
    <row r="71" spans="9:25" x14ac:dyDescent="0.3">
      <c r="I71" s="14"/>
      <c r="K71" s="2" t="s">
        <v>46</v>
      </c>
      <c r="L71" s="2"/>
      <c r="M71" s="2"/>
      <c r="N71" s="2"/>
      <c r="O71" s="2"/>
      <c r="R71" s="2"/>
      <c r="S71" s="2"/>
      <c r="T71" s="2"/>
      <c r="U71" s="2"/>
      <c r="V71" s="23"/>
      <c r="W71" s="23"/>
      <c r="Y71" s="15"/>
    </row>
    <row r="72" spans="9:25" x14ac:dyDescent="0.3">
      <c r="I72" s="14"/>
      <c r="K72" s="48"/>
      <c r="L72" s="48"/>
      <c r="M72" s="48"/>
      <c r="N72" s="48"/>
      <c r="O72" s="49">
        <v>0.24</v>
      </c>
      <c r="R72" s="22" t="s">
        <v>46</v>
      </c>
      <c r="S72" s="22"/>
      <c r="T72" s="22"/>
      <c r="V72" s="24"/>
      <c r="W72" s="24"/>
      <c r="Y72" s="15"/>
    </row>
    <row r="73" spans="9:25" x14ac:dyDescent="0.3">
      <c r="I73" s="14"/>
      <c r="K73" s="48"/>
      <c r="L73" s="48"/>
      <c r="M73" s="48"/>
      <c r="N73" s="48"/>
      <c r="O73" s="50"/>
      <c r="R73" s="33"/>
      <c r="S73" s="34"/>
      <c r="T73" s="34"/>
      <c r="U73" s="35"/>
      <c r="V73" s="42" t="s">
        <v>59</v>
      </c>
      <c r="W73" s="43"/>
      <c r="Y73" s="15"/>
    </row>
    <row r="74" spans="9:25" x14ac:dyDescent="0.3">
      <c r="I74" s="14"/>
      <c r="K74" s="48"/>
      <c r="L74" s="48"/>
      <c r="M74" s="48"/>
      <c r="N74" s="48"/>
      <c r="O74" s="51"/>
      <c r="R74" s="36"/>
      <c r="S74" s="37"/>
      <c r="T74" s="37"/>
      <c r="U74" s="38"/>
      <c r="V74" s="44"/>
      <c r="W74" s="45"/>
      <c r="Y74" s="15"/>
    </row>
    <row r="75" spans="9:25" x14ac:dyDescent="0.3">
      <c r="I75" s="14"/>
      <c r="R75" s="39"/>
      <c r="S75" s="40"/>
      <c r="T75" s="40"/>
      <c r="U75" s="41"/>
      <c r="V75" s="46"/>
      <c r="W75" s="47"/>
      <c r="Y75" s="15"/>
    </row>
    <row r="76" spans="9:25" x14ac:dyDescent="0.3">
      <c r="I76" s="14"/>
      <c r="Y76" s="15"/>
    </row>
    <row r="77" spans="9:25" x14ac:dyDescent="0.3">
      <c r="I77" s="14"/>
      <c r="Q77" s="37"/>
      <c r="R77" s="37"/>
      <c r="S77" s="37"/>
      <c r="T77" s="37"/>
      <c r="U77" s="37"/>
      <c r="V77" s="37"/>
      <c r="W77" s="37"/>
      <c r="X77" s="37"/>
      <c r="Y77" s="15"/>
    </row>
    <row r="78" spans="9:25" x14ac:dyDescent="0.3">
      <c r="I78" s="14"/>
      <c r="Q78" s="37"/>
      <c r="R78" s="37"/>
      <c r="S78" s="37"/>
      <c r="T78" s="37"/>
      <c r="U78" s="37"/>
      <c r="V78" s="37"/>
      <c r="W78" s="37"/>
      <c r="X78" s="37"/>
      <c r="Y78" s="15"/>
    </row>
    <row r="79" spans="9:25" x14ac:dyDescent="0.3">
      <c r="I79" s="14"/>
      <c r="Q79" s="37"/>
      <c r="R79" s="37"/>
      <c r="S79" s="37"/>
      <c r="T79" s="37"/>
      <c r="U79" s="37"/>
      <c r="V79" s="37"/>
      <c r="W79" s="37"/>
      <c r="X79" s="37"/>
      <c r="Y79" s="15"/>
    </row>
    <row r="80" spans="9:25" x14ac:dyDescent="0.3">
      <c r="I80" s="14"/>
      <c r="Q80" s="37"/>
      <c r="R80" s="37"/>
      <c r="S80" s="37"/>
      <c r="T80" s="37"/>
      <c r="U80" s="37"/>
      <c r="V80" s="37"/>
      <c r="W80" s="37"/>
      <c r="X80" s="37"/>
      <c r="Y80" s="15"/>
    </row>
    <row r="81" spans="9:25" x14ac:dyDescent="0.3">
      <c r="I81" s="14"/>
      <c r="Y81" s="15"/>
    </row>
    <row r="82" spans="9:25" x14ac:dyDescent="0.3">
      <c r="I82" s="14"/>
      <c r="R82" s="3" t="s">
        <v>64</v>
      </c>
      <c r="Y82" s="15"/>
    </row>
    <row r="83" spans="9:25" x14ac:dyDescent="0.3">
      <c r="I83" s="14"/>
      <c r="R83" s="28" t="s">
        <v>43</v>
      </c>
      <c r="S83" s="30"/>
      <c r="Y83" s="15"/>
    </row>
    <row r="84" spans="9:25" x14ac:dyDescent="0.3">
      <c r="I84" s="14"/>
      <c r="R84" s="33"/>
      <c r="S84" s="34"/>
      <c r="T84" s="34"/>
      <c r="U84" s="35"/>
      <c r="V84" s="42" t="s">
        <v>60</v>
      </c>
      <c r="W84" s="43"/>
      <c r="Y84" s="15"/>
    </row>
    <row r="85" spans="9:25" x14ac:dyDescent="0.3">
      <c r="I85" s="14"/>
      <c r="R85" s="36"/>
      <c r="S85" s="37"/>
      <c r="T85" s="37"/>
      <c r="U85" s="38"/>
      <c r="V85" s="44"/>
      <c r="W85" s="45"/>
      <c r="Y85" s="15"/>
    </row>
    <row r="86" spans="9:25" x14ac:dyDescent="0.3">
      <c r="I86" s="14"/>
      <c r="R86" s="39"/>
      <c r="S86" s="40"/>
      <c r="T86" s="40"/>
      <c r="U86" s="41"/>
      <c r="V86" s="46"/>
      <c r="W86" s="47"/>
      <c r="Y86" s="15"/>
    </row>
    <row r="87" spans="9:25" x14ac:dyDescent="0.3">
      <c r="I87" s="14"/>
      <c r="J87" s="3" t="s">
        <v>65</v>
      </c>
      <c r="R87" s="2"/>
      <c r="S87" s="2"/>
      <c r="T87" s="2"/>
      <c r="U87" s="2"/>
      <c r="V87" s="23"/>
      <c r="W87" s="23"/>
      <c r="Y87" s="15"/>
    </row>
    <row r="88" spans="9:25" x14ac:dyDescent="0.3">
      <c r="I88" s="14"/>
      <c r="J88" s="31" t="s">
        <v>66</v>
      </c>
      <c r="K88" s="31"/>
      <c r="L88" s="31"/>
      <c r="M88" s="31"/>
      <c r="N88" s="31"/>
      <c r="O88" s="7" t="s">
        <v>49</v>
      </c>
      <c r="P88" s="7" t="s">
        <v>67</v>
      </c>
      <c r="Q88" s="7" t="s">
        <v>68</v>
      </c>
      <c r="R88" s="28" t="s">
        <v>44</v>
      </c>
      <c r="S88" s="29"/>
      <c r="T88" s="29"/>
      <c r="V88" s="24"/>
      <c r="W88" s="24"/>
      <c r="Y88" s="15"/>
    </row>
    <row r="89" spans="9:25" x14ac:dyDescent="0.3">
      <c r="I89" s="14"/>
      <c r="J89" s="32" t="s">
        <v>43</v>
      </c>
      <c r="K89" s="32"/>
      <c r="L89" s="32"/>
      <c r="M89" s="32"/>
      <c r="N89" s="32"/>
      <c r="O89" s="4">
        <v>95.71</v>
      </c>
      <c r="P89" s="4">
        <v>2.4700000000000002</v>
      </c>
      <c r="Q89" s="4">
        <v>38.75</v>
      </c>
      <c r="R89" s="33"/>
      <c r="S89" s="34"/>
      <c r="T89" s="34"/>
      <c r="U89" s="35"/>
      <c r="V89" s="42" t="s">
        <v>61</v>
      </c>
      <c r="W89" s="43"/>
      <c r="Y89" s="15"/>
    </row>
    <row r="90" spans="9:25" x14ac:dyDescent="0.3">
      <c r="I90" s="14"/>
      <c r="J90" s="32" t="s">
        <v>44</v>
      </c>
      <c r="K90" s="32"/>
      <c r="L90" s="32"/>
      <c r="M90" s="32"/>
      <c r="N90" s="32"/>
      <c r="O90" s="4">
        <v>236.12</v>
      </c>
      <c r="P90" s="4">
        <v>5.63</v>
      </c>
      <c r="Q90" s="4">
        <v>41.94</v>
      </c>
      <c r="R90" s="36"/>
      <c r="S90" s="37"/>
      <c r="T90" s="37"/>
      <c r="U90" s="38"/>
      <c r="V90" s="44"/>
      <c r="W90" s="45"/>
      <c r="Y90" s="15"/>
    </row>
    <row r="91" spans="9:25" x14ac:dyDescent="0.3">
      <c r="I91" s="14"/>
      <c r="J91" s="32" t="s">
        <v>45</v>
      </c>
      <c r="K91" s="32"/>
      <c r="L91" s="32"/>
      <c r="M91" s="32"/>
      <c r="N91" s="32"/>
      <c r="O91" s="4">
        <v>792.22</v>
      </c>
      <c r="P91" s="4">
        <v>15.91</v>
      </c>
      <c r="Q91" s="4">
        <v>49.79</v>
      </c>
      <c r="R91" s="39"/>
      <c r="S91" s="40"/>
      <c r="T91" s="40"/>
      <c r="U91" s="41"/>
      <c r="V91" s="46"/>
      <c r="W91" s="47"/>
      <c r="Y91" s="15"/>
    </row>
    <row r="92" spans="9:25" x14ac:dyDescent="0.3">
      <c r="I92" s="14"/>
      <c r="J92" s="32" t="s">
        <v>46</v>
      </c>
      <c r="K92" s="32"/>
      <c r="L92" s="32"/>
      <c r="M92" s="32"/>
      <c r="N92" s="32"/>
      <c r="O92" s="4">
        <v>269.02</v>
      </c>
      <c r="P92" s="4">
        <v>7.59</v>
      </c>
      <c r="Q92" s="4">
        <v>35.450000000000003</v>
      </c>
      <c r="R92" s="2"/>
      <c r="S92" s="2"/>
      <c r="T92" s="2"/>
      <c r="U92" s="2"/>
      <c r="V92" s="23"/>
      <c r="W92" s="23"/>
      <c r="Y92" s="15"/>
    </row>
    <row r="93" spans="9:25" x14ac:dyDescent="0.3">
      <c r="I93" s="14"/>
      <c r="R93" s="28" t="s">
        <v>45</v>
      </c>
      <c r="S93" s="29"/>
      <c r="T93" s="29"/>
      <c r="U93" s="29"/>
      <c r="V93" s="29"/>
      <c r="W93" s="24"/>
      <c r="Y93" s="15"/>
    </row>
    <row r="94" spans="9:25" x14ac:dyDescent="0.3">
      <c r="I94" s="14"/>
      <c r="R94" s="33"/>
      <c r="S94" s="34"/>
      <c r="T94" s="34"/>
      <c r="U94" s="35"/>
      <c r="V94" s="42" t="s">
        <v>62</v>
      </c>
      <c r="W94" s="43"/>
      <c r="Y94" s="15"/>
    </row>
    <row r="95" spans="9:25" x14ac:dyDescent="0.3">
      <c r="I95" s="14"/>
      <c r="R95" s="36"/>
      <c r="S95" s="37"/>
      <c r="T95" s="37"/>
      <c r="U95" s="38"/>
      <c r="V95" s="44"/>
      <c r="W95" s="45"/>
      <c r="Y95" s="15"/>
    </row>
    <row r="96" spans="9:25" x14ac:dyDescent="0.3">
      <c r="I96" s="14"/>
      <c r="R96" s="39"/>
      <c r="S96" s="40"/>
      <c r="T96" s="40"/>
      <c r="U96" s="41"/>
      <c r="V96" s="46"/>
      <c r="W96" s="47"/>
      <c r="Y96" s="15"/>
    </row>
    <row r="97" spans="9:25" x14ac:dyDescent="0.3">
      <c r="I97" s="14"/>
      <c r="R97" s="2"/>
      <c r="S97" s="2"/>
      <c r="T97" s="2"/>
      <c r="U97" s="2"/>
      <c r="V97" s="23"/>
      <c r="W97" s="23"/>
      <c r="Y97" s="15"/>
    </row>
    <row r="98" spans="9:25" x14ac:dyDescent="0.3">
      <c r="I98" s="14"/>
      <c r="R98" s="28" t="s">
        <v>46</v>
      </c>
      <c r="S98" s="29"/>
      <c r="T98" s="30"/>
      <c r="V98" s="24"/>
      <c r="W98" s="24"/>
      <c r="Y98" s="15"/>
    </row>
    <row r="99" spans="9:25" x14ac:dyDescent="0.3">
      <c r="I99" s="14"/>
      <c r="R99" s="33"/>
      <c r="S99" s="34"/>
      <c r="T99" s="34"/>
      <c r="U99" s="35"/>
      <c r="V99" s="42" t="s">
        <v>63</v>
      </c>
      <c r="W99" s="43"/>
      <c r="Y99" s="15"/>
    </row>
    <row r="100" spans="9:25" x14ac:dyDescent="0.3">
      <c r="I100" s="14"/>
      <c r="R100" s="36"/>
      <c r="S100" s="37"/>
      <c r="T100" s="37"/>
      <c r="U100" s="38"/>
      <c r="V100" s="44"/>
      <c r="W100" s="45"/>
      <c r="Y100" s="15"/>
    </row>
    <row r="101" spans="9:25" x14ac:dyDescent="0.3">
      <c r="I101" s="14"/>
      <c r="R101" s="39"/>
      <c r="S101" s="40"/>
      <c r="T101" s="40"/>
      <c r="U101" s="41"/>
      <c r="V101" s="46"/>
      <c r="W101" s="47"/>
      <c r="Y101" s="15"/>
    </row>
    <row r="102" spans="9:25" x14ac:dyDescent="0.3">
      <c r="I102" s="14"/>
      <c r="Y102" s="15"/>
    </row>
    <row r="103" spans="9:25" x14ac:dyDescent="0.3">
      <c r="I103" s="17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9"/>
    </row>
  </sheetData>
  <mergeCells count="79">
    <mergeCell ref="O67:O69"/>
    <mergeCell ref="O72:O74"/>
    <mergeCell ref="A4:B4"/>
    <mergeCell ref="D15:E15"/>
    <mergeCell ref="A2:C2"/>
    <mergeCell ref="A3:B3"/>
    <mergeCell ref="A5:B5"/>
    <mergeCell ref="G2:K2"/>
    <mergeCell ref="G3:K3"/>
    <mergeCell ref="D9:E9"/>
    <mergeCell ref="C33:E33"/>
    <mergeCell ref="C27:E27"/>
    <mergeCell ref="D31:E31"/>
    <mergeCell ref="J14:L14"/>
    <mergeCell ref="J15:L15"/>
    <mergeCell ref="J16:L16"/>
    <mergeCell ref="J17:L17"/>
    <mergeCell ref="J19:P22"/>
    <mergeCell ref="J25:M28"/>
    <mergeCell ref="K31:N31"/>
    <mergeCell ref="D11:F11"/>
    <mergeCell ref="D42:E42"/>
    <mergeCell ref="D43:E43"/>
    <mergeCell ref="D37:E37"/>
    <mergeCell ref="C28:E29"/>
    <mergeCell ref="C34:E35"/>
    <mergeCell ref="C39:E39"/>
    <mergeCell ref="C40:E41"/>
    <mergeCell ref="K67:N69"/>
    <mergeCell ref="K72:N74"/>
    <mergeCell ref="Q24:S24"/>
    <mergeCell ref="R32:U34"/>
    <mergeCell ref="R37:U39"/>
    <mergeCell ref="R42:U44"/>
    <mergeCell ref="R47:U49"/>
    <mergeCell ref="R58:U60"/>
    <mergeCell ref="Q25:X28"/>
    <mergeCell ref="Q51:X54"/>
    <mergeCell ref="R73:U75"/>
    <mergeCell ref="V73:W75"/>
    <mergeCell ref="K41:N43"/>
    <mergeCell ref="K36:N38"/>
    <mergeCell ref="K46:N48"/>
    <mergeCell ref="K51:N53"/>
    <mergeCell ref="V32:W34"/>
    <mergeCell ref="V37:W39"/>
    <mergeCell ref="V42:W44"/>
    <mergeCell ref="V47:W49"/>
    <mergeCell ref="K62:N64"/>
    <mergeCell ref="K57:N59"/>
    <mergeCell ref="O36:O38"/>
    <mergeCell ref="O41:O43"/>
    <mergeCell ref="O46:O48"/>
    <mergeCell ref="O51:O53"/>
    <mergeCell ref="O57:O59"/>
    <mergeCell ref="O62:O64"/>
    <mergeCell ref="V58:W60"/>
    <mergeCell ref="R63:U65"/>
    <mergeCell ref="V63:W65"/>
    <mergeCell ref="R99:U101"/>
    <mergeCell ref="V99:W101"/>
    <mergeCell ref="R68:U70"/>
    <mergeCell ref="V68:W70"/>
    <mergeCell ref="Q77:X80"/>
    <mergeCell ref="R84:U86"/>
    <mergeCell ref="V84:W86"/>
    <mergeCell ref="R83:S83"/>
    <mergeCell ref="R88:T88"/>
    <mergeCell ref="R93:V93"/>
    <mergeCell ref="R98:T98"/>
    <mergeCell ref="J88:N88"/>
    <mergeCell ref="J91:N91"/>
    <mergeCell ref="J89:N89"/>
    <mergeCell ref="J90:N90"/>
    <mergeCell ref="J92:N92"/>
    <mergeCell ref="R89:U91"/>
    <mergeCell ref="V89:W91"/>
    <mergeCell ref="R94:U96"/>
    <mergeCell ref="V94:W96"/>
  </mergeCells>
  <phoneticPr fontId="2" type="noConversion"/>
  <pageMargins left="0.7" right="0.7" top="0.75" bottom="0.75" header="0.3" footer="0.3"/>
  <pageSetup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D938-1E31-4141-AEA5-0E948E01FF2D}">
  <dimension ref="A1:Q117"/>
  <sheetViews>
    <sheetView view="pageBreakPreview" zoomScale="60" zoomScaleNormal="60" workbookViewId="0">
      <selection activeCell="AC30" sqref="AC30"/>
    </sheetView>
  </sheetViews>
  <sheetFormatPr baseColWidth="10" defaultRowHeight="14.4" x14ac:dyDescent="0.3"/>
  <sheetData>
    <row r="1" spans="1:17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x14ac:dyDescent="0.3">
      <c r="A2" s="14"/>
      <c r="Q2" s="15"/>
    </row>
    <row r="3" spans="1:17" x14ac:dyDescent="0.3">
      <c r="A3" s="14"/>
      <c r="Q3" s="15"/>
    </row>
    <row r="4" spans="1:17" x14ac:dyDescent="0.3">
      <c r="A4" s="14"/>
      <c r="Q4" s="15"/>
    </row>
    <row r="5" spans="1:17" x14ac:dyDescent="0.3">
      <c r="A5" s="14"/>
      <c r="Q5" s="15"/>
    </row>
    <row r="6" spans="1:17" x14ac:dyDescent="0.3">
      <c r="A6" s="14"/>
      <c r="Q6" s="15"/>
    </row>
    <row r="7" spans="1:17" x14ac:dyDescent="0.3">
      <c r="A7" s="14"/>
      <c r="Q7" s="15"/>
    </row>
    <row r="8" spans="1:17" x14ac:dyDescent="0.3">
      <c r="A8" s="14"/>
      <c r="Q8" s="15"/>
    </row>
    <row r="9" spans="1:17" x14ac:dyDescent="0.3">
      <c r="A9" s="14"/>
      <c r="B9" s="3" t="s">
        <v>35</v>
      </c>
      <c r="Q9" s="15"/>
    </row>
    <row r="10" spans="1:17" x14ac:dyDescent="0.3">
      <c r="A10" s="14"/>
      <c r="B10" s="37"/>
      <c r="C10" s="37"/>
      <c r="D10" s="37"/>
      <c r="E10" s="37"/>
      <c r="Q10" s="15"/>
    </row>
    <row r="11" spans="1:17" x14ac:dyDescent="0.3">
      <c r="A11" s="14"/>
      <c r="B11" s="37"/>
      <c r="C11" s="37"/>
      <c r="D11" s="37"/>
      <c r="E11" s="37"/>
      <c r="Q11" s="15"/>
    </row>
    <row r="12" spans="1:17" x14ac:dyDescent="0.3">
      <c r="A12" s="14"/>
      <c r="B12" s="37"/>
      <c r="C12" s="37"/>
      <c r="D12" s="37"/>
      <c r="E12" s="37"/>
      <c r="Q12" s="15"/>
    </row>
    <row r="13" spans="1:17" x14ac:dyDescent="0.3">
      <c r="A13" s="14"/>
      <c r="B13" s="37"/>
      <c r="C13" s="37"/>
      <c r="D13" s="37"/>
      <c r="E13" s="37"/>
      <c r="Q13" s="15"/>
    </row>
    <row r="14" spans="1:17" x14ac:dyDescent="0.3">
      <c r="A14" s="14"/>
      <c r="Q14" s="15"/>
    </row>
    <row r="15" spans="1:17" x14ac:dyDescent="0.3">
      <c r="A15" s="14"/>
      <c r="B15" t="s">
        <v>36</v>
      </c>
      <c r="Q15" s="15"/>
    </row>
    <row r="16" spans="1:17" x14ac:dyDescent="0.3">
      <c r="A16" s="14"/>
      <c r="B16" s="1" t="s">
        <v>39</v>
      </c>
      <c r="C16" s="1" t="s">
        <v>40</v>
      </c>
      <c r="D16" s="1" t="s">
        <v>41</v>
      </c>
      <c r="Q16" s="15"/>
    </row>
    <row r="17" spans="1:17" x14ac:dyDescent="0.3">
      <c r="A17" s="14"/>
      <c r="Q17" s="15"/>
    </row>
    <row r="18" spans="1:17" x14ac:dyDescent="0.3">
      <c r="A18" s="14"/>
      <c r="C18" t="s">
        <v>69</v>
      </c>
      <c r="J18" t="s">
        <v>75</v>
      </c>
      <c r="Q18" s="15"/>
    </row>
    <row r="19" spans="1:17" x14ac:dyDescent="0.3">
      <c r="A19" s="14"/>
      <c r="C19" s="28" t="s">
        <v>70</v>
      </c>
      <c r="D19" s="29"/>
      <c r="E19" s="29"/>
      <c r="F19" s="30"/>
      <c r="J19" s="28" t="s">
        <v>70</v>
      </c>
      <c r="K19" s="29"/>
      <c r="L19" s="29"/>
      <c r="M19" s="30"/>
      <c r="Q19" s="15"/>
    </row>
    <row r="20" spans="1:17" x14ac:dyDescent="0.3">
      <c r="A20" s="14"/>
      <c r="C20" s="48"/>
      <c r="D20" s="48"/>
      <c r="E20" s="48"/>
      <c r="F20" s="48"/>
      <c r="G20" s="49">
        <v>0.14810000000000001</v>
      </c>
      <c r="J20" s="48"/>
      <c r="K20" s="48"/>
      <c r="L20" s="48"/>
      <c r="M20" s="48"/>
      <c r="N20" s="49">
        <v>0.08</v>
      </c>
      <c r="Q20" s="15"/>
    </row>
    <row r="21" spans="1:17" x14ac:dyDescent="0.3">
      <c r="A21" s="14"/>
      <c r="C21" s="48"/>
      <c r="D21" s="48"/>
      <c r="E21" s="48"/>
      <c r="F21" s="48"/>
      <c r="G21" s="50"/>
      <c r="J21" s="48"/>
      <c r="K21" s="48"/>
      <c r="L21" s="48"/>
      <c r="M21" s="48"/>
      <c r="N21" s="50"/>
      <c r="Q21" s="15"/>
    </row>
    <row r="22" spans="1:17" x14ac:dyDescent="0.3">
      <c r="A22" s="14"/>
      <c r="C22" s="48"/>
      <c r="D22" s="48"/>
      <c r="E22" s="48"/>
      <c r="F22" s="48"/>
      <c r="G22" s="51"/>
      <c r="J22" s="48"/>
      <c r="K22" s="48"/>
      <c r="L22" s="48"/>
      <c r="M22" s="48"/>
      <c r="N22" s="51"/>
      <c r="Q22" s="15"/>
    </row>
    <row r="23" spans="1:17" x14ac:dyDescent="0.3">
      <c r="A23" s="14"/>
      <c r="C23" s="2"/>
      <c r="D23" s="2"/>
      <c r="E23" s="2"/>
      <c r="F23" s="2"/>
      <c r="G23" s="2"/>
      <c r="J23" s="2"/>
      <c r="K23" s="2"/>
      <c r="L23" s="2"/>
      <c r="M23" s="2"/>
      <c r="N23" s="2"/>
      <c r="Q23" s="15"/>
    </row>
    <row r="24" spans="1:17" x14ac:dyDescent="0.3">
      <c r="A24" s="14"/>
      <c r="C24" s="28" t="s">
        <v>71</v>
      </c>
      <c r="D24" s="29"/>
      <c r="E24" s="29"/>
      <c r="F24" s="30"/>
      <c r="G24" s="2"/>
      <c r="J24" s="28" t="s">
        <v>71</v>
      </c>
      <c r="K24" s="29"/>
      <c r="L24" s="29"/>
      <c r="M24" s="30"/>
      <c r="N24" s="2"/>
      <c r="Q24" s="15"/>
    </row>
    <row r="25" spans="1:17" x14ac:dyDescent="0.3">
      <c r="A25" s="14"/>
      <c r="C25" s="48"/>
      <c r="D25" s="48"/>
      <c r="E25" s="48"/>
      <c r="F25" s="48"/>
      <c r="G25" s="49">
        <v>0.01</v>
      </c>
      <c r="J25" s="48"/>
      <c r="K25" s="48"/>
      <c r="L25" s="48"/>
      <c r="M25" s="48"/>
      <c r="N25" s="49">
        <v>2.1999999999999999E-2</v>
      </c>
      <c r="Q25" s="15"/>
    </row>
    <row r="26" spans="1:17" x14ac:dyDescent="0.3">
      <c r="A26" s="14"/>
      <c r="C26" s="48"/>
      <c r="D26" s="48"/>
      <c r="E26" s="48"/>
      <c r="F26" s="48"/>
      <c r="G26" s="50"/>
      <c r="J26" s="48"/>
      <c r="K26" s="48"/>
      <c r="L26" s="48"/>
      <c r="M26" s="48"/>
      <c r="N26" s="50"/>
      <c r="Q26" s="15"/>
    </row>
    <row r="27" spans="1:17" x14ac:dyDescent="0.3">
      <c r="A27" s="14"/>
      <c r="C27" s="48"/>
      <c r="D27" s="48"/>
      <c r="E27" s="48"/>
      <c r="F27" s="48"/>
      <c r="G27" s="51"/>
      <c r="J27" s="48"/>
      <c r="K27" s="48"/>
      <c r="L27" s="48"/>
      <c r="M27" s="48"/>
      <c r="N27" s="51"/>
      <c r="Q27" s="15"/>
    </row>
    <row r="28" spans="1:17" x14ac:dyDescent="0.3">
      <c r="A28" s="14"/>
      <c r="C28" s="2"/>
      <c r="D28" s="2"/>
      <c r="E28" s="2"/>
      <c r="F28" s="2"/>
      <c r="G28" s="2"/>
      <c r="J28" s="2"/>
      <c r="K28" s="2"/>
      <c r="L28" s="2"/>
      <c r="M28" s="2"/>
      <c r="N28" s="2"/>
      <c r="Q28" s="15"/>
    </row>
    <row r="29" spans="1:17" x14ac:dyDescent="0.3">
      <c r="A29" s="14"/>
      <c r="C29" s="28" t="s">
        <v>72</v>
      </c>
      <c r="D29" s="29"/>
      <c r="E29" s="29"/>
      <c r="F29" s="30"/>
      <c r="G29" s="2"/>
      <c r="J29" s="28" t="s">
        <v>72</v>
      </c>
      <c r="K29" s="29"/>
      <c r="L29" s="29"/>
      <c r="M29" s="30"/>
      <c r="N29" s="2"/>
      <c r="Q29" s="15"/>
    </row>
    <row r="30" spans="1:17" x14ac:dyDescent="0.3">
      <c r="A30" s="14"/>
      <c r="C30" s="48"/>
      <c r="D30" s="48"/>
      <c r="E30" s="48"/>
      <c r="F30" s="48"/>
      <c r="G30" s="49">
        <v>0.01</v>
      </c>
      <c r="J30" s="48"/>
      <c r="K30" s="48"/>
      <c r="L30" s="48"/>
      <c r="M30" s="48"/>
      <c r="N30" s="49">
        <v>0.02</v>
      </c>
      <c r="Q30" s="15"/>
    </row>
    <row r="31" spans="1:17" x14ac:dyDescent="0.3">
      <c r="A31" s="14"/>
      <c r="C31" s="48"/>
      <c r="D31" s="48"/>
      <c r="E31" s="48"/>
      <c r="F31" s="48"/>
      <c r="G31" s="50"/>
      <c r="J31" s="48"/>
      <c r="K31" s="48"/>
      <c r="L31" s="48"/>
      <c r="M31" s="48"/>
      <c r="N31" s="50"/>
      <c r="Q31" s="15"/>
    </row>
    <row r="32" spans="1:17" x14ac:dyDescent="0.3">
      <c r="A32" s="14"/>
      <c r="C32" s="48"/>
      <c r="D32" s="48"/>
      <c r="E32" s="48"/>
      <c r="F32" s="48"/>
      <c r="G32" s="51"/>
      <c r="J32" s="48"/>
      <c r="K32" s="48"/>
      <c r="L32" s="48"/>
      <c r="M32" s="48"/>
      <c r="N32" s="51"/>
      <c r="Q32" s="15"/>
    </row>
    <row r="33" spans="1:17" x14ac:dyDescent="0.3">
      <c r="A33" s="14"/>
      <c r="C33" s="2"/>
      <c r="D33" s="2"/>
      <c r="E33" s="2"/>
      <c r="F33" s="2"/>
      <c r="G33" s="2"/>
      <c r="J33" s="2"/>
      <c r="K33" s="2"/>
      <c r="L33" s="2"/>
      <c r="M33" s="2"/>
      <c r="N33" s="2"/>
      <c r="Q33" s="15"/>
    </row>
    <row r="34" spans="1:17" x14ac:dyDescent="0.3">
      <c r="A34" s="14"/>
      <c r="C34" s="28" t="s">
        <v>73</v>
      </c>
      <c r="D34" s="29"/>
      <c r="E34" s="29"/>
      <c r="F34" s="30"/>
      <c r="G34" s="2"/>
      <c r="J34" s="28" t="s">
        <v>73</v>
      </c>
      <c r="K34" s="29"/>
      <c r="L34" s="29"/>
      <c r="M34" s="30"/>
      <c r="N34" s="2"/>
      <c r="Q34" s="15"/>
    </row>
    <row r="35" spans="1:17" x14ac:dyDescent="0.3">
      <c r="A35" s="14"/>
      <c r="C35" s="48"/>
      <c r="D35" s="48"/>
      <c r="E35" s="48"/>
      <c r="F35" s="48"/>
      <c r="G35" s="57">
        <v>0.83589999999999998</v>
      </c>
      <c r="J35" s="48"/>
      <c r="K35" s="48"/>
      <c r="L35" s="48"/>
      <c r="M35" s="48"/>
      <c r="N35" s="57">
        <v>0.87929999999999997</v>
      </c>
      <c r="Q35" s="15"/>
    </row>
    <row r="36" spans="1:17" x14ac:dyDescent="0.3">
      <c r="A36" s="14"/>
      <c r="C36" s="48"/>
      <c r="D36" s="48"/>
      <c r="E36" s="48"/>
      <c r="F36" s="48"/>
      <c r="G36" s="57"/>
      <c r="J36" s="48"/>
      <c r="K36" s="48"/>
      <c r="L36" s="48"/>
      <c r="M36" s="48"/>
      <c r="N36" s="57"/>
      <c r="Q36" s="15"/>
    </row>
    <row r="37" spans="1:17" x14ac:dyDescent="0.3">
      <c r="A37" s="14"/>
      <c r="C37" s="48"/>
      <c r="D37" s="48"/>
      <c r="E37" s="48"/>
      <c r="F37" s="48"/>
      <c r="G37" s="57"/>
      <c r="J37" s="48"/>
      <c r="K37" s="48"/>
      <c r="L37" s="48"/>
      <c r="M37" s="48"/>
      <c r="N37" s="57"/>
      <c r="Q37" s="15"/>
    </row>
    <row r="38" spans="1:17" x14ac:dyDescent="0.3">
      <c r="A38" s="14"/>
      <c r="Q38" s="15"/>
    </row>
    <row r="39" spans="1:17" x14ac:dyDescent="0.3">
      <c r="A39" s="14"/>
      <c r="C39" t="s">
        <v>74</v>
      </c>
      <c r="J39" t="s">
        <v>76</v>
      </c>
      <c r="Q39" s="15"/>
    </row>
    <row r="40" spans="1:17" x14ac:dyDescent="0.3">
      <c r="A40" s="14"/>
      <c r="C40" s="28" t="s">
        <v>70</v>
      </c>
      <c r="D40" s="29"/>
      <c r="E40" s="29"/>
      <c r="F40" s="30"/>
      <c r="J40" s="28" t="s">
        <v>70</v>
      </c>
      <c r="K40" s="29"/>
      <c r="L40" s="29"/>
      <c r="M40" s="30"/>
      <c r="Q40" s="15"/>
    </row>
    <row r="41" spans="1:17" x14ac:dyDescent="0.3">
      <c r="A41" s="14"/>
      <c r="C41" s="48"/>
      <c r="D41" s="48"/>
      <c r="E41" s="48"/>
      <c r="F41" s="48"/>
      <c r="G41" s="49">
        <v>0.1181</v>
      </c>
      <c r="J41" s="48"/>
      <c r="K41" s="48"/>
      <c r="L41" s="48"/>
      <c r="M41" s="48"/>
      <c r="N41" s="49">
        <v>7.8100000000000003E-2</v>
      </c>
      <c r="Q41" s="15"/>
    </row>
    <row r="42" spans="1:17" x14ac:dyDescent="0.3">
      <c r="A42" s="14"/>
      <c r="C42" s="48"/>
      <c r="D42" s="48"/>
      <c r="E42" s="48"/>
      <c r="F42" s="48"/>
      <c r="G42" s="50"/>
      <c r="J42" s="48"/>
      <c r="K42" s="48"/>
      <c r="L42" s="48"/>
      <c r="M42" s="48"/>
      <c r="N42" s="50"/>
      <c r="Q42" s="15"/>
    </row>
    <row r="43" spans="1:17" x14ac:dyDescent="0.3">
      <c r="A43" s="14"/>
      <c r="C43" s="48"/>
      <c r="D43" s="48"/>
      <c r="E43" s="48"/>
      <c r="F43" s="48"/>
      <c r="G43" s="51"/>
      <c r="J43" s="48"/>
      <c r="K43" s="48"/>
      <c r="L43" s="48"/>
      <c r="M43" s="48"/>
      <c r="N43" s="51"/>
      <c r="Q43" s="15"/>
    </row>
    <row r="44" spans="1:17" x14ac:dyDescent="0.3">
      <c r="A44" s="14"/>
      <c r="C44" s="2"/>
      <c r="D44" s="2"/>
      <c r="E44" s="2"/>
      <c r="F44" s="2"/>
      <c r="G44" s="2"/>
      <c r="J44" s="2"/>
      <c r="K44" s="2"/>
      <c r="L44" s="2"/>
      <c r="M44" s="2"/>
      <c r="N44" s="2"/>
      <c r="Q44" s="15"/>
    </row>
    <row r="45" spans="1:17" x14ac:dyDescent="0.3">
      <c r="A45" s="14"/>
      <c r="C45" s="28" t="s">
        <v>71</v>
      </c>
      <c r="D45" s="29"/>
      <c r="E45" s="29"/>
      <c r="F45" s="30"/>
      <c r="G45" s="2"/>
      <c r="J45" s="28" t="s">
        <v>71</v>
      </c>
      <c r="K45" s="29"/>
      <c r="L45" s="29"/>
      <c r="M45" s="30"/>
      <c r="N45" s="2"/>
      <c r="Q45" s="15"/>
    </row>
    <row r="46" spans="1:17" x14ac:dyDescent="0.3">
      <c r="A46" s="14"/>
      <c r="C46" s="48"/>
      <c r="D46" s="48"/>
      <c r="E46" s="48"/>
      <c r="F46" s="48"/>
      <c r="G46" s="49">
        <v>9.5999999999999992E-3</v>
      </c>
      <c r="J46" s="48"/>
      <c r="K46" s="48"/>
      <c r="L46" s="48"/>
      <c r="M46" s="48"/>
      <c r="N46" s="49">
        <v>2.7799999999999998E-2</v>
      </c>
      <c r="Q46" s="15"/>
    </row>
    <row r="47" spans="1:17" x14ac:dyDescent="0.3">
      <c r="A47" s="14"/>
      <c r="C47" s="48"/>
      <c r="D47" s="48"/>
      <c r="E47" s="48"/>
      <c r="F47" s="48"/>
      <c r="G47" s="50"/>
      <c r="J47" s="48"/>
      <c r="K47" s="48"/>
      <c r="L47" s="48"/>
      <c r="M47" s="48"/>
      <c r="N47" s="50"/>
      <c r="Q47" s="15"/>
    </row>
    <row r="48" spans="1:17" x14ac:dyDescent="0.3">
      <c r="A48" s="14"/>
      <c r="C48" s="48"/>
      <c r="D48" s="48"/>
      <c r="E48" s="48"/>
      <c r="F48" s="48"/>
      <c r="G48" s="51"/>
      <c r="J48" s="48"/>
      <c r="K48" s="48"/>
      <c r="L48" s="48"/>
      <c r="M48" s="48"/>
      <c r="N48" s="51"/>
      <c r="Q48" s="15"/>
    </row>
    <row r="49" spans="1:17" x14ac:dyDescent="0.3">
      <c r="A49" s="14"/>
      <c r="C49" s="2"/>
      <c r="D49" s="2"/>
      <c r="E49" s="2"/>
      <c r="F49" s="2"/>
      <c r="G49" s="2"/>
      <c r="J49" s="2"/>
      <c r="K49" s="2"/>
      <c r="L49" s="2"/>
      <c r="M49" s="2"/>
      <c r="N49" s="2"/>
      <c r="Q49" s="15"/>
    </row>
    <row r="50" spans="1:17" x14ac:dyDescent="0.3">
      <c r="A50" s="14"/>
      <c r="C50" s="28" t="s">
        <v>72</v>
      </c>
      <c r="D50" s="29"/>
      <c r="E50" s="29"/>
      <c r="F50" s="30"/>
      <c r="G50" s="2"/>
      <c r="J50" s="28" t="s">
        <v>72</v>
      </c>
      <c r="K50" s="29"/>
      <c r="L50" s="29"/>
      <c r="M50" s="30"/>
      <c r="N50" s="2"/>
      <c r="Q50" s="15"/>
    </row>
    <row r="51" spans="1:17" x14ac:dyDescent="0.3">
      <c r="A51" s="14"/>
      <c r="C51" s="48"/>
      <c r="D51" s="48"/>
      <c r="E51" s="48"/>
      <c r="F51" s="48"/>
      <c r="G51" s="49">
        <v>0.01</v>
      </c>
      <c r="J51" s="48"/>
      <c r="K51" s="48"/>
      <c r="L51" s="48"/>
      <c r="M51" s="48"/>
      <c r="N51" s="49">
        <v>0.03</v>
      </c>
      <c r="Q51" s="15"/>
    </row>
    <row r="52" spans="1:17" x14ac:dyDescent="0.3">
      <c r="A52" s="14"/>
      <c r="C52" s="48"/>
      <c r="D52" s="48"/>
      <c r="E52" s="48"/>
      <c r="F52" s="48"/>
      <c r="G52" s="50"/>
      <c r="J52" s="48"/>
      <c r="K52" s="48"/>
      <c r="L52" s="48"/>
      <c r="M52" s="48"/>
      <c r="N52" s="50"/>
      <c r="Q52" s="15"/>
    </row>
    <row r="53" spans="1:17" x14ac:dyDescent="0.3">
      <c r="A53" s="14"/>
      <c r="C53" s="48"/>
      <c r="D53" s="48"/>
      <c r="E53" s="48"/>
      <c r="F53" s="48"/>
      <c r="G53" s="51"/>
      <c r="J53" s="48"/>
      <c r="K53" s="48"/>
      <c r="L53" s="48"/>
      <c r="M53" s="48"/>
      <c r="N53" s="51"/>
      <c r="Q53" s="15"/>
    </row>
    <row r="54" spans="1:17" x14ac:dyDescent="0.3">
      <c r="A54" s="14"/>
      <c r="C54" s="2"/>
      <c r="D54" s="2"/>
      <c r="E54" s="2"/>
      <c r="F54" s="2"/>
      <c r="G54" s="2"/>
      <c r="J54" s="2"/>
      <c r="K54" s="2"/>
      <c r="L54" s="2"/>
      <c r="M54" s="2"/>
      <c r="N54" s="2"/>
      <c r="Q54" s="15"/>
    </row>
    <row r="55" spans="1:17" x14ac:dyDescent="0.3">
      <c r="A55" s="14"/>
      <c r="C55" s="28" t="s">
        <v>73</v>
      </c>
      <c r="D55" s="29"/>
      <c r="E55" s="29"/>
      <c r="F55" s="30"/>
      <c r="G55" s="2"/>
      <c r="J55" s="28" t="s">
        <v>73</v>
      </c>
      <c r="K55" s="29"/>
      <c r="L55" s="29"/>
      <c r="M55" s="30"/>
      <c r="N55" s="2"/>
      <c r="Q55" s="15"/>
    </row>
    <row r="56" spans="1:17" x14ac:dyDescent="0.3">
      <c r="A56" s="14"/>
      <c r="C56" s="48"/>
      <c r="D56" s="48"/>
      <c r="E56" s="48"/>
      <c r="F56" s="48"/>
      <c r="G56" s="57">
        <v>0.8619</v>
      </c>
      <c r="J56" s="48"/>
      <c r="K56" s="48"/>
      <c r="L56" s="48"/>
      <c r="M56" s="48"/>
      <c r="N56" s="57">
        <v>0.84189999999999998</v>
      </c>
      <c r="Q56" s="15"/>
    </row>
    <row r="57" spans="1:17" x14ac:dyDescent="0.3">
      <c r="A57" s="14"/>
      <c r="C57" s="48"/>
      <c r="D57" s="48"/>
      <c r="E57" s="48"/>
      <c r="F57" s="48"/>
      <c r="G57" s="57"/>
      <c r="J57" s="48"/>
      <c r="K57" s="48"/>
      <c r="L57" s="48"/>
      <c r="M57" s="48"/>
      <c r="N57" s="57"/>
      <c r="Q57" s="15"/>
    </row>
    <row r="58" spans="1:17" x14ac:dyDescent="0.3">
      <c r="A58" s="14"/>
      <c r="C58" s="48"/>
      <c r="D58" s="48"/>
      <c r="E58" s="48"/>
      <c r="F58" s="48"/>
      <c r="G58" s="57"/>
      <c r="J58" s="48"/>
      <c r="K58" s="48"/>
      <c r="L58" s="48"/>
      <c r="M58" s="48"/>
      <c r="N58" s="57"/>
      <c r="Q58" s="15"/>
    </row>
    <row r="59" spans="1:17" x14ac:dyDescent="0.3">
      <c r="A59" s="14"/>
      <c r="Q59" s="15"/>
    </row>
    <row r="60" spans="1:17" x14ac:dyDescent="0.3">
      <c r="A60" s="14"/>
      <c r="Q60" s="15"/>
    </row>
    <row r="61" spans="1:17" x14ac:dyDescent="0.3">
      <c r="A61" s="14"/>
      <c r="B61" t="s">
        <v>77</v>
      </c>
      <c r="Q61" s="15"/>
    </row>
    <row r="62" spans="1:17" x14ac:dyDescent="0.3">
      <c r="A62" s="14"/>
      <c r="B62" s="37"/>
      <c r="C62" s="37"/>
      <c r="D62" s="37"/>
      <c r="E62" s="37"/>
      <c r="F62" s="37"/>
      <c r="G62" s="37"/>
      <c r="H62" s="37"/>
      <c r="Q62" s="15"/>
    </row>
    <row r="63" spans="1:17" x14ac:dyDescent="0.3">
      <c r="A63" s="14"/>
      <c r="B63" s="37"/>
      <c r="C63" s="37"/>
      <c r="D63" s="37"/>
      <c r="E63" s="37"/>
      <c r="F63" s="37"/>
      <c r="G63" s="37"/>
      <c r="H63" s="37"/>
      <c r="Q63" s="15"/>
    </row>
    <row r="64" spans="1:17" x14ac:dyDescent="0.3">
      <c r="A64" s="14"/>
      <c r="B64" s="37"/>
      <c r="C64" s="37"/>
      <c r="D64" s="37"/>
      <c r="E64" s="37"/>
      <c r="F64" s="37"/>
      <c r="G64" s="37"/>
      <c r="H64" s="37"/>
      <c r="Q64" s="15"/>
    </row>
    <row r="65" spans="1:17" x14ac:dyDescent="0.3">
      <c r="A65" s="14"/>
      <c r="B65" s="37"/>
      <c r="C65" s="37"/>
      <c r="D65" s="37"/>
      <c r="E65" s="37"/>
      <c r="F65" s="37"/>
      <c r="G65" s="37"/>
      <c r="H65" s="37"/>
      <c r="Q65" s="15"/>
    </row>
    <row r="66" spans="1:17" x14ac:dyDescent="0.3">
      <c r="A66" s="14"/>
      <c r="Q66" s="15"/>
    </row>
    <row r="67" spans="1:17" x14ac:dyDescent="0.3">
      <c r="A67" s="14"/>
      <c r="C67" t="s">
        <v>69</v>
      </c>
      <c r="K67" t="s">
        <v>75</v>
      </c>
      <c r="Q67" s="15"/>
    </row>
    <row r="68" spans="1:17" x14ac:dyDescent="0.3">
      <c r="A68" s="14"/>
      <c r="C68" s="28" t="s">
        <v>70</v>
      </c>
      <c r="D68" s="29"/>
      <c r="E68" s="29"/>
      <c r="F68" s="30"/>
      <c r="K68" s="28" t="s">
        <v>70</v>
      </c>
      <c r="L68" s="29"/>
      <c r="M68" s="29"/>
      <c r="N68" s="30"/>
      <c r="Q68" s="15"/>
    </row>
    <row r="69" spans="1:17" x14ac:dyDescent="0.3">
      <c r="A69" s="14"/>
      <c r="C69" s="48"/>
      <c r="D69" s="48"/>
      <c r="E69" s="48"/>
      <c r="F69" s="48"/>
      <c r="G69" s="57" t="s">
        <v>78</v>
      </c>
      <c r="H69" s="57"/>
      <c r="K69" s="48"/>
      <c r="L69" s="48"/>
      <c r="M69" s="48"/>
      <c r="N69" s="48"/>
      <c r="O69" s="57" t="s">
        <v>85</v>
      </c>
      <c r="P69" s="57"/>
      <c r="Q69" s="15"/>
    </row>
    <row r="70" spans="1:17" x14ac:dyDescent="0.3">
      <c r="A70" s="14"/>
      <c r="C70" s="48"/>
      <c r="D70" s="48"/>
      <c r="E70" s="48"/>
      <c r="F70" s="48"/>
      <c r="G70" s="57"/>
      <c r="H70" s="57"/>
      <c r="K70" s="48"/>
      <c r="L70" s="48"/>
      <c r="M70" s="48"/>
      <c r="N70" s="48"/>
      <c r="O70" s="57"/>
      <c r="P70" s="57"/>
      <c r="Q70" s="15"/>
    </row>
    <row r="71" spans="1:17" x14ac:dyDescent="0.3">
      <c r="A71" s="14"/>
      <c r="C71" s="48"/>
      <c r="D71" s="48"/>
      <c r="E71" s="48"/>
      <c r="F71" s="48"/>
      <c r="G71" s="57"/>
      <c r="H71" s="57"/>
      <c r="K71" s="48"/>
      <c r="L71" s="48"/>
      <c r="M71" s="48"/>
      <c r="N71" s="48"/>
      <c r="O71" s="57"/>
      <c r="P71" s="57"/>
      <c r="Q71" s="15"/>
    </row>
    <row r="72" spans="1:17" x14ac:dyDescent="0.3">
      <c r="A72" s="14"/>
      <c r="C72" s="2"/>
      <c r="D72" s="2"/>
      <c r="E72" s="2"/>
      <c r="F72" s="2"/>
      <c r="G72" s="2"/>
      <c r="H72" s="2"/>
      <c r="K72" s="2"/>
      <c r="L72" s="2"/>
      <c r="M72" s="2"/>
      <c r="N72" s="2"/>
      <c r="O72" s="2"/>
      <c r="P72" s="2"/>
      <c r="Q72" s="15"/>
    </row>
    <row r="73" spans="1:17" x14ac:dyDescent="0.3">
      <c r="A73" s="14"/>
      <c r="C73" s="28" t="s">
        <v>71</v>
      </c>
      <c r="D73" s="29"/>
      <c r="E73" s="29"/>
      <c r="F73" s="30"/>
      <c r="G73" s="22"/>
      <c r="K73" s="28" t="s">
        <v>71</v>
      </c>
      <c r="L73" s="29"/>
      <c r="M73" s="29"/>
      <c r="N73" s="30"/>
      <c r="O73" s="22"/>
      <c r="Q73" s="15"/>
    </row>
    <row r="74" spans="1:17" x14ac:dyDescent="0.3">
      <c r="A74" s="14"/>
      <c r="C74" s="48"/>
      <c r="D74" s="48"/>
      <c r="E74" s="48"/>
      <c r="F74" s="48"/>
      <c r="G74" s="57" t="s">
        <v>79</v>
      </c>
      <c r="H74" s="57"/>
      <c r="K74" s="48"/>
      <c r="L74" s="48"/>
      <c r="M74" s="48"/>
      <c r="N74" s="48"/>
      <c r="O74" s="57" t="s">
        <v>86</v>
      </c>
      <c r="P74" s="57"/>
      <c r="Q74" s="15"/>
    </row>
    <row r="75" spans="1:17" x14ac:dyDescent="0.3">
      <c r="A75" s="14"/>
      <c r="C75" s="48"/>
      <c r="D75" s="48"/>
      <c r="E75" s="48"/>
      <c r="F75" s="48"/>
      <c r="G75" s="57"/>
      <c r="H75" s="57"/>
      <c r="K75" s="48"/>
      <c r="L75" s="48"/>
      <c r="M75" s="48"/>
      <c r="N75" s="48"/>
      <c r="O75" s="57"/>
      <c r="P75" s="57"/>
      <c r="Q75" s="15"/>
    </row>
    <row r="76" spans="1:17" x14ac:dyDescent="0.3">
      <c r="A76" s="14"/>
      <c r="C76" s="48"/>
      <c r="D76" s="48"/>
      <c r="E76" s="48"/>
      <c r="F76" s="48"/>
      <c r="G76" s="57"/>
      <c r="H76" s="57"/>
      <c r="K76" s="48"/>
      <c r="L76" s="48"/>
      <c r="M76" s="48"/>
      <c r="N76" s="48"/>
      <c r="O76" s="57"/>
      <c r="P76" s="57"/>
      <c r="Q76" s="15"/>
    </row>
    <row r="77" spans="1:17" x14ac:dyDescent="0.3">
      <c r="A77" s="14"/>
      <c r="C77" s="2"/>
      <c r="D77" s="2"/>
      <c r="E77" s="2"/>
      <c r="F77" s="2"/>
      <c r="G77" s="2"/>
      <c r="H77" s="2"/>
      <c r="K77" s="2"/>
      <c r="L77" s="2"/>
      <c r="M77" s="2"/>
      <c r="N77" s="2"/>
      <c r="O77" s="2"/>
      <c r="P77" s="2"/>
      <c r="Q77" s="15"/>
    </row>
    <row r="78" spans="1:17" x14ac:dyDescent="0.3">
      <c r="A78" s="14"/>
      <c r="C78" s="28" t="s">
        <v>72</v>
      </c>
      <c r="D78" s="29"/>
      <c r="E78" s="29"/>
      <c r="F78" s="30"/>
      <c r="G78" s="22"/>
      <c r="K78" s="28" t="s">
        <v>72</v>
      </c>
      <c r="L78" s="29"/>
      <c r="M78" s="29"/>
      <c r="N78" s="30"/>
      <c r="O78" s="22"/>
      <c r="Q78" s="15"/>
    </row>
    <row r="79" spans="1:17" x14ac:dyDescent="0.3">
      <c r="A79" s="14"/>
      <c r="C79" s="48"/>
      <c r="D79" s="48"/>
      <c r="E79" s="48"/>
      <c r="F79" s="48"/>
      <c r="G79" s="57" t="s">
        <v>79</v>
      </c>
      <c r="H79" s="57"/>
      <c r="K79" s="48"/>
      <c r="L79" s="48"/>
      <c r="M79" s="48"/>
      <c r="N79" s="48"/>
      <c r="O79" s="57" t="s">
        <v>87</v>
      </c>
      <c r="P79" s="57"/>
      <c r="Q79" s="15"/>
    </row>
    <row r="80" spans="1:17" x14ac:dyDescent="0.3">
      <c r="A80" s="14"/>
      <c r="C80" s="48"/>
      <c r="D80" s="48"/>
      <c r="E80" s="48"/>
      <c r="F80" s="48"/>
      <c r="G80" s="57"/>
      <c r="H80" s="57"/>
      <c r="K80" s="48"/>
      <c r="L80" s="48"/>
      <c r="M80" s="48"/>
      <c r="N80" s="48"/>
      <c r="O80" s="57"/>
      <c r="P80" s="57"/>
      <c r="Q80" s="15"/>
    </row>
    <row r="81" spans="1:17" x14ac:dyDescent="0.3">
      <c r="A81" s="14"/>
      <c r="C81" s="48"/>
      <c r="D81" s="48"/>
      <c r="E81" s="48"/>
      <c r="F81" s="48"/>
      <c r="G81" s="57"/>
      <c r="H81" s="57"/>
      <c r="K81" s="48"/>
      <c r="L81" s="48"/>
      <c r="M81" s="48"/>
      <c r="N81" s="48"/>
      <c r="O81" s="57"/>
      <c r="P81" s="57"/>
      <c r="Q81" s="15"/>
    </row>
    <row r="82" spans="1:17" x14ac:dyDescent="0.3">
      <c r="A82" s="14"/>
      <c r="C82" s="2"/>
      <c r="D82" s="2"/>
      <c r="E82" s="2"/>
      <c r="F82" s="2"/>
      <c r="G82" s="2"/>
      <c r="H82" s="2"/>
      <c r="K82" s="2"/>
      <c r="L82" s="2"/>
      <c r="M82" s="2"/>
      <c r="N82" s="2"/>
      <c r="O82" s="2"/>
      <c r="P82" s="2"/>
      <c r="Q82" s="15"/>
    </row>
    <row r="83" spans="1:17" x14ac:dyDescent="0.3">
      <c r="A83" s="14"/>
      <c r="C83" s="28" t="s">
        <v>73</v>
      </c>
      <c r="D83" s="29"/>
      <c r="E83" s="29"/>
      <c r="F83" s="30"/>
      <c r="G83" s="22"/>
      <c r="K83" s="28" t="s">
        <v>73</v>
      </c>
      <c r="L83" s="29"/>
      <c r="M83" s="29"/>
      <c r="N83" s="30"/>
      <c r="O83" s="22"/>
      <c r="Q83" s="15"/>
    </row>
    <row r="84" spans="1:17" x14ac:dyDescent="0.3">
      <c r="A84" s="14"/>
      <c r="C84" s="48"/>
      <c r="D84" s="48"/>
      <c r="E84" s="48"/>
      <c r="F84" s="48"/>
      <c r="G84" s="57" t="s">
        <v>80</v>
      </c>
      <c r="H84" s="57"/>
      <c r="K84" s="48"/>
      <c r="L84" s="48"/>
      <c r="M84" s="48"/>
      <c r="N84" s="48"/>
      <c r="O84" s="57" t="s">
        <v>88</v>
      </c>
      <c r="P84" s="57"/>
      <c r="Q84" s="15"/>
    </row>
    <row r="85" spans="1:17" x14ac:dyDescent="0.3">
      <c r="A85" s="14"/>
      <c r="C85" s="48"/>
      <c r="D85" s="48"/>
      <c r="E85" s="48"/>
      <c r="F85" s="48"/>
      <c r="G85" s="57"/>
      <c r="H85" s="57"/>
      <c r="K85" s="48"/>
      <c r="L85" s="48"/>
      <c r="M85" s="48"/>
      <c r="N85" s="48"/>
      <c r="O85" s="57"/>
      <c r="P85" s="57"/>
      <c r="Q85" s="15"/>
    </row>
    <row r="86" spans="1:17" x14ac:dyDescent="0.3">
      <c r="A86" s="14"/>
      <c r="C86" s="48"/>
      <c r="D86" s="48"/>
      <c r="E86" s="48"/>
      <c r="F86" s="48"/>
      <c r="G86" s="57"/>
      <c r="H86" s="57"/>
      <c r="K86" s="48"/>
      <c r="L86" s="48"/>
      <c r="M86" s="48"/>
      <c r="N86" s="48"/>
      <c r="O86" s="57"/>
      <c r="P86" s="57"/>
      <c r="Q86" s="15"/>
    </row>
    <row r="87" spans="1:17" x14ac:dyDescent="0.3">
      <c r="A87" s="14"/>
      <c r="Q87" s="15"/>
    </row>
    <row r="88" spans="1:17" x14ac:dyDescent="0.3">
      <c r="A88" s="14"/>
      <c r="C88" t="s">
        <v>74</v>
      </c>
      <c r="K88" t="s">
        <v>76</v>
      </c>
      <c r="Q88" s="15"/>
    </row>
    <row r="89" spans="1:17" x14ac:dyDescent="0.3">
      <c r="A89" s="14"/>
      <c r="C89" s="28" t="s">
        <v>70</v>
      </c>
      <c r="D89" s="29"/>
      <c r="E89" s="29"/>
      <c r="F89" s="30"/>
      <c r="K89" s="28" t="s">
        <v>70</v>
      </c>
      <c r="L89" s="29"/>
      <c r="M89" s="29"/>
      <c r="N89" s="30"/>
      <c r="Q89" s="15"/>
    </row>
    <row r="90" spans="1:17" x14ac:dyDescent="0.3">
      <c r="A90" s="14"/>
      <c r="C90" s="48"/>
      <c r="D90" s="48"/>
      <c r="E90" s="48"/>
      <c r="F90" s="48"/>
      <c r="G90" s="57" t="s">
        <v>81</v>
      </c>
      <c r="H90" s="57"/>
      <c r="K90" s="48"/>
      <c r="L90" s="48"/>
      <c r="M90" s="48"/>
      <c r="N90" s="48"/>
      <c r="O90" s="57" t="s">
        <v>89</v>
      </c>
      <c r="P90" s="57"/>
      <c r="Q90" s="15"/>
    </row>
    <row r="91" spans="1:17" x14ac:dyDescent="0.3">
      <c r="A91" s="14"/>
      <c r="C91" s="48"/>
      <c r="D91" s="48"/>
      <c r="E91" s="48"/>
      <c r="F91" s="48"/>
      <c r="G91" s="57"/>
      <c r="H91" s="57"/>
      <c r="K91" s="48"/>
      <c r="L91" s="48"/>
      <c r="M91" s="48"/>
      <c r="N91" s="48"/>
      <c r="O91" s="57"/>
      <c r="P91" s="57"/>
      <c r="Q91" s="15"/>
    </row>
    <row r="92" spans="1:17" x14ac:dyDescent="0.3">
      <c r="A92" s="14"/>
      <c r="C92" s="48"/>
      <c r="D92" s="48"/>
      <c r="E92" s="48"/>
      <c r="F92" s="48"/>
      <c r="G92" s="57"/>
      <c r="H92" s="57"/>
      <c r="K92" s="48"/>
      <c r="L92" s="48"/>
      <c r="M92" s="48"/>
      <c r="N92" s="48"/>
      <c r="O92" s="57"/>
      <c r="P92" s="57"/>
      <c r="Q92" s="15"/>
    </row>
    <row r="93" spans="1:17" x14ac:dyDescent="0.3">
      <c r="A93" s="14"/>
      <c r="C93" s="2"/>
      <c r="D93" s="2"/>
      <c r="E93" s="2"/>
      <c r="F93" s="2"/>
      <c r="G93" s="2"/>
      <c r="H93" s="2"/>
      <c r="K93" s="2"/>
      <c r="L93" s="2"/>
      <c r="M93" s="2"/>
      <c r="N93" s="2"/>
      <c r="O93" s="2"/>
      <c r="P93" s="2"/>
      <c r="Q93" s="15"/>
    </row>
    <row r="94" spans="1:17" x14ac:dyDescent="0.3">
      <c r="A94" s="14"/>
      <c r="C94" s="28" t="s">
        <v>71</v>
      </c>
      <c r="D94" s="29"/>
      <c r="E94" s="29"/>
      <c r="F94" s="30"/>
      <c r="G94" s="22"/>
      <c r="K94" s="28" t="s">
        <v>71</v>
      </c>
      <c r="L94" s="29"/>
      <c r="M94" s="29"/>
      <c r="N94" s="30"/>
      <c r="O94" s="22"/>
      <c r="Q94" s="15"/>
    </row>
    <row r="95" spans="1:17" x14ac:dyDescent="0.3">
      <c r="A95" s="14"/>
      <c r="C95" s="48"/>
      <c r="D95" s="48"/>
      <c r="E95" s="48"/>
      <c r="F95" s="48"/>
      <c r="G95" s="57" t="s">
        <v>82</v>
      </c>
      <c r="H95" s="57"/>
      <c r="K95" s="48"/>
      <c r="L95" s="48"/>
      <c r="M95" s="48"/>
      <c r="N95" s="48"/>
      <c r="O95" s="57" t="s">
        <v>90</v>
      </c>
      <c r="P95" s="57"/>
      <c r="Q95" s="15"/>
    </row>
    <row r="96" spans="1:17" x14ac:dyDescent="0.3">
      <c r="A96" s="14"/>
      <c r="C96" s="48"/>
      <c r="D96" s="48"/>
      <c r="E96" s="48"/>
      <c r="F96" s="48"/>
      <c r="G96" s="57"/>
      <c r="H96" s="57"/>
      <c r="K96" s="48"/>
      <c r="L96" s="48"/>
      <c r="M96" s="48"/>
      <c r="N96" s="48"/>
      <c r="O96" s="57"/>
      <c r="P96" s="57"/>
      <c r="Q96" s="15"/>
    </row>
    <row r="97" spans="1:17" x14ac:dyDescent="0.3">
      <c r="A97" s="14"/>
      <c r="C97" s="48"/>
      <c r="D97" s="48"/>
      <c r="E97" s="48"/>
      <c r="F97" s="48"/>
      <c r="G97" s="57"/>
      <c r="H97" s="57"/>
      <c r="K97" s="48"/>
      <c r="L97" s="48"/>
      <c r="M97" s="48"/>
      <c r="N97" s="48"/>
      <c r="O97" s="57"/>
      <c r="P97" s="57"/>
      <c r="Q97" s="15"/>
    </row>
    <row r="98" spans="1:17" x14ac:dyDescent="0.3">
      <c r="A98" s="14"/>
      <c r="C98" s="2"/>
      <c r="D98" s="2"/>
      <c r="E98" s="2"/>
      <c r="F98" s="2"/>
      <c r="G98" s="2"/>
      <c r="H98" s="2"/>
      <c r="K98" s="2"/>
      <c r="L98" s="2"/>
      <c r="M98" s="2"/>
      <c r="N98" s="2"/>
      <c r="O98" s="2"/>
      <c r="P98" s="2"/>
      <c r="Q98" s="15"/>
    </row>
    <row r="99" spans="1:17" x14ac:dyDescent="0.3">
      <c r="A99" s="14"/>
      <c r="C99" s="28" t="s">
        <v>72</v>
      </c>
      <c r="D99" s="29"/>
      <c r="E99" s="29"/>
      <c r="F99" s="30"/>
      <c r="G99" s="22"/>
      <c r="K99" s="28" t="s">
        <v>72</v>
      </c>
      <c r="L99" s="29"/>
      <c r="M99" s="29"/>
      <c r="N99" s="30"/>
      <c r="O99" s="22"/>
      <c r="Q99" s="15"/>
    </row>
    <row r="100" spans="1:17" x14ac:dyDescent="0.3">
      <c r="A100" s="14"/>
      <c r="C100" s="48"/>
      <c r="D100" s="48"/>
      <c r="E100" s="48"/>
      <c r="F100" s="48"/>
      <c r="G100" s="57" t="s">
        <v>83</v>
      </c>
      <c r="H100" s="57"/>
      <c r="K100" s="48"/>
      <c r="L100" s="48"/>
      <c r="M100" s="48"/>
      <c r="N100" s="48"/>
      <c r="O100" s="57" t="s">
        <v>91</v>
      </c>
      <c r="P100" s="57"/>
      <c r="Q100" s="15"/>
    </row>
    <row r="101" spans="1:17" x14ac:dyDescent="0.3">
      <c r="A101" s="14"/>
      <c r="C101" s="48"/>
      <c r="D101" s="48"/>
      <c r="E101" s="48"/>
      <c r="F101" s="48"/>
      <c r="G101" s="57"/>
      <c r="H101" s="57"/>
      <c r="K101" s="48"/>
      <c r="L101" s="48"/>
      <c r="M101" s="48"/>
      <c r="N101" s="48"/>
      <c r="O101" s="57"/>
      <c r="P101" s="57"/>
      <c r="Q101" s="15"/>
    </row>
    <row r="102" spans="1:17" x14ac:dyDescent="0.3">
      <c r="A102" s="14"/>
      <c r="C102" s="48"/>
      <c r="D102" s="48"/>
      <c r="E102" s="48"/>
      <c r="F102" s="48"/>
      <c r="G102" s="57"/>
      <c r="H102" s="57"/>
      <c r="K102" s="48"/>
      <c r="L102" s="48"/>
      <c r="M102" s="48"/>
      <c r="N102" s="48"/>
      <c r="O102" s="57"/>
      <c r="P102" s="57"/>
      <c r="Q102" s="15"/>
    </row>
    <row r="103" spans="1:17" x14ac:dyDescent="0.3">
      <c r="A103" s="14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15"/>
    </row>
    <row r="104" spans="1:17" x14ac:dyDescent="0.3">
      <c r="A104" s="14"/>
      <c r="C104" s="28" t="s">
        <v>73</v>
      </c>
      <c r="D104" s="29"/>
      <c r="E104" s="29"/>
      <c r="F104" s="30"/>
      <c r="G104" s="22"/>
      <c r="K104" s="28" t="s">
        <v>73</v>
      </c>
      <c r="L104" s="29"/>
      <c r="M104" s="29"/>
      <c r="N104" s="30"/>
      <c r="O104" s="22"/>
      <c r="Q104" s="15"/>
    </row>
    <row r="105" spans="1:17" x14ac:dyDescent="0.3">
      <c r="A105" s="14"/>
      <c r="C105" s="48"/>
      <c r="D105" s="48"/>
      <c r="E105" s="48"/>
      <c r="F105" s="48"/>
      <c r="G105" s="57" t="s">
        <v>84</v>
      </c>
      <c r="H105" s="57"/>
      <c r="K105" s="48"/>
      <c r="L105" s="48"/>
      <c r="M105" s="48"/>
      <c r="N105" s="48"/>
      <c r="O105" s="57" t="s">
        <v>92</v>
      </c>
      <c r="P105" s="57"/>
      <c r="Q105" s="15"/>
    </row>
    <row r="106" spans="1:17" x14ac:dyDescent="0.3">
      <c r="A106" s="14"/>
      <c r="C106" s="48"/>
      <c r="D106" s="48"/>
      <c r="E106" s="48"/>
      <c r="F106" s="48"/>
      <c r="G106" s="57"/>
      <c r="H106" s="57"/>
      <c r="K106" s="48"/>
      <c r="L106" s="48"/>
      <c r="M106" s="48"/>
      <c r="N106" s="48"/>
      <c r="O106" s="57"/>
      <c r="P106" s="57"/>
      <c r="Q106" s="15"/>
    </row>
    <row r="107" spans="1:17" x14ac:dyDescent="0.3">
      <c r="A107" s="14"/>
      <c r="C107" s="48"/>
      <c r="D107" s="48"/>
      <c r="E107" s="48"/>
      <c r="F107" s="48"/>
      <c r="G107" s="57"/>
      <c r="H107" s="57"/>
      <c r="K107" s="48"/>
      <c r="L107" s="48"/>
      <c r="M107" s="48"/>
      <c r="N107" s="48"/>
      <c r="O107" s="57"/>
      <c r="P107" s="57"/>
      <c r="Q107" s="15"/>
    </row>
    <row r="108" spans="1:17" x14ac:dyDescent="0.3">
      <c r="A108" s="14"/>
      <c r="Q108" s="15"/>
    </row>
    <row r="109" spans="1:17" x14ac:dyDescent="0.3">
      <c r="A109" s="14"/>
      <c r="Q109" s="15"/>
    </row>
    <row r="110" spans="1:17" x14ac:dyDescent="0.3">
      <c r="A110" s="14"/>
      <c r="Q110" s="15"/>
    </row>
    <row r="111" spans="1:17" x14ac:dyDescent="0.3">
      <c r="A111" s="14"/>
      <c r="F111" s="3" t="s">
        <v>65</v>
      </c>
      <c r="Q111" s="15"/>
    </row>
    <row r="112" spans="1:17" ht="28.8" x14ac:dyDescent="0.3">
      <c r="A112" s="14"/>
      <c r="F112" s="56" t="s">
        <v>66</v>
      </c>
      <c r="G112" s="56"/>
      <c r="H112" s="56"/>
      <c r="I112" s="56"/>
      <c r="J112" s="56"/>
      <c r="K112" s="27" t="s">
        <v>93</v>
      </c>
      <c r="L112" s="27" t="s">
        <v>96</v>
      </c>
      <c r="M112" s="26" t="s">
        <v>94</v>
      </c>
      <c r="N112" s="26" t="s">
        <v>95</v>
      </c>
      <c r="Q112" s="15"/>
    </row>
    <row r="113" spans="1:17" x14ac:dyDescent="0.3">
      <c r="A113" s="14"/>
      <c r="F113" s="32" t="s">
        <v>43</v>
      </c>
      <c r="G113" s="32"/>
      <c r="H113" s="32"/>
      <c r="I113" s="32"/>
      <c r="J113" s="32"/>
      <c r="K113" s="25">
        <v>5.74</v>
      </c>
      <c r="L113" s="25">
        <v>0.39</v>
      </c>
      <c r="M113" s="4">
        <v>0.39</v>
      </c>
      <c r="N113" s="4">
        <v>32.39</v>
      </c>
      <c r="Q113" s="15"/>
    </row>
    <row r="114" spans="1:17" x14ac:dyDescent="0.3">
      <c r="A114" s="14"/>
      <c r="F114" s="32" t="s">
        <v>44</v>
      </c>
      <c r="G114" s="32"/>
      <c r="H114" s="32"/>
      <c r="I114" s="32"/>
      <c r="J114" s="32"/>
      <c r="K114" s="4">
        <v>4.95</v>
      </c>
      <c r="L114" s="4">
        <v>0.4</v>
      </c>
      <c r="M114" s="4">
        <v>0.42</v>
      </c>
      <c r="N114" s="4">
        <v>36.15</v>
      </c>
      <c r="Q114" s="15"/>
    </row>
    <row r="115" spans="1:17" x14ac:dyDescent="0.3">
      <c r="A115" s="14"/>
      <c r="F115" s="32" t="s">
        <v>45</v>
      </c>
      <c r="G115" s="32"/>
      <c r="H115" s="32"/>
      <c r="I115" s="32"/>
      <c r="J115" s="32"/>
      <c r="K115" s="4">
        <v>3.98</v>
      </c>
      <c r="L115" s="4">
        <v>1.1000000000000001</v>
      </c>
      <c r="M115" s="4">
        <v>1</v>
      </c>
      <c r="N115" s="4">
        <v>43.78</v>
      </c>
      <c r="Q115" s="15"/>
    </row>
    <row r="116" spans="1:17" x14ac:dyDescent="0.3">
      <c r="A116" s="14"/>
      <c r="F116" s="32" t="s">
        <v>46</v>
      </c>
      <c r="G116" s="32"/>
      <c r="H116" s="32"/>
      <c r="I116" s="32"/>
      <c r="J116" s="32"/>
      <c r="K116" s="4">
        <v>2.77</v>
      </c>
      <c r="L116" s="4">
        <v>0.99</v>
      </c>
      <c r="M116" s="4">
        <v>1.06</v>
      </c>
      <c r="N116" s="4">
        <v>29.84</v>
      </c>
      <c r="Q116" s="15"/>
    </row>
    <row r="117" spans="1:17" x14ac:dyDescent="0.3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9"/>
    </row>
  </sheetData>
  <mergeCells count="103">
    <mergeCell ref="J51:M53"/>
    <mergeCell ref="N51:N53"/>
    <mergeCell ref="J55:M55"/>
    <mergeCell ref="J56:M58"/>
    <mergeCell ref="N56:N58"/>
    <mergeCell ref="C51:F53"/>
    <mergeCell ref="G51:G53"/>
    <mergeCell ref="C55:F55"/>
    <mergeCell ref="C56:F58"/>
    <mergeCell ref="G56:G58"/>
    <mergeCell ref="J19:M19"/>
    <mergeCell ref="J20:M22"/>
    <mergeCell ref="N20:N22"/>
    <mergeCell ref="J24:M24"/>
    <mergeCell ref="J25:M27"/>
    <mergeCell ref="N25:N27"/>
    <mergeCell ref="J29:M29"/>
    <mergeCell ref="J30:M32"/>
    <mergeCell ref="N30:N32"/>
    <mergeCell ref="J34:M34"/>
    <mergeCell ref="J35:M37"/>
    <mergeCell ref="N35:N37"/>
    <mergeCell ref="J40:M40"/>
    <mergeCell ref="J41:M43"/>
    <mergeCell ref="N41:N43"/>
    <mergeCell ref="J45:M45"/>
    <mergeCell ref="J46:M48"/>
    <mergeCell ref="N46:N48"/>
    <mergeCell ref="J50:M50"/>
    <mergeCell ref="B62:H65"/>
    <mergeCell ref="C68:F68"/>
    <mergeCell ref="C69:F71"/>
    <mergeCell ref="C73:F73"/>
    <mergeCell ref="B10:E13"/>
    <mergeCell ref="C20:F22"/>
    <mergeCell ref="C25:F27"/>
    <mergeCell ref="C30:F32"/>
    <mergeCell ref="C35:F37"/>
    <mergeCell ref="G20:G22"/>
    <mergeCell ref="G25:G27"/>
    <mergeCell ref="G30:G32"/>
    <mergeCell ref="G35:G37"/>
    <mergeCell ref="C19:F19"/>
    <mergeCell ref="C24:F24"/>
    <mergeCell ref="C29:F29"/>
    <mergeCell ref="C34:F34"/>
    <mergeCell ref="C40:F40"/>
    <mergeCell ref="C41:F43"/>
    <mergeCell ref="G41:G43"/>
    <mergeCell ref="C45:F45"/>
    <mergeCell ref="C46:F48"/>
    <mergeCell ref="G46:G48"/>
    <mergeCell ref="C50:F50"/>
    <mergeCell ref="K68:N68"/>
    <mergeCell ref="K69:N71"/>
    <mergeCell ref="O69:P71"/>
    <mergeCell ref="K73:N73"/>
    <mergeCell ref="K74:N76"/>
    <mergeCell ref="O74:P76"/>
    <mergeCell ref="C99:F99"/>
    <mergeCell ref="C100:F102"/>
    <mergeCell ref="G100:H102"/>
    <mergeCell ref="C89:F89"/>
    <mergeCell ref="C90:F92"/>
    <mergeCell ref="G90:H92"/>
    <mergeCell ref="C94:F94"/>
    <mergeCell ref="C95:F97"/>
    <mergeCell ref="G95:H97"/>
    <mergeCell ref="C83:F83"/>
    <mergeCell ref="C84:F86"/>
    <mergeCell ref="G69:H71"/>
    <mergeCell ref="G74:H76"/>
    <mergeCell ref="G79:H81"/>
    <mergeCell ref="G84:H86"/>
    <mergeCell ref="C74:F76"/>
    <mergeCell ref="C78:F78"/>
    <mergeCell ref="C79:F81"/>
    <mergeCell ref="K89:N89"/>
    <mergeCell ref="K90:N92"/>
    <mergeCell ref="O90:P92"/>
    <mergeCell ref="K94:N94"/>
    <mergeCell ref="K95:N97"/>
    <mergeCell ref="O95:P97"/>
    <mergeCell ref="K78:N78"/>
    <mergeCell ref="K79:N81"/>
    <mergeCell ref="O79:P81"/>
    <mergeCell ref="K83:N83"/>
    <mergeCell ref="K84:N86"/>
    <mergeCell ref="O84:P86"/>
    <mergeCell ref="F112:J112"/>
    <mergeCell ref="F113:J113"/>
    <mergeCell ref="F114:J114"/>
    <mergeCell ref="F115:J115"/>
    <mergeCell ref="F116:J116"/>
    <mergeCell ref="K99:N99"/>
    <mergeCell ref="K100:N102"/>
    <mergeCell ref="O100:P102"/>
    <mergeCell ref="K104:N104"/>
    <mergeCell ref="K105:N107"/>
    <mergeCell ref="O105:P107"/>
    <mergeCell ref="C104:F104"/>
    <mergeCell ref="C105:F107"/>
    <mergeCell ref="G105:H107"/>
  </mergeCells>
  <pageMargins left="0.7" right="0.7" top="0.75" bottom="0.75" header="0.3" footer="0.3"/>
  <pageSetup scale="2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ALEJANDRA MEJIA HERNANDEZ</dc:creator>
  <cp:lastModifiedBy>DENISSE ALEJANDRA MEJIA HERNANDEZ</cp:lastModifiedBy>
  <cp:lastPrinted>2025-01-07T14:42:44Z</cp:lastPrinted>
  <dcterms:created xsi:type="dcterms:W3CDTF">2024-12-22T16:45:55Z</dcterms:created>
  <dcterms:modified xsi:type="dcterms:W3CDTF">2025-01-07T14:45:51Z</dcterms:modified>
</cp:coreProperties>
</file>