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8_{A4DBC8F3-14A4-44D8-9955-BDC5CFA5CD8A}" xr6:coauthVersionLast="47" xr6:coauthVersionMax="47" xr10:uidLastSave="{00000000-0000-0000-0000-000000000000}"/>
  <workbookProtection workbookAlgorithmName="SHA-512" workbookHashValue="3/j7Xzr9R2WWq0SHr0Br9xIhOjbTFpDY8sjJ/C2NZZGCgbs6kH8eact33oVBVfgb+0rgmMaOAh8V4Ow7aBX3+g==" workbookSaltValue="3UD1YctTPOv435lMaMt0Ow==" workbookSpinCount="100000" lockStructure="1"/>
  <bookViews>
    <workbookView xWindow="-120" yWindow="-120" windowWidth="20730" windowHeight="11160" xr2:uid="{00000000-000D-0000-FFFF-FFFF00000000}"/>
  </bookViews>
  <sheets>
    <sheet name="Hoja1" sheetId="1" r:id="rId1"/>
    <sheet name="Hoja3" sheetId="2" state="veryHidden" r:id="rId2"/>
    <sheet name="Hoja2" sheetId="3" state="veryHidden" r:id="rId3"/>
    <sheet name="Hoja4" sheetId="4" state="veryHidden" r:id="rId4"/>
  </sheets>
  <definedNames>
    <definedName name="_xlnm._FilterDatabase" localSheetId="0" hidden="1">Hoja1!$B$20:$D$21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2fCx8dkM046230r1bMaQHx0VRQ=="/>
    </ext>
  </extLst>
</workbook>
</file>

<file path=xl/calcChain.xml><?xml version="1.0" encoding="utf-8"?>
<calcChain xmlns="http://schemas.openxmlformats.org/spreadsheetml/2006/main">
  <c r="B21" i="1" l="1"/>
  <c r="C21" i="1"/>
  <c r="D21" i="1"/>
  <c r="B52" i="2"/>
  <c r="C52" i="2"/>
  <c r="D52" i="2"/>
  <c r="D51" i="2"/>
  <c r="E47" i="3"/>
  <c r="G46" i="3"/>
  <c r="H46" i="3" s="1"/>
  <c r="E46" i="3"/>
  <c r="F46" i="3" s="1"/>
  <c r="C46" i="3"/>
  <c r="D46" i="3" s="1"/>
  <c r="G45" i="3"/>
  <c r="H45" i="3" s="1"/>
  <c r="E45" i="3"/>
  <c r="F45" i="3" s="1"/>
  <c r="C45" i="3"/>
  <c r="D45" i="3" s="1"/>
  <c r="G44" i="3"/>
  <c r="H44" i="3" s="1"/>
  <c r="E44" i="3"/>
  <c r="F44" i="3" s="1"/>
  <c r="C44" i="3"/>
  <c r="D44" i="3" s="1"/>
  <c r="G43" i="3"/>
  <c r="H43" i="3" s="1"/>
  <c r="E43" i="3"/>
  <c r="F43" i="3" s="1"/>
  <c r="C43" i="3"/>
  <c r="D43" i="3" s="1"/>
  <c r="G42" i="3"/>
  <c r="H42" i="3" s="1"/>
  <c r="E42" i="3"/>
  <c r="F42" i="3" s="1"/>
  <c r="C42" i="3"/>
  <c r="D42" i="3" s="1"/>
  <c r="G41" i="3"/>
  <c r="H41" i="3" s="1"/>
  <c r="E41" i="3"/>
  <c r="F41" i="3" s="1"/>
  <c r="C41" i="3"/>
  <c r="D41" i="3" s="1"/>
  <c r="G40" i="3"/>
  <c r="H40" i="3" s="1"/>
  <c r="E40" i="3"/>
  <c r="F40" i="3" s="1"/>
  <c r="C40" i="3"/>
  <c r="D40" i="3" s="1"/>
  <c r="G39" i="3"/>
  <c r="H39" i="3" s="1"/>
  <c r="E39" i="3"/>
  <c r="F39" i="3" s="1"/>
  <c r="C39" i="3"/>
  <c r="D39" i="3" s="1"/>
  <c r="G38" i="3"/>
  <c r="H38" i="3" s="1"/>
  <c r="E38" i="3"/>
  <c r="F38" i="3" s="1"/>
  <c r="C38" i="3"/>
  <c r="D38" i="3" s="1"/>
  <c r="G37" i="3"/>
  <c r="H37" i="3" s="1"/>
  <c r="E37" i="3"/>
  <c r="F37" i="3" s="1"/>
  <c r="C37" i="3"/>
  <c r="D37" i="3" s="1"/>
  <c r="G36" i="3"/>
  <c r="H36" i="3" s="1"/>
  <c r="E36" i="3"/>
  <c r="F36" i="3" s="1"/>
  <c r="C36" i="3"/>
  <c r="D36" i="3" s="1"/>
  <c r="G35" i="3"/>
  <c r="H35" i="3" s="1"/>
  <c r="E35" i="3"/>
  <c r="F35" i="3" s="1"/>
  <c r="C35" i="3"/>
  <c r="D35" i="3" s="1"/>
  <c r="G34" i="3"/>
  <c r="H34" i="3" s="1"/>
  <c r="E34" i="3"/>
  <c r="F34" i="3" s="1"/>
  <c r="C34" i="3"/>
  <c r="D34" i="3" s="1"/>
  <c r="G33" i="3"/>
  <c r="H33" i="3" s="1"/>
  <c r="E33" i="3"/>
  <c r="F33" i="3" s="1"/>
  <c r="C33" i="3"/>
  <c r="D33" i="3" s="1"/>
  <c r="G32" i="3"/>
  <c r="H32" i="3" s="1"/>
  <c r="E32" i="3"/>
  <c r="F32" i="3" s="1"/>
  <c r="C32" i="3"/>
  <c r="D32" i="3" s="1"/>
  <c r="G31" i="3"/>
  <c r="H31" i="3" s="1"/>
  <c r="E31" i="3"/>
  <c r="F31" i="3" s="1"/>
  <c r="C31" i="3"/>
  <c r="D31" i="3" s="1"/>
  <c r="G30" i="3"/>
  <c r="H30" i="3" s="1"/>
  <c r="E30" i="3"/>
  <c r="F30" i="3" s="1"/>
  <c r="C30" i="3"/>
  <c r="D30" i="3" s="1"/>
  <c r="G29" i="3"/>
  <c r="H29" i="3" s="1"/>
  <c r="E29" i="3"/>
  <c r="F29" i="3" s="1"/>
  <c r="C29" i="3"/>
  <c r="D29" i="3" s="1"/>
  <c r="G28" i="3"/>
  <c r="H28" i="3" s="1"/>
  <c r="E28" i="3"/>
  <c r="F28" i="3" s="1"/>
  <c r="C28" i="3"/>
  <c r="D28" i="3" s="1"/>
  <c r="G27" i="3"/>
  <c r="H27" i="3" s="1"/>
  <c r="E27" i="3"/>
  <c r="F27" i="3" s="1"/>
  <c r="C27" i="3"/>
  <c r="D27" i="3" s="1"/>
  <c r="G26" i="3"/>
  <c r="H26" i="3" s="1"/>
  <c r="E26" i="3"/>
  <c r="F26" i="3" s="1"/>
  <c r="C26" i="3"/>
  <c r="D26" i="3" s="1"/>
  <c r="G25" i="3"/>
  <c r="H25" i="3" s="1"/>
  <c r="E25" i="3"/>
  <c r="F25" i="3" s="1"/>
  <c r="C25" i="3"/>
  <c r="D25" i="3" s="1"/>
  <c r="G24" i="3"/>
  <c r="H24" i="3" s="1"/>
  <c r="E24" i="3"/>
  <c r="F24" i="3" s="1"/>
  <c r="C24" i="3"/>
  <c r="D24" i="3" s="1"/>
  <c r="G23" i="3"/>
  <c r="H23" i="3" s="1"/>
  <c r="E23" i="3"/>
  <c r="F23" i="3" s="1"/>
  <c r="C23" i="3"/>
  <c r="D23" i="3" s="1"/>
  <c r="G22" i="3"/>
  <c r="H22" i="3" s="1"/>
  <c r="E22" i="3"/>
  <c r="F22" i="3" s="1"/>
  <c r="C22" i="3"/>
  <c r="D22" i="3" s="1"/>
  <c r="G21" i="3"/>
  <c r="H21" i="3" s="1"/>
  <c r="E21" i="3"/>
  <c r="F21" i="3" s="1"/>
  <c r="C21" i="3"/>
  <c r="D21" i="3" s="1"/>
  <c r="G20" i="3"/>
  <c r="H20" i="3" s="1"/>
  <c r="E20" i="3"/>
  <c r="F20" i="3" s="1"/>
  <c r="C20" i="3"/>
  <c r="D20" i="3" s="1"/>
  <c r="G19" i="3"/>
  <c r="H19" i="3" s="1"/>
  <c r="E19" i="3"/>
  <c r="F19" i="3" s="1"/>
  <c r="C19" i="3"/>
  <c r="D19" i="3" s="1"/>
  <c r="G18" i="3"/>
  <c r="H18" i="3" s="1"/>
  <c r="E18" i="3"/>
  <c r="F18" i="3" s="1"/>
  <c r="C18" i="3"/>
  <c r="D18" i="3" s="1"/>
  <c r="G17" i="3"/>
  <c r="H17" i="3" s="1"/>
  <c r="E17" i="3"/>
  <c r="F17" i="3" s="1"/>
  <c r="C17" i="3"/>
  <c r="D17" i="3" s="1"/>
  <c r="G16" i="3"/>
  <c r="H16" i="3" s="1"/>
  <c r="E16" i="3"/>
  <c r="F16" i="3" s="1"/>
  <c r="C16" i="3"/>
  <c r="D16" i="3" s="1"/>
  <c r="G15" i="3"/>
  <c r="H15" i="3" s="1"/>
  <c r="E15" i="3"/>
  <c r="F15" i="3" s="1"/>
  <c r="C15" i="3"/>
  <c r="D15" i="3" s="1"/>
  <c r="G14" i="3"/>
  <c r="H14" i="3" s="1"/>
  <c r="E14" i="3"/>
  <c r="F14" i="3" s="1"/>
  <c r="C14" i="3"/>
  <c r="D14" i="3" s="1"/>
  <c r="G13" i="3"/>
  <c r="H13" i="3" s="1"/>
  <c r="E13" i="3"/>
  <c r="F13" i="3" s="1"/>
  <c r="C13" i="3"/>
  <c r="D13" i="3" s="1"/>
  <c r="G12" i="3"/>
  <c r="H12" i="3" s="1"/>
  <c r="E12" i="3"/>
  <c r="F12" i="3" s="1"/>
  <c r="C12" i="3"/>
  <c r="D12" i="3" s="1"/>
  <c r="G11" i="3"/>
  <c r="H11" i="3" s="1"/>
  <c r="E11" i="3"/>
  <c r="F11" i="3" s="1"/>
  <c r="C11" i="3"/>
  <c r="D11" i="3" s="1"/>
  <c r="G10" i="3"/>
  <c r="H10" i="3" s="1"/>
  <c r="E10" i="3"/>
  <c r="F10" i="3" s="1"/>
  <c r="C10" i="3"/>
  <c r="D10" i="3" s="1"/>
  <c r="G9" i="3"/>
  <c r="H9" i="3" s="1"/>
  <c r="E9" i="3"/>
  <c r="F9" i="3" s="1"/>
  <c r="C9" i="3"/>
  <c r="D9" i="3" s="1"/>
  <c r="G8" i="3"/>
  <c r="H8" i="3" s="1"/>
  <c r="E8" i="3"/>
  <c r="F8" i="3" s="1"/>
  <c r="C8" i="3"/>
  <c r="D8" i="3" s="1"/>
  <c r="G7" i="3"/>
  <c r="H7" i="3" s="1"/>
  <c r="E7" i="3"/>
  <c r="F7" i="3" s="1"/>
  <c r="C7" i="3"/>
  <c r="D7" i="3" s="1"/>
  <c r="G6" i="3"/>
  <c r="H6" i="3" s="1"/>
  <c r="E6" i="3"/>
  <c r="F6" i="3" s="1"/>
  <c r="C6" i="3"/>
  <c r="D6" i="3" s="1"/>
  <c r="G5" i="3"/>
  <c r="H5" i="3" s="1"/>
  <c r="E5" i="3"/>
  <c r="F5" i="3" s="1"/>
  <c r="C5" i="3"/>
  <c r="D5" i="3" s="1"/>
  <c r="G4" i="3"/>
  <c r="H4" i="3" s="1"/>
  <c r="E4" i="3"/>
  <c r="F4" i="3" s="1"/>
  <c r="C4" i="3"/>
  <c r="D4" i="3" s="1"/>
  <c r="G3" i="3"/>
  <c r="H3" i="3" s="1"/>
  <c r="E3" i="3"/>
  <c r="F3" i="3" s="1"/>
  <c r="C3" i="3"/>
  <c r="D3" i="3" s="1"/>
  <c r="G2" i="3"/>
  <c r="H2" i="3" s="1"/>
  <c r="E2" i="3"/>
  <c r="F2" i="3" s="1"/>
  <c r="C2" i="3"/>
  <c r="D2" i="3" s="1"/>
  <c r="G1" i="3"/>
  <c r="H1" i="3" s="1"/>
  <c r="H47" i="3" s="1"/>
  <c r="E1" i="3"/>
  <c r="F1" i="3" s="1"/>
  <c r="F47" i="3" s="1"/>
  <c r="C1" i="3"/>
  <c r="D1" i="3" s="1"/>
  <c r="D47" i="3" s="1"/>
  <c r="H46" i="2"/>
  <c r="G46" i="2" s="1"/>
  <c r="H45" i="2"/>
  <c r="H44" i="2"/>
  <c r="G44" i="2" s="1"/>
  <c r="H43" i="2"/>
  <c r="C43" i="2" s="1"/>
  <c r="H42" i="2"/>
  <c r="G42" i="2" s="1"/>
  <c r="H41" i="2"/>
  <c r="H40" i="2"/>
  <c r="G40" i="2" s="1"/>
  <c r="H39" i="2"/>
  <c r="C39" i="2" s="1"/>
  <c r="H38" i="2"/>
  <c r="G38" i="2" s="1"/>
  <c r="H37" i="2"/>
  <c r="H36" i="2"/>
  <c r="G36" i="2" s="1"/>
  <c r="H35" i="2"/>
  <c r="C35" i="2" s="1"/>
  <c r="H34" i="2"/>
  <c r="G34" i="2" s="1"/>
  <c r="H33" i="2"/>
  <c r="H32" i="2"/>
  <c r="G32" i="2" s="1"/>
  <c r="H31" i="2"/>
  <c r="C31" i="2" s="1"/>
  <c r="H30" i="2"/>
  <c r="G30" i="2" s="1"/>
  <c r="H29" i="2"/>
  <c r="H28" i="2"/>
  <c r="G28" i="2" s="1"/>
  <c r="H27" i="2"/>
  <c r="C27" i="2" s="1"/>
  <c r="H26" i="2"/>
  <c r="G26" i="2" s="1"/>
  <c r="H25" i="2"/>
  <c r="H24" i="2"/>
  <c r="G24" i="2" s="1"/>
  <c r="H23" i="2"/>
  <c r="C23" i="2" s="1"/>
  <c r="H22" i="2"/>
  <c r="G22" i="2" s="1"/>
  <c r="H21" i="2"/>
  <c r="H20" i="2"/>
  <c r="G20" i="2" s="1"/>
  <c r="H19" i="2"/>
  <c r="C19" i="2" s="1"/>
  <c r="H18" i="2"/>
  <c r="G18" i="2" s="1"/>
  <c r="H17" i="2"/>
  <c r="H16" i="2"/>
  <c r="G16" i="2" s="1"/>
  <c r="H15" i="2"/>
  <c r="C15" i="2" s="1"/>
  <c r="H14" i="2"/>
  <c r="G14" i="2" s="1"/>
  <c r="H13" i="2"/>
  <c r="H12" i="2"/>
  <c r="G12" i="2" s="1"/>
  <c r="H11" i="2"/>
  <c r="C11" i="2" s="1"/>
  <c r="H10" i="2"/>
  <c r="G10" i="2" s="1"/>
  <c r="H9" i="2"/>
  <c r="H8" i="2"/>
  <c r="C8" i="2" s="1"/>
  <c r="H7" i="2"/>
  <c r="C7" i="2" s="1"/>
  <c r="H6" i="2"/>
  <c r="G6" i="2" s="1"/>
  <c r="H5" i="2"/>
  <c r="H4" i="2"/>
  <c r="C4" i="2" s="1"/>
  <c r="H3" i="2"/>
  <c r="C3" i="2" s="1"/>
  <c r="H2" i="2"/>
  <c r="G2" i="2" s="1"/>
  <c r="H1" i="2"/>
  <c r="F5" i="1"/>
  <c r="E5" i="1"/>
  <c r="D5" i="1"/>
  <c r="C5" i="1"/>
  <c r="B5" i="1"/>
  <c r="C18" i="2" l="1"/>
  <c r="C2" i="2"/>
  <c r="C34" i="2"/>
  <c r="C10" i="2"/>
  <c r="C26" i="2"/>
  <c r="C42" i="2"/>
  <c r="C6" i="2"/>
  <c r="C14" i="2"/>
  <c r="C22" i="2"/>
  <c r="C30" i="2"/>
  <c r="C38" i="2"/>
  <c r="C46" i="2"/>
  <c r="E2" i="2"/>
  <c r="E6" i="2"/>
  <c r="E10" i="2"/>
  <c r="C12" i="2"/>
  <c r="E14" i="2"/>
  <c r="C16" i="2"/>
  <c r="E18" i="2"/>
  <c r="C20" i="2"/>
  <c r="E22" i="2"/>
  <c r="C24" i="2"/>
  <c r="E26" i="2"/>
  <c r="C28" i="2"/>
  <c r="E30" i="2"/>
  <c r="C32" i="2"/>
  <c r="E34" i="2"/>
  <c r="C36" i="2"/>
  <c r="E38" i="2"/>
  <c r="C40" i="2"/>
  <c r="E42" i="2"/>
  <c r="C44" i="2"/>
  <c r="E46" i="2"/>
  <c r="E1" i="2"/>
  <c r="G1" i="2"/>
  <c r="E5" i="2"/>
  <c r="G5" i="2"/>
  <c r="C5" i="2"/>
  <c r="C1" i="2"/>
  <c r="G4" i="2"/>
  <c r="E4" i="2"/>
  <c r="G8" i="2"/>
  <c r="E8" i="2"/>
  <c r="E9" i="2"/>
  <c r="G9" i="2"/>
  <c r="C9" i="2"/>
  <c r="E13" i="2"/>
  <c r="G13" i="2"/>
  <c r="E17" i="2"/>
  <c r="G17" i="2"/>
  <c r="E21" i="2"/>
  <c r="G21" i="2"/>
  <c r="E25" i="2"/>
  <c r="G25" i="2"/>
  <c r="E29" i="2"/>
  <c r="G29" i="2"/>
  <c r="E33" i="2"/>
  <c r="G33" i="2"/>
  <c r="E37" i="2"/>
  <c r="G37" i="2"/>
  <c r="E41" i="2"/>
  <c r="G41" i="2"/>
  <c r="E45" i="2"/>
  <c r="G45" i="2"/>
  <c r="E3" i="2"/>
  <c r="G3" i="2"/>
  <c r="E7" i="2"/>
  <c r="G7" i="2"/>
  <c r="E11" i="2"/>
  <c r="G11" i="2"/>
  <c r="E12" i="2"/>
  <c r="C13" i="2"/>
  <c r="E15" i="2"/>
  <c r="G15" i="2"/>
  <c r="E16" i="2"/>
  <c r="C17" i="2"/>
  <c r="E19" i="2"/>
  <c r="G19" i="2"/>
  <c r="E20" i="2"/>
  <c r="C21" i="2"/>
  <c r="E23" i="2"/>
  <c r="G23" i="2"/>
  <c r="E24" i="2"/>
  <c r="C25" i="2"/>
  <c r="E27" i="2"/>
  <c r="G27" i="2"/>
  <c r="E28" i="2"/>
  <c r="C29" i="2"/>
  <c r="E31" i="2"/>
  <c r="G31" i="2"/>
  <c r="E32" i="2"/>
  <c r="C33" i="2"/>
  <c r="E35" i="2"/>
  <c r="G35" i="2"/>
  <c r="E36" i="2"/>
  <c r="C37" i="2"/>
  <c r="E39" i="2"/>
  <c r="G39" i="2"/>
  <c r="E40" i="2"/>
  <c r="C41" i="2"/>
  <c r="E43" i="2"/>
  <c r="G43" i="2"/>
  <c r="E44" i="2"/>
  <c r="C45" i="2"/>
  <c r="G5" i="1"/>
  <c r="M6" i="3"/>
  <c r="E47" i="2" l="1"/>
  <c r="C24" i="1" s="1"/>
  <c r="C47" i="2"/>
  <c r="B24" i="1" s="1"/>
  <c r="G47" i="2"/>
  <c r="D24" i="1" s="1"/>
</calcChain>
</file>

<file path=xl/sharedStrings.xml><?xml version="1.0" encoding="utf-8"?>
<sst xmlns="http://schemas.openxmlformats.org/spreadsheetml/2006/main" count="115" uniqueCount="63">
  <si>
    <t>Lectura</t>
  </si>
  <si>
    <t>Matematicas</t>
  </si>
  <si>
    <t>Sociales</t>
  </si>
  <si>
    <t xml:space="preserve">Ciencias </t>
  </si>
  <si>
    <t>Ingles</t>
  </si>
  <si>
    <t>Puntaje ICFES</t>
  </si>
  <si>
    <t>Diseño grafico</t>
  </si>
  <si>
    <t>https://www.youtube.com/channel/UC60zpbuKdNxx1AMROyN143Q</t>
  </si>
  <si>
    <t>Tu puntaje</t>
  </si>
  <si>
    <t>Puntaje corte</t>
  </si>
  <si>
    <t>Arquitectura</t>
  </si>
  <si>
    <t>Artes plasticas</t>
  </si>
  <si>
    <t>Diseño industrial</t>
  </si>
  <si>
    <t>Cine y television</t>
  </si>
  <si>
    <t>Biologia</t>
  </si>
  <si>
    <t>Estadistica</t>
  </si>
  <si>
    <t>Farmacia</t>
  </si>
  <si>
    <t>Fisica</t>
  </si>
  <si>
    <t>Geologia</t>
  </si>
  <si>
    <t>Quimica</t>
  </si>
  <si>
    <t>Ciencias compu</t>
  </si>
  <si>
    <t>Administracion emp</t>
  </si>
  <si>
    <t>Contaduria public</t>
  </si>
  <si>
    <t>Economia</t>
  </si>
  <si>
    <t>Geografia</t>
  </si>
  <si>
    <t>Antropologia</t>
  </si>
  <si>
    <t>Filosofia</t>
  </si>
  <si>
    <t>Filologia aleman</t>
  </si>
  <si>
    <t>Filologia frances</t>
  </si>
  <si>
    <t>Filogogia ingles</t>
  </si>
  <si>
    <t>Linguistica</t>
  </si>
  <si>
    <t>Español y filo</t>
  </si>
  <si>
    <t>Psicologia</t>
  </si>
  <si>
    <t>Sociologia</t>
  </si>
  <si>
    <t>Trabajo social</t>
  </si>
  <si>
    <t>Derecho</t>
  </si>
  <si>
    <t>Ciencia politica</t>
  </si>
  <si>
    <t>Ing .Agricola</t>
  </si>
  <si>
    <t>ing .Civil</t>
  </si>
  <si>
    <t>ing .electrica</t>
  </si>
  <si>
    <t>ing .mecanica</t>
  </si>
  <si>
    <t>ing .Quimica</t>
  </si>
  <si>
    <t>ing .sistemas</t>
  </si>
  <si>
    <t>ing .electronica</t>
  </si>
  <si>
    <t>ing .industrial</t>
  </si>
  <si>
    <t>ing .mecatronica</t>
  </si>
  <si>
    <t>Fisioterapia</t>
  </si>
  <si>
    <t>Medicina</t>
  </si>
  <si>
    <t>Nutricion y Dietetica</t>
  </si>
  <si>
    <t>Enfermeria</t>
  </si>
  <si>
    <t>Odontologia</t>
  </si>
  <si>
    <t>ing .agronomica</t>
  </si>
  <si>
    <t>Medicina veterinaria</t>
  </si>
  <si>
    <t>Zootecnica</t>
  </si>
  <si>
    <t>1.Digita tu puntaje ICFES</t>
  </si>
  <si>
    <t>2.Elige tu primer opcion</t>
  </si>
  <si>
    <t>3.Compara tu puntaje con admisiones anteriores</t>
  </si>
  <si>
    <t>Semestre 2021-1</t>
  </si>
  <si>
    <t>Semestre 2021-2</t>
  </si>
  <si>
    <t>Semestre 2022-1</t>
  </si>
  <si>
    <t>Semestre 2022-2</t>
  </si>
  <si>
    <t>?</t>
  </si>
  <si>
    <t>Pre-ICFES $100.000                      Facilidades de pago!               Mas informacion 3242553887 / 3222355431                            Estudiantes medicina UNAL     inicio 17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</si>
</sst>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11"/>
      <color theme="1"/>
      <name val="Arial"/>
    </font>
    <font>
      <u/>
      <sz val="11"/>
      <color theme="10"/>
      <name val="Arial"/>
    </font>
    <font>
      <u/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7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F2DBDB"/>
        <bgColor rgb="FFF2DBDB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13" borderId="3" xfId="0" applyFont="1" applyFill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2" borderId="5" xfId="0" applyFont="1" applyFill="1" applyBorder="1" applyProtection="1">
      <protection hidden="1"/>
    </xf>
    <xf numFmtId="0" fontId="1" fillId="3" borderId="5" xfId="0" applyFont="1" applyFill="1" applyBorder="1" applyProtection="1">
      <protection hidden="1"/>
    </xf>
    <xf numFmtId="0" fontId="1" fillId="4" borderId="1" xfId="0" applyFont="1" applyFill="1" applyBorder="1" applyProtection="1">
      <protection hidden="1"/>
    </xf>
    <xf numFmtId="0" fontId="1" fillId="5" borderId="2" xfId="0" applyFont="1" applyFill="1" applyBorder="1" applyProtection="1">
      <protection hidden="1"/>
    </xf>
    <xf numFmtId="0" fontId="1" fillId="6" borderId="1" xfId="0" applyFont="1" applyFill="1" applyBorder="1" applyAlignment="1" applyProtection="1">
      <alignment horizontal="center"/>
      <protection hidden="1"/>
    </xf>
    <xf numFmtId="0" fontId="1" fillId="7" borderId="3" xfId="0" applyFont="1" applyFill="1" applyBorder="1" applyAlignment="1" applyProtection="1">
      <alignment horizontal="center"/>
      <protection hidden="1"/>
    </xf>
    <xf numFmtId="164" fontId="1" fillId="8" borderId="3" xfId="0" applyNumberFormat="1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164" fontId="1" fillId="10" borderId="3" xfId="0" applyNumberFormat="1" applyFont="1" applyFill="1" applyBorder="1" applyProtection="1">
      <protection hidden="1"/>
    </xf>
    <xf numFmtId="164" fontId="1" fillId="11" borderId="3" xfId="0" applyNumberFormat="1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164" fontId="1" fillId="0" borderId="3" xfId="0" applyNumberFormat="1" applyFont="1" applyBorder="1" applyProtection="1">
      <protection hidden="1"/>
    </xf>
    <xf numFmtId="0" fontId="1" fillId="0" borderId="8" xfId="0" applyFont="1" applyBorder="1" applyAlignment="1" applyProtection="1">
      <alignment vertical="center"/>
      <protection hidden="1"/>
    </xf>
    <xf numFmtId="0" fontId="1" fillId="0" borderId="3" xfId="0" applyFont="1" applyBorder="1" applyProtection="1">
      <protection hidden="1"/>
    </xf>
    <xf numFmtId="0" fontId="1" fillId="0" borderId="3" xfId="0" applyFont="1" applyFill="1" applyBorder="1" applyProtection="1">
      <protection hidden="1"/>
    </xf>
    <xf numFmtId="0" fontId="0" fillId="0" borderId="0" xfId="0" applyFont="1" applyProtection="1">
      <protection hidden="1"/>
    </xf>
    <xf numFmtId="0" fontId="1" fillId="0" borderId="3" xfId="0" applyFont="1" applyBorder="1" applyAlignment="1" applyProtection="1">
      <protection hidden="1"/>
    </xf>
    <xf numFmtId="0" fontId="8" fillId="15" borderId="9" xfId="0" applyFont="1" applyFill="1" applyBorder="1" applyAlignment="1" applyProtection="1">
      <alignment horizontal="center" vertical="center" wrapText="1"/>
      <protection hidden="1"/>
    </xf>
    <xf numFmtId="0" fontId="7" fillId="15" borderId="10" xfId="0" applyFont="1" applyFill="1" applyBorder="1" applyAlignment="1" applyProtection="1">
      <alignment horizontal="center" vertical="center" wrapText="1"/>
      <protection hidden="1"/>
    </xf>
    <xf numFmtId="0" fontId="7" fillId="15" borderId="11" xfId="0" applyFont="1" applyFill="1" applyBorder="1" applyAlignment="1" applyProtection="1">
      <alignment horizontal="center" vertical="center" wrapText="1"/>
      <protection hidden="1"/>
    </xf>
    <xf numFmtId="0" fontId="8" fillId="16" borderId="9" xfId="0" applyFont="1" applyFill="1" applyBorder="1" applyAlignment="1" applyProtection="1">
      <alignment horizontal="center" vertical="center" wrapText="1"/>
      <protection hidden="1"/>
    </xf>
    <xf numFmtId="0" fontId="7" fillId="16" borderId="10" xfId="0" applyFont="1" applyFill="1" applyBorder="1" applyAlignment="1" applyProtection="1">
      <alignment horizontal="center" vertical="center" wrapText="1"/>
      <protection hidden="1"/>
    </xf>
    <xf numFmtId="0" fontId="7" fillId="16" borderId="11" xfId="0" applyFont="1" applyFill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14" borderId="4" xfId="0" applyFont="1" applyFill="1" applyBorder="1" applyAlignment="1" applyProtection="1">
      <alignment horizontal="center" vertical="center"/>
      <protection hidden="1"/>
    </xf>
    <xf numFmtId="0" fontId="0" fillId="14" borderId="4" xfId="0" applyFont="1" applyFill="1" applyBorder="1" applyAlignment="1" applyProtection="1">
      <alignment horizontal="center" vertical="center"/>
      <protection hidden="1"/>
    </xf>
    <xf numFmtId="0" fontId="7" fillId="14" borderId="4" xfId="0" applyFont="1" applyFill="1" applyBorder="1" applyAlignment="1" applyProtection="1">
      <alignment horizontal="center" vertical="center" wrapText="1"/>
      <protection hidden="1"/>
    </xf>
    <xf numFmtId="0" fontId="7" fillId="14" borderId="9" xfId="0" applyFont="1" applyFill="1" applyBorder="1" applyAlignment="1" applyProtection="1">
      <alignment horizontal="center" vertical="center" wrapText="1"/>
      <protection hidden="1"/>
    </xf>
    <xf numFmtId="0" fontId="8" fillId="15" borderId="4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7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57149</xdr:colOff>
      <xdr:row>14</xdr:row>
      <xdr:rowOff>66676</xdr:rowOff>
    </xdr:from>
    <xdr:to>
      <xdr:col>6</xdr:col>
      <xdr:colOff>1028699</xdr:colOff>
      <xdr:row>23</xdr:row>
      <xdr:rowOff>167216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6FB8F75-0CB3-43B2-ACD3-09BCBEC76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4" y="2657476"/>
          <a:ext cx="2124075" cy="18150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channel/UC60zpbuKdNxx1AMROyN143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1000"/>
  <sheetViews>
    <sheetView tabSelected="1" workbookViewId="0">
      <selection activeCell="B6" sqref="B6"/>
    </sheetView>
  </sheetViews>
  <sheetFormatPr baseColWidth="10" defaultColWidth="12.625" defaultRowHeight="15" customHeight="1" x14ac:dyDescent="0.2"/>
  <cols>
    <col min="1" max="1" width="4.625" style="6" customWidth="1"/>
    <col min="2" max="2" width="12.75" style="6" customWidth="1"/>
    <col min="3" max="3" width="14.5" style="6" customWidth="1"/>
    <col min="4" max="4" width="15.125" style="6" customWidth="1"/>
    <col min="5" max="5" width="14.875" style="6" customWidth="1"/>
    <col min="6" max="6" width="15.125" style="6" customWidth="1"/>
    <col min="7" max="7" width="13.875" style="6" customWidth="1"/>
    <col min="8" max="8" width="17.375" style="6" customWidth="1"/>
    <col min="9" max="9" width="15.25" style="6" customWidth="1"/>
    <col min="10" max="10" width="11.625" style="6" customWidth="1"/>
    <col min="11" max="11" width="12.125" style="6" customWidth="1"/>
    <col min="12" max="12" width="9.75" style="6" customWidth="1"/>
    <col min="13" max="13" width="12.75" style="6" customWidth="1"/>
    <col min="14" max="19" width="9.375" style="6" customWidth="1"/>
    <col min="20" max="26" width="12.625" style="6" customWidth="1"/>
    <col min="27" max="16384" width="12.625" style="6"/>
  </cols>
  <sheetData>
    <row r="1" spans="1:26" ht="14.25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x14ac:dyDescent="0.2">
      <c r="A2" s="5"/>
      <c r="B2" s="40" t="s">
        <v>54</v>
      </c>
      <c r="C2" s="4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2">
      <c r="A3" s="5"/>
      <c r="B3" s="40"/>
      <c r="C3" s="40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/>
      <c r="B4" s="14" t="s">
        <v>0</v>
      </c>
      <c r="C4" s="15" t="s">
        <v>1</v>
      </c>
      <c r="D4" s="16" t="s">
        <v>2</v>
      </c>
      <c r="E4" s="17" t="s">
        <v>3</v>
      </c>
      <c r="F4" s="18" t="s">
        <v>4</v>
      </c>
      <c r="G4" s="19" t="s">
        <v>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20">
        <f t="shared" ref="B5:E5" si="0">B6/13*15</f>
        <v>92.307692307692307</v>
      </c>
      <c r="C5" s="21">
        <f t="shared" si="0"/>
        <v>80.769230769230774</v>
      </c>
      <c r="D5" s="22">
        <f t="shared" si="0"/>
        <v>115.38461538461539</v>
      </c>
      <c r="E5" s="23">
        <f t="shared" si="0"/>
        <v>92.307692307692307</v>
      </c>
      <c r="F5" s="24">
        <f>F6/13*5</f>
        <v>23.076923076923073</v>
      </c>
      <c r="G5" s="25">
        <f>SUM(B5:F5)</f>
        <v>403.84615384615387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7">
        <v>80</v>
      </c>
      <c r="C6" s="7">
        <v>70</v>
      </c>
      <c r="D6" s="7">
        <v>100</v>
      </c>
      <c r="E6" s="7">
        <v>80</v>
      </c>
      <c r="F6" s="8">
        <v>60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>
        <v>28</v>
      </c>
      <c r="S6" s="5"/>
      <c r="T6" s="5"/>
      <c r="U6" s="5"/>
      <c r="V6" s="5"/>
      <c r="W6" s="5"/>
      <c r="X6" s="5"/>
      <c r="Y6" s="5"/>
      <c r="Z6" s="5"/>
    </row>
    <row r="7" spans="1:26" ht="14.25" x14ac:dyDescent="0.2">
      <c r="A7" s="5"/>
      <c r="B7" s="5"/>
      <c r="C7" s="5"/>
      <c r="D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40" t="s">
        <v>55</v>
      </c>
      <c r="C8" s="41"/>
      <c r="D8" s="9" t="s">
        <v>47</v>
      </c>
      <c r="E8" s="5"/>
      <c r="F8" s="39" t="s">
        <v>62</v>
      </c>
      <c r="G8" s="3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x14ac:dyDescent="0.2">
      <c r="A9" s="5"/>
      <c r="B9" s="41"/>
      <c r="C9" s="41"/>
      <c r="D9" s="5"/>
      <c r="E9" s="5"/>
      <c r="F9" s="39"/>
      <c r="G9" s="3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x14ac:dyDescent="0.2">
      <c r="A10" s="5"/>
      <c r="B10" s="5"/>
      <c r="C10" s="5"/>
      <c r="D10" s="5"/>
      <c r="E10" s="5"/>
      <c r="F10" s="39"/>
      <c r="G10" s="3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5"/>
      <c r="B11" s="42" t="s">
        <v>56</v>
      </c>
      <c r="C11" s="42"/>
      <c r="D11" s="5"/>
      <c r="E11" s="5"/>
      <c r="F11" s="39"/>
      <c r="G11" s="3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42"/>
      <c r="C12" s="42"/>
      <c r="D12" s="5"/>
      <c r="E12" s="10"/>
      <c r="F12" s="39"/>
      <c r="G12" s="39"/>
      <c r="H12" s="5"/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5"/>
      <c r="B13" s="42"/>
      <c r="C13" s="42"/>
      <c r="D13" s="5"/>
      <c r="E13" s="5"/>
      <c r="F13" s="39"/>
      <c r="G13" s="39"/>
      <c r="H13" s="5"/>
      <c r="I13" s="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x14ac:dyDescent="0.2">
      <c r="A14" s="5"/>
      <c r="B14" s="42"/>
      <c r="C14" s="43"/>
      <c r="D14" s="5"/>
      <c r="E14" s="5"/>
      <c r="F14" s="39"/>
      <c r="G14" s="3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x14ac:dyDescent="0.2">
      <c r="A15" s="5"/>
      <c r="B15" s="44" t="s">
        <v>57</v>
      </c>
      <c r="C15" s="34" t="s">
        <v>58</v>
      </c>
      <c r="D15" s="31" t="s">
        <v>59</v>
      </c>
      <c r="E15" s="34" t="s">
        <v>60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5"/>
      <c r="B16" s="44"/>
      <c r="C16" s="35"/>
      <c r="D16" s="32"/>
      <c r="E16" s="3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x14ac:dyDescent="0.2">
      <c r="A17" s="5"/>
      <c r="B17" s="44"/>
      <c r="C17" s="35"/>
      <c r="D17" s="32"/>
      <c r="E17" s="3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x14ac:dyDescent="0.25">
      <c r="A18" s="5"/>
      <c r="B18" s="44"/>
      <c r="C18" s="35"/>
      <c r="D18" s="32"/>
      <c r="E18" s="35"/>
      <c r="F18" s="1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x14ac:dyDescent="0.2">
      <c r="A19" s="5"/>
      <c r="B19" s="44"/>
      <c r="C19" s="36"/>
      <c r="D19" s="33"/>
      <c r="E19" s="3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 x14ac:dyDescent="0.2">
      <c r="A20" s="5"/>
      <c r="B20" s="26" t="s">
        <v>8</v>
      </c>
      <c r="C20" s="26" t="s">
        <v>8</v>
      </c>
      <c r="D20" s="26" t="s">
        <v>8</v>
      </c>
      <c r="E20" s="37" t="s">
        <v>61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27">
        <f>Hoja3!B52</f>
        <v>756.27548438832855</v>
      </c>
      <c r="C21" s="27">
        <f>Hoja3!C52</f>
        <v>727.64292699314569</v>
      </c>
      <c r="D21" s="28">
        <f>Hoja3!D52</f>
        <v>729.19409984233687</v>
      </c>
      <c r="E21" s="3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29"/>
      <c r="C22" s="29"/>
      <c r="D22" s="29"/>
      <c r="E22" s="3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/>
      <c r="B23" s="27" t="s">
        <v>9</v>
      </c>
      <c r="C23" s="27" t="s">
        <v>9</v>
      </c>
      <c r="D23" s="27" t="s">
        <v>9</v>
      </c>
      <c r="E23" s="3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27">
        <f>Hoja3!C47</f>
        <v>746.58820000000003</v>
      </c>
      <c r="C24" s="27">
        <f>Hoja3!E47</f>
        <v>717.01930000000004</v>
      </c>
      <c r="D24" s="30">
        <f>Hoja3!G47</f>
        <v>734.66060000000004</v>
      </c>
      <c r="E24" s="3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E25" s="5"/>
      <c r="F25" s="13" t="s">
        <v>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heetProtection algorithmName="SHA-512" hashValue="v5insC6kDGaE7OTw8qhfOYw0aED1/DqkF4fT4YYXwRpr+2lpMhpPccQQ57W/ZVjV+PrGgeYdyb4UAF3UKBdemQ==" saltValue="N/02P0O3xx6zXCSKMBSbzQ==" spinCount="100000" sheet="1" objects="1" scenarios="1" selectLockedCells="1"/>
  <autoFilter ref="B20:D21" xr:uid="{00000000-0001-0000-0000-000000000000}"/>
  <mergeCells count="9">
    <mergeCell ref="D15:D19"/>
    <mergeCell ref="E15:E19"/>
    <mergeCell ref="E20:E24"/>
    <mergeCell ref="F8:G14"/>
    <mergeCell ref="B2:C3"/>
    <mergeCell ref="B8:C9"/>
    <mergeCell ref="B11:C14"/>
    <mergeCell ref="B15:B19"/>
    <mergeCell ref="C15:C19"/>
  </mergeCells>
  <conditionalFormatting sqref="B21">
    <cfRule type="cellIs" dxfId="69" priority="4" operator="lessThan">
      <formula>$B$24</formula>
    </cfRule>
  </conditionalFormatting>
  <conditionalFormatting sqref="B21">
    <cfRule type="cellIs" dxfId="68" priority="5" operator="greaterThan">
      <formula>$B$24</formula>
    </cfRule>
  </conditionalFormatting>
  <conditionalFormatting sqref="C21:D21">
    <cfRule type="cellIs" dxfId="67" priority="6" operator="lessThan">
      <formula>$C$24</formula>
    </cfRule>
  </conditionalFormatting>
  <conditionalFormatting sqref="C21:D21">
    <cfRule type="cellIs" dxfId="66" priority="7" operator="greaterThan">
      <formula>$C$24</formula>
    </cfRule>
  </conditionalFormatting>
  <conditionalFormatting sqref="C21:D21">
    <cfRule type="cellIs" dxfId="65" priority="8" operator="greaterThan">
      <formula>$C$24</formula>
    </cfRule>
  </conditionalFormatting>
  <conditionalFormatting sqref="D21">
    <cfRule type="cellIs" dxfId="64" priority="1" operator="lessThan">
      <formula>$D$24</formula>
    </cfRule>
    <cfRule type="cellIs" dxfId="63" priority="2" operator="lessThan">
      <formula>$D$24</formula>
    </cfRule>
    <cfRule type="cellIs" dxfId="62" priority="3" operator="greaterThan">
      <formula>$D$24</formula>
    </cfRule>
  </conditionalFormatting>
  <hyperlinks>
    <hyperlink ref="F25" r:id="rId1" xr:uid="{00000000-0004-0000-0000-000000000000}"/>
  </hyperlinks>
  <pageMargins left="0.7" right="0.7" top="0.75" bottom="0.75" header="0" footer="0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Hoja3!$A$1:$A$46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1000"/>
  <sheetViews>
    <sheetView topLeftCell="A31" workbookViewId="0">
      <selection activeCell="B53" sqref="B53"/>
    </sheetView>
  </sheetViews>
  <sheetFormatPr baseColWidth="10" defaultColWidth="12.625" defaultRowHeight="15" customHeight="1" x14ac:dyDescent="0.2"/>
  <cols>
    <col min="1" max="1" width="20" customWidth="1"/>
    <col min="2" max="26" width="10.625" customWidth="1"/>
  </cols>
  <sheetData>
    <row r="1" spans="1:8" ht="14.25" customHeight="1" x14ac:dyDescent="0.25">
      <c r="A1" s="1" t="s">
        <v>10</v>
      </c>
      <c r="B1" s="3">
        <v>634.55960000000005</v>
      </c>
      <c r="C1" s="4">
        <f t="shared" ref="C1:C46" si="0">B1*H1</f>
        <v>0</v>
      </c>
      <c r="D1" s="4">
        <v>593.01750000000004</v>
      </c>
      <c r="E1" s="4">
        <f t="shared" ref="E1:E46" si="1">D1*H1</f>
        <v>0</v>
      </c>
      <c r="F1">
        <v>630.73379999999997</v>
      </c>
      <c r="G1">
        <f>F1*H1</f>
        <v>0</v>
      </c>
      <c r="H1" s="4">
        <f>IF(A1=Hoja1!D$8,1,0)</f>
        <v>0</v>
      </c>
    </row>
    <row r="2" spans="1:8" ht="14.25" customHeight="1" x14ac:dyDescent="0.25">
      <c r="A2" s="1" t="s">
        <v>6</v>
      </c>
      <c r="B2" s="3">
        <v>648.61450000000002</v>
      </c>
      <c r="C2" s="4">
        <f t="shared" si="0"/>
        <v>0</v>
      </c>
      <c r="D2" s="4">
        <v>610.05830000000003</v>
      </c>
      <c r="E2" s="4">
        <f t="shared" si="1"/>
        <v>0</v>
      </c>
      <c r="F2">
        <v>649.5104</v>
      </c>
      <c r="G2" s="2">
        <f t="shared" ref="G2:G46" si="2">F2*H2</f>
        <v>0</v>
      </c>
      <c r="H2" s="4">
        <f>IF(A2=Hoja1!D$8,1,0)</f>
        <v>0</v>
      </c>
    </row>
    <row r="3" spans="1:8" ht="14.25" customHeight="1" x14ac:dyDescent="0.25">
      <c r="A3" s="1" t="s">
        <v>11</v>
      </c>
      <c r="B3" s="3">
        <v>633.06650000000002</v>
      </c>
      <c r="C3" s="4">
        <f t="shared" si="0"/>
        <v>0</v>
      </c>
      <c r="D3" s="4">
        <v>574.5231</v>
      </c>
      <c r="E3" s="4">
        <f t="shared" si="1"/>
        <v>0</v>
      </c>
      <c r="F3">
        <v>606.31579999999997</v>
      </c>
      <c r="G3" s="2">
        <f t="shared" si="2"/>
        <v>0</v>
      </c>
      <c r="H3" s="4">
        <f>IF(A3=Hoja1!D$8,1,0)</f>
        <v>0</v>
      </c>
    </row>
    <row r="4" spans="1:8" ht="14.25" customHeight="1" x14ac:dyDescent="0.25">
      <c r="A4" s="1" t="s">
        <v>12</v>
      </c>
      <c r="B4" s="3">
        <v>618.37919999999997</v>
      </c>
      <c r="C4" s="4">
        <f t="shared" si="0"/>
        <v>0</v>
      </c>
      <c r="D4" s="4">
        <v>573.70389999999998</v>
      </c>
      <c r="E4" s="4">
        <f t="shared" si="1"/>
        <v>0</v>
      </c>
      <c r="F4">
        <v>579.80529999999999</v>
      </c>
      <c r="G4" s="2">
        <f t="shared" si="2"/>
        <v>0</v>
      </c>
      <c r="H4" s="4">
        <f>IF(A4=Hoja1!D$8,1,0)</f>
        <v>0</v>
      </c>
    </row>
    <row r="5" spans="1:8" ht="14.25" customHeight="1" x14ac:dyDescent="0.25">
      <c r="A5" s="1" t="s">
        <v>13</v>
      </c>
      <c r="B5" s="3">
        <v>663.79129999999998</v>
      </c>
      <c r="C5" s="4">
        <f t="shared" si="0"/>
        <v>0</v>
      </c>
      <c r="D5" s="4">
        <v>623.41319999999996</v>
      </c>
      <c r="E5" s="4">
        <f t="shared" si="1"/>
        <v>0</v>
      </c>
      <c r="F5">
        <v>644.61410000000001</v>
      </c>
      <c r="G5" s="2">
        <f t="shared" si="2"/>
        <v>0</v>
      </c>
      <c r="H5" s="4">
        <f>IF(A5=Hoja1!D$8,1,0)</f>
        <v>0</v>
      </c>
    </row>
    <row r="6" spans="1:8" ht="14.25" customHeight="1" x14ac:dyDescent="0.25">
      <c r="A6" s="1" t="s">
        <v>14</v>
      </c>
      <c r="B6" s="3">
        <v>679.61310000000003</v>
      </c>
      <c r="C6" s="4">
        <f t="shared" si="0"/>
        <v>0</v>
      </c>
      <c r="D6" s="4">
        <v>617.40110000000004</v>
      </c>
      <c r="E6" s="4">
        <f t="shared" si="1"/>
        <v>0</v>
      </c>
      <c r="F6">
        <v>648.40589999999997</v>
      </c>
      <c r="G6" s="2">
        <f t="shared" si="2"/>
        <v>0</v>
      </c>
      <c r="H6" s="4">
        <f>IF(A6=Hoja1!D$8,1,0)</f>
        <v>0</v>
      </c>
    </row>
    <row r="7" spans="1:8" ht="14.25" customHeight="1" x14ac:dyDescent="0.25">
      <c r="A7" s="1" t="s">
        <v>15</v>
      </c>
      <c r="B7" s="3">
        <v>590.53039999999999</v>
      </c>
      <c r="C7" s="4">
        <f t="shared" si="0"/>
        <v>0</v>
      </c>
      <c r="D7" s="4">
        <v>562.56709999999998</v>
      </c>
      <c r="E7" s="4">
        <f t="shared" si="1"/>
        <v>0</v>
      </c>
      <c r="F7">
        <v>611.95699999999999</v>
      </c>
      <c r="G7" s="2">
        <f t="shared" si="2"/>
        <v>0</v>
      </c>
      <c r="H7" s="4">
        <f>IF(A7=Hoja1!D$8,1,0)</f>
        <v>0</v>
      </c>
    </row>
    <row r="8" spans="1:8" ht="14.25" customHeight="1" x14ac:dyDescent="0.25">
      <c r="A8" s="1" t="s">
        <v>16</v>
      </c>
      <c r="B8" s="3">
        <v>636.54589999999996</v>
      </c>
      <c r="C8" s="4">
        <f t="shared" si="0"/>
        <v>0</v>
      </c>
      <c r="D8" s="4">
        <v>629.45259999999996</v>
      </c>
      <c r="E8" s="4">
        <f t="shared" si="1"/>
        <v>0</v>
      </c>
      <c r="F8">
        <v>647.87540000000001</v>
      </c>
      <c r="G8" s="2">
        <f t="shared" si="2"/>
        <v>0</v>
      </c>
      <c r="H8" s="4">
        <f>IF(A8=Hoja1!D$8,1,0)</f>
        <v>0</v>
      </c>
    </row>
    <row r="9" spans="1:8" ht="14.25" customHeight="1" x14ac:dyDescent="0.25">
      <c r="A9" s="1" t="s">
        <v>17</v>
      </c>
      <c r="B9" s="3">
        <v>673.03300000000002</v>
      </c>
      <c r="C9" s="4">
        <f t="shared" si="0"/>
        <v>0</v>
      </c>
      <c r="D9" s="4">
        <v>629.30859999999996</v>
      </c>
      <c r="E9" s="4">
        <f t="shared" si="1"/>
        <v>0</v>
      </c>
      <c r="F9">
        <v>656.91060000000004</v>
      </c>
      <c r="G9" s="2">
        <f t="shared" si="2"/>
        <v>0</v>
      </c>
      <c r="H9" s="4">
        <f>IF(A9=Hoja1!D$8,1,0)</f>
        <v>0</v>
      </c>
    </row>
    <row r="10" spans="1:8" ht="14.25" customHeight="1" x14ac:dyDescent="0.25">
      <c r="A10" s="1" t="s">
        <v>18</v>
      </c>
      <c r="B10" s="3">
        <v>646.61320000000001</v>
      </c>
      <c r="C10" s="4">
        <f t="shared" si="0"/>
        <v>0</v>
      </c>
      <c r="D10" s="4">
        <v>602.70320000000004</v>
      </c>
      <c r="E10" s="4">
        <f t="shared" si="1"/>
        <v>0</v>
      </c>
      <c r="F10">
        <v>638.53660000000002</v>
      </c>
      <c r="G10" s="2">
        <f t="shared" si="2"/>
        <v>0</v>
      </c>
      <c r="H10" s="4">
        <f>IF(A10=Hoja1!D$8,1,0)</f>
        <v>0</v>
      </c>
    </row>
    <row r="11" spans="1:8" ht="14.25" customHeight="1" x14ac:dyDescent="0.25">
      <c r="A11" s="1" t="s">
        <v>1</v>
      </c>
      <c r="B11" s="3">
        <v>664.69090000000006</v>
      </c>
      <c r="C11" s="4">
        <f t="shared" si="0"/>
        <v>0</v>
      </c>
      <c r="D11" s="4">
        <v>605.30520000000001</v>
      </c>
      <c r="E11" s="4">
        <f t="shared" si="1"/>
        <v>0</v>
      </c>
      <c r="F11">
        <v>653.47170000000006</v>
      </c>
      <c r="G11" s="2">
        <f t="shared" si="2"/>
        <v>0</v>
      </c>
      <c r="H11" s="4">
        <f>IF(A11=Hoja1!D$8,1,0)</f>
        <v>0</v>
      </c>
    </row>
    <row r="12" spans="1:8" ht="14.25" customHeight="1" x14ac:dyDescent="0.25">
      <c r="A12" s="1" t="s">
        <v>19</v>
      </c>
      <c r="B12" s="3">
        <v>607.19730000000004</v>
      </c>
      <c r="C12" s="4">
        <f t="shared" si="0"/>
        <v>0</v>
      </c>
      <c r="D12" s="4">
        <v>561.8306</v>
      </c>
      <c r="E12" s="4">
        <f t="shared" si="1"/>
        <v>0</v>
      </c>
      <c r="F12">
        <v>601.81410000000005</v>
      </c>
      <c r="G12" s="2">
        <f t="shared" si="2"/>
        <v>0</v>
      </c>
      <c r="H12" s="4">
        <f>IF(A12=Hoja1!D$8,1,0)</f>
        <v>0</v>
      </c>
    </row>
    <row r="13" spans="1:8" ht="14.25" customHeight="1" x14ac:dyDescent="0.25">
      <c r="A13" s="1" t="s">
        <v>20</v>
      </c>
      <c r="B13" s="3">
        <v>666.78549999999996</v>
      </c>
      <c r="C13" s="4">
        <f t="shared" si="0"/>
        <v>0</v>
      </c>
      <c r="D13" s="4">
        <v>604.91959999999995</v>
      </c>
      <c r="E13" s="4">
        <f t="shared" si="1"/>
        <v>0</v>
      </c>
      <c r="F13">
        <v>632.41920000000005</v>
      </c>
      <c r="G13" s="2">
        <f t="shared" si="2"/>
        <v>0</v>
      </c>
      <c r="H13" s="4">
        <f>IF(A13=Hoja1!D$8,1,0)</f>
        <v>0</v>
      </c>
    </row>
    <row r="14" spans="1:8" ht="14.25" customHeight="1" x14ac:dyDescent="0.25">
      <c r="A14" s="1" t="s">
        <v>21</v>
      </c>
      <c r="B14" s="3">
        <v>617.77819999999997</v>
      </c>
      <c r="C14" s="4">
        <f t="shared" si="0"/>
        <v>0</v>
      </c>
      <c r="D14" s="4">
        <v>574.37969999999996</v>
      </c>
      <c r="E14" s="4">
        <f t="shared" si="1"/>
        <v>0</v>
      </c>
      <c r="F14">
        <v>590.87400000000002</v>
      </c>
      <c r="G14" s="2">
        <f t="shared" si="2"/>
        <v>0</v>
      </c>
      <c r="H14" s="4">
        <f>IF(A14=Hoja1!D$8,1,0)</f>
        <v>0</v>
      </c>
    </row>
    <row r="15" spans="1:8" ht="14.25" customHeight="1" x14ac:dyDescent="0.25">
      <c r="A15" s="1" t="s">
        <v>22</v>
      </c>
      <c r="B15" s="3">
        <v>572.87210000000005</v>
      </c>
      <c r="C15" s="4">
        <f t="shared" si="0"/>
        <v>0</v>
      </c>
      <c r="D15" s="4">
        <v>525.82619999999997</v>
      </c>
      <c r="E15" s="4">
        <f t="shared" si="1"/>
        <v>0</v>
      </c>
      <c r="F15">
        <v>553.30430000000001</v>
      </c>
      <c r="G15" s="2">
        <f t="shared" si="2"/>
        <v>0</v>
      </c>
      <c r="H15" s="4">
        <f>IF(A15=Hoja1!D$8,1,0)</f>
        <v>0</v>
      </c>
    </row>
    <row r="16" spans="1:8" ht="14.25" customHeight="1" x14ac:dyDescent="0.25">
      <c r="A16" s="1" t="s">
        <v>23</v>
      </c>
      <c r="B16" s="3">
        <v>639.38670000000002</v>
      </c>
      <c r="C16" s="4">
        <f t="shared" si="0"/>
        <v>0</v>
      </c>
      <c r="D16" s="4">
        <v>576.41629999999998</v>
      </c>
      <c r="E16" s="4">
        <f t="shared" si="1"/>
        <v>0</v>
      </c>
      <c r="F16">
        <v>623.03790000000004</v>
      </c>
      <c r="G16" s="2">
        <f t="shared" si="2"/>
        <v>0</v>
      </c>
      <c r="H16" s="4">
        <f>IF(A16=Hoja1!D$8,1,0)</f>
        <v>0</v>
      </c>
    </row>
    <row r="17" spans="1:8" ht="14.25" customHeight="1" x14ac:dyDescent="0.25">
      <c r="A17" s="1" t="s">
        <v>24</v>
      </c>
      <c r="B17" s="3">
        <v>544.20209999999997</v>
      </c>
      <c r="C17" s="4">
        <f t="shared" si="0"/>
        <v>0</v>
      </c>
      <c r="D17" s="4">
        <v>515.56320000000005</v>
      </c>
      <c r="E17" s="4">
        <f t="shared" si="1"/>
        <v>0</v>
      </c>
      <c r="F17">
        <v>505.82380000000001</v>
      </c>
      <c r="G17" s="2">
        <f t="shared" si="2"/>
        <v>0</v>
      </c>
      <c r="H17" s="4">
        <f>IF(A17=Hoja1!D$8,1,0)</f>
        <v>0</v>
      </c>
    </row>
    <row r="18" spans="1:8" ht="14.25" customHeight="1" x14ac:dyDescent="0.25">
      <c r="A18" s="1" t="s">
        <v>25</v>
      </c>
      <c r="B18" s="3">
        <v>635.51379999999995</v>
      </c>
      <c r="C18" s="4">
        <f t="shared" si="0"/>
        <v>0</v>
      </c>
      <c r="D18" s="4">
        <v>579.84069999999997</v>
      </c>
      <c r="E18" s="4">
        <f t="shared" si="1"/>
        <v>0</v>
      </c>
      <c r="F18">
        <v>621.202</v>
      </c>
      <c r="G18" s="2">
        <f t="shared" si="2"/>
        <v>0</v>
      </c>
      <c r="H18" s="4">
        <f>IF(A18=Hoja1!D$8,1,0)</f>
        <v>0</v>
      </c>
    </row>
    <row r="19" spans="1:8" ht="14.25" customHeight="1" x14ac:dyDescent="0.25">
      <c r="A19" s="1" t="s">
        <v>26</v>
      </c>
      <c r="B19" s="3">
        <v>600.93600000000004</v>
      </c>
      <c r="C19" s="4">
        <f t="shared" si="0"/>
        <v>0</v>
      </c>
      <c r="D19" s="4">
        <v>528.19949999999994</v>
      </c>
      <c r="E19" s="4">
        <f t="shared" si="1"/>
        <v>0</v>
      </c>
      <c r="F19">
        <v>580.91949999999997</v>
      </c>
      <c r="G19" s="2">
        <f t="shared" si="2"/>
        <v>0</v>
      </c>
      <c r="H19" s="4">
        <f>IF(A19=Hoja1!D$8,1,0)</f>
        <v>0</v>
      </c>
    </row>
    <row r="20" spans="1:8" ht="14.25" customHeight="1" x14ac:dyDescent="0.25">
      <c r="A20" s="1" t="s">
        <v>27</v>
      </c>
      <c r="B20" s="3">
        <v>620.37779999999998</v>
      </c>
      <c r="C20" s="4">
        <f t="shared" si="0"/>
        <v>0</v>
      </c>
      <c r="D20" s="4">
        <v>538.94110000000001</v>
      </c>
      <c r="E20" s="4">
        <f t="shared" si="1"/>
        <v>0</v>
      </c>
      <c r="F20">
        <v>604.09990000000005</v>
      </c>
      <c r="G20" s="2">
        <f t="shared" si="2"/>
        <v>0</v>
      </c>
      <c r="H20" s="4">
        <f>IF(A20=Hoja1!D$8,1,0)</f>
        <v>0</v>
      </c>
    </row>
    <row r="21" spans="1:8" ht="14.25" customHeight="1" x14ac:dyDescent="0.25">
      <c r="A21" s="1" t="s">
        <v>28</v>
      </c>
      <c r="B21" s="3">
        <v>599.03309999999999</v>
      </c>
      <c r="C21" s="4">
        <f t="shared" si="0"/>
        <v>0</v>
      </c>
      <c r="D21" s="4">
        <v>559.25080000000003</v>
      </c>
      <c r="E21" s="4">
        <f t="shared" si="1"/>
        <v>0</v>
      </c>
      <c r="F21">
        <v>586.27570000000003</v>
      </c>
      <c r="G21" s="2">
        <f t="shared" si="2"/>
        <v>0</v>
      </c>
      <c r="H21" s="4">
        <f>IF(A21=Hoja1!D$8,1,0)</f>
        <v>0</v>
      </c>
    </row>
    <row r="22" spans="1:8" ht="14.25" customHeight="1" x14ac:dyDescent="0.25">
      <c r="A22" s="1" t="s">
        <v>29</v>
      </c>
      <c r="B22" s="3">
        <v>623.77650000000006</v>
      </c>
      <c r="C22" s="4">
        <f t="shared" si="0"/>
        <v>0</v>
      </c>
      <c r="D22" s="4">
        <v>570.07749999999999</v>
      </c>
      <c r="E22" s="4">
        <f t="shared" si="1"/>
        <v>0</v>
      </c>
      <c r="F22">
        <v>610.85119999999995</v>
      </c>
      <c r="G22" s="2">
        <f t="shared" si="2"/>
        <v>0</v>
      </c>
      <c r="H22" s="4">
        <f>IF(A22=Hoja1!D$8,1,0)</f>
        <v>0</v>
      </c>
    </row>
    <row r="23" spans="1:8" ht="14.25" customHeight="1" x14ac:dyDescent="0.25">
      <c r="A23" s="1" t="s">
        <v>30</v>
      </c>
      <c r="B23" s="3">
        <v>535.97149999999999</v>
      </c>
      <c r="C23" s="4">
        <f t="shared" si="0"/>
        <v>0</v>
      </c>
      <c r="D23" s="4">
        <v>518.86469999999997</v>
      </c>
      <c r="E23" s="4">
        <f t="shared" si="1"/>
        <v>0</v>
      </c>
      <c r="F23">
        <v>508.20960000000002</v>
      </c>
      <c r="G23" s="2">
        <f t="shared" si="2"/>
        <v>0</v>
      </c>
      <c r="H23" s="4">
        <f>IF(A23=Hoja1!D$8,1,0)</f>
        <v>0</v>
      </c>
    </row>
    <row r="24" spans="1:8" ht="14.25" customHeight="1" x14ac:dyDescent="0.25">
      <c r="A24" s="1" t="s">
        <v>31</v>
      </c>
      <c r="B24" s="3">
        <v>556.3347</v>
      </c>
      <c r="C24" s="4">
        <f t="shared" si="0"/>
        <v>0</v>
      </c>
      <c r="D24" s="4">
        <v>540.6508</v>
      </c>
      <c r="E24" s="4">
        <f t="shared" si="1"/>
        <v>0</v>
      </c>
      <c r="F24">
        <v>490.07069999999999</v>
      </c>
      <c r="G24" s="2">
        <f t="shared" si="2"/>
        <v>0</v>
      </c>
      <c r="H24" s="4">
        <f>IF(A24=Hoja1!D$8,1,0)</f>
        <v>0</v>
      </c>
    </row>
    <row r="25" spans="1:8" ht="14.25" customHeight="1" x14ac:dyDescent="0.25">
      <c r="A25" s="1" t="s">
        <v>32</v>
      </c>
      <c r="B25" s="3">
        <v>646.54729999999995</v>
      </c>
      <c r="C25" s="4">
        <f t="shared" si="0"/>
        <v>0</v>
      </c>
      <c r="D25" s="4">
        <v>601.8528</v>
      </c>
      <c r="E25" s="4">
        <f t="shared" si="1"/>
        <v>0</v>
      </c>
      <c r="F25">
        <v>638.60760000000005</v>
      </c>
      <c r="G25" s="2">
        <f t="shared" si="2"/>
        <v>0</v>
      </c>
      <c r="H25" s="4">
        <f>IF(A25=Hoja1!D$8,1,0)</f>
        <v>0</v>
      </c>
    </row>
    <row r="26" spans="1:8" ht="14.25" customHeight="1" x14ac:dyDescent="0.25">
      <c r="A26" s="1" t="s">
        <v>33</v>
      </c>
      <c r="B26" s="3">
        <v>598.9914</v>
      </c>
      <c r="C26" s="4">
        <f t="shared" si="0"/>
        <v>0</v>
      </c>
      <c r="D26" s="4">
        <v>565.29349999999999</v>
      </c>
      <c r="E26" s="4">
        <f t="shared" si="1"/>
        <v>0</v>
      </c>
      <c r="F26">
        <v>574.57770000000005</v>
      </c>
      <c r="G26" s="2">
        <f t="shared" si="2"/>
        <v>0</v>
      </c>
      <c r="H26" s="4">
        <f>IF(A26=Hoja1!D$8,1,0)</f>
        <v>0</v>
      </c>
    </row>
    <row r="27" spans="1:8" ht="14.25" customHeight="1" x14ac:dyDescent="0.25">
      <c r="A27" s="1" t="s">
        <v>34</v>
      </c>
      <c r="B27" s="3">
        <v>589.00170000000003</v>
      </c>
      <c r="C27" s="4">
        <f t="shared" si="0"/>
        <v>0</v>
      </c>
      <c r="D27" s="4">
        <v>539.00540000000001</v>
      </c>
      <c r="E27" s="4">
        <f t="shared" si="1"/>
        <v>0</v>
      </c>
      <c r="F27">
        <v>559.73530000000005</v>
      </c>
      <c r="G27" s="2">
        <f t="shared" si="2"/>
        <v>0</v>
      </c>
      <c r="H27" s="4">
        <f>IF(A27=Hoja1!D$8,1,0)</f>
        <v>0</v>
      </c>
    </row>
    <row r="28" spans="1:8" ht="14.25" customHeight="1" x14ac:dyDescent="0.25">
      <c r="A28" s="1" t="s">
        <v>35</v>
      </c>
      <c r="B28" s="3">
        <v>666.43029999999999</v>
      </c>
      <c r="C28" s="4">
        <f t="shared" si="0"/>
        <v>0</v>
      </c>
      <c r="D28" s="4">
        <v>609.73789999999997</v>
      </c>
      <c r="E28" s="4">
        <f t="shared" si="1"/>
        <v>0</v>
      </c>
      <c r="F28">
        <v>649.34529999999995</v>
      </c>
      <c r="G28" s="2">
        <f t="shared" si="2"/>
        <v>0</v>
      </c>
      <c r="H28" s="4">
        <f>IF(A28=Hoja1!D$8,1,0)</f>
        <v>0</v>
      </c>
    </row>
    <row r="29" spans="1:8" ht="14.25" customHeight="1" x14ac:dyDescent="0.25">
      <c r="A29" s="1" t="s">
        <v>36</v>
      </c>
      <c r="B29" s="3">
        <v>629.25630000000001</v>
      </c>
      <c r="C29" s="4">
        <f t="shared" si="0"/>
        <v>0</v>
      </c>
      <c r="D29" s="4">
        <v>564.96699999999998</v>
      </c>
      <c r="E29" s="4">
        <f t="shared" si="1"/>
        <v>0</v>
      </c>
      <c r="F29">
        <v>601.70709999999997</v>
      </c>
      <c r="G29" s="2">
        <f t="shared" si="2"/>
        <v>0</v>
      </c>
      <c r="H29" s="4">
        <f>IF(A29=Hoja1!D$8,1,0)</f>
        <v>0</v>
      </c>
    </row>
    <row r="30" spans="1:8" ht="14.25" customHeight="1" x14ac:dyDescent="0.25">
      <c r="A30" s="1" t="s">
        <v>37</v>
      </c>
      <c r="B30" s="3">
        <v>394.89440000000002</v>
      </c>
      <c r="C30" s="4">
        <f t="shared" si="0"/>
        <v>0</v>
      </c>
      <c r="D30" s="4">
        <v>462.34320000000002</v>
      </c>
      <c r="E30" s="4">
        <f t="shared" si="1"/>
        <v>0</v>
      </c>
      <c r="F30">
        <v>484.12110000000001</v>
      </c>
      <c r="G30" s="2">
        <f t="shared" si="2"/>
        <v>0</v>
      </c>
      <c r="H30" s="4">
        <f>IF(A30=Hoja1!D$8,1,0)</f>
        <v>0</v>
      </c>
    </row>
    <row r="31" spans="1:8" ht="14.25" customHeight="1" x14ac:dyDescent="0.25">
      <c r="A31" s="1" t="s">
        <v>38</v>
      </c>
      <c r="B31" s="3">
        <v>616.57410000000004</v>
      </c>
      <c r="C31" s="4">
        <f t="shared" si="0"/>
        <v>0</v>
      </c>
      <c r="D31" s="4">
        <v>567.62070000000006</v>
      </c>
      <c r="E31" s="4">
        <f t="shared" si="1"/>
        <v>0</v>
      </c>
      <c r="F31">
        <v>609.1454</v>
      </c>
      <c r="G31" s="2">
        <f t="shared" si="2"/>
        <v>0</v>
      </c>
      <c r="H31" s="4">
        <f>IF(A31=Hoja1!D$8,1,0)</f>
        <v>0</v>
      </c>
    </row>
    <row r="32" spans="1:8" ht="14.25" customHeight="1" x14ac:dyDescent="0.25">
      <c r="A32" s="1" t="s">
        <v>39</v>
      </c>
      <c r="B32" s="3">
        <v>574.57429999999999</v>
      </c>
      <c r="C32" s="4">
        <f t="shared" si="0"/>
        <v>0</v>
      </c>
      <c r="D32" s="4">
        <v>552.74329999999998</v>
      </c>
      <c r="E32" s="4">
        <f t="shared" si="1"/>
        <v>0</v>
      </c>
      <c r="F32">
        <v>557.42859999999996</v>
      </c>
      <c r="G32" s="2">
        <f t="shared" si="2"/>
        <v>0</v>
      </c>
      <c r="H32" s="4">
        <f>IF(A32=Hoja1!D$8,1,0)</f>
        <v>0</v>
      </c>
    </row>
    <row r="33" spans="1:8" ht="14.25" customHeight="1" x14ac:dyDescent="0.25">
      <c r="A33" s="1" t="s">
        <v>40</v>
      </c>
      <c r="B33" s="3">
        <v>629.70950000000005</v>
      </c>
      <c r="C33" s="4">
        <f t="shared" si="0"/>
        <v>0</v>
      </c>
      <c r="D33" s="4">
        <v>542.4425</v>
      </c>
      <c r="E33" s="4">
        <f t="shared" si="1"/>
        <v>0</v>
      </c>
      <c r="F33">
        <v>621.37729999999999</v>
      </c>
      <c r="G33" s="2">
        <f t="shared" si="2"/>
        <v>0</v>
      </c>
      <c r="H33" s="4">
        <f>IF(A33=Hoja1!D$8,1,0)</f>
        <v>0</v>
      </c>
    </row>
    <row r="34" spans="1:8" ht="14.25" customHeight="1" x14ac:dyDescent="0.25">
      <c r="A34" s="1" t="s">
        <v>41</v>
      </c>
      <c r="B34" s="3">
        <v>627.72519999999997</v>
      </c>
      <c r="C34" s="4">
        <f t="shared" si="0"/>
        <v>0</v>
      </c>
      <c r="D34" s="4">
        <v>543.3777</v>
      </c>
      <c r="E34" s="4">
        <f t="shared" si="1"/>
        <v>0</v>
      </c>
      <c r="F34">
        <v>610.98220000000003</v>
      </c>
      <c r="G34" s="2">
        <f t="shared" si="2"/>
        <v>0</v>
      </c>
      <c r="H34" s="4">
        <f>IF(A34=Hoja1!D$8,1,0)</f>
        <v>0</v>
      </c>
    </row>
    <row r="35" spans="1:8" ht="14.25" customHeight="1" x14ac:dyDescent="0.25">
      <c r="A35" s="1" t="s">
        <v>42</v>
      </c>
      <c r="B35" s="3">
        <v>661.2577</v>
      </c>
      <c r="C35" s="4">
        <f t="shared" si="0"/>
        <v>0</v>
      </c>
      <c r="D35" s="4">
        <v>626.27419999999995</v>
      </c>
      <c r="E35" s="4">
        <f t="shared" si="1"/>
        <v>0</v>
      </c>
      <c r="F35">
        <v>669.22770000000003</v>
      </c>
      <c r="G35" s="2">
        <f t="shared" si="2"/>
        <v>0</v>
      </c>
      <c r="H35" s="4">
        <f>IF(A35=Hoja1!D$8,1,0)</f>
        <v>0</v>
      </c>
    </row>
    <row r="36" spans="1:8" ht="14.25" customHeight="1" x14ac:dyDescent="0.25">
      <c r="A36" s="1" t="s">
        <v>43</v>
      </c>
      <c r="B36" s="3">
        <v>633.42909999999995</v>
      </c>
      <c r="C36" s="4">
        <f t="shared" si="0"/>
        <v>0</v>
      </c>
      <c r="D36" s="4">
        <v>573.48850000000004</v>
      </c>
      <c r="E36" s="4">
        <f t="shared" si="1"/>
        <v>0</v>
      </c>
      <c r="F36">
        <v>621.29349999999999</v>
      </c>
      <c r="G36" s="2">
        <f t="shared" si="2"/>
        <v>0</v>
      </c>
      <c r="H36" s="4">
        <f>IF(A36=Hoja1!D$8,1,0)</f>
        <v>0</v>
      </c>
    </row>
    <row r="37" spans="1:8" ht="14.25" customHeight="1" x14ac:dyDescent="0.25">
      <c r="A37" s="1" t="s">
        <v>44</v>
      </c>
      <c r="B37" s="3">
        <v>642.07770000000005</v>
      </c>
      <c r="C37" s="4">
        <f t="shared" si="0"/>
        <v>0</v>
      </c>
      <c r="D37" s="4">
        <v>603.03340000000003</v>
      </c>
      <c r="E37" s="4">
        <f t="shared" si="1"/>
        <v>0</v>
      </c>
      <c r="F37">
        <v>648.07050000000004</v>
      </c>
      <c r="G37" s="2">
        <f t="shared" si="2"/>
        <v>0</v>
      </c>
      <c r="H37" s="4">
        <f>IF(A37=Hoja1!D$8,1,0)</f>
        <v>0</v>
      </c>
    </row>
    <row r="38" spans="1:8" ht="14.25" customHeight="1" x14ac:dyDescent="0.25">
      <c r="A38" s="1" t="s">
        <v>45</v>
      </c>
      <c r="B38" s="3">
        <v>695.92880000000002</v>
      </c>
      <c r="C38" s="4">
        <f t="shared" si="0"/>
        <v>0</v>
      </c>
      <c r="D38" s="4">
        <v>6323.5352000000003</v>
      </c>
      <c r="E38" s="4">
        <f t="shared" si="1"/>
        <v>0</v>
      </c>
      <c r="F38">
        <v>665.70330000000001</v>
      </c>
      <c r="G38" s="2">
        <f t="shared" si="2"/>
        <v>0</v>
      </c>
      <c r="H38" s="4">
        <f>IF(A38=Hoja1!D$8,1,0)</f>
        <v>0</v>
      </c>
    </row>
    <row r="39" spans="1:8" ht="14.25" customHeight="1" x14ac:dyDescent="0.25">
      <c r="A39" s="1" t="s">
        <v>46</v>
      </c>
      <c r="B39" s="3">
        <v>610.51229999999998</v>
      </c>
      <c r="C39" s="4">
        <f t="shared" si="0"/>
        <v>0</v>
      </c>
      <c r="D39" s="4">
        <v>553.64210000000003</v>
      </c>
      <c r="E39" s="4">
        <f t="shared" si="1"/>
        <v>0</v>
      </c>
      <c r="F39">
        <v>0</v>
      </c>
      <c r="G39" s="2">
        <f t="shared" si="2"/>
        <v>0</v>
      </c>
      <c r="H39" s="4">
        <f>IF(A39=Hoja1!D$8,1,0)</f>
        <v>0</v>
      </c>
    </row>
    <row r="40" spans="1:8" ht="14.25" customHeight="1" x14ac:dyDescent="0.25">
      <c r="A40" s="1" t="s">
        <v>47</v>
      </c>
      <c r="B40" s="3">
        <v>746.58820000000003</v>
      </c>
      <c r="C40" s="4">
        <f t="shared" si="0"/>
        <v>746.58820000000003</v>
      </c>
      <c r="D40" s="4">
        <v>717.01930000000004</v>
      </c>
      <c r="E40" s="4">
        <f t="shared" si="1"/>
        <v>717.01930000000004</v>
      </c>
      <c r="F40">
        <v>734.66060000000004</v>
      </c>
      <c r="G40" s="2">
        <f t="shared" si="2"/>
        <v>734.66060000000004</v>
      </c>
      <c r="H40" s="4">
        <f>IF(A40=Hoja1!D$8,1,0)</f>
        <v>1</v>
      </c>
    </row>
    <row r="41" spans="1:8" ht="14.25" customHeight="1" x14ac:dyDescent="0.25">
      <c r="A41" s="1" t="s">
        <v>48</v>
      </c>
      <c r="B41" s="3">
        <v>624.55889999999999</v>
      </c>
      <c r="C41" s="4">
        <f t="shared" si="0"/>
        <v>0</v>
      </c>
      <c r="D41" s="4">
        <v>598.44529999999997</v>
      </c>
      <c r="E41" s="4">
        <f t="shared" si="1"/>
        <v>0</v>
      </c>
      <c r="F41">
        <v>606.80930000000001</v>
      </c>
      <c r="G41" s="2">
        <f t="shared" si="2"/>
        <v>0</v>
      </c>
      <c r="H41" s="4">
        <f>IF(A41=Hoja1!D$8,1,0)</f>
        <v>0</v>
      </c>
    </row>
    <row r="42" spans="1:8" ht="14.25" customHeight="1" x14ac:dyDescent="0.25">
      <c r="A42" s="1" t="s">
        <v>49</v>
      </c>
      <c r="B42" s="3">
        <v>570.1046</v>
      </c>
      <c r="C42" s="4">
        <f t="shared" si="0"/>
        <v>0</v>
      </c>
      <c r="D42" s="4">
        <v>575.56769999999995</v>
      </c>
      <c r="E42" s="4">
        <f t="shared" si="1"/>
        <v>0</v>
      </c>
      <c r="F42">
        <v>578.19100000000003</v>
      </c>
      <c r="G42" s="2">
        <f t="shared" si="2"/>
        <v>0</v>
      </c>
      <c r="H42" s="4">
        <f>IF(A42=Hoja1!D$8,1,0)</f>
        <v>0</v>
      </c>
    </row>
    <row r="43" spans="1:8" ht="14.25" customHeight="1" x14ac:dyDescent="0.25">
      <c r="A43" s="1" t="s">
        <v>50</v>
      </c>
      <c r="B43" s="3">
        <v>567.89260000000002</v>
      </c>
      <c r="C43" s="4">
        <f t="shared" si="0"/>
        <v>0</v>
      </c>
      <c r="D43" s="4">
        <v>557.54999999999995</v>
      </c>
      <c r="E43" s="4">
        <f t="shared" si="1"/>
        <v>0</v>
      </c>
      <c r="F43">
        <v>603.63959999999997</v>
      </c>
      <c r="G43" s="2">
        <f t="shared" si="2"/>
        <v>0</v>
      </c>
      <c r="H43" s="4">
        <f>IF(A43=Hoja1!D$8,1,0)</f>
        <v>0</v>
      </c>
    </row>
    <row r="44" spans="1:8" ht="14.25" customHeight="1" x14ac:dyDescent="0.25">
      <c r="A44" s="1" t="s">
        <v>51</v>
      </c>
      <c r="B44" s="3">
        <v>534.84379999999999</v>
      </c>
      <c r="C44" s="4">
        <f t="shared" si="0"/>
        <v>0</v>
      </c>
      <c r="D44" s="4">
        <v>488.87450000000001</v>
      </c>
      <c r="E44" s="4">
        <f t="shared" si="1"/>
        <v>0</v>
      </c>
      <c r="F44">
        <v>497.29700000000003</v>
      </c>
      <c r="G44" s="2">
        <f t="shared" si="2"/>
        <v>0</v>
      </c>
      <c r="H44" s="4">
        <f>IF(A44=Hoja1!D$8,1,0)</f>
        <v>0</v>
      </c>
    </row>
    <row r="45" spans="1:8" ht="14.25" customHeight="1" x14ac:dyDescent="0.25">
      <c r="A45" s="1" t="s">
        <v>52</v>
      </c>
      <c r="B45" s="3">
        <v>620.1431</v>
      </c>
      <c r="C45" s="4">
        <f t="shared" si="0"/>
        <v>0</v>
      </c>
      <c r="D45" s="4">
        <v>598.17999999999995</v>
      </c>
      <c r="E45" s="4">
        <f t="shared" si="1"/>
        <v>0</v>
      </c>
      <c r="F45">
        <v>615.94190000000003</v>
      </c>
      <c r="G45" s="2">
        <f t="shared" si="2"/>
        <v>0</v>
      </c>
      <c r="H45" s="4">
        <f>IF(A45=Hoja1!D$8,1,0)</f>
        <v>0</v>
      </c>
    </row>
    <row r="46" spans="1:8" ht="14.25" customHeight="1" x14ac:dyDescent="0.25">
      <c r="A46" s="1" t="s">
        <v>53</v>
      </c>
      <c r="B46" s="3">
        <v>511.08789999999999</v>
      </c>
      <c r="C46" s="4">
        <f t="shared" si="0"/>
        <v>0</v>
      </c>
      <c r="D46" s="1">
        <v>507.20870000000002</v>
      </c>
      <c r="E46" s="4">
        <f t="shared" si="1"/>
        <v>0</v>
      </c>
      <c r="F46">
        <v>487.0247</v>
      </c>
      <c r="G46" s="2">
        <f t="shared" si="2"/>
        <v>0</v>
      </c>
      <c r="H46" s="4">
        <f>IF(A46=Hoja1!D$8,1,0)</f>
        <v>0</v>
      </c>
    </row>
    <row r="47" spans="1:8" ht="14.25" customHeight="1" x14ac:dyDescent="0.25">
      <c r="C47" s="4">
        <f>SUM(C1:C46)</f>
        <v>746.58820000000003</v>
      </c>
      <c r="E47" s="1">
        <f>SUM(E1:E46)</f>
        <v>717.01930000000004</v>
      </c>
      <c r="G47" s="2">
        <f>SUM(G1:G46)</f>
        <v>734.66060000000004</v>
      </c>
    </row>
    <row r="48" spans="1:8" ht="14.25" customHeight="1" x14ac:dyDescent="0.2"/>
    <row r="49" spans="2:4" ht="14.25" customHeight="1" x14ac:dyDescent="0.2"/>
    <row r="50" spans="2:4" ht="14.25" customHeight="1" x14ac:dyDescent="0.2"/>
    <row r="51" spans="2:4" ht="14.25" customHeight="1" x14ac:dyDescent="0.25">
      <c r="B51" s="28"/>
      <c r="D51">
        <f>23+Hoja1!C26</f>
        <v>23</v>
      </c>
    </row>
    <row r="52" spans="2:4" ht="14.25" customHeight="1" x14ac:dyDescent="0.25">
      <c r="B52" s="27">
        <f>(((Hoja1!B6-61)/8.94495413)*29+125)+(((Hoja1!C6-61)/10.8938547)*29+125)+(((Hoja1!D6-60)/10.7816712)*29+125)+(((Hoja1!E6-59)/9.64705882)*29+125)</f>
        <v>756.27548438832855</v>
      </c>
      <c r="C52" s="27">
        <f>(((Hoja1!$B6-62.4)/9.677419354)*28+125)+(((Hoja1!$C6-62.74)/11.7886179)*28+125)+(((Hoja1!$D6-61)/10.6796117)*28+125)+(((Hoja1!$E6-60.13)/9.722222222)*28+125)</f>
        <v>727.64292699314569</v>
      </c>
      <c r="D52" s="28">
        <f>(((Hoja1!$B6-62.51)/9.574468085106)*27.659+125)+(((Hoja1!$C6-61.15)/11.7886179)*27.71+125)+(((Hoja1!$D6-58.82)/11.46788990825)*27.659+125)+(((Hoja1!$E6-57.77)/10.50228310502)*27.659+125)</f>
        <v>729.19409984233687</v>
      </c>
    </row>
    <row r="53" spans="2:4" ht="14.25" customHeight="1" x14ac:dyDescent="0.2"/>
    <row r="54" spans="2:4" ht="14.25" customHeight="1" x14ac:dyDescent="0.2"/>
    <row r="55" spans="2:4" ht="14.25" customHeight="1" x14ac:dyDescent="0.2"/>
    <row r="56" spans="2:4" ht="14.25" customHeight="1" x14ac:dyDescent="0.2"/>
    <row r="57" spans="2:4" ht="14.25" customHeight="1" x14ac:dyDescent="0.2"/>
    <row r="58" spans="2:4" ht="14.25" customHeight="1" x14ac:dyDescent="0.2"/>
    <row r="59" spans="2:4" ht="14.25" customHeight="1" x14ac:dyDescent="0.2"/>
    <row r="60" spans="2:4" ht="14.25" customHeight="1" x14ac:dyDescent="0.2"/>
    <row r="61" spans="2:4" ht="14.25" customHeight="1" x14ac:dyDescent="0.2"/>
    <row r="62" spans="2:4" ht="14.25" customHeight="1" x14ac:dyDescent="0.2"/>
    <row r="63" spans="2:4" ht="14.25" customHeight="1" x14ac:dyDescent="0.2"/>
    <row r="64" spans="2: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algorithmName="SHA-512" hashValue="OFVmvfMTeT28YSt7q8fv3rLiwvkP1n2TtlxlTwdBmGmYBb9o/gfuoMzUy2ahZWQK+jMfYVHuGn9fLndlvGsDnA==" saltValue="EhoOs5XSyswqMjZwqprmbA==" spinCount="100000" sheet="1" objects="1" scenarios="1" selectLockedCells="1" selectUnlockedCells="1"/>
  <conditionalFormatting sqref="D52">
    <cfRule type="cellIs" dxfId="58" priority="6" operator="lessThan">
      <formula>$D$24</formula>
    </cfRule>
    <cfRule type="cellIs" dxfId="57" priority="7" operator="lessThan">
      <formula>$D$24</formula>
    </cfRule>
    <cfRule type="cellIs" dxfId="56" priority="8" operator="greaterThan">
      <formula>$D$24</formula>
    </cfRule>
  </conditionalFormatting>
  <conditionalFormatting sqref="B51">
    <cfRule type="cellIs" dxfId="25" priority="15" operator="lessThan">
      <formula>$C$24</formula>
    </cfRule>
  </conditionalFormatting>
  <conditionalFormatting sqref="B51">
    <cfRule type="cellIs" dxfId="24" priority="16" operator="greaterThan">
      <formula>$C$24</formula>
    </cfRule>
  </conditionalFormatting>
  <conditionalFormatting sqref="B51">
    <cfRule type="cellIs" dxfId="23" priority="17" operator="greaterThan">
      <formula>$C$24</formula>
    </cfRule>
  </conditionalFormatting>
  <conditionalFormatting sqref="B51">
    <cfRule type="cellIs" dxfId="22" priority="12" operator="lessThan">
      <formula>$D$24</formula>
    </cfRule>
    <cfRule type="cellIs" dxfId="21" priority="13" operator="lessThan">
      <formula>$D$24</formula>
    </cfRule>
    <cfRule type="cellIs" dxfId="20" priority="14" operator="greaterThan">
      <formula>$D$24</formula>
    </cfRule>
  </conditionalFormatting>
  <conditionalFormatting sqref="D52">
    <cfRule type="cellIs" dxfId="13" priority="9" operator="lessThan">
      <formula>$C$24</formula>
    </cfRule>
  </conditionalFormatting>
  <conditionalFormatting sqref="D52">
    <cfRule type="cellIs" dxfId="12" priority="10" operator="greaterThan">
      <formula>$C$24</formula>
    </cfRule>
  </conditionalFormatting>
  <conditionalFormatting sqref="D52">
    <cfRule type="cellIs" dxfId="11" priority="11" operator="greaterThan">
      <formula>$C$24</formula>
    </cfRule>
  </conditionalFormatting>
  <conditionalFormatting sqref="C52">
    <cfRule type="cellIs" dxfId="4" priority="3" operator="lessThan">
      <formula>$C$24</formula>
    </cfRule>
  </conditionalFormatting>
  <conditionalFormatting sqref="C52">
    <cfRule type="cellIs" dxfId="3" priority="4" operator="greaterThan">
      <formula>$C$24</formula>
    </cfRule>
  </conditionalFormatting>
  <conditionalFormatting sqref="C52">
    <cfRule type="cellIs" dxfId="2" priority="5" operator="greaterThan">
      <formula>$C$24</formula>
    </cfRule>
  </conditionalFormatting>
  <conditionalFormatting sqref="B52">
    <cfRule type="cellIs" dxfId="1" priority="1" operator="lessThan">
      <formula>$B$24</formula>
    </cfRule>
  </conditionalFormatting>
  <conditionalFormatting sqref="B52">
    <cfRule type="cellIs" dxfId="0" priority="2" operator="greaterThan">
      <formula>$B$24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000"/>
  <sheetViews>
    <sheetView topLeftCell="A37" workbookViewId="0">
      <selection activeCell="F54" sqref="F54"/>
    </sheetView>
  </sheetViews>
  <sheetFormatPr baseColWidth="10" defaultColWidth="12.625" defaultRowHeight="15" customHeight="1" x14ac:dyDescent="0.2"/>
  <cols>
    <col min="1" max="1" width="17.25" customWidth="1"/>
    <col min="2" max="5" width="9.375" customWidth="1"/>
    <col min="6" max="6" width="9.25" customWidth="1"/>
    <col min="7" max="12" width="9.375" customWidth="1"/>
  </cols>
  <sheetData>
    <row r="1" spans="1:13" ht="15" customHeight="1" x14ac:dyDescent="0.25">
      <c r="A1" s="1" t="s">
        <v>10</v>
      </c>
      <c r="B1" s="3">
        <v>634.55960000000005</v>
      </c>
      <c r="C1" s="3" t="e">
        <f>IF(Hoja1!#REF!=Hoja2!A1,1,0)</f>
        <v>#REF!</v>
      </c>
      <c r="D1" s="3" t="e">
        <f t="shared" ref="D1:D46" si="0">B1*C1</f>
        <v>#REF!</v>
      </c>
      <c r="E1" s="3" t="e">
        <f>IF(A1=Hoja1!#REF!,1,0)</f>
        <v>#REF!</v>
      </c>
      <c r="F1" s="3" t="e">
        <f t="shared" ref="F1:F46" si="1">E1*B1</f>
        <v>#REF!</v>
      </c>
      <c r="G1" s="3" t="e">
        <f>IF(Hoja1!#REF!=Hoja2!A1,1,0)</f>
        <v>#REF!</v>
      </c>
      <c r="H1" s="3" t="e">
        <f t="shared" ref="H1:H46" si="2">G1*B1</f>
        <v>#REF!</v>
      </c>
    </row>
    <row r="2" spans="1:13" ht="15" customHeight="1" x14ac:dyDescent="0.25">
      <c r="A2" s="1" t="s">
        <v>6</v>
      </c>
      <c r="B2" s="3">
        <v>648.61450000000002</v>
      </c>
      <c r="C2" s="3" t="e">
        <f>IF(Hoja1!#REF!=Hoja2!A2,1,0)</f>
        <v>#REF!</v>
      </c>
      <c r="D2" s="3" t="e">
        <f t="shared" si="0"/>
        <v>#REF!</v>
      </c>
      <c r="E2" s="3" t="e">
        <f>IF(A2=Hoja1!#REF!,1,0)</f>
        <v>#REF!</v>
      </c>
      <c r="F2" s="3" t="e">
        <f t="shared" si="1"/>
        <v>#REF!</v>
      </c>
      <c r="G2" s="3" t="e">
        <f>IF(Hoja1!#REF!=Hoja2!A2,1,0)</f>
        <v>#REF!</v>
      </c>
      <c r="H2" s="3" t="e">
        <f t="shared" si="2"/>
        <v>#REF!</v>
      </c>
    </row>
    <row r="3" spans="1:13" ht="15" customHeight="1" x14ac:dyDescent="0.25">
      <c r="A3" s="1" t="s">
        <v>11</v>
      </c>
      <c r="B3" s="3">
        <v>633.06650000000002</v>
      </c>
      <c r="C3" s="3" t="e">
        <f>IF(Hoja1!#REF!=Hoja2!A3,1,0)</f>
        <v>#REF!</v>
      </c>
      <c r="D3" s="3" t="e">
        <f t="shared" si="0"/>
        <v>#REF!</v>
      </c>
      <c r="E3" s="3" t="e">
        <f>IF(A3=Hoja1!#REF!,1,0)</f>
        <v>#REF!</v>
      </c>
      <c r="F3" s="3" t="e">
        <f t="shared" si="1"/>
        <v>#REF!</v>
      </c>
      <c r="G3" s="3" t="e">
        <f>IF(Hoja1!#REF!=Hoja2!A3,1,0)</f>
        <v>#REF!</v>
      </c>
      <c r="H3" s="3" t="e">
        <f t="shared" si="2"/>
        <v>#REF!</v>
      </c>
    </row>
    <row r="4" spans="1:13" ht="15" customHeight="1" x14ac:dyDescent="0.25">
      <c r="A4" s="1" t="s">
        <v>12</v>
      </c>
      <c r="B4" s="3">
        <v>618.37919999999997</v>
      </c>
      <c r="C4" s="3" t="e">
        <f>IF(Hoja1!#REF!=Hoja2!A4,1,0)</f>
        <v>#REF!</v>
      </c>
      <c r="D4" s="3" t="e">
        <f t="shared" si="0"/>
        <v>#REF!</v>
      </c>
      <c r="E4" s="3" t="e">
        <f>IF(A4=Hoja1!#REF!,1,0)</f>
        <v>#REF!</v>
      </c>
      <c r="F4" s="3" t="e">
        <f t="shared" si="1"/>
        <v>#REF!</v>
      </c>
      <c r="G4" s="3" t="e">
        <f>IF(Hoja1!#REF!=Hoja2!A4,1,0)</f>
        <v>#REF!</v>
      </c>
      <c r="H4" s="3" t="e">
        <f t="shared" si="2"/>
        <v>#REF!</v>
      </c>
    </row>
    <row r="5" spans="1:13" ht="15" customHeight="1" x14ac:dyDescent="0.25">
      <c r="A5" s="1" t="s">
        <v>13</v>
      </c>
      <c r="B5" s="3">
        <v>663.79129999999998</v>
      </c>
      <c r="C5" s="3" t="e">
        <f>IF(Hoja1!#REF!=Hoja2!A5,1,0)</f>
        <v>#REF!</v>
      </c>
      <c r="D5" s="3" t="e">
        <f t="shared" si="0"/>
        <v>#REF!</v>
      </c>
      <c r="E5" s="3" t="e">
        <f>IF(A5=Hoja1!#REF!,1,0)</f>
        <v>#REF!</v>
      </c>
      <c r="F5" s="3" t="e">
        <f t="shared" si="1"/>
        <v>#REF!</v>
      </c>
      <c r="G5" s="3" t="e">
        <f>IF(Hoja1!#REF!=Hoja2!A5,1,0)</f>
        <v>#REF!</v>
      </c>
      <c r="H5" s="3" t="e">
        <f t="shared" si="2"/>
        <v>#REF!</v>
      </c>
    </row>
    <row r="6" spans="1:13" ht="15" customHeight="1" x14ac:dyDescent="0.25">
      <c r="A6" s="1" t="s">
        <v>14</v>
      </c>
      <c r="B6" s="3">
        <v>679.61310000000003</v>
      </c>
      <c r="C6" s="3" t="e">
        <f>IF(Hoja1!#REF!=Hoja2!A6,1,0)</f>
        <v>#REF!</v>
      </c>
      <c r="D6" s="3" t="e">
        <f t="shared" si="0"/>
        <v>#REF!</v>
      </c>
      <c r="E6" s="3" t="e">
        <f>IF(A6=Hoja1!#REF!,1,0)</f>
        <v>#REF!</v>
      </c>
      <c r="F6" s="3" t="e">
        <f t="shared" si="1"/>
        <v>#REF!</v>
      </c>
      <c r="G6" s="3" t="e">
        <f>IF(Hoja1!#REF!=Hoja2!A6,1,0)</f>
        <v>#REF!</v>
      </c>
      <c r="H6" s="3" t="e">
        <f t="shared" si="2"/>
        <v>#REF!</v>
      </c>
      <c r="M6" s="3" t="e">
        <f>Hoja2!C1</f>
        <v>#REF!</v>
      </c>
    </row>
    <row r="7" spans="1:13" ht="15" customHeight="1" x14ac:dyDescent="0.25">
      <c r="A7" s="1" t="s">
        <v>15</v>
      </c>
      <c r="B7" s="3">
        <v>590.53039999999999</v>
      </c>
      <c r="C7" s="3" t="e">
        <f>IF(Hoja1!#REF!=Hoja2!A7,1,0)</f>
        <v>#REF!</v>
      </c>
      <c r="D7" s="3" t="e">
        <f t="shared" si="0"/>
        <v>#REF!</v>
      </c>
      <c r="E7" s="3" t="e">
        <f>IF(A7=Hoja1!#REF!,1,0)</f>
        <v>#REF!</v>
      </c>
      <c r="F7" s="3" t="e">
        <f t="shared" si="1"/>
        <v>#REF!</v>
      </c>
      <c r="G7" s="3" t="e">
        <f>IF(Hoja1!#REF!=Hoja2!A7,1,0)</f>
        <v>#REF!</v>
      </c>
      <c r="H7" s="3" t="e">
        <f t="shared" si="2"/>
        <v>#REF!</v>
      </c>
    </row>
    <row r="8" spans="1:13" ht="15" customHeight="1" x14ac:dyDescent="0.25">
      <c r="A8" s="1" t="s">
        <v>16</v>
      </c>
      <c r="B8" s="3">
        <v>636.54589999999996</v>
      </c>
      <c r="C8" s="3" t="e">
        <f>IF(Hoja1!#REF!=Hoja2!A8,1,0)</f>
        <v>#REF!</v>
      </c>
      <c r="D8" s="3" t="e">
        <f t="shared" si="0"/>
        <v>#REF!</v>
      </c>
      <c r="E8" s="3" t="e">
        <f>IF(A8=Hoja1!#REF!,1,0)</f>
        <v>#REF!</v>
      </c>
      <c r="F8" s="3" t="e">
        <f t="shared" si="1"/>
        <v>#REF!</v>
      </c>
      <c r="G8" s="3" t="e">
        <f>IF(Hoja1!#REF!=Hoja2!A8,1,0)</f>
        <v>#REF!</v>
      </c>
      <c r="H8" s="3" t="e">
        <f t="shared" si="2"/>
        <v>#REF!</v>
      </c>
    </row>
    <row r="9" spans="1:13" ht="15" customHeight="1" x14ac:dyDescent="0.25">
      <c r="A9" s="1" t="s">
        <v>17</v>
      </c>
      <c r="B9" s="3">
        <v>673.03300000000002</v>
      </c>
      <c r="C9" s="3" t="e">
        <f>IF(Hoja1!#REF!=Hoja2!A9,1,0)</f>
        <v>#REF!</v>
      </c>
      <c r="D9" s="3" t="e">
        <f t="shared" si="0"/>
        <v>#REF!</v>
      </c>
      <c r="E9" s="3" t="e">
        <f>IF(A9=Hoja1!#REF!,1,0)</f>
        <v>#REF!</v>
      </c>
      <c r="F9" s="3" t="e">
        <f t="shared" si="1"/>
        <v>#REF!</v>
      </c>
      <c r="G9" s="3" t="e">
        <f>IF(Hoja1!#REF!=Hoja2!A9,1,0)</f>
        <v>#REF!</v>
      </c>
      <c r="H9" s="3" t="e">
        <f t="shared" si="2"/>
        <v>#REF!</v>
      </c>
    </row>
    <row r="10" spans="1:13" ht="15" customHeight="1" x14ac:dyDescent="0.25">
      <c r="A10" s="1" t="s">
        <v>18</v>
      </c>
      <c r="B10" s="3">
        <v>646.61320000000001</v>
      </c>
      <c r="C10" s="3" t="e">
        <f>IF(Hoja1!#REF!=Hoja2!A10,1,0)</f>
        <v>#REF!</v>
      </c>
      <c r="D10" s="3" t="e">
        <f t="shared" si="0"/>
        <v>#REF!</v>
      </c>
      <c r="E10" s="3" t="e">
        <f>IF(A10=Hoja1!#REF!,1,0)</f>
        <v>#REF!</v>
      </c>
      <c r="F10" s="3" t="e">
        <f t="shared" si="1"/>
        <v>#REF!</v>
      </c>
      <c r="G10" s="3" t="e">
        <f>IF(Hoja1!#REF!=Hoja2!A10,1,0)</f>
        <v>#REF!</v>
      </c>
      <c r="H10" s="3" t="e">
        <f t="shared" si="2"/>
        <v>#REF!</v>
      </c>
    </row>
    <row r="11" spans="1:13" ht="15" customHeight="1" x14ac:dyDescent="0.25">
      <c r="A11" s="1" t="s">
        <v>1</v>
      </c>
      <c r="B11" s="3">
        <v>664.69090000000006</v>
      </c>
      <c r="C11" s="3" t="e">
        <f>IF(Hoja1!#REF!=Hoja2!A11,1,0)</f>
        <v>#REF!</v>
      </c>
      <c r="D11" s="3" t="e">
        <f t="shared" si="0"/>
        <v>#REF!</v>
      </c>
      <c r="E11" s="3" t="e">
        <f>IF(A11=Hoja1!#REF!,1,0)</f>
        <v>#REF!</v>
      </c>
      <c r="F11" s="3" t="e">
        <f t="shared" si="1"/>
        <v>#REF!</v>
      </c>
      <c r="G11" s="3" t="e">
        <f>IF(Hoja1!#REF!=Hoja2!A11,1,0)</f>
        <v>#REF!</v>
      </c>
      <c r="H11" s="3" t="e">
        <f t="shared" si="2"/>
        <v>#REF!</v>
      </c>
    </row>
    <row r="12" spans="1:13" ht="15" customHeight="1" x14ac:dyDescent="0.25">
      <c r="A12" s="1" t="s">
        <v>19</v>
      </c>
      <c r="B12" s="3">
        <v>607.19730000000004</v>
      </c>
      <c r="C12" s="3" t="e">
        <f>IF(Hoja1!#REF!=Hoja2!A12,1,0)</f>
        <v>#REF!</v>
      </c>
      <c r="D12" s="3" t="e">
        <f t="shared" si="0"/>
        <v>#REF!</v>
      </c>
      <c r="E12" s="3" t="e">
        <f>IF(A12=Hoja1!#REF!,1,0)</f>
        <v>#REF!</v>
      </c>
      <c r="F12" s="3" t="e">
        <f t="shared" si="1"/>
        <v>#REF!</v>
      </c>
      <c r="G12" s="3" t="e">
        <f>IF(Hoja1!#REF!=Hoja2!A12,1,0)</f>
        <v>#REF!</v>
      </c>
      <c r="H12" s="3" t="e">
        <f t="shared" si="2"/>
        <v>#REF!</v>
      </c>
    </row>
    <row r="13" spans="1:13" ht="15" customHeight="1" x14ac:dyDescent="0.25">
      <c r="A13" s="1" t="s">
        <v>20</v>
      </c>
      <c r="B13" s="3">
        <v>666.78549999999996</v>
      </c>
      <c r="C13" s="3" t="e">
        <f>IF(Hoja1!#REF!=Hoja2!A13,1,0)</f>
        <v>#REF!</v>
      </c>
      <c r="D13" s="3" t="e">
        <f t="shared" si="0"/>
        <v>#REF!</v>
      </c>
      <c r="E13" s="3" t="e">
        <f>IF(A13=Hoja1!#REF!,1,0)</f>
        <v>#REF!</v>
      </c>
      <c r="F13" s="3" t="e">
        <f t="shared" si="1"/>
        <v>#REF!</v>
      </c>
      <c r="G13" s="3" t="e">
        <f>IF(Hoja1!#REF!=Hoja2!A13,1,0)</f>
        <v>#REF!</v>
      </c>
      <c r="H13" s="3" t="e">
        <f t="shared" si="2"/>
        <v>#REF!</v>
      </c>
    </row>
    <row r="14" spans="1:13" ht="15" customHeight="1" x14ac:dyDescent="0.25">
      <c r="A14" s="1" t="s">
        <v>21</v>
      </c>
      <c r="B14" s="3">
        <v>617.77819999999997</v>
      </c>
      <c r="C14" s="3" t="e">
        <f>IF(Hoja1!#REF!=Hoja2!A14,1,0)</f>
        <v>#REF!</v>
      </c>
      <c r="D14" s="3" t="e">
        <f t="shared" si="0"/>
        <v>#REF!</v>
      </c>
      <c r="E14" s="3" t="e">
        <f>IF(A14=Hoja1!#REF!,1,0)</f>
        <v>#REF!</v>
      </c>
      <c r="F14" s="3" t="e">
        <f t="shared" si="1"/>
        <v>#REF!</v>
      </c>
      <c r="G14" s="3" t="e">
        <f>IF(Hoja1!#REF!=Hoja2!A14,1,0)</f>
        <v>#REF!</v>
      </c>
      <c r="H14" s="3" t="e">
        <f t="shared" si="2"/>
        <v>#REF!</v>
      </c>
    </row>
    <row r="15" spans="1:13" ht="15" customHeight="1" x14ac:dyDescent="0.25">
      <c r="A15" s="1" t="s">
        <v>22</v>
      </c>
      <c r="B15" s="3">
        <v>572.87210000000005</v>
      </c>
      <c r="C15" s="3" t="e">
        <f>IF(Hoja1!#REF!=Hoja2!A15,1,0)</f>
        <v>#REF!</v>
      </c>
      <c r="D15" s="3" t="e">
        <f t="shared" si="0"/>
        <v>#REF!</v>
      </c>
      <c r="E15" s="3" t="e">
        <f>IF(A15=Hoja1!#REF!,1,0)</f>
        <v>#REF!</v>
      </c>
      <c r="F15" s="3" t="e">
        <f t="shared" si="1"/>
        <v>#REF!</v>
      </c>
      <c r="G15" s="3" t="e">
        <f>IF(Hoja1!#REF!=Hoja2!A15,1,0)</f>
        <v>#REF!</v>
      </c>
      <c r="H15" s="3" t="e">
        <f t="shared" si="2"/>
        <v>#REF!</v>
      </c>
    </row>
    <row r="16" spans="1:13" ht="15" customHeight="1" x14ac:dyDescent="0.25">
      <c r="A16" s="1" t="s">
        <v>23</v>
      </c>
      <c r="B16" s="3">
        <v>639.38670000000002</v>
      </c>
      <c r="C16" s="3" t="e">
        <f>IF(Hoja1!#REF!=Hoja2!A16,1,0)</f>
        <v>#REF!</v>
      </c>
      <c r="D16" s="3" t="e">
        <f t="shared" si="0"/>
        <v>#REF!</v>
      </c>
      <c r="E16" s="3" t="e">
        <f>IF(A16=Hoja1!#REF!,1,0)</f>
        <v>#REF!</v>
      </c>
      <c r="F16" s="3" t="e">
        <f t="shared" si="1"/>
        <v>#REF!</v>
      </c>
      <c r="G16" s="3" t="e">
        <f>IF(Hoja1!#REF!=Hoja2!A16,1,0)</f>
        <v>#REF!</v>
      </c>
      <c r="H16" s="3" t="e">
        <f t="shared" si="2"/>
        <v>#REF!</v>
      </c>
    </row>
    <row r="17" spans="1:8" ht="15" customHeight="1" x14ac:dyDescent="0.25">
      <c r="A17" s="1" t="s">
        <v>24</v>
      </c>
      <c r="B17" s="3">
        <v>544.20209999999997</v>
      </c>
      <c r="C17" s="3" t="e">
        <f>IF(Hoja1!#REF!=Hoja2!A17,1,0)</f>
        <v>#REF!</v>
      </c>
      <c r="D17" s="3" t="e">
        <f t="shared" si="0"/>
        <v>#REF!</v>
      </c>
      <c r="E17" s="3" t="e">
        <f>IF(A17=Hoja1!#REF!,1,0)</f>
        <v>#REF!</v>
      </c>
      <c r="F17" s="3" t="e">
        <f t="shared" si="1"/>
        <v>#REF!</v>
      </c>
      <c r="G17" s="3" t="e">
        <f>IF(Hoja1!#REF!=Hoja2!A17,1,0)</f>
        <v>#REF!</v>
      </c>
      <c r="H17" s="3" t="e">
        <f t="shared" si="2"/>
        <v>#REF!</v>
      </c>
    </row>
    <row r="18" spans="1:8" ht="15" customHeight="1" x14ac:dyDescent="0.25">
      <c r="A18" s="1" t="s">
        <v>25</v>
      </c>
      <c r="B18" s="3">
        <v>635.51379999999995</v>
      </c>
      <c r="C18" s="3" t="e">
        <f>IF(Hoja1!#REF!=Hoja2!A18,1,0)</f>
        <v>#REF!</v>
      </c>
      <c r="D18" s="3" t="e">
        <f t="shared" si="0"/>
        <v>#REF!</v>
      </c>
      <c r="E18" s="3" t="e">
        <f>IF(A18=Hoja1!#REF!,1,0)</f>
        <v>#REF!</v>
      </c>
      <c r="F18" s="3" t="e">
        <f t="shared" si="1"/>
        <v>#REF!</v>
      </c>
      <c r="G18" s="3" t="e">
        <f>IF(Hoja1!#REF!=Hoja2!A18,1,0)</f>
        <v>#REF!</v>
      </c>
      <c r="H18" s="3" t="e">
        <f t="shared" si="2"/>
        <v>#REF!</v>
      </c>
    </row>
    <row r="19" spans="1:8" ht="15" customHeight="1" x14ac:dyDescent="0.25">
      <c r="A19" s="1" t="s">
        <v>26</v>
      </c>
      <c r="B19" s="3">
        <v>600.93600000000004</v>
      </c>
      <c r="C19" s="3" t="e">
        <f>IF(Hoja1!#REF!=Hoja2!A19,1,0)</f>
        <v>#REF!</v>
      </c>
      <c r="D19" s="3" t="e">
        <f t="shared" si="0"/>
        <v>#REF!</v>
      </c>
      <c r="E19" s="3" t="e">
        <f>IF(A19=Hoja1!#REF!,1,0)</f>
        <v>#REF!</v>
      </c>
      <c r="F19" s="3" t="e">
        <f t="shared" si="1"/>
        <v>#REF!</v>
      </c>
      <c r="G19" s="3" t="e">
        <f>IF(Hoja1!#REF!=Hoja2!A19,1,0)</f>
        <v>#REF!</v>
      </c>
      <c r="H19" s="3" t="e">
        <f t="shared" si="2"/>
        <v>#REF!</v>
      </c>
    </row>
    <row r="20" spans="1:8" ht="15" customHeight="1" x14ac:dyDescent="0.25">
      <c r="A20" s="1" t="s">
        <v>27</v>
      </c>
      <c r="B20" s="3">
        <v>620.37779999999998</v>
      </c>
      <c r="C20" s="3" t="e">
        <f>IF(Hoja1!#REF!=Hoja2!A20,1,0)</f>
        <v>#REF!</v>
      </c>
      <c r="D20" s="3" t="e">
        <f t="shared" si="0"/>
        <v>#REF!</v>
      </c>
      <c r="E20" s="3" t="e">
        <f>IF(A20=Hoja1!#REF!,1,0)</f>
        <v>#REF!</v>
      </c>
      <c r="F20" s="3" t="e">
        <f t="shared" si="1"/>
        <v>#REF!</v>
      </c>
      <c r="G20" s="3" t="e">
        <f>IF(Hoja1!#REF!=Hoja2!A20,1,0)</f>
        <v>#REF!</v>
      </c>
      <c r="H20" s="3" t="e">
        <f t="shared" si="2"/>
        <v>#REF!</v>
      </c>
    </row>
    <row r="21" spans="1:8" ht="15.75" customHeight="1" x14ac:dyDescent="0.25">
      <c r="A21" s="1" t="s">
        <v>28</v>
      </c>
      <c r="B21" s="3">
        <v>599.03309999999999</v>
      </c>
      <c r="C21" s="3" t="e">
        <f>IF(Hoja1!#REF!=Hoja2!A21,1,0)</f>
        <v>#REF!</v>
      </c>
      <c r="D21" s="3" t="e">
        <f t="shared" si="0"/>
        <v>#REF!</v>
      </c>
      <c r="E21" s="3" t="e">
        <f>IF(A21=Hoja1!#REF!,1,0)</f>
        <v>#REF!</v>
      </c>
      <c r="F21" s="3" t="e">
        <f t="shared" si="1"/>
        <v>#REF!</v>
      </c>
      <c r="G21" s="3" t="e">
        <f>IF(Hoja1!#REF!=Hoja2!A21,1,0)</f>
        <v>#REF!</v>
      </c>
      <c r="H21" s="3" t="e">
        <f t="shared" si="2"/>
        <v>#REF!</v>
      </c>
    </row>
    <row r="22" spans="1:8" ht="15.75" customHeight="1" x14ac:dyDescent="0.25">
      <c r="A22" s="1" t="s">
        <v>29</v>
      </c>
      <c r="B22" s="3">
        <v>623.77650000000006</v>
      </c>
      <c r="C22" s="3" t="e">
        <f>IF(Hoja1!#REF!=Hoja2!A22,1,0)</f>
        <v>#REF!</v>
      </c>
      <c r="D22" s="3" t="e">
        <f t="shared" si="0"/>
        <v>#REF!</v>
      </c>
      <c r="E22" s="3" t="e">
        <f>IF(A22=Hoja1!#REF!,1,0)</f>
        <v>#REF!</v>
      </c>
      <c r="F22" s="3" t="e">
        <f t="shared" si="1"/>
        <v>#REF!</v>
      </c>
      <c r="G22" s="3" t="e">
        <f>IF(Hoja1!#REF!=Hoja2!A22,1,0)</f>
        <v>#REF!</v>
      </c>
      <c r="H22" s="3" t="e">
        <f t="shared" si="2"/>
        <v>#REF!</v>
      </c>
    </row>
    <row r="23" spans="1:8" ht="15.75" customHeight="1" x14ac:dyDescent="0.25">
      <c r="A23" s="1" t="s">
        <v>30</v>
      </c>
      <c r="B23" s="3">
        <v>535.97149999999999</v>
      </c>
      <c r="C23" s="3" t="e">
        <f>IF(Hoja1!#REF!=Hoja2!A23,1,0)</f>
        <v>#REF!</v>
      </c>
      <c r="D23" s="3" t="e">
        <f t="shared" si="0"/>
        <v>#REF!</v>
      </c>
      <c r="E23" s="3" t="e">
        <f>IF(A23=Hoja1!#REF!,1,0)</f>
        <v>#REF!</v>
      </c>
      <c r="F23" s="3" t="e">
        <f t="shared" si="1"/>
        <v>#REF!</v>
      </c>
      <c r="G23" s="3" t="e">
        <f>IF(Hoja1!#REF!=Hoja2!A23,1,0)</f>
        <v>#REF!</v>
      </c>
      <c r="H23" s="3" t="e">
        <f t="shared" si="2"/>
        <v>#REF!</v>
      </c>
    </row>
    <row r="24" spans="1:8" ht="15.75" customHeight="1" x14ac:dyDescent="0.25">
      <c r="A24" s="1" t="s">
        <v>31</v>
      </c>
      <c r="B24" s="3">
        <v>556.3347</v>
      </c>
      <c r="C24" s="3" t="e">
        <f>IF(Hoja1!#REF!=Hoja2!A24,1,0)</f>
        <v>#REF!</v>
      </c>
      <c r="D24" s="3" t="e">
        <f t="shared" si="0"/>
        <v>#REF!</v>
      </c>
      <c r="E24" s="3" t="e">
        <f>IF(A24=Hoja1!#REF!,1,0)</f>
        <v>#REF!</v>
      </c>
      <c r="F24" s="3" t="e">
        <f t="shared" si="1"/>
        <v>#REF!</v>
      </c>
      <c r="G24" s="3" t="e">
        <f>IF(Hoja1!#REF!=Hoja2!A24,1,0)</f>
        <v>#REF!</v>
      </c>
      <c r="H24" s="3" t="e">
        <f t="shared" si="2"/>
        <v>#REF!</v>
      </c>
    </row>
    <row r="25" spans="1:8" ht="15.75" customHeight="1" x14ac:dyDescent="0.25">
      <c r="A25" s="1" t="s">
        <v>32</v>
      </c>
      <c r="B25" s="3">
        <v>646.54729999999995</v>
      </c>
      <c r="C25" s="3" t="e">
        <f>IF(Hoja1!#REF!=Hoja2!A25,1,0)</f>
        <v>#REF!</v>
      </c>
      <c r="D25" s="3" t="e">
        <f t="shared" si="0"/>
        <v>#REF!</v>
      </c>
      <c r="E25" s="3" t="e">
        <f>IF(A25=Hoja1!#REF!,1,0)</f>
        <v>#REF!</v>
      </c>
      <c r="F25" s="3" t="e">
        <f t="shared" si="1"/>
        <v>#REF!</v>
      </c>
      <c r="G25" s="3" t="e">
        <f>IF(Hoja1!#REF!=Hoja2!A25,1,0)</f>
        <v>#REF!</v>
      </c>
      <c r="H25" s="3" t="e">
        <f t="shared" si="2"/>
        <v>#REF!</v>
      </c>
    </row>
    <row r="26" spans="1:8" ht="15.75" customHeight="1" x14ac:dyDescent="0.25">
      <c r="A26" s="1" t="s">
        <v>33</v>
      </c>
      <c r="B26" s="3">
        <v>598.9914</v>
      </c>
      <c r="C26" s="3" t="e">
        <f>IF(Hoja1!#REF!=Hoja2!A26,1,0)</f>
        <v>#REF!</v>
      </c>
      <c r="D26" s="3" t="e">
        <f t="shared" si="0"/>
        <v>#REF!</v>
      </c>
      <c r="E26" s="3" t="e">
        <f>IF(A26=Hoja1!#REF!,1,0)</f>
        <v>#REF!</v>
      </c>
      <c r="F26" s="3" t="e">
        <f t="shared" si="1"/>
        <v>#REF!</v>
      </c>
      <c r="G26" s="3" t="e">
        <f>IF(Hoja1!#REF!=Hoja2!A26,1,0)</f>
        <v>#REF!</v>
      </c>
      <c r="H26" s="3" t="e">
        <f t="shared" si="2"/>
        <v>#REF!</v>
      </c>
    </row>
    <row r="27" spans="1:8" ht="15.75" customHeight="1" x14ac:dyDescent="0.25">
      <c r="A27" s="1" t="s">
        <v>34</v>
      </c>
      <c r="B27" s="3">
        <v>589.00170000000003</v>
      </c>
      <c r="C27" s="3" t="e">
        <f>IF(Hoja1!#REF!=Hoja2!A27,1,0)</f>
        <v>#REF!</v>
      </c>
      <c r="D27" s="3" t="e">
        <f t="shared" si="0"/>
        <v>#REF!</v>
      </c>
      <c r="E27" s="3" t="e">
        <f>IF(A27=Hoja1!#REF!,1,0)</f>
        <v>#REF!</v>
      </c>
      <c r="F27" s="3" t="e">
        <f t="shared" si="1"/>
        <v>#REF!</v>
      </c>
      <c r="G27" s="3" t="e">
        <f>IF(Hoja1!#REF!=Hoja2!A27,1,0)</f>
        <v>#REF!</v>
      </c>
      <c r="H27" s="3" t="e">
        <f t="shared" si="2"/>
        <v>#REF!</v>
      </c>
    </row>
    <row r="28" spans="1:8" ht="15.75" customHeight="1" x14ac:dyDescent="0.25">
      <c r="A28" s="1" t="s">
        <v>35</v>
      </c>
      <c r="B28" s="3">
        <v>666.43029999999999</v>
      </c>
      <c r="C28" s="3" t="e">
        <f>IF(Hoja1!#REF!=Hoja2!A28,1,0)</f>
        <v>#REF!</v>
      </c>
      <c r="D28" s="3" t="e">
        <f t="shared" si="0"/>
        <v>#REF!</v>
      </c>
      <c r="E28" s="3" t="e">
        <f>IF(A28=Hoja1!#REF!,1,0)</f>
        <v>#REF!</v>
      </c>
      <c r="F28" s="3" t="e">
        <f t="shared" si="1"/>
        <v>#REF!</v>
      </c>
      <c r="G28" s="3" t="e">
        <f>IF(Hoja1!#REF!=Hoja2!A28,1,0)</f>
        <v>#REF!</v>
      </c>
      <c r="H28" s="3" t="e">
        <f t="shared" si="2"/>
        <v>#REF!</v>
      </c>
    </row>
    <row r="29" spans="1:8" ht="15.75" customHeight="1" x14ac:dyDescent="0.25">
      <c r="A29" s="1" t="s">
        <v>36</v>
      </c>
      <c r="B29" s="3">
        <v>629.25630000000001</v>
      </c>
      <c r="C29" s="3" t="e">
        <f>IF(Hoja1!#REF!=Hoja2!A29,1,0)</f>
        <v>#REF!</v>
      </c>
      <c r="D29" s="3" t="e">
        <f t="shared" si="0"/>
        <v>#REF!</v>
      </c>
      <c r="E29" s="3" t="e">
        <f>IF(A29=Hoja1!#REF!,1,0)</f>
        <v>#REF!</v>
      </c>
      <c r="F29" s="3" t="e">
        <f t="shared" si="1"/>
        <v>#REF!</v>
      </c>
      <c r="G29" s="3" t="e">
        <f>IF(Hoja1!#REF!=Hoja2!A29,1,0)</f>
        <v>#REF!</v>
      </c>
      <c r="H29" s="3" t="e">
        <f t="shared" si="2"/>
        <v>#REF!</v>
      </c>
    </row>
    <row r="30" spans="1:8" ht="15.75" customHeight="1" x14ac:dyDescent="0.25">
      <c r="A30" s="1" t="s">
        <v>37</v>
      </c>
      <c r="B30" s="3">
        <v>394.89440000000002</v>
      </c>
      <c r="C30" s="3" t="e">
        <f>IF(Hoja1!#REF!=Hoja2!A30,1,0)</f>
        <v>#REF!</v>
      </c>
      <c r="D30" s="3" t="e">
        <f t="shared" si="0"/>
        <v>#REF!</v>
      </c>
      <c r="E30" s="3" t="e">
        <f>IF(A30=Hoja1!#REF!,1,0)</f>
        <v>#REF!</v>
      </c>
      <c r="F30" s="3" t="e">
        <f t="shared" si="1"/>
        <v>#REF!</v>
      </c>
      <c r="G30" s="3" t="e">
        <f>IF(Hoja1!#REF!=Hoja2!A30,1,0)</f>
        <v>#REF!</v>
      </c>
      <c r="H30" s="3" t="e">
        <f t="shared" si="2"/>
        <v>#REF!</v>
      </c>
    </row>
    <row r="31" spans="1:8" ht="15.75" customHeight="1" x14ac:dyDescent="0.25">
      <c r="A31" s="1" t="s">
        <v>38</v>
      </c>
      <c r="B31" s="3">
        <v>616.57410000000004</v>
      </c>
      <c r="C31" s="3" t="e">
        <f>IF(Hoja1!#REF!=Hoja2!A31,1,0)</f>
        <v>#REF!</v>
      </c>
      <c r="D31" s="3" t="e">
        <f t="shared" si="0"/>
        <v>#REF!</v>
      </c>
      <c r="E31" s="3" t="e">
        <f>IF(A31=Hoja1!#REF!,1,0)</f>
        <v>#REF!</v>
      </c>
      <c r="F31" s="3" t="e">
        <f t="shared" si="1"/>
        <v>#REF!</v>
      </c>
      <c r="G31" s="3" t="e">
        <f>IF(Hoja1!#REF!=Hoja2!A31,1,0)</f>
        <v>#REF!</v>
      </c>
      <c r="H31" s="3" t="e">
        <f t="shared" si="2"/>
        <v>#REF!</v>
      </c>
    </row>
    <row r="32" spans="1:8" ht="15.75" customHeight="1" x14ac:dyDescent="0.25">
      <c r="A32" s="1" t="s">
        <v>39</v>
      </c>
      <c r="B32" s="3">
        <v>574.57429999999999</v>
      </c>
      <c r="C32" s="3" t="e">
        <f>IF(Hoja1!#REF!=Hoja2!A32,1,0)</f>
        <v>#REF!</v>
      </c>
      <c r="D32" s="3" t="e">
        <f t="shared" si="0"/>
        <v>#REF!</v>
      </c>
      <c r="E32" s="3" t="e">
        <f>IF(A32=Hoja1!#REF!,1,0)</f>
        <v>#REF!</v>
      </c>
      <c r="F32" s="3" t="e">
        <f t="shared" si="1"/>
        <v>#REF!</v>
      </c>
      <c r="G32" s="3" t="e">
        <f>IF(Hoja1!#REF!=Hoja2!A32,1,0)</f>
        <v>#REF!</v>
      </c>
      <c r="H32" s="3" t="e">
        <f t="shared" si="2"/>
        <v>#REF!</v>
      </c>
    </row>
    <row r="33" spans="1:8" ht="15.75" customHeight="1" x14ac:dyDescent="0.25">
      <c r="A33" s="1" t="s">
        <v>40</v>
      </c>
      <c r="B33" s="3">
        <v>629.70950000000005</v>
      </c>
      <c r="C33" s="3" t="e">
        <f>IF(Hoja1!#REF!=Hoja2!A33,1,0)</f>
        <v>#REF!</v>
      </c>
      <c r="D33" s="3" t="e">
        <f t="shared" si="0"/>
        <v>#REF!</v>
      </c>
      <c r="E33" s="3" t="e">
        <f>IF(A33=Hoja1!#REF!,1,0)</f>
        <v>#REF!</v>
      </c>
      <c r="F33" s="3" t="e">
        <f t="shared" si="1"/>
        <v>#REF!</v>
      </c>
      <c r="G33" s="3" t="e">
        <f>IF(Hoja1!#REF!=Hoja2!A33,1,0)</f>
        <v>#REF!</v>
      </c>
      <c r="H33" s="3" t="e">
        <f t="shared" si="2"/>
        <v>#REF!</v>
      </c>
    </row>
    <row r="34" spans="1:8" ht="15.75" customHeight="1" x14ac:dyDescent="0.25">
      <c r="A34" s="1" t="s">
        <v>41</v>
      </c>
      <c r="B34" s="3">
        <v>627.72519999999997</v>
      </c>
      <c r="C34" s="3" t="e">
        <f>IF(Hoja1!#REF!=Hoja2!A34,1,0)</f>
        <v>#REF!</v>
      </c>
      <c r="D34" s="3" t="e">
        <f t="shared" si="0"/>
        <v>#REF!</v>
      </c>
      <c r="E34" s="3" t="e">
        <f>IF(A34=Hoja1!#REF!,1,0)</f>
        <v>#REF!</v>
      </c>
      <c r="F34" s="3" t="e">
        <f t="shared" si="1"/>
        <v>#REF!</v>
      </c>
      <c r="G34" s="3" t="e">
        <f>IF(Hoja1!#REF!=Hoja2!A34,1,0)</f>
        <v>#REF!</v>
      </c>
      <c r="H34" s="3" t="e">
        <f t="shared" si="2"/>
        <v>#REF!</v>
      </c>
    </row>
    <row r="35" spans="1:8" ht="15.75" customHeight="1" x14ac:dyDescent="0.25">
      <c r="A35" s="1" t="s">
        <v>42</v>
      </c>
      <c r="B35" s="3">
        <v>661.2577</v>
      </c>
      <c r="C35" s="3" t="e">
        <f>IF(Hoja1!#REF!=Hoja2!A35,1,0)</f>
        <v>#REF!</v>
      </c>
      <c r="D35" s="3" t="e">
        <f t="shared" si="0"/>
        <v>#REF!</v>
      </c>
      <c r="E35" s="3" t="e">
        <f>IF(A35=Hoja1!#REF!,1,0)</f>
        <v>#REF!</v>
      </c>
      <c r="F35" s="3" t="e">
        <f t="shared" si="1"/>
        <v>#REF!</v>
      </c>
      <c r="G35" s="3" t="e">
        <f>IF(Hoja1!#REF!=Hoja2!A35,1,0)</f>
        <v>#REF!</v>
      </c>
      <c r="H35" s="3" t="e">
        <f t="shared" si="2"/>
        <v>#REF!</v>
      </c>
    </row>
    <row r="36" spans="1:8" ht="15.75" customHeight="1" x14ac:dyDescent="0.25">
      <c r="A36" s="1" t="s">
        <v>43</v>
      </c>
      <c r="B36" s="3">
        <v>633.42909999999995</v>
      </c>
      <c r="C36" s="3" t="e">
        <f>IF(Hoja1!#REF!=Hoja2!A36,1,0)</f>
        <v>#REF!</v>
      </c>
      <c r="D36" s="3" t="e">
        <f t="shared" si="0"/>
        <v>#REF!</v>
      </c>
      <c r="E36" s="3" t="e">
        <f>IF(A36=Hoja1!#REF!,1,0)</f>
        <v>#REF!</v>
      </c>
      <c r="F36" s="3" t="e">
        <f t="shared" si="1"/>
        <v>#REF!</v>
      </c>
      <c r="G36" s="3" t="e">
        <f>IF(Hoja1!#REF!=Hoja2!A36,1,0)</f>
        <v>#REF!</v>
      </c>
      <c r="H36" s="3" t="e">
        <f t="shared" si="2"/>
        <v>#REF!</v>
      </c>
    </row>
    <row r="37" spans="1:8" ht="15.75" customHeight="1" x14ac:dyDescent="0.25">
      <c r="A37" s="1" t="s">
        <v>44</v>
      </c>
      <c r="B37" s="3">
        <v>642.07770000000005</v>
      </c>
      <c r="C37" s="3" t="e">
        <f>IF(Hoja1!#REF!=Hoja2!A37,1,0)</f>
        <v>#REF!</v>
      </c>
      <c r="D37" s="3" t="e">
        <f t="shared" si="0"/>
        <v>#REF!</v>
      </c>
      <c r="E37" s="3" t="e">
        <f>IF(A37=Hoja1!#REF!,1,0)</f>
        <v>#REF!</v>
      </c>
      <c r="F37" s="3" t="e">
        <f t="shared" si="1"/>
        <v>#REF!</v>
      </c>
      <c r="G37" s="3" t="e">
        <f>IF(Hoja1!#REF!=Hoja2!A37,1,0)</f>
        <v>#REF!</v>
      </c>
      <c r="H37" s="3" t="e">
        <f t="shared" si="2"/>
        <v>#REF!</v>
      </c>
    </row>
    <row r="38" spans="1:8" ht="15.75" customHeight="1" x14ac:dyDescent="0.25">
      <c r="A38" s="1" t="s">
        <v>45</v>
      </c>
      <c r="B38" s="3">
        <v>675.92880000000002</v>
      </c>
      <c r="C38" s="3" t="e">
        <f>IF(Hoja1!#REF!=Hoja2!A38,1,0)</f>
        <v>#REF!</v>
      </c>
      <c r="D38" s="3" t="e">
        <f t="shared" si="0"/>
        <v>#REF!</v>
      </c>
      <c r="E38" s="3" t="e">
        <f>IF(A38=Hoja1!#REF!,1,0)</f>
        <v>#REF!</v>
      </c>
      <c r="F38" s="3" t="e">
        <f t="shared" si="1"/>
        <v>#REF!</v>
      </c>
      <c r="G38" s="3" t="e">
        <f>IF(Hoja1!#REF!=Hoja2!A38,1,0)</f>
        <v>#REF!</v>
      </c>
      <c r="H38" s="3" t="e">
        <f t="shared" si="2"/>
        <v>#REF!</v>
      </c>
    </row>
    <row r="39" spans="1:8" ht="15.75" customHeight="1" x14ac:dyDescent="0.25">
      <c r="A39" s="1" t="s">
        <v>46</v>
      </c>
      <c r="B39" s="3">
        <v>610.51229999999998</v>
      </c>
      <c r="C39" s="3" t="e">
        <f>IF(Hoja1!#REF!=Hoja2!A39,1,0)</f>
        <v>#REF!</v>
      </c>
      <c r="D39" s="3" t="e">
        <f t="shared" si="0"/>
        <v>#REF!</v>
      </c>
      <c r="E39" s="3" t="e">
        <f>IF(A39=Hoja1!#REF!,1,0)</f>
        <v>#REF!</v>
      </c>
      <c r="F39" s="3" t="e">
        <f t="shared" si="1"/>
        <v>#REF!</v>
      </c>
      <c r="G39" s="3" t="e">
        <f>IF(Hoja1!#REF!=Hoja2!A39,1,0)</f>
        <v>#REF!</v>
      </c>
      <c r="H39" s="3" t="e">
        <f t="shared" si="2"/>
        <v>#REF!</v>
      </c>
    </row>
    <row r="40" spans="1:8" ht="15.75" customHeight="1" x14ac:dyDescent="0.25">
      <c r="A40" s="1" t="s">
        <v>47</v>
      </c>
      <c r="B40" s="3">
        <v>746.58820000000003</v>
      </c>
      <c r="C40" s="3" t="e">
        <f>IF(Hoja1!#REF!=Hoja2!A40,1,0)</f>
        <v>#REF!</v>
      </c>
      <c r="D40" s="3" t="e">
        <f t="shared" si="0"/>
        <v>#REF!</v>
      </c>
      <c r="E40" s="3" t="e">
        <f>IF(A40=Hoja1!#REF!,1,0)</f>
        <v>#REF!</v>
      </c>
      <c r="F40" s="3" t="e">
        <f t="shared" si="1"/>
        <v>#REF!</v>
      </c>
      <c r="G40" s="3" t="e">
        <f>IF(Hoja1!#REF!=Hoja2!A40,1,0)</f>
        <v>#REF!</v>
      </c>
      <c r="H40" s="3" t="e">
        <f t="shared" si="2"/>
        <v>#REF!</v>
      </c>
    </row>
    <row r="41" spans="1:8" ht="15.75" customHeight="1" x14ac:dyDescent="0.25">
      <c r="A41" s="1" t="s">
        <v>48</v>
      </c>
      <c r="B41" s="3">
        <v>624.55889999999999</v>
      </c>
      <c r="C41" s="3" t="e">
        <f>IF(Hoja1!#REF!=Hoja2!A41,1,0)</f>
        <v>#REF!</v>
      </c>
      <c r="D41" s="3" t="e">
        <f t="shared" si="0"/>
        <v>#REF!</v>
      </c>
      <c r="E41" s="3" t="e">
        <f>IF(A41=Hoja1!#REF!,1,0)</f>
        <v>#REF!</v>
      </c>
      <c r="F41" s="3" t="e">
        <f t="shared" si="1"/>
        <v>#REF!</v>
      </c>
      <c r="G41" s="3" t="e">
        <f>IF(Hoja1!#REF!=Hoja2!A41,1,0)</f>
        <v>#REF!</v>
      </c>
      <c r="H41" s="3" t="e">
        <f t="shared" si="2"/>
        <v>#REF!</v>
      </c>
    </row>
    <row r="42" spans="1:8" ht="15.75" customHeight="1" x14ac:dyDescent="0.25">
      <c r="A42" s="1" t="s">
        <v>49</v>
      </c>
      <c r="B42" s="3">
        <v>570.1046</v>
      </c>
      <c r="C42" s="3" t="e">
        <f>IF(Hoja1!#REF!=Hoja2!A42,1,0)</f>
        <v>#REF!</v>
      </c>
      <c r="D42" s="3" t="e">
        <f t="shared" si="0"/>
        <v>#REF!</v>
      </c>
      <c r="E42" s="3" t="e">
        <f>IF(A42=Hoja1!#REF!,1,0)</f>
        <v>#REF!</v>
      </c>
      <c r="F42" s="3" t="e">
        <f t="shared" si="1"/>
        <v>#REF!</v>
      </c>
      <c r="G42" s="3" t="e">
        <f>IF(Hoja1!#REF!=Hoja2!A42,1,0)</f>
        <v>#REF!</v>
      </c>
      <c r="H42" s="3" t="e">
        <f t="shared" si="2"/>
        <v>#REF!</v>
      </c>
    </row>
    <row r="43" spans="1:8" ht="15.75" customHeight="1" x14ac:dyDescent="0.25">
      <c r="A43" s="1" t="s">
        <v>50</v>
      </c>
      <c r="B43" s="3">
        <v>567.89260000000002</v>
      </c>
      <c r="C43" s="3" t="e">
        <f>IF(Hoja1!#REF!=Hoja2!A43,1,0)</f>
        <v>#REF!</v>
      </c>
      <c r="D43" s="3" t="e">
        <f t="shared" si="0"/>
        <v>#REF!</v>
      </c>
      <c r="E43" s="3" t="e">
        <f>IF(A43=Hoja1!#REF!,1,0)</f>
        <v>#REF!</v>
      </c>
      <c r="F43" s="3" t="e">
        <f t="shared" si="1"/>
        <v>#REF!</v>
      </c>
      <c r="G43" s="3" t="e">
        <f>IF(Hoja1!#REF!=Hoja2!A43,1,0)</f>
        <v>#REF!</v>
      </c>
      <c r="H43" s="3" t="e">
        <f t="shared" si="2"/>
        <v>#REF!</v>
      </c>
    </row>
    <row r="44" spans="1:8" ht="15.75" customHeight="1" x14ac:dyDescent="0.25">
      <c r="A44" s="1" t="s">
        <v>51</v>
      </c>
      <c r="B44" s="3">
        <v>534.84379999999999</v>
      </c>
      <c r="C44" s="3" t="e">
        <f>IF(Hoja1!#REF!=Hoja2!A44,1,0)</f>
        <v>#REF!</v>
      </c>
      <c r="D44" s="3" t="e">
        <f t="shared" si="0"/>
        <v>#REF!</v>
      </c>
      <c r="E44" s="3" t="e">
        <f>IF(A44=Hoja1!#REF!,1,0)</f>
        <v>#REF!</v>
      </c>
      <c r="F44" s="3" t="e">
        <f t="shared" si="1"/>
        <v>#REF!</v>
      </c>
      <c r="G44" s="3" t="e">
        <f>IF(Hoja1!#REF!=Hoja2!A44,1,0)</f>
        <v>#REF!</v>
      </c>
      <c r="H44" s="3" t="e">
        <f t="shared" si="2"/>
        <v>#REF!</v>
      </c>
    </row>
    <row r="45" spans="1:8" ht="15.75" customHeight="1" x14ac:dyDescent="0.25">
      <c r="A45" s="1" t="s">
        <v>52</v>
      </c>
      <c r="B45" s="3">
        <v>620.1431</v>
      </c>
      <c r="C45" s="3" t="e">
        <f>IF(Hoja1!#REF!=Hoja2!A45,1,0)</f>
        <v>#REF!</v>
      </c>
      <c r="D45" s="3" t="e">
        <f t="shared" si="0"/>
        <v>#REF!</v>
      </c>
      <c r="E45" s="3" t="e">
        <f>IF(A45=Hoja1!#REF!,1,0)</f>
        <v>#REF!</v>
      </c>
      <c r="F45" s="3" t="e">
        <f t="shared" si="1"/>
        <v>#REF!</v>
      </c>
      <c r="G45" s="3" t="e">
        <f>IF(Hoja1!#REF!=Hoja2!A45,1,0)</f>
        <v>#REF!</v>
      </c>
      <c r="H45" s="3" t="e">
        <f t="shared" si="2"/>
        <v>#REF!</v>
      </c>
    </row>
    <row r="46" spans="1:8" ht="15.75" customHeight="1" x14ac:dyDescent="0.25">
      <c r="A46" s="1" t="s">
        <v>53</v>
      </c>
      <c r="B46" s="3">
        <v>511.08789999999999</v>
      </c>
      <c r="C46" s="3" t="e">
        <f>IF(Hoja1!#REF!=Hoja2!A46,1,0)</f>
        <v>#REF!</v>
      </c>
      <c r="D46" s="3" t="e">
        <f t="shared" si="0"/>
        <v>#REF!</v>
      </c>
      <c r="E46" s="3" t="e">
        <f>IF(A46=Hoja1!#REF!,1,0)</f>
        <v>#REF!</v>
      </c>
      <c r="F46" s="3" t="e">
        <f t="shared" si="1"/>
        <v>#REF!</v>
      </c>
      <c r="G46" s="3" t="e">
        <f>IF(Hoja1!#REF!=Hoja2!A46,1,0)</f>
        <v>#REF!</v>
      </c>
      <c r="H46" s="3" t="e">
        <f t="shared" si="2"/>
        <v>#REF!</v>
      </c>
    </row>
    <row r="47" spans="1:8" ht="15.75" customHeight="1" x14ac:dyDescent="0.25">
      <c r="D47" s="3" t="e">
        <f>SUM(D1:D46)</f>
        <v>#REF!</v>
      </c>
      <c r="E47" s="3" t="e">
        <f>IF(A47=Hoja1!#REF!,1,0)</f>
        <v>#REF!</v>
      </c>
      <c r="F47" s="3" t="e">
        <f>SUM(F1:F46)</f>
        <v>#REF!</v>
      </c>
      <c r="H47" s="3" t="e">
        <f>SUM(H1:H46)</f>
        <v>#REF!</v>
      </c>
    </row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electLockedCells="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00"/>
  <sheetViews>
    <sheetView workbookViewId="0"/>
  </sheetViews>
  <sheetFormatPr baseColWidth="10" defaultColWidth="12.625" defaultRowHeight="15" customHeight="1" x14ac:dyDescent="0.2"/>
  <cols>
    <col min="1" max="6" width="10.625" customWidth="1"/>
  </cols>
  <sheetData>
    <row r="1" spans="1:5" ht="14.25" customHeight="1" x14ac:dyDescent="0.25">
      <c r="A1" s="3">
        <v>11.78861788</v>
      </c>
      <c r="B1" s="3">
        <v>9.7222222222222001</v>
      </c>
      <c r="C1" s="3">
        <v>10.67961165</v>
      </c>
      <c r="D1" s="3">
        <v>9.6774193539999995</v>
      </c>
      <c r="E1" s="3">
        <v>28</v>
      </c>
    </row>
    <row r="2" spans="1:5" ht="14.25" customHeight="1" x14ac:dyDescent="0.2"/>
    <row r="3" spans="1:5" ht="14.25" customHeight="1" x14ac:dyDescent="0.2"/>
    <row r="4" spans="1:5" ht="14.25" customHeight="1" x14ac:dyDescent="0.2"/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electLockedCell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flip1</dc:creator>
  <cp:lastModifiedBy>Andres</cp:lastModifiedBy>
  <dcterms:created xsi:type="dcterms:W3CDTF">2020-06-20T19:00:52Z</dcterms:created>
  <dcterms:modified xsi:type="dcterms:W3CDTF">2022-01-13T23:06:54Z</dcterms:modified>
</cp:coreProperties>
</file>