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v1" sheetId="1" r:id="rId4"/>
    <sheet state="visible" name="Srv2" sheetId="2" r:id="rId5"/>
    <sheet state="visible" name="Srv3" sheetId="3" r:id="rId6"/>
    <sheet state="visible" name="Srv4" sheetId="4" r:id="rId7"/>
    <sheet state="visible" name="Srv5" sheetId="5" r:id="rId8"/>
    <sheet state="visible" name="SAIs" sheetId="6" r:id="rId9"/>
    <sheet state="visible" name="Networking" sheetId="7" r:id="rId10"/>
  </sheets>
  <definedNames/>
  <calcPr/>
</workbook>
</file>

<file path=xl/sharedStrings.xml><?xml version="1.0" encoding="utf-8"?>
<sst xmlns="http://schemas.openxmlformats.org/spreadsheetml/2006/main" count="309" uniqueCount="127">
  <si>
    <t xml:space="preserve"> </t>
  </si>
  <si>
    <t>Servidor 1 - Monitorización</t>
  </si>
  <si>
    <t>ID</t>
  </si>
  <si>
    <t>PRODUCTE</t>
  </si>
  <si>
    <t>NOM PRODUCTE</t>
  </si>
  <si>
    <t>QUANTITAT</t>
  </si>
  <si>
    <t>PREU €/U S/IVA</t>
  </si>
  <si>
    <t>PREU TOTAL S/IVA</t>
  </si>
  <si>
    <t>LINK</t>
  </si>
  <si>
    <t>CAJA</t>
  </si>
  <si>
    <t>UNYKAch HSW6212 Servidor Rack 2U/12 Bahías</t>
  </si>
  <si>
    <t>Link</t>
  </si>
  <si>
    <t>SUBTOTAL (TOTAL S/IVA)</t>
  </si>
  <si>
    <t>PLACA BASE</t>
  </si>
  <si>
    <t>Asus Pro WS X570-ACE</t>
  </si>
  <si>
    <t>21 % IVA</t>
  </si>
  <si>
    <t>CPU</t>
  </si>
  <si>
    <t>AMD Ryzen 9 5900X 3.7GHz</t>
  </si>
  <si>
    <t>TOTAL ORDINADORS SOBRETAULA</t>
  </si>
  <si>
    <t>RAM</t>
  </si>
  <si>
    <t xml:space="preserve">Corsair Vengeance LPX DDR4 3200 </t>
  </si>
  <si>
    <t>DISCO DURO PRINCIPAL</t>
  </si>
  <si>
    <t>Samsung 980 PRO SSD 1TB M.2</t>
  </si>
  <si>
    <t xml:space="preserve">DISCO DURO SECUNDARIO	</t>
  </si>
  <si>
    <t>Samsung 870 EVO SSD 2TB SATA</t>
  </si>
  <si>
    <t>PSU</t>
  </si>
  <si>
    <t xml:space="preserve">Seasonic FOCUS GX-750 750W </t>
  </si>
  <si>
    <t xml:space="preserve">VENTILADOR CPU	</t>
  </si>
  <si>
    <t>Noctua NH-U12S Redux CPU Cooler</t>
  </si>
  <si>
    <t xml:space="preserve">TARJETA RED	</t>
  </si>
  <si>
    <t xml:space="preserve">Intel X710-DA2 Dual Port 10Gb SFP+        </t>
  </si>
  <si>
    <t>VENTILADOR</t>
  </si>
  <si>
    <t>Noctua NF-A12x25 PWM 120mm (Pack 2)</t>
  </si>
  <si>
    <t>CABLES</t>
  </si>
  <si>
    <t xml:space="preserve">Cable SFP+ DAC 10Gb 3m        </t>
  </si>
  <si>
    <t>RAILS RACK</t>
  </si>
  <si>
    <t xml:space="preserve">Rails Universales Rack 2U        </t>
  </si>
  <si>
    <t>Servidor 2 - Web + Audio + Streaming</t>
  </si>
  <si>
    <t xml:space="preserve">SilverStone RM21-304 Servidor Rack 2U </t>
  </si>
  <si>
    <t>ASUS ROG Strix X670E-E Gaming</t>
  </si>
  <si>
    <t>AMD Ryzen 9 7950X 4.5GHz</t>
  </si>
  <si>
    <t>Corsair Vengeance DDR5 5600 64GB</t>
  </si>
  <si>
    <t xml:space="preserve">DISCO DURO PRINCIPAL        </t>
  </si>
  <si>
    <t>Samsung 990 PRO SSD 2TB M.2 NVMe PCIe 4.0</t>
  </si>
  <si>
    <t xml:space="preserve">DISCO DURO MULTIMEDIA	</t>
  </si>
  <si>
    <t>Seagate IronWolf Pro 12TB NAS HDD (7200rpm)</t>
  </si>
  <si>
    <t xml:space="preserve">CONTROLADORA RAID	</t>
  </si>
  <si>
    <t>LSI MegaRAID SAS 9361-8i PCIe</t>
  </si>
  <si>
    <t>Corsair RM850x 850W 80+ Gold Modular</t>
  </si>
  <si>
    <t xml:space="preserve">REFRIGERACIÓN CPU	</t>
  </si>
  <si>
    <t>Noctua NH-D15 Dual Tower CPU Cooler</t>
  </si>
  <si>
    <t>TARJETA RED</t>
  </si>
  <si>
    <t>Intel X710-DA2 Dual Port 10Gb SFP+</t>
  </si>
  <si>
    <t xml:space="preserve">VENTILADORES	</t>
  </si>
  <si>
    <t xml:space="preserve">Noctua NF-A12x25 PWM 120mm </t>
  </si>
  <si>
    <t>Cables SFP+ 10Gb DAC 3m + SATA</t>
  </si>
  <si>
    <t xml:space="preserve">RAILS RACK	</t>
  </si>
  <si>
    <t>Rails Industriales Rack 2U</t>
  </si>
  <si>
    <t>Servidor 3 - DNS + FTP</t>
  </si>
  <si>
    <t xml:space="preserve">UNYKAch HSW6212 Servidor Rack </t>
  </si>
  <si>
    <t xml:space="preserve">MSI PRO B650M-A WiFi </t>
  </si>
  <si>
    <t xml:space="preserve">AMD Ryzen 5 7600 3.8GHz </t>
  </si>
  <si>
    <t>Corsair Vengeance LPX DDR5 5600 32GB</t>
  </si>
  <si>
    <t xml:space="preserve">Samsung 980 SSD 500GB M.2 NVMe	</t>
  </si>
  <si>
    <t xml:space="preserve">DISCO DURO FTP        </t>
  </si>
  <si>
    <t xml:space="preserve">Seagate BarraCuda 4TB HDD 3.5" </t>
  </si>
  <si>
    <t xml:space="preserve">Seasonic FOCUS GX-550 550W </t>
  </si>
  <si>
    <t>Cooler Master Hyper 212 RGB</t>
  </si>
  <si>
    <t xml:space="preserve">Intel I350-T2 Dual Port Gigabit Ethernet	</t>
  </si>
  <si>
    <t xml:space="preserve">Arctic P12 PWM 120mm </t>
  </si>
  <si>
    <t xml:space="preserve">Cables SATA + Ethernet        </t>
  </si>
  <si>
    <t>Servidor 4 - Base de Datos</t>
  </si>
  <si>
    <t>UNYKAch HSW6212 Servidor Rack</t>
  </si>
  <si>
    <t xml:space="preserve">PLACA BASE	</t>
  </si>
  <si>
    <t>ASUS Pro WS X670E-ACE</t>
  </si>
  <si>
    <t>AMD Ryzen 9 7900X 4.7GHz</t>
  </si>
  <si>
    <t>Samsung 990 PRO SSD 1TB M.2 NVMe PCIe 4.0</t>
  </si>
  <si>
    <t xml:space="preserve">DISCOS BD PRINCIPALES	</t>
  </si>
  <si>
    <t xml:space="preserve">Samsung 980 PRO SSD 2TB M.2 NVMe (RAID 1)	</t>
  </si>
  <si>
    <t>DISCOS BACKUP</t>
  </si>
  <si>
    <t>Seagate IronWolf 8TB NAS HDD</t>
  </si>
  <si>
    <t xml:space="preserve">LSI MegaRAID SAS 9361-4i PCIe	</t>
  </si>
  <si>
    <t>Seasonic FOCUS GX-750 750W</t>
  </si>
  <si>
    <t>REFRIGERACIÓN CPU</t>
  </si>
  <si>
    <t xml:space="preserve">Noctua NH-D15 Dual Tower CPU </t>
  </si>
  <si>
    <t>Intel X710-DA2 Dual Port 10Gb</t>
  </si>
  <si>
    <t>VENTILADORES</t>
  </si>
  <si>
    <t>Noctua NF-A12x25 PWM 120mm</t>
  </si>
  <si>
    <t>Cables SFP+ 10Gb + SATA + Power</t>
  </si>
  <si>
    <t>Rails Universales Rack 2U</t>
  </si>
  <si>
    <t>Servidor 5 - Backups</t>
  </si>
  <si>
    <t xml:space="preserve">SilverStone RM41-H08 Armario Servidor Rack 4U ATX	</t>
  </si>
  <si>
    <t>ASUS Prime X670-P WiFi</t>
  </si>
  <si>
    <t>AMD Ryzen 7 7700 3.8GHz</t>
  </si>
  <si>
    <t>Samsung 980 SSD 500GB M.2 NVMe</t>
  </si>
  <si>
    <t xml:space="preserve">DISCOS BACKUP MASIVOS	</t>
  </si>
  <si>
    <t xml:space="preserve">Seagate Exos X18 16TB Enterprise HDD	</t>
  </si>
  <si>
    <t>Seasonic FOCUS GX-850 850W</t>
  </si>
  <si>
    <t xml:space="preserve">REFRIGERACIÓN CPU        </t>
  </si>
  <si>
    <t xml:space="preserve">Intel X710-DA2 Dual Port 10Gb </t>
  </si>
  <si>
    <t>Arctic P12 PWM 120mm</t>
  </si>
  <si>
    <t xml:space="preserve">Cables SFP+ 10Gb + SATA + SAS	</t>
  </si>
  <si>
    <t xml:space="preserve">Rails Industriales Rack 4U	</t>
  </si>
  <si>
    <t>SAIs</t>
  </si>
  <si>
    <t>SAI RACK 1</t>
  </si>
  <si>
    <t xml:space="preserve">APC Smart-UPS SRT 1000VA RM 2U Online        </t>
  </si>
  <si>
    <t>SAI RACK 2</t>
  </si>
  <si>
    <t xml:space="preserve">APC Smart-UPS SRT 5000VA RM 3U Online (SRT5KRMXLI)	</t>
  </si>
  <si>
    <t>SAI RACK 3</t>
  </si>
  <si>
    <t>APC Smart-UPS SRT 1500VA RM 2U Online</t>
  </si>
  <si>
    <t>Networking</t>
  </si>
  <si>
    <t xml:space="preserve">SWITCH CORE	</t>
  </si>
  <si>
    <t>S5860-20SQ Switch L3 24p</t>
  </si>
  <si>
    <t xml:space="preserve">SWITCH ACCESS	</t>
  </si>
  <si>
    <t xml:space="preserve">PowerSwitch N3248TE-ON 48p </t>
  </si>
  <si>
    <t xml:space="preserve">PATCH PANEL	</t>
  </si>
  <si>
    <t>Patch Panel CAT6A FTP 1U 48 Puertos</t>
  </si>
  <si>
    <t xml:space="preserve">ORGANIZADOR	</t>
  </si>
  <si>
    <t xml:space="preserve">Organizador de Cables Horizontal </t>
  </si>
  <si>
    <t xml:space="preserve">CABLES PATCH	</t>
  </si>
  <si>
    <t>Cables Cat6a UTP 1m (Patch Panels a Switches)</t>
  </si>
  <si>
    <t xml:space="preserve">CABLES SERVIDORES	</t>
  </si>
  <si>
    <t>Cables Cat6a UTP 2m (Servidores a Patch)</t>
  </si>
  <si>
    <t xml:space="preserve">CABLES FIBRA	</t>
  </si>
  <si>
    <t xml:space="preserve">Cables SFP+ 10Gb DAC 3m (Core-Access)        </t>
  </si>
  <si>
    <t xml:space="preserve">CABLES ALTA VELOCIDAD	</t>
  </si>
  <si>
    <t>Cables SFP28 25Gb DAC 3m (Servidores críticos)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</si>
</sst>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24.0"/>
      <color theme="1"/>
      <name val="Lexend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i/>
      <sz val="21.0"/>
      <color theme="1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ccomponentes.com/cable-sfp-ubiquiti-uacc-dac-sfp10-3m-3m-10gbps-direct-attach-macho-macho?srsltid=AfmBOoqbLB8RDevH8aPlnoKQYScC10Rv9VHHG5Z6PM2rJCCultA3O3Vo" TargetMode="External"/><Relationship Id="rId10" Type="http://schemas.openxmlformats.org/officeDocument/2006/relationships/hyperlink" Target="https://www.pccomponentes.com/noctua-nf-a12x25-pwm-ventilador-suplementario-120mm?srsltid=AfmBOorVqRZR49rktrcMZPiasy1CjRpB38fcVMwZF11e3-pFTb2ca1fX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pccomponentes.com/unykach-railes-2u-4u-para-armario-rack?srsltid=AfmBOoqUvGmwJI0HQqKGEV2e1CxeM81HKDK75BbGGh_w4SKHU1tZxy7Z" TargetMode="External"/><Relationship Id="rId1" Type="http://schemas.openxmlformats.org/officeDocument/2006/relationships/hyperlink" Target="https://www.pccomponentes.com/unykach-hsw6212-servidor-rack-2u-12-bahias" TargetMode="External"/><Relationship Id="rId2" Type="http://schemas.openxmlformats.org/officeDocument/2006/relationships/hyperlink" Target="https://www.pccomponentes.com/asus-pro-ws-x570-ace?srsltid=AfmBOoo5qIlOPOe3HoAXA5I6reX2gUplBZ1_ADABpG3JASlKblH6kgg8" TargetMode="External"/><Relationship Id="rId3" Type="http://schemas.openxmlformats.org/officeDocument/2006/relationships/hyperlink" Target="https://www.pccomponentes.com/amd-ryzen-9-5900x-37-ghz?srsltid=AfmBOooCNKIo5R6b1Y0Q-r0ZAaVJD_fvkAdM0r6_TQSJJfsxDKBs3u8P" TargetMode="External"/><Relationship Id="rId4" Type="http://schemas.openxmlformats.org/officeDocument/2006/relationships/hyperlink" Target="https://www.pccomponentes.com/corsair-vengeance-lpx-ddr4-3200mhz-pc4-25600-64gb-2x32gb-cl16?srsltid=AfmBOortMLb6KEOjOJHQNhFNwEUcDQOS-zxt0TdzB7UcWZXoi0uUna11" TargetMode="External"/><Relationship Id="rId9" Type="http://schemas.openxmlformats.org/officeDocument/2006/relationships/hyperlink" Target="https://www.dell.com/es-es/shop/intel-x710-dual-puertos-10gbe-sfp-adaptador-pcie-altura-completa-v2/apd/540-bdrd/conexi%C3%B3n-wifi-y-redes" TargetMode="External"/><Relationship Id="rId5" Type="http://schemas.openxmlformats.org/officeDocument/2006/relationships/hyperlink" Target="https://www.pccomponentes.com/disco-duro-samsung-980-pro-1tb-disco-ssd-7000mb-s-nvme-pcie-40-m2-gen4?srsltid=AfmBOoowRVB8QoDGegArXSMV3OPYLXJLZq1crG7AlM2uaNy3NjKCF4FP" TargetMode="External"/><Relationship Id="rId6" Type="http://schemas.openxmlformats.org/officeDocument/2006/relationships/hyperlink" Target="https://www.pccomponentes.com/disco-duro-samsung-870-evo-2tb-disco-ssd-sata3-560mb?s_kwcid=AL!14405!3!715065263896!!!g!!&amp;gad_source=1&amp;gad_campaignid=341529756&amp;gclid=EAIaIQobChMI04iymofDjQMVsqhoCR3BOzKVEAAYASAAEgJxP_D_BwE" TargetMode="External"/><Relationship Id="rId7" Type="http://schemas.openxmlformats.org/officeDocument/2006/relationships/hyperlink" Target="https://www.pccomponentes.com/fuente-alimentacion-seasonic-focus-gx-750-750w-80-plus-gold-modular?srsltid=AfmBOorlPV7ukBU8PzI3z-swMIy4qgcImRlmnkFNHWkoxHOJcF_Qoy_X" TargetMode="External"/><Relationship Id="rId8" Type="http://schemas.openxmlformats.org/officeDocument/2006/relationships/hyperlink" Target="https://www.pccomponentes.com/noctua-nh-u12s?s_kwcid=AL!14405!3!582393483989!!!g!!&amp;gad_source=1&amp;gad_campaignid=917843211&amp;gclid=EAIaIQobChMImtvI44fDjQMVdopoCR2yBwvLEAAYASAAEgJJn_D_BwE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ccomponentes.com/noctua-nf-a12x25-pwm-ventilador-suplementario-120mm?srsltid=AfmBOor6LxA7eKzuFBg8mG8MPaLLT-wkVudwet-ViJnFCa5ht2zamub9" TargetMode="External"/><Relationship Id="rId10" Type="http://schemas.openxmlformats.org/officeDocument/2006/relationships/hyperlink" Target="https://www.amazon.es/10Gtek-X710-BM2-Original-Adaptador-Compatible/dp/B07PM4QCZR?th=1" TargetMode="External"/><Relationship Id="rId13" Type="http://schemas.openxmlformats.org/officeDocument/2006/relationships/hyperlink" Target="https://www.pccomponentes.com/unykach-railes-para-rack-1u-2u-3u-4u?utm_source=google&amp;utm_medium=free-listings&amp;srsltid=AfmBOoo71ALjZVaR5tLAK6wEkzbQLqlA1V6iW4lq1qREd4t0CZS79W6H5NY&amp;gQT=1" TargetMode="External"/><Relationship Id="rId12" Type="http://schemas.openxmlformats.org/officeDocument/2006/relationships/hyperlink" Target="https://www.pccomponentes.com/cable-sfp-ubiquiti-uacc-dac-sfp10-3m-3m-10gbps-direct-attach-macho-macho?srsltid=AfmBOoofAHYyBwa1D-x4n48NP4TYV19w4kN1ua5oRhv4HC19E2tpwn6y" TargetMode="External"/><Relationship Id="rId1" Type="http://schemas.openxmlformats.org/officeDocument/2006/relationships/hyperlink" Target="https://www.pccomponentes.com/silverstone-rm21-304-caja-de-servidor-de-montaje-en-rack-2u-4x-sas-sata?srsltid=AfmBOorjfQ7P6HX768yRk1D6y8tSHi-5WcrRmppi6SJLOG_2Dm9mfsYB" TargetMode="External"/><Relationship Id="rId2" Type="http://schemas.openxmlformats.org/officeDocument/2006/relationships/hyperlink" Target="https://www.pccomponentes.com/asus-rog-strix-x670e-e-gaming-wifi?srsltid=AfmBOoqZylTdeMqyg1VMUZF5O_g9SYI7fDtJ2EAql_c1BKQ1qkW97K6X" TargetMode="External"/><Relationship Id="rId3" Type="http://schemas.openxmlformats.org/officeDocument/2006/relationships/hyperlink" Target="https://www.pccomponentes.com/amd-ryzen-9-7950x-45-ghz-box-sin-ventilador?srsltid=AfmBOopFwGIxOEIKmulot9XCrUhDWJibqBQGGU2EEVstirCdBGOoQKeT" TargetMode="External"/><Relationship Id="rId4" Type="http://schemas.openxmlformats.org/officeDocument/2006/relationships/hyperlink" Target="https://www.pccomponentes.com/corsair-vengeance-ddr5-5600mhz-64gb-2x32gb-cl40-memoria-dual-amd-expo-e-intel-xmp?srsltid=AfmBOoo-QfIYuKOY2CEem6m8AqCP08sPGg_sMLAxdUJf6j5m0GPTjWRM" TargetMode="External"/><Relationship Id="rId9" Type="http://schemas.openxmlformats.org/officeDocument/2006/relationships/hyperlink" Target="https://www.pccomponentes.com/noctua-nh-d15?srsltid=AfmBOorNOCRYmIDowC7VsuWcVMZSpB2ge8pw-AhxglXqgj4gUTDSCcWr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pccomponentes.com/disco-duro-samsung-990-pro-2tb-disco-ssd-7450mb-s-nvme-pcie-40-m2-gen4?s_kwcid=AL!14405!3!599658692862!!!g!!&amp;gad_source=1&amp;gad_campaignid=917843211&amp;gclid=EAIaIQobChMIkb21zIvDjQMVlKhoCR2vqRPdEAAYASAAEgKRUPD_BwE" TargetMode="External"/><Relationship Id="rId6" Type="http://schemas.openxmlformats.org/officeDocument/2006/relationships/hyperlink" Target="https://www.pccomponentes.com/seagate-ironwolf-pro-nas-12tb-35-sata-3?srsltid=AfmBOop3ol0G2A9WYS5Axv11Ac59WSHFxqIWDaQpAHiAO46xWHctA4Mp" TargetMode="External"/><Relationship Id="rId7" Type="http://schemas.openxmlformats.org/officeDocument/2006/relationships/hyperlink" Target="https://www.amazon.es/LSI-MegaRAID-9361-8i-PCI-controladora/dp/B07V9T6HDY?ie=UTF8&amp;tag=hydes-21&amp;hvadid=722222742448&amp;hvpos=&amp;hvexid=&amp;hvnetw=g&amp;hvrand=13814932666894188148&amp;hvpone=&amp;hvptwo=&amp;hvqmt=&amp;hvdev=c&amp;ref=pd_sl_6xn3vv9nsh_e&amp;tag=&amp;ref=&amp;adgrpid=168856555574&amp;hvpone=&amp;hvptwo=&amp;hvadid=722222742448&amp;hvpos=&amp;hvnetw=g&amp;hvrand=13814932666894188148&amp;hvqmt=&amp;hvdev=c&amp;hvdvcmdl=&amp;hvlocint=&amp;hvlocphy=9181150&amp;hvtargid=dsa-1463395464853&amp;hydadcr=&amp;mcid=&amp;gad_source=1" TargetMode="External"/><Relationship Id="rId8" Type="http://schemas.openxmlformats.org/officeDocument/2006/relationships/hyperlink" Target="https://www.pccomponentes.com/corsair-rmx-series-rm850x-850w-80-plus-gold-modular?srsltid=AfmBOopACRKLnGU8wbdnvcMVY9XYmPuI27P46qpkLj_sD01nQ384Zmha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ccomponentes.com/nanocable-cable-sata-acodado-con-anclajes-macho-macho-05m-rojo" TargetMode="External"/><Relationship Id="rId10" Type="http://schemas.openxmlformats.org/officeDocument/2006/relationships/hyperlink" Target="https://www.pccomponentes.com/arctic-p12-pwm-ventilador-120mm-negro?srsltid=AfmBOorrWySlMfQAa4FVto8DkCc0qP_ziV3CRVdOF-OyqODHmdi4s1qQ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pccomponentes.com/unykach-railes-2u-4u-para-armario-rack?srsltid=AfmBOoqUvGmwJI0HQqKGEV2e1CxeM81HKDK75BbGGh_w4SKHU1tZxy7Z" TargetMode="External"/><Relationship Id="rId1" Type="http://schemas.openxmlformats.org/officeDocument/2006/relationships/hyperlink" Target="https://www.pccomponentes.com/unykach-hsw6212-servidor-rack-2u-12-bahias?srsltid=AfmBOooThNc5RWqH_9uoVMuqr4mdhQCMzc6CabDMg7Od7k6vsxI8hStI" TargetMode="External"/><Relationship Id="rId2" Type="http://schemas.openxmlformats.org/officeDocument/2006/relationships/hyperlink" Target="https://www.pccomponentes.com/msi-pro-b650m-a-wifi?srsltid=AfmBOoqTmcmm_sb1uf9RsR5yMx5fETodVanAgn1oXiDzq19oVH0ukfO7" TargetMode="External"/><Relationship Id="rId3" Type="http://schemas.openxmlformats.org/officeDocument/2006/relationships/hyperlink" Target="https://www.pccomponentes.com/amd-ryzen-5-7600-38-51-ghz-box?srsltid=AfmBOoo8LxsUmo7A66OfSP-dgoFiu_w9EDsMfq9oaH9aMrDIdDpCPRT5" TargetMode="External"/><Relationship Id="rId4" Type="http://schemas.openxmlformats.org/officeDocument/2006/relationships/hyperlink" Target="https://www.pccomponentes.com/corsair-vengeance-ddr5-5600mhz-32gb-2x16gb-cl36?srsltid=AfmBOor5IQ4SKNqpl-5r4FfuBzasHR2w5wrkM3O9UM1dgYsA8uQR1K3I" TargetMode="External"/><Relationship Id="rId9" Type="http://schemas.openxmlformats.org/officeDocument/2006/relationships/hyperlink" Target="https://www.amazon.es/INTEL-I350-T2V2-Adaptador-servidor-Ethernet/dp/B00MQP1I30" TargetMode="External"/><Relationship Id="rId5" Type="http://schemas.openxmlformats.org/officeDocument/2006/relationships/hyperlink" Target="https://www.pccomponentes.com/samsung-980-ssd-500gb-pcie-30-nvme-m2?srsltid=AfmBOopeYc86BWin_gAVkvIM5vxMWzlk1OZ9NwKGXJTIyelU6QmSOEdr" TargetMode="External"/><Relationship Id="rId6" Type="http://schemas.openxmlformats.org/officeDocument/2006/relationships/hyperlink" Target="https://www.pccomponentes.com/disco-duro-seagate-barracuda-4tb-disco-interno-hdd-35-sata3?srsltid=AfmBOopSjjtG6PEkDJQngsTBZ2dpvBCSMPaVu3jf9Efv_vbB4bdfzbUz" TargetMode="External"/><Relationship Id="rId7" Type="http://schemas.openxmlformats.org/officeDocument/2006/relationships/hyperlink" Target="https://www.pccomponentes.com/seasonic-focus-gx-550-550w-80-plus-gold-modular?srsltid=AfmBOoqg1Lh2I3Cl74-HIt0FvsHayjrOFJ257EZpiafu06JzqTmV1tZc" TargetMode="External"/><Relationship Id="rId8" Type="http://schemas.openxmlformats.org/officeDocument/2006/relationships/hyperlink" Target="https://www.pccomponentes.com/cooler-master-hyper-212-rgb-black-edition-ventilador-cpu?srsltid=AfmBOoroxdldaRYrlG-UtTni-SNbW7MS9SHFWpv0N6tcGzmcJ_ZBS1kJ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ell.com/es-es/shop/intel-x710-dual-puertos-10gbe-sfp-adaptador-pcie-altura-completa-v2/apd/540-bdrd/conexi%C3%B3n-wifi-y-redes" TargetMode="External"/><Relationship Id="rId10" Type="http://schemas.openxmlformats.org/officeDocument/2006/relationships/hyperlink" Target="https://www.pccomponentes.com/noctua-nh-d15?srsltid=AfmBOopHhlFAmxIX9WQzQaWivTr8bpFU2Kmcu9cKIPrtMuybUXAnymU5" TargetMode="External"/><Relationship Id="rId13" Type="http://schemas.openxmlformats.org/officeDocument/2006/relationships/hyperlink" Target="https://www.amazon.es/10Gtek%C2%AE-C%C3%A2ble-SFP-0-3m-SFP-H10GB-CU30CM/dp/B097BYCPBJ?th=1" TargetMode="External"/><Relationship Id="rId12" Type="http://schemas.openxmlformats.org/officeDocument/2006/relationships/hyperlink" Target="https://www.pccomponentes.com/noctua-nf-a12x25-pwm-ventilador-suplementario-120mm?srsltid=AfmBOopq0y1d3OBbgpyUzQ0rkTqW0C3k2Xb55X5RHqlbxM8zddC6SUuC" TargetMode="External"/><Relationship Id="rId1" Type="http://schemas.openxmlformats.org/officeDocument/2006/relationships/hyperlink" Target="https://www.pccomponentes.com/unykach-hsw6212-servidor-rack-2u-12-bahias" TargetMode="External"/><Relationship Id="rId2" Type="http://schemas.openxmlformats.org/officeDocument/2006/relationships/hyperlink" Target="https://www.pccomponentes.com/asus-proart-x670e-creator-wifi?srsltid=AfmBOoqUpEf-v6D5z0Dn59aJcVxCcT5fQNqEVBH1OoeUKKabWdSed242" TargetMode="External"/><Relationship Id="rId3" Type="http://schemas.openxmlformats.org/officeDocument/2006/relationships/hyperlink" Target="https://www.pccomponentes.com/amd-ryzen-9-5900x-37-ghz?srsltid=AfmBOooPA2DrR-hkAN51TVYT9pbqL4QSDASwQ4o27BQt60hqlX8C6m76" TargetMode="External"/><Relationship Id="rId4" Type="http://schemas.openxmlformats.org/officeDocument/2006/relationships/hyperlink" Target="https://www.pccomponentes.com/corsair-vengeance-ddr5-5600mhz-64gb-2x32gb-cl40-memoria-dual-amd-expo-e-intel-xmp?srsltid=AfmBOorO5UahfjLNUVvEJZSUxSPFQhomzOd8a9D-Wl8WM1Xsy2mm0QSO" TargetMode="External"/><Relationship Id="rId9" Type="http://schemas.openxmlformats.org/officeDocument/2006/relationships/hyperlink" Target="https://www.pccomponentes.com/fuente-alimentacion-seasonic-focus-gx-750-750w-80-plus-gold-modular?srsltid=AfmBOorKNVMJJozfJBq2uFOySWAHsOa2NBUZimA4CLLnZsSYyb1STF_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www.pccomponentes.com/unykach-railes-2u-4u-para-armario-rack?srsltid=AfmBOorP0F54UnLHh0G1HsdhQ0e0foMzglJY8OggOvh_YZoZ130arVYa" TargetMode="External"/><Relationship Id="rId5" Type="http://schemas.openxmlformats.org/officeDocument/2006/relationships/hyperlink" Target="https://www.pccomponentes.com/samsung-990-pro-1tb-ssd-pcie-40-nvme-m2-con-disipador-termico?s_kwcid=AL!14405!3!599658692862!!!g!!&amp;gad_source=1&amp;gad_campaignid=917843211&amp;gclid=EAIaIQobChMIsJ_Ix5PDjQMVX7SDBx2KcAA5EAAYASAAEgJhXfD_BwE" TargetMode="External"/><Relationship Id="rId6" Type="http://schemas.openxmlformats.org/officeDocument/2006/relationships/hyperlink" Target="https://www.pccomponentes.com/disco-duro-samsung-980-pro-2tb-disco-ssd-7000mb-s-nvme-pcie-40-m2-gen4?srsltid=AfmBOoqQZPH1sBW47PX6oj7R9lIJKzVIjUmWZ0C2Mei_z8JJ-72nQEIW" TargetMode="External"/><Relationship Id="rId7" Type="http://schemas.openxmlformats.org/officeDocument/2006/relationships/hyperlink" Target="https://www.pccomponentes.com/disco-duro-seagate-ironwolf-nas-8tb-disco-interno-hdd-35-sata-3?srsltid=AfmBOorEniZwtj0VfThDBnn4U9ycdjFrx6ZSq6ptHmDbb6HeH4r2R1xf" TargetMode="External"/><Relationship Id="rId8" Type="http://schemas.openxmlformats.org/officeDocument/2006/relationships/hyperlink" Target="https://www.amazon.es/LSI-MegaRAID-SAS-9361-Full-height/dp/B00HNC2M0Y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ccomponentes.com/arctic-p12-pwm-ventilador-120mm-negro?srsltid=AfmBOor5-BESwpNRUbQLrNavDuuxfF49ggJS8B1CHk5jn_Nzb5nBL6oZ" TargetMode="External"/><Relationship Id="rId10" Type="http://schemas.openxmlformats.org/officeDocument/2006/relationships/hyperlink" Target="https://www.amazon.es/10Gtek-X710-BM2-Original-Adaptador-Compatible/dp/B07PM4QCZR?th=1" TargetMode="External"/><Relationship Id="rId13" Type="http://schemas.openxmlformats.org/officeDocument/2006/relationships/hyperlink" Target="https://www.pccomponentes.com/unykach-railes-para-rack-1u-2u-3u-4u?srsltid=AfmBOoqP6chBJ36JDEWFzARfH55Jgffzl6LgITQsYFxQklyH3YTBrdvV" TargetMode="External"/><Relationship Id="rId12" Type="http://schemas.openxmlformats.org/officeDocument/2006/relationships/hyperlink" Target="https://www.amazon.es/10Gtek%C2%AE-C%C3%A2ble-SFP-0-3m-SFP-H10GB-CU30CM/dp/B097BYCPBJ?th=1" TargetMode="External"/><Relationship Id="rId1" Type="http://schemas.openxmlformats.org/officeDocument/2006/relationships/hyperlink" Target="https://www.pccomponentes.com/silverstone-rm41-h08-armario-servidor-rack-4u-atx?srsltid=AfmBOooBRY1Dr9my7iDZUGFlnHvVSE5DNh-iKxHoSovpw839DiBN2sBC" TargetMode="External"/><Relationship Id="rId2" Type="http://schemas.openxmlformats.org/officeDocument/2006/relationships/hyperlink" Target="https://www.pccomponentes.com/asus-prime-x670-p-wifi?srsltid=AfmBOor0X22amnPZriZvDOA6VUXhWAo_ZxBKCtrL-Qa4l4wNDnhknI8y" TargetMode="External"/><Relationship Id="rId3" Type="http://schemas.openxmlformats.org/officeDocument/2006/relationships/hyperlink" Target="https://www.pccomponentes.com/amd-ryzen-7-7700-38-53-ghz-box?s_kwcid=AL!14405!3!558572917090!!!g!!&amp;gad_source=1&amp;gad_campaignid=346262196&amp;gclid=EAIaIQobChMI0LKjuJjDjQMVj2xBAh2ryQxfEAAYASAAEgJgtPD_BwE" TargetMode="External"/><Relationship Id="rId4" Type="http://schemas.openxmlformats.org/officeDocument/2006/relationships/hyperlink" Target="https://www.pccomponentes.com/corsair-vengeance-ddr5-5600mhz-32gb-2x16gb-cl36?srsltid=AfmBOoqHGS638bGzySVXDcLJZQXXFpR_Ya35e7lWESG6RIwhig3hcH5f" TargetMode="External"/><Relationship Id="rId9" Type="http://schemas.openxmlformats.org/officeDocument/2006/relationships/hyperlink" Target="https://www.pccomponentes.com/cooler-master-hyper-212-rgb-black-edition-ventilador-cpu?srsltid=AfmBOorGWr7Or-qrnT_MT7OG-objykx5X3BUjXSTc8jh9lyYlApGpW_6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s://www.pccomponentes.com/samsung-980-ssd-500gb-pcie-30-nvme-m2?srsltid=AfmBOorW6YDx0LN1rEl7Eq6d17MpGVU9cIP5jxYf6oKd7L0now2vdSwO" TargetMode="External"/><Relationship Id="rId6" Type="http://schemas.openxmlformats.org/officeDocument/2006/relationships/hyperlink" Target="https://www.pccomponentes.com/seagate-exos-x18-35-16tb-sas?s_kwcid=AL!14405!3!599658692862!!!g!!&amp;gad_source=1&amp;gad_campaignid=917843211&amp;gclid=EAIaIQobChMIjpDlgpnDjQMVe5JoCR3DjQ2oEAAYASAAEgLdT_D_BwE" TargetMode="External"/><Relationship Id="rId7" Type="http://schemas.openxmlformats.org/officeDocument/2006/relationships/hyperlink" Target="https://www.amazon.es/Broadcom-MegaRAID-9361-8i-Express-controlado/dp/B015QE3MVI" TargetMode="External"/><Relationship Id="rId8" Type="http://schemas.openxmlformats.org/officeDocument/2006/relationships/hyperlink" Target="https://www.pccomponentes.com/seasonic-focus-gx-850-850w-80-plus-gold-modular?srsltid=AfmBOopNR5vbrEHBfe_ljcAIRX2f4dm7ZlQ67U_bQ8ZJYu43CYtJyXfU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s.wiautomation.com/schneider-electric/fuente-de-alimentacion/srt1000xli?utm_source=google&amp;utm_medium=cpc&amp;utm_campaign=ES_pmax_full&amp;gad_source=1&amp;gad_campaignid=17347647578&amp;gbraid=0AAAAAC2XDKD1eciXe6JBXqYBhi0qwFDC0&amp;gclid=EAIaIQobChMI3Yea36nDjQMV2KKDBx11VQAMEAQYASABEgJ5W_D_BwE" TargetMode="External"/><Relationship Id="rId2" Type="http://schemas.openxmlformats.org/officeDocument/2006/relationships/hyperlink" Target="https://www.pccomponentes.com/apc-smart-ups-sai-on-line-doble-conversion-de-montaje-en-rack-3u-5000va-4500w?campaigntype=eshopping&amp;campaignchannel=shopping&amp;gad_source=1&amp;gad_campaignid=17149275343&amp;gclid=EAIaIQobChMIx7ODiqrDjQMVjZeDBx1WSwAREAQYAyABEgL-nPD_BwE" TargetMode="External"/><Relationship Id="rId3" Type="http://schemas.openxmlformats.org/officeDocument/2006/relationships/hyperlink" Target="https://es.wiautomation.com/schneider-electric/fuente-de-alimentacion/smx1500rmi2u?gad_source=1&amp;gad_campaignid=21226543418&amp;gbraid=0AAAAAC2XDKAMicOvapC9UG73QpxIU59i7&amp;gclid=EAIaIQobChMIx5XzoarDjQMVY5WDBx2FVgCLEAQYASABEgIHWPD_BwE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s.com/es/products/108710.html?country=ES&amp;currency=EUR&amp;languages=Espa%C3%B1ol&amp;paid=google_shopping&amp;gad_source=1&amp;gad_campaignid=17941081654&amp;gbraid=0AAAAAoz-wfRXuKNjFd3PQMJF-uIO-49cw&amp;gclid=EAIaIQobChMInLOf-a_DjQMVjmdBAh3-9BBwEAQYASABEgIkCfD_BwE" TargetMode="External"/><Relationship Id="rId2" Type="http://schemas.openxmlformats.org/officeDocument/2006/relationships/hyperlink" Target="https://www.dell.com/es-es/shop/redes/powerswitch-n3248te-on/spd/networking-n3200-series/emea_n3200_on_os10" TargetMode="External"/><Relationship Id="rId3" Type="http://schemas.openxmlformats.org/officeDocument/2006/relationships/hyperlink" Target="https://ekanet.es/patchpanel-cat6a/2703-patchpanel-cat6a-ftp-19-1u-48-puertos.html?srsltid=AfmBOoq-yOnVlpoTC-qC1u9Ws3uXOBLn1jvPapv9i8N6MgzSDeXUc1ht" TargetMode="External"/><Relationship Id="rId4" Type="http://schemas.openxmlformats.org/officeDocument/2006/relationships/hyperlink" Target="https://www.amazon.es/Prensaestopas-DIGITUS-regleta-cepillos-pulgadas/dp/B075RQMZFC/ref=asc_df_B075RQMZFC/?tag=googshopes-21&amp;linkCode=df0&amp;hvadid=699775330275&amp;hvpos=&amp;hvnetw=g&amp;hvrand=7438702431878245511&amp;hvpone=&amp;hvptwo=&amp;hvqmt=&amp;hvdev=c&amp;hvdvcmdl=&amp;hvlocint=&amp;hvlocphy=9181150&amp;hvtargid=pla-656926549899&amp;mcid=f845243a829c397fa69e2c9cc84c62d2&amp;gad_source=1&amp;th=1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fs.com/es/products/70619.html?country=ES&amp;currency=EUR&amp;languages=Espa%C3%B1ol&amp;paid=google_shopping&amp;gad_source=1&amp;gad_campaignid=17941081804&amp;gbraid=0AAAAAoz-wfSkh2M7q49XgIUof7zTf5jaf&amp;gclid=EAIaIQobChMIxLWAybDDjQMVCYP9BR3ueA7ZEAQYASABEgKqkPD_BwE" TargetMode="External"/><Relationship Id="rId6" Type="http://schemas.openxmlformats.org/officeDocument/2006/relationships/hyperlink" Target="https://www.fs.com/es/products/70619.html?country=ES&amp;currency=EUR&amp;languages=Espa%C3%B1ol&amp;paid=google_shopping&amp;gad_source=1&amp;gad_campaignid=17941081804&amp;gbraid=0AAAAAoz-wfSkh2M7q49XgIUof7zTf5jaf&amp;gclid=EAIaIQobChMIxLWAybDDjQMVCYP9BR3ueA7ZEAQYASABEgKqkPD_BwE" TargetMode="External"/><Relationship Id="rId7" Type="http://schemas.openxmlformats.org/officeDocument/2006/relationships/hyperlink" Target="https://www.fs.com/es/products/30849.html?gad_source=1&amp;gad_campaignid=21084775671&amp;gbraid=0AAAAAoz-wfSw8wfinTPOHliejW_WVw5lR&amp;gclid=EAIaIQobChMIspqE9bDDjQMVFgYGAB1nTwB8EAAYASAAEgKyZvD_BwE" TargetMode="External"/><Relationship Id="rId8" Type="http://schemas.openxmlformats.org/officeDocument/2006/relationships/hyperlink" Target="https://www.fs.com/es/products/68335.html?gad_source=1&amp;gad_campaignid=21084775671&amp;gbraid=0AAAAAoz-wfSw8wfinTPOHliejW_WVw5lR&amp;gclid=EAIaIQobChMI2oWBmbHDjQMV7k5BAh0MjADdEAAYASABEgJMMf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1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9</v>
      </c>
      <c r="D4" s="5" t="s">
        <v>10</v>
      </c>
      <c r="E4" s="4">
        <v>1.0</v>
      </c>
      <c r="F4" s="6">
        <v>198.34</v>
      </c>
      <c r="G4" s="7">
        <f t="shared" ref="G4:G15" si="1">E4*F4</f>
        <v>198.34</v>
      </c>
      <c r="H4" s="8" t="s">
        <v>11</v>
      </c>
      <c r="J4" s="9" t="s">
        <v>12</v>
      </c>
      <c r="K4" s="7">
        <f>SUM(G4:G15)</f>
        <v>1982.31</v>
      </c>
    </row>
    <row r="5">
      <c r="B5" s="4">
        <v>2.0</v>
      </c>
      <c r="C5" s="4" t="s">
        <v>13</v>
      </c>
      <c r="D5" s="5" t="s">
        <v>14</v>
      </c>
      <c r="E5" s="4">
        <v>1.0</v>
      </c>
      <c r="F5" s="6">
        <v>264.38</v>
      </c>
      <c r="G5" s="7">
        <f t="shared" si="1"/>
        <v>264.38</v>
      </c>
      <c r="H5" s="8" t="s">
        <v>11</v>
      </c>
      <c r="J5" s="9" t="s">
        <v>15</v>
      </c>
      <c r="K5" s="7">
        <f>K4*0.21</f>
        <v>416.2851</v>
      </c>
    </row>
    <row r="6">
      <c r="B6" s="4">
        <v>3.0</v>
      </c>
      <c r="C6" s="4" t="s">
        <v>16</v>
      </c>
      <c r="D6" s="5" t="s">
        <v>17</v>
      </c>
      <c r="E6" s="4">
        <v>1.0</v>
      </c>
      <c r="F6" s="6">
        <v>224.32</v>
      </c>
      <c r="G6" s="7">
        <f t="shared" si="1"/>
        <v>224.32</v>
      </c>
      <c r="H6" s="8" t="s">
        <v>11</v>
      </c>
      <c r="J6" s="9" t="s">
        <v>18</v>
      </c>
      <c r="K6" s="7">
        <f>K4+K5</f>
        <v>2398.5951</v>
      </c>
    </row>
    <row r="7">
      <c r="B7" s="4">
        <v>4.0</v>
      </c>
      <c r="C7" s="4" t="s">
        <v>19</v>
      </c>
      <c r="D7" s="5" t="s">
        <v>20</v>
      </c>
      <c r="E7" s="4">
        <v>1.0</v>
      </c>
      <c r="F7" s="6">
        <v>99.29</v>
      </c>
      <c r="G7" s="7">
        <f t="shared" si="1"/>
        <v>99.29</v>
      </c>
      <c r="H7" s="8" t="s">
        <v>11</v>
      </c>
    </row>
    <row r="8">
      <c r="B8" s="4">
        <v>5.0</v>
      </c>
      <c r="C8" s="4" t="s">
        <v>21</v>
      </c>
      <c r="D8" s="5" t="s">
        <v>22</v>
      </c>
      <c r="E8" s="4">
        <v>1.0</v>
      </c>
      <c r="F8" s="6">
        <v>90.9</v>
      </c>
      <c r="G8" s="7">
        <f t="shared" si="1"/>
        <v>90.9</v>
      </c>
      <c r="H8" s="8" t="s">
        <v>11</v>
      </c>
    </row>
    <row r="9">
      <c r="B9" s="4">
        <v>6.0</v>
      </c>
      <c r="C9" s="4" t="s">
        <v>23</v>
      </c>
      <c r="D9" s="5" t="s">
        <v>24</v>
      </c>
      <c r="E9" s="4">
        <v>2.0</v>
      </c>
      <c r="F9" s="6">
        <v>128.05</v>
      </c>
      <c r="G9" s="7">
        <f t="shared" si="1"/>
        <v>256.1</v>
      </c>
      <c r="H9" s="8" t="s">
        <v>11</v>
      </c>
    </row>
    <row r="10">
      <c r="B10" s="4">
        <v>7.0</v>
      </c>
      <c r="C10" s="4" t="s">
        <v>25</v>
      </c>
      <c r="D10" s="5" t="s">
        <v>26</v>
      </c>
      <c r="E10" s="4">
        <v>1.0</v>
      </c>
      <c r="F10" s="6">
        <v>98.33</v>
      </c>
      <c r="G10" s="7">
        <f t="shared" si="1"/>
        <v>98.33</v>
      </c>
      <c r="H10" s="8" t="s">
        <v>11</v>
      </c>
    </row>
    <row r="11">
      <c r="B11" s="4">
        <v>8.0</v>
      </c>
      <c r="C11" s="4" t="s">
        <v>27</v>
      </c>
      <c r="D11" s="5" t="s">
        <v>28</v>
      </c>
      <c r="E11" s="4">
        <v>1.0</v>
      </c>
      <c r="F11" s="6">
        <v>66.03</v>
      </c>
      <c r="G11" s="7">
        <f t="shared" si="1"/>
        <v>66.03</v>
      </c>
      <c r="H11" s="8" t="s">
        <v>11</v>
      </c>
    </row>
    <row r="12">
      <c r="B12" s="4">
        <v>9.0</v>
      </c>
      <c r="C12" s="4" t="s">
        <v>29</v>
      </c>
      <c r="D12" s="10" t="s">
        <v>30</v>
      </c>
      <c r="E12" s="11">
        <v>1.0</v>
      </c>
      <c r="F12" s="12">
        <v>563.84</v>
      </c>
      <c r="G12" s="7">
        <f t="shared" si="1"/>
        <v>563.84</v>
      </c>
      <c r="H12" s="13" t="s">
        <v>11</v>
      </c>
    </row>
    <row r="13">
      <c r="B13" s="4">
        <v>10.0</v>
      </c>
      <c r="C13" s="4" t="s">
        <v>31</v>
      </c>
      <c r="D13" s="14" t="s">
        <v>32</v>
      </c>
      <c r="E13" s="15">
        <v>2.0</v>
      </c>
      <c r="F13" s="16">
        <v>26.43</v>
      </c>
      <c r="G13" s="7">
        <f t="shared" si="1"/>
        <v>52.86</v>
      </c>
      <c r="H13" s="17" t="s">
        <v>11</v>
      </c>
    </row>
    <row r="14">
      <c r="B14" s="4">
        <v>11.0</v>
      </c>
      <c r="C14" s="4" t="s">
        <v>33</v>
      </c>
      <c r="D14" s="14" t="s">
        <v>34</v>
      </c>
      <c r="E14" s="15">
        <v>2.0</v>
      </c>
      <c r="F14" s="16">
        <v>25.66</v>
      </c>
      <c r="G14" s="7">
        <f t="shared" si="1"/>
        <v>51.32</v>
      </c>
      <c r="H14" s="17" t="s">
        <v>11</v>
      </c>
    </row>
    <row r="15">
      <c r="B15" s="4">
        <v>12.0</v>
      </c>
      <c r="C15" s="4" t="s">
        <v>35</v>
      </c>
      <c r="D15" s="5" t="s">
        <v>36</v>
      </c>
      <c r="E15" s="4">
        <v>1.0</v>
      </c>
      <c r="F15" s="6">
        <v>16.6</v>
      </c>
      <c r="G15" s="7">
        <f t="shared" si="1"/>
        <v>16.6</v>
      </c>
      <c r="H15" s="17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20.25"/>
    <col customWidth="1" min="4" max="4" width="32.38"/>
    <col customWidth="1" min="9" max="9" width="17.25"/>
    <col customWidth="1" min="10" max="10" width="33.88"/>
  </cols>
  <sheetData>
    <row r="1">
      <c r="A1" s="1" t="s">
        <v>0</v>
      </c>
      <c r="B1" s="18" t="s">
        <v>37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9</v>
      </c>
      <c r="D4" s="5" t="s">
        <v>38</v>
      </c>
      <c r="E4" s="4">
        <v>1.0</v>
      </c>
      <c r="F4" s="6">
        <v>394.2</v>
      </c>
      <c r="G4" s="7">
        <f t="shared" ref="G4:G16" si="1">E4*F4</f>
        <v>394.2</v>
      </c>
      <c r="H4" s="8" t="s">
        <v>11</v>
      </c>
      <c r="J4" s="9" t="s">
        <v>12</v>
      </c>
      <c r="K4" s="7">
        <f>SUM(G4:G16)</f>
        <v>2931.79</v>
      </c>
    </row>
    <row r="5">
      <c r="B5" s="4">
        <v>2.0</v>
      </c>
      <c r="C5" s="4" t="s">
        <v>13</v>
      </c>
      <c r="D5" s="5" t="s">
        <v>39</v>
      </c>
      <c r="E5" s="4">
        <v>1.0</v>
      </c>
      <c r="F5" s="6">
        <v>254.58</v>
      </c>
      <c r="G5" s="7">
        <f t="shared" si="1"/>
        <v>254.58</v>
      </c>
      <c r="H5" s="8" t="s">
        <v>11</v>
      </c>
      <c r="J5" s="9" t="s">
        <v>15</v>
      </c>
      <c r="K5" s="7">
        <f>K4*0.21</f>
        <v>615.6759</v>
      </c>
    </row>
    <row r="6">
      <c r="B6" s="4">
        <v>3.0</v>
      </c>
      <c r="C6" s="4" t="s">
        <v>16</v>
      </c>
      <c r="D6" s="5" t="s">
        <v>40</v>
      </c>
      <c r="E6" s="4">
        <v>1.0</v>
      </c>
      <c r="F6" s="6">
        <v>454.53</v>
      </c>
      <c r="G6" s="7">
        <f t="shared" si="1"/>
        <v>454.53</v>
      </c>
      <c r="H6" s="8" t="s">
        <v>11</v>
      </c>
      <c r="J6" s="9" t="s">
        <v>18</v>
      </c>
      <c r="K6" s="7">
        <f>K4+K5</f>
        <v>3547.4659</v>
      </c>
    </row>
    <row r="7">
      <c r="B7" s="4">
        <v>4.0</v>
      </c>
      <c r="C7" s="4" t="s">
        <v>19</v>
      </c>
      <c r="D7" s="5" t="s">
        <v>41</v>
      </c>
      <c r="E7" s="4">
        <v>1.0</v>
      </c>
      <c r="F7" s="6">
        <v>136.35</v>
      </c>
      <c r="G7" s="7">
        <f t="shared" si="1"/>
        <v>136.35</v>
      </c>
      <c r="H7" s="8" t="s">
        <v>11</v>
      </c>
    </row>
    <row r="8">
      <c r="B8" s="4">
        <v>5.0</v>
      </c>
      <c r="C8" s="4" t="s">
        <v>42</v>
      </c>
      <c r="D8" s="5" t="s">
        <v>43</v>
      </c>
      <c r="E8" s="4">
        <v>1.0</v>
      </c>
      <c r="F8" s="6">
        <v>137.97</v>
      </c>
      <c r="G8" s="7">
        <f t="shared" si="1"/>
        <v>137.97</v>
      </c>
      <c r="H8" s="8" t="s">
        <v>11</v>
      </c>
    </row>
    <row r="9">
      <c r="B9" s="4">
        <v>6.0</v>
      </c>
      <c r="C9" s="4" t="s">
        <v>44</v>
      </c>
      <c r="D9" s="5" t="s">
        <v>45</v>
      </c>
      <c r="E9" s="4">
        <v>3.0</v>
      </c>
      <c r="F9" s="6">
        <v>280.95</v>
      </c>
      <c r="G9" s="7">
        <f t="shared" si="1"/>
        <v>842.85</v>
      </c>
      <c r="H9" s="8" t="s">
        <v>11</v>
      </c>
    </row>
    <row r="10">
      <c r="B10" s="4">
        <v>7.0</v>
      </c>
      <c r="C10" s="4" t="s">
        <v>46</v>
      </c>
      <c r="D10" s="5" t="s">
        <v>47</v>
      </c>
      <c r="E10" s="4">
        <v>1.0</v>
      </c>
      <c r="F10" s="6">
        <v>148.76</v>
      </c>
      <c r="G10" s="7">
        <f t="shared" si="1"/>
        <v>148.76</v>
      </c>
      <c r="H10" s="8" t="s">
        <v>11</v>
      </c>
    </row>
    <row r="11">
      <c r="B11" s="4">
        <v>8.0</v>
      </c>
      <c r="C11" s="4" t="s">
        <v>25</v>
      </c>
      <c r="D11" s="5" t="s">
        <v>48</v>
      </c>
      <c r="E11" s="4">
        <v>1.0</v>
      </c>
      <c r="F11" s="6">
        <v>141.23</v>
      </c>
      <c r="G11" s="7">
        <f t="shared" si="1"/>
        <v>141.23</v>
      </c>
      <c r="H11" s="8" t="s">
        <v>11</v>
      </c>
    </row>
    <row r="12">
      <c r="B12" s="4">
        <v>9.0</v>
      </c>
      <c r="C12" s="4" t="s">
        <v>49</v>
      </c>
      <c r="D12" s="10" t="s">
        <v>50</v>
      </c>
      <c r="E12" s="11">
        <v>1.0</v>
      </c>
      <c r="F12" s="12">
        <v>90.82</v>
      </c>
      <c r="G12" s="7">
        <f t="shared" si="1"/>
        <v>90.82</v>
      </c>
      <c r="H12" s="13" t="s">
        <v>11</v>
      </c>
    </row>
    <row r="13">
      <c r="B13" s="4">
        <v>10.0</v>
      </c>
      <c r="C13" s="4" t="s">
        <v>51</v>
      </c>
      <c r="D13" s="14" t="s">
        <v>52</v>
      </c>
      <c r="E13" s="15">
        <v>1.0</v>
      </c>
      <c r="F13" s="16">
        <v>122.3</v>
      </c>
      <c r="G13" s="7">
        <f t="shared" si="1"/>
        <v>122.3</v>
      </c>
      <c r="H13" s="17" t="s">
        <v>11</v>
      </c>
    </row>
    <row r="14">
      <c r="B14" s="4">
        <v>11.0</v>
      </c>
      <c r="C14" s="4" t="s">
        <v>53</v>
      </c>
      <c r="D14" s="14" t="s">
        <v>54</v>
      </c>
      <c r="E14" s="15">
        <v>6.0</v>
      </c>
      <c r="F14" s="16">
        <v>26.43</v>
      </c>
      <c r="G14" s="7">
        <f t="shared" si="1"/>
        <v>158.58</v>
      </c>
      <c r="H14" s="17" t="s">
        <v>11</v>
      </c>
    </row>
    <row r="15">
      <c r="B15" s="4">
        <v>12.0</v>
      </c>
      <c r="C15" s="4" t="s">
        <v>33</v>
      </c>
      <c r="D15" s="19" t="s">
        <v>55</v>
      </c>
      <c r="E15" s="20">
        <v>1.0</v>
      </c>
      <c r="F15" s="21">
        <v>25.66</v>
      </c>
      <c r="G15" s="7">
        <f t="shared" si="1"/>
        <v>25.66</v>
      </c>
      <c r="H15" s="17" t="s">
        <v>11</v>
      </c>
    </row>
    <row r="16">
      <c r="B16" s="4">
        <v>13.0</v>
      </c>
      <c r="C16" s="4" t="s">
        <v>56</v>
      </c>
      <c r="D16" s="5" t="s">
        <v>57</v>
      </c>
      <c r="E16" s="4">
        <v>1.0</v>
      </c>
      <c r="F16" s="6">
        <v>23.96</v>
      </c>
      <c r="G16" s="7">
        <f t="shared" si="1"/>
        <v>23.96</v>
      </c>
      <c r="H16" s="17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58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9</v>
      </c>
      <c r="D4" s="5" t="s">
        <v>59</v>
      </c>
      <c r="E4" s="4">
        <v>1.0</v>
      </c>
      <c r="F4" s="6">
        <v>198.34</v>
      </c>
      <c r="G4" s="7">
        <f t="shared" ref="G4:G15" si="1">E4*F4</f>
        <v>198.34</v>
      </c>
      <c r="H4" s="8" t="s">
        <v>11</v>
      </c>
      <c r="J4" s="9" t="s">
        <v>12</v>
      </c>
      <c r="K4" s="7">
        <f>SUM(G4:G15)</f>
        <v>1110.29</v>
      </c>
    </row>
    <row r="5">
      <c r="B5" s="4">
        <v>2.0</v>
      </c>
      <c r="C5" s="4" t="s">
        <v>13</v>
      </c>
      <c r="D5" s="5" t="s">
        <v>60</v>
      </c>
      <c r="E5" s="4">
        <v>1.0</v>
      </c>
      <c r="F5" s="6">
        <v>160.17</v>
      </c>
      <c r="G5" s="7">
        <f t="shared" si="1"/>
        <v>160.17</v>
      </c>
      <c r="H5" s="8" t="s">
        <v>11</v>
      </c>
      <c r="J5" s="9" t="s">
        <v>15</v>
      </c>
      <c r="K5" s="7">
        <f>K4*0.21</f>
        <v>233.1609</v>
      </c>
    </row>
    <row r="6">
      <c r="B6" s="4">
        <v>3.0</v>
      </c>
      <c r="C6" s="4" t="s">
        <v>16</v>
      </c>
      <c r="D6" s="5" t="s">
        <v>61</v>
      </c>
      <c r="E6" s="4">
        <v>1.0</v>
      </c>
      <c r="F6" s="6">
        <v>149.5</v>
      </c>
      <c r="G6" s="7">
        <f t="shared" si="1"/>
        <v>149.5</v>
      </c>
      <c r="H6" s="8" t="s">
        <v>11</v>
      </c>
      <c r="J6" s="9" t="s">
        <v>18</v>
      </c>
      <c r="K6" s="7">
        <f>K4+K5</f>
        <v>1343.4509</v>
      </c>
    </row>
    <row r="7">
      <c r="B7" s="4">
        <v>4.0</v>
      </c>
      <c r="C7" s="4" t="s">
        <v>19</v>
      </c>
      <c r="D7" s="5" t="s">
        <v>62</v>
      </c>
      <c r="E7" s="4">
        <v>1.0</v>
      </c>
      <c r="F7" s="6">
        <v>120.65</v>
      </c>
      <c r="G7" s="7">
        <f t="shared" si="1"/>
        <v>120.65</v>
      </c>
      <c r="H7" s="8" t="s">
        <v>11</v>
      </c>
    </row>
    <row r="8">
      <c r="B8" s="4">
        <v>5.0</v>
      </c>
      <c r="C8" s="4" t="s">
        <v>21</v>
      </c>
      <c r="D8" s="5" t="s">
        <v>63</v>
      </c>
      <c r="E8" s="4">
        <v>1.0</v>
      </c>
      <c r="F8" s="6">
        <v>48.71</v>
      </c>
      <c r="G8" s="7">
        <f t="shared" si="1"/>
        <v>48.71</v>
      </c>
      <c r="H8" s="8" t="s">
        <v>11</v>
      </c>
    </row>
    <row r="9">
      <c r="B9" s="4">
        <v>6.0</v>
      </c>
      <c r="C9" s="4" t="s">
        <v>64</v>
      </c>
      <c r="D9" s="5" t="s">
        <v>65</v>
      </c>
      <c r="E9" s="4">
        <v>2.0</v>
      </c>
      <c r="F9" s="6">
        <v>86.76</v>
      </c>
      <c r="G9" s="7">
        <f t="shared" si="1"/>
        <v>173.52</v>
      </c>
      <c r="H9" s="8" t="s">
        <v>11</v>
      </c>
    </row>
    <row r="10">
      <c r="B10" s="4">
        <v>7.0</v>
      </c>
      <c r="C10" s="4" t="s">
        <v>25</v>
      </c>
      <c r="D10" s="5" t="s">
        <v>66</v>
      </c>
      <c r="E10" s="4">
        <v>1.0</v>
      </c>
      <c r="F10" s="6">
        <v>102.47</v>
      </c>
      <c r="G10" s="7">
        <f t="shared" si="1"/>
        <v>102.47</v>
      </c>
      <c r="H10" s="8" t="s">
        <v>11</v>
      </c>
    </row>
    <row r="11">
      <c r="B11" s="4">
        <v>8.0</v>
      </c>
      <c r="C11" s="4" t="s">
        <v>27</v>
      </c>
      <c r="D11" s="5" t="s">
        <v>67</v>
      </c>
      <c r="E11" s="4">
        <v>1.0</v>
      </c>
      <c r="F11" s="6">
        <v>61.95</v>
      </c>
      <c r="G11" s="7">
        <f t="shared" si="1"/>
        <v>61.95</v>
      </c>
      <c r="H11" s="8" t="s">
        <v>11</v>
      </c>
    </row>
    <row r="12">
      <c r="B12" s="4">
        <v>9.0</v>
      </c>
      <c r="C12" s="4" t="s">
        <v>29</v>
      </c>
      <c r="D12" s="10" t="s">
        <v>68</v>
      </c>
      <c r="E12" s="11">
        <v>1.0</v>
      </c>
      <c r="F12" s="12">
        <v>66.11</v>
      </c>
      <c r="G12" s="7">
        <f t="shared" si="1"/>
        <v>66.11</v>
      </c>
      <c r="H12" s="13" t="s">
        <v>11</v>
      </c>
    </row>
    <row r="13">
      <c r="B13" s="4">
        <v>10.0</v>
      </c>
      <c r="C13" s="4" t="s">
        <v>31</v>
      </c>
      <c r="D13" s="14" t="s">
        <v>69</v>
      </c>
      <c r="E13" s="15">
        <v>2.0</v>
      </c>
      <c r="F13" s="16">
        <v>5.52</v>
      </c>
      <c r="G13" s="7">
        <f t="shared" si="1"/>
        <v>11.04</v>
      </c>
      <c r="H13" s="17" t="s">
        <v>11</v>
      </c>
    </row>
    <row r="14">
      <c r="B14" s="4">
        <v>11.0</v>
      </c>
      <c r="C14" s="4" t="s">
        <v>33</v>
      </c>
      <c r="D14" s="14" t="s">
        <v>70</v>
      </c>
      <c r="E14" s="15">
        <v>1.0</v>
      </c>
      <c r="F14" s="16">
        <v>1.23</v>
      </c>
      <c r="G14" s="7">
        <f t="shared" si="1"/>
        <v>1.23</v>
      </c>
      <c r="H14" s="17" t="s">
        <v>11</v>
      </c>
    </row>
    <row r="15">
      <c r="B15" s="4">
        <v>12.0</v>
      </c>
      <c r="C15" s="4" t="s">
        <v>35</v>
      </c>
      <c r="D15" s="5" t="s">
        <v>36</v>
      </c>
      <c r="E15" s="4">
        <v>1.0</v>
      </c>
      <c r="F15" s="6">
        <v>16.6</v>
      </c>
      <c r="G15" s="7">
        <f t="shared" si="1"/>
        <v>16.6</v>
      </c>
      <c r="H15" s="17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71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9</v>
      </c>
      <c r="D4" s="5" t="s">
        <v>72</v>
      </c>
      <c r="E4" s="4">
        <v>1.0</v>
      </c>
      <c r="F4" s="6">
        <v>198.34</v>
      </c>
      <c r="G4" s="7">
        <f t="shared" ref="G4:G17" si="1">E4*F4</f>
        <v>198.34</v>
      </c>
      <c r="H4" s="8" t="s">
        <v>11</v>
      </c>
      <c r="J4" s="9" t="s">
        <v>12</v>
      </c>
      <c r="K4" s="7">
        <f>SUM(G4:G15)</f>
        <v>2919.13</v>
      </c>
    </row>
    <row r="5">
      <c r="B5" s="4">
        <v>2.0</v>
      </c>
      <c r="C5" s="4" t="s">
        <v>73</v>
      </c>
      <c r="D5" s="5" t="s">
        <v>74</v>
      </c>
      <c r="E5" s="4">
        <v>1.0</v>
      </c>
      <c r="F5" s="6">
        <v>458.23</v>
      </c>
      <c r="G5" s="7">
        <f t="shared" si="1"/>
        <v>458.23</v>
      </c>
      <c r="H5" s="8" t="s">
        <v>11</v>
      </c>
      <c r="J5" s="9" t="s">
        <v>15</v>
      </c>
      <c r="K5" s="7">
        <f>K4*0.21</f>
        <v>613.0173</v>
      </c>
    </row>
    <row r="6">
      <c r="B6" s="4">
        <v>3.0</v>
      </c>
      <c r="C6" s="4" t="s">
        <v>16</v>
      </c>
      <c r="D6" s="5" t="s">
        <v>75</v>
      </c>
      <c r="E6" s="4">
        <v>1.0</v>
      </c>
      <c r="F6" s="6">
        <v>185.82</v>
      </c>
      <c r="G6" s="7">
        <f t="shared" si="1"/>
        <v>185.82</v>
      </c>
      <c r="H6" s="8" t="s">
        <v>11</v>
      </c>
      <c r="J6" s="9" t="s">
        <v>18</v>
      </c>
      <c r="K6" s="7">
        <f>K4+K5</f>
        <v>3532.1473</v>
      </c>
    </row>
    <row r="7">
      <c r="B7" s="4">
        <v>4.0</v>
      </c>
      <c r="C7" s="4" t="s">
        <v>19</v>
      </c>
      <c r="D7" s="5" t="s">
        <v>41</v>
      </c>
      <c r="E7" s="4">
        <v>2.0</v>
      </c>
      <c r="F7" s="6">
        <v>136.35</v>
      </c>
      <c r="G7" s="7">
        <f t="shared" si="1"/>
        <v>272.7</v>
      </c>
      <c r="H7" s="8" t="s">
        <v>11</v>
      </c>
    </row>
    <row r="8">
      <c r="B8" s="4">
        <v>5.0</v>
      </c>
      <c r="C8" s="4" t="s">
        <v>21</v>
      </c>
      <c r="D8" s="5" t="s">
        <v>76</v>
      </c>
      <c r="E8" s="4">
        <v>1.0</v>
      </c>
      <c r="F8" s="6">
        <v>105.77</v>
      </c>
      <c r="G8" s="7">
        <f t="shared" si="1"/>
        <v>105.77</v>
      </c>
      <c r="H8" s="8" t="s">
        <v>11</v>
      </c>
    </row>
    <row r="9">
      <c r="B9" s="4">
        <v>6.0</v>
      </c>
      <c r="C9" s="4" t="s">
        <v>77</v>
      </c>
      <c r="D9" s="5" t="s">
        <v>78</v>
      </c>
      <c r="E9" s="4">
        <v>2.0</v>
      </c>
      <c r="F9" s="6">
        <v>151.19</v>
      </c>
      <c r="G9" s="7">
        <f t="shared" si="1"/>
        <v>302.38</v>
      </c>
      <c r="H9" s="8" t="s">
        <v>11</v>
      </c>
    </row>
    <row r="10">
      <c r="B10" s="4">
        <v>7.0</v>
      </c>
      <c r="C10" s="4" t="s">
        <v>79</v>
      </c>
      <c r="D10" s="5" t="s">
        <v>80</v>
      </c>
      <c r="E10" s="4">
        <v>2.0</v>
      </c>
      <c r="F10" s="6">
        <v>175.19</v>
      </c>
      <c r="G10" s="7">
        <f t="shared" si="1"/>
        <v>350.38</v>
      </c>
      <c r="H10" s="8" t="s">
        <v>11</v>
      </c>
    </row>
    <row r="11">
      <c r="B11" s="4">
        <v>8.0</v>
      </c>
      <c r="C11" s="4" t="s">
        <v>46</v>
      </c>
      <c r="D11" s="5" t="s">
        <v>81</v>
      </c>
      <c r="E11" s="4">
        <v>1.0</v>
      </c>
      <c r="F11" s="6">
        <v>239.66</v>
      </c>
      <c r="G11" s="7">
        <f t="shared" si="1"/>
        <v>239.66</v>
      </c>
      <c r="H11" s="8" t="s">
        <v>11</v>
      </c>
    </row>
    <row r="12">
      <c r="B12" s="4">
        <v>9.0</v>
      </c>
      <c r="C12" s="4" t="s">
        <v>25</v>
      </c>
      <c r="D12" s="10" t="s">
        <v>82</v>
      </c>
      <c r="E12" s="11">
        <v>1.0</v>
      </c>
      <c r="F12" s="12">
        <v>98.33</v>
      </c>
      <c r="G12" s="7">
        <f t="shared" si="1"/>
        <v>98.33</v>
      </c>
      <c r="H12" s="13" t="s">
        <v>11</v>
      </c>
    </row>
    <row r="13">
      <c r="B13" s="4">
        <v>10.0</v>
      </c>
      <c r="C13" s="4" t="s">
        <v>83</v>
      </c>
      <c r="D13" s="14" t="s">
        <v>84</v>
      </c>
      <c r="E13" s="15">
        <v>1.0</v>
      </c>
      <c r="F13" s="16">
        <v>90.82</v>
      </c>
      <c r="G13" s="7">
        <f t="shared" si="1"/>
        <v>90.82</v>
      </c>
      <c r="H13" s="17" t="s">
        <v>11</v>
      </c>
    </row>
    <row r="14">
      <c r="B14" s="4">
        <v>11.0</v>
      </c>
      <c r="C14" s="4" t="s">
        <v>51</v>
      </c>
      <c r="D14" s="14" t="s">
        <v>85</v>
      </c>
      <c r="E14" s="15">
        <v>1.0</v>
      </c>
      <c r="F14" s="16">
        <v>563.84</v>
      </c>
      <c r="G14" s="7">
        <f t="shared" si="1"/>
        <v>563.84</v>
      </c>
      <c r="H14" s="17" t="s">
        <v>11</v>
      </c>
    </row>
    <row r="15">
      <c r="B15" s="4">
        <v>12.0</v>
      </c>
      <c r="C15" s="4" t="s">
        <v>86</v>
      </c>
      <c r="D15" s="5" t="s">
        <v>87</v>
      </c>
      <c r="E15" s="4">
        <v>2.0</v>
      </c>
      <c r="F15" s="6">
        <v>26.43</v>
      </c>
      <c r="G15" s="7">
        <f t="shared" si="1"/>
        <v>52.86</v>
      </c>
      <c r="H15" s="17" t="s">
        <v>11</v>
      </c>
    </row>
    <row r="16">
      <c r="B16" s="4">
        <v>13.0</v>
      </c>
      <c r="C16" s="4" t="s">
        <v>33</v>
      </c>
      <c r="D16" s="5" t="s">
        <v>88</v>
      </c>
      <c r="E16" s="4">
        <v>1.0</v>
      </c>
      <c r="F16" s="6">
        <v>12.38</v>
      </c>
      <c r="G16" s="7">
        <f t="shared" si="1"/>
        <v>12.38</v>
      </c>
      <c r="H16" s="17" t="s">
        <v>11</v>
      </c>
    </row>
    <row r="17">
      <c r="B17" s="4">
        <v>14.0</v>
      </c>
      <c r="C17" s="4" t="s">
        <v>35</v>
      </c>
      <c r="D17" s="5" t="s">
        <v>89</v>
      </c>
      <c r="E17" s="4">
        <v>1.0</v>
      </c>
      <c r="F17" s="6">
        <v>16.68</v>
      </c>
      <c r="G17" s="7">
        <f t="shared" si="1"/>
        <v>16.68</v>
      </c>
      <c r="H17" s="17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90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9</v>
      </c>
      <c r="D4" s="5" t="s">
        <v>91</v>
      </c>
      <c r="E4" s="4">
        <v>1.0</v>
      </c>
      <c r="F4" s="6">
        <v>328.19</v>
      </c>
      <c r="G4" s="7">
        <f t="shared" ref="G4:G16" si="1">E4*F4</f>
        <v>328.19</v>
      </c>
      <c r="H4" s="8" t="s">
        <v>11</v>
      </c>
      <c r="J4" s="9" t="s">
        <v>12</v>
      </c>
      <c r="K4" s="7">
        <f>SUM(G4:G15)</f>
        <v>3344.27</v>
      </c>
    </row>
    <row r="5">
      <c r="B5" s="4">
        <v>2.0</v>
      </c>
      <c r="C5" s="4" t="s">
        <v>73</v>
      </c>
      <c r="D5" s="5" t="s">
        <v>92</v>
      </c>
      <c r="E5" s="4">
        <v>1.0</v>
      </c>
      <c r="F5" s="6">
        <v>213.08</v>
      </c>
      <c r="G5" s="7">
        <f t="shared" si="1"/>
        <v>213.08</v>
      </c>
      <c r="H5" s="8" t="s">
        <v>11</v>
      </c>
      <c r="J5" s="9" t="s">
        <v>15</v>
      </c>
      <c r="K5" s="7">
        <f>K4*0.21</f>
        <v>702.2967</v>
      </c>
    </row>
    <row r="6">
      <c r="B6" s="4">
        <v>3.0</v>
      </c>
      <c r="C6" s="4" t="s">
        <v>16</v>
      </c>
      <c r="D6" s="5" t="s">
        <v>93</v>
      </c>
      <c r="E6" s="4">
        <v>1.0</v>
      </c>
      <c r="F6" s="6">
        <v>256.03</v>
      </c>
      <c r="G6" s="7">
        <f t="shared" si="1"/>
        <v>256.03</v>
      </c>
      <c r="H6" s="8" t="s">
        <v>11</v>
      </c>
      <c r="J6" s="9" t="s">
        <v>18</v>
      </c>
      <c r="K6" s="7">
        <f>K4+K5</f>
        <v>4046.5667</v>
      </c>
    </row>
    <row r="7">
      <c r="B7" s="4">
        <v>4.0</v>
      </c>
      <c r="C7" s="4" t="s">
        <v>19</v>
      </c>
      <c r="D7" s="5" t="s">
        <v>62</v>
      </c>
      <c r="E7" s="4">
        <v>1.0</v>
      </c>
      <c r="F7" s="6">
        <v>120.65</v>
      </c>
      <c r="G7" s="7">
        <f t="shared" si="1"/>
        <v>120.65</v>
      </c>
      <c r="H7" s="8" t="s">
        <v>11</v>
      </c>
    </row>
    <row r="8">
      <c r="B8" s="4">
        <v>5.0</v>
      </c>
      <c r="C8" s="4" t="s">
        <v>42</v>
      </c>
      <c r="D8" s="5" t="s">
        <v>94</v>
      </c>
      <c r="E8" s="4">
        <v>1.0</v>
      </c>
      <c r="F8" s="6">
        <v>48.71</v>
      </c>
      <c r="G8" s="7">
        <f t="shared" si="1"/>
        <v>48.71</v>
      </c>
      <c r="H8" s="8" t="s">
        <v>11</v>
      </c>
    </row>
    <row r="9">
      <c r="B9" s="4">
        <v>6.0</v>
      </c>
      <c r="C9" s="4" t="s">
        <v>95</v>
      </c>
      <c r="D9" s="5" t="s">
        <v>96</v>
      </c>
      <c r="E9" s="4">
        <v>6.0</v>
      </c>
      <c r="F9" s="6">
        <v>321.64</v>
      </c>
      <c r="G9" s="7">
        <f t="shared" si="1"/>
        <v>1929.84</v>
      </c>
      <c r="H9" s="8" t="s">
        <v>11</v>
      </c>
    </row>
    <row r="10">
      <c r="B10" s="4">
        <v>7.0</v>
      </c>
      <c r="C10" s="4" t="s">
        <v>46</v>
      </c>
      <c r="D10" s="5" t="s">
        <v>47</v>
      </c>
      <c r="E10" s="4">
        <v>1.0</v>
      </c>
      <c r="F10" s="6">
        <v>137.63</v>
      </c>
      <c r="G10" s="7">
        <f t="shared" si="1"/>
        <v>137.63</v>
      </c>
      <c r="H10" s="8" t="s">
        <v>11</v>
      </c>
    </row>
    <row r="11">
      <c r="B11" s="4">
        <v>8.0</v>
      </c>
      <c r="C11" s="4" t="s">
        <v>25</v>
      </c>
      <c r="D11" s="5" t="s">
        <v>97</v>
      </c>
      <c r="E11" s="4">
        <v>1.0</v>
      </c>
      <c r="F11" s="6">
        <v>102.47</v>
      </c>
      <c r="G11" s="7">
        <f t="shared" si="1"/>
        <v>102.47</v>
      </c>
      <c r="H11" s="8" t="s">
        <v>11</v>
      </c>
    </row>
    <row r="12">
      <c r="B12" s="4">
        <v>9.0</v>
      </c>
      <c r="C12" s="4" t="s">
        <v>98</v>
      </c>
      <c r="D12" s="10" t="s">
        <v>67</v>
      </c>
      <c r="E12" s="11">
        <v>1.0</v>
      </c>
      <c r="F12" s="12">
        <v>61.95</v>
      </c>
      <c r="G12" s="7">
        <f t="shared" si="1"/>
        <v>61.95</v>
      </c>
      <c r="H12" s="13" t="s">
        <v>11</v>
      </c>
    </row>
    <row r="13">
      <c r="B13" s="4">
        <v>10.0</v>
      </c>
      <c r="C13" s="4" t="s">
        <v>51</v>
      </c>
      <c r="D13" s="14" t="s">
        <v>99</v>
      </c>
      <c r="E13" s="15">
        <v>1.0</v>
      </c>
      <c r="F13" s="16">
        <v>122.3</v>
      </c>
      <c r="G13" s="7">
        <f t="shared" si="1"/>
        <v>122.3</v>
      </c>
      <c r="H13" s="17" t="s">
        <v>11</v>
      </c>
    </row>
    <row r="14">
      <c r="B14" s="4">
        <v>11.0</v>
      </c>
      <c r="C14" s="4" t="s">
        <v>53</v>
      </c>
      <c r="D14" s="14" t="s">
        <v>100</v>
      </c>
      <c r="E14" s="15">
        <v>2.0</v>
      </c>
      <c r="F14" s="16">
        <v>5.52</v>
      </c>
      <c r="G14" s="7">
        <f t="shared" si="1"/>
        <v>11.04</v>
      </c>
      <c r="H14" s="17" t="s">
        <v>11</v>
      </c>
    </row>
    <row r="15">
      <c r="B15" s="4">
        <v>12.0</v>
      </c>
      <c r="C15" s="4" t="s">
        <v>33</v>
      </c>
      <c r="D15" s="5" t="s">
        <v>101</v>
      </c>
      <c r="E15" s="4">
        <v>1.0</v>
      </c>
      <c r="F15" s="6">
        <v>12.38</v>
      </c>
      <c r="G15" s="7">
        <f t="shared" si="1"/>
        <v>12.38</v>
      </c>
      <c r="H15" s="17" t="s">
        <v>11</v>
      </c>
    </row>
    <row r="16">
      <c r="B16" s="4">
        <v>13.0</v>
      </c>
      <c r="C16" s="4" t="s">
        <v>56</v>
      </c>
      <c r="D16" s="5" t="s">
        <v>102</v>
      </c>
      <c r="E16" s="4">
        <v>1.0</v>
      </c>
      <c r="F16" s="6">
        <v>23.96</v>
      </c>
      <c r="G16" s="7">
        <f t="shared" si="1"/>
        <v>23.96</v>
      </c>
      <c r="H16" s="17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103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104</v>
      </c>
      <c r="D4" s="5" t="s">
        <v>105</v>
      </c>
      <c r="E4" s="4">
        <v>1.0</v>
      </c>
      <c r="F4" s="6">
        <v>1061.98</v>
      </c>
      <c r="G4" s="7">
        <f t="shared" ref="G4:G6" si="1">E4*F4</f>
        <v>1061.98</v>
      </c>
      <c r="H4" s="8" t="s">
        <v>11</v>
      </c>
      <c r="J4" s="9" t="s">
        <v>12</v>
      </c>
      <c r="K4" s="7">
        <f>SUM(G4:G6)</f>
        <v>6457.84</v>
      </c>
    </row>
    <row r="5">
      <c r="B5" s="4">
        <v>2.0</v>
      </c>
      <c r="C5" s="4" t="s">
        <v>106</v>
      </c>
      <c r="D5" s="5" t="s">
        <v>107</v>
      </c>
      <c r="E5" s="4">
        <v>1.0</v>
      </c>
      <c r="F5" s="6">
        <v>4048.76</v>
      </c>
      <c r="G5" s="7">
        <f t="shared" si="1"/>
        <v>4048.76</v>
      </c>
      <c r="H5" s="8" t="s">
        <v>11</v>
      </c>
      <c r="J5" s="9" t="s">
        <v>15</v>
      </c>
      <c r="K5" s="7">
        <f>K4*0.21</f>
        <v>1356.1464</v>
      </c>
    </row>
    <row r="6">
      <c r="B6" s="4">
        <v>3.0</v>
      </c>
      <c r="C6" s="4" t="s">
        <v>108</v>
      </c>
      <c r="D6" s="5" t="s">
        <v>109</v>
      </c>
      <c r="E6" s="4">
        <v>1.0</v>
      </c>
      <c r="F6" s="6">
        <v>1347.1</v>
      </c>
      <c r="G6" s="7">
        <f t="shared" si="1"/>
        <v>1347.1</v>
      </c>
      <c r="H6" s="8" t="s">
        <v>11</v>
      </c>
      <c r="J6" s="9" t="s">
        <v>18</v>
      </c>
      <c r="K6" s="7">
        <f>K4+K5</f>
        <v>7813.9864</v>
      </c>
    </row>
  </sheetData>
  <mergeCells count="1">
    <mergeCell ref="B1:D1"/>
  </mergeCells>
  <hyperlinks>
    <hyperlink r:id="rId1" ref="H4"/>
    <hyperlink r:id="rId2" ref="H5"/>
    <hyperlink r:id="rId3" ref="H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8.63"/>
    <col customWidth="1" min="3" max="3" width="20.25"/>
    <col customWidth="1" min="4" max="4" width="27.38"/>
    <col customWidth="1" min="9" max="9" width="17.25"/>
    <col customWidth="1" min="10" max="10" width="33.88"/>
  </cols>
  <sheetData>
    <row r="1">
      <c r="A1" s="1" t="s">
        <v>0</v>
      </c>
      <c r="B1" s="2" t="s">
        <v>110</v>
      </c>
      <c r="E1" s="2"/>
    </row>
    <row r="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4">
        <v>1.0</v>
      </c>
      <c r="C4" s="4" t="s">
        <v>111</v>
      </c>
      <c r="D4" s="5" t="s">
        <v>112</v>
      </c>
      <c r="E4" s="4">
        <v>1.0</v>
      </c>
      <c r="F4" s="6">
        <v>1598.0</v>
      </c>
      <c r="G4" s="7">
        <f t="shared" ref="G4:G11" si="1">E4*F4</f>
        <v>1598</v>
      </c>
      <c r="H4" s="8" t="s">
        <v>11</v>
      </c>
      <c r="J4" s="9" t="s">
        <v>12</v>
      </c>
      <c r="K4" s="7">
        <f>SUM(G4:G6)</f>
        <v>41126.92</v>
      </c>
    </row>
    <row r="5">
      <c r="B5" s="4">
        <v>2.0</v>
      </c>
      <c r="C5" s="4" t="s">
        <v>113</v>
      </c>
      <c r="D5" s="5" t="s">
        <v>114</v>
      </c>
      <c r="E5" s="4">
        <v>2.0</v>
      </c>
      <c r="F5" s="6">
        <v>19620.0</v>
      </c>
      <c r="G5" s="7">
        <f t="shared" si="1"/>
        <v>39240</v>
      </c>
      <c r="H5" s="8" t="s">
        <v>11</v>
      </c>
      <c r="J5" s="9" t="s">
        <v>15</v>
      </c>
      <c r="K5" s="7">
        <f>K4*0.21</f>
        <v>8636.6532</v>
      </c>
    </row>
    <row r="6">
      <c r="B6" s="4">
        <v>3.0</v>
      </c>
      <c r="C6" s="4" t="s">
        <v>115</v>
      </c>
      <c r="D6" s="5" t="s">
        <v>116</v>
      </c>
      <c r="E6" s="4">
        <v>4.0</v>
      </c>
      <c r="F6" s="6">
        <v>72.23</v>
      </c>
      <c r="G6" s="7">
        <f t="shared" si="1"/>
        <v>288.92</v>
      </c>
      <c r="H6" s="8" t="s">
        <v>11</v>
      </c>
      <c r="J6" s="9" t="s">
        <v>18</v>
      </c>
      <c r="K6" s="7">
        <f>K4+K5</f>
        <v>49763.5732</v>
      </c>
    </row>
    <row r="7">
      <c r="B7" s="4">
        <v>4.0</v>
      </c>
      <c r="C7" s="4" t="s">
        <v>117</v>
      </c>
      <c r="D7" s="5" t="s">
        <v>118</v>
      </c>
      <c r="E7" s="4">
        <v>6.0</v>
      </c>
      <c r="F7" s="6">
        <v>9.82</v>
      </c>
      <c r="G7" s="7">
        <f t="shared" si="1"/>
        <v>58.92</v>
      </c>
      <c r="H7" s="8" t="s">
        <v>11</v>
      </c>
    </row>
    <row r="8">
      <c r="B8" s="4">
        <v>5.0</v>
      </c>
      <c r="C8" s="4" t="s">
        <v>119</v>
      </c>
      <c r="D8" s="5" t="s">
        <v>120</v>
      </c>
      <c r="E8" s="4">
        <v>50.0</v>
      </c>
      <c r="F8" s="6">
        <v>4.0</v>
      </c>
      <c r="G8" s="7">
        <f t="shared" si="1"/>
        <v>200</v>
      </c>
      <c r="H8" s="8" t="s">
        <v>11</v>
      </c>
    </row>
    <row r="9">
      <c r="B9" s="4">
        <v>6.0</v>
      </c>
      <c r="C9" s="4" t="s">
        <v>121</v>
      </c>
      <c r="D9" s="5" t="s">
        <v>122</v>
      </c>
      <c r="E9" s="4">
        <v>20.0</v>
      </c>
      <c r="F9" s="6">
        <v>4.0</v>
      </c>
      <c r="G9" s="7">
        <f t="shared" si="1"/>
        <v>80</v>
      </c>
      <c r="H9" s="8" t="s">
        <v>11</v>
      </c>
    </row>
    <row r="10">
      <c r="B10" s="4">
        <v>7.0</v>
      </c>
      <c r="C10" s="4" t="s">
        <v>123</v>
      </c>
      <c r="D10" s="5" t="s">
        <v>124</v>
      </c>
      <c r="E10" s="4">
        <v>4.0</v>
      </c>
      <c r="F10" s="6">
        <v>11.0</v>
      </c>
      <c r="G10" s="7">
        <f t="shared" si="1"/>
        <v>44</v>
      </c>
      <c r="H10" s="8" t="s">
        <v>11</v>
      </c>
    </row>
    <row r="11">
      <c r="B11" s="4">
        <v>8.0</v>
      </c>
      <c r="C11" s="4" t="s">
        <v>125</v>
      </c>
      <c r="D11" s="5" t="s">
        <v>126</v>
      </c>
      <c r="E11" s="4">
        <v>6.0</v>
      </c>
      <c r="F11" s="6">
        <v>52.0</v>
      </c>
      <c r="G11" s="7">
        <f t="shared" si="1"/>
        <v>312</v>
      </c>
      <c r="H11" s="8" t="s">
        <v>11</v>
      </c>
    </row>
  </sheetData>
  <mergeCells count="1">
    <mergeCell ref="B1:D1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"/>
</worksheet>
</file>