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MNE\DELTARES\Beams_project\Compute_Hermitic_polynomials\"/>
    </mc:Choice>
  </mc:AlternateContent>
  <bookViews>
    <workbookView xWindow="3720" yWindow="0" windowWidth="15240" windowHeight="8625"/>
  </bookViews>
  <sheets>
    <sheet name="Hoja1" sheetId="1" r:id="rId1"/>
  </sheets>
  <definedNames>
    <definedName name="L">Hoja1!$J$2</definedName>
    <definedName name="phi">Hoja1!$J$1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5" i="1"/>
  <c r="H6" i="1" l="1"/>
  <c r="H5" i="1"/>
  <c r="G5" i="1"/>
  <c r="F5" i="1"/>
  <c r="D6" i="1"/>
  <c r="D5" i="1"/>
  <c r="C5" i="1"/>
  <c r="B6" i="1"/>
  <c r="C6" i="1"/>
  <c r="J5" i="1" l="1"/>
  <c r="B7" i="1"/>
  <c r="C7" i="1" s="1"/>
  <c r="G6" i="1"/>
  <c r="F6" i="1"/>
  <c r="J6" i="1" s="1"/>
  <c r="B8" i="1" l="1"/>
  <c r="H7" i="1"/>
  <c r="D7" i="1"/>
  <c r="F7" i="1"/>
  <c r="G7" i="1"/>
  <c r="J7" i="1" l="1"/>
  <c r="B9" i="1"/>
  <c r="H8" i="1"/>
  <c r="F8" i="1"/>
  <c r="D8" i="1"/>
  <c r="G8" i="1"/>
  <c r="C8" i="1"/>
  <c r="J8" i="1" s="1"/>
  <c r="B10" i="1" l="1"/>
  <c r="H9" i="1"/>
  <c r="D9" i="1"/>
  <c r="F9" i="1"/>
  <c r="G9" i="1"/>
  <c r="C9" i="1"/>
  <c r="J9" i="1" s="1"/>
  <c r="B11" i="1" l="1"/>
  <c r="G10" i="1"/>
  <c r="H10" i="1"/>
  <c r="D10" i="1"/>
  <c r="F10" i="1"/>
  <c r="C10" i="1"/>
  <c r="J10" i="1" s="1"/>
  <c r="B12" i="1" l="1"/>
  <c r="G11" i="1"/>
  <c r="D11" i="1"/>
  <c r="H11" i="1"/>
  <c r="F11" i="1"/>
  <c r="C11" i="1"/>
  <c r="J11" i="1" l="1"/>
  <c r="B13" i="1"/>
  <c r="G12" i="1"/>
  <c r="H12" i="1"/>
  <c r="D12" i="1"/>
  <c r="F12" i="1"/>
  <c r="C12" i="1"/>
  <c r="J12" i="1" s="1"/>
  <c r="F13" i="1" l="1"/>
  <c r="G13" i="1"/>
  <c r="D13" i="1"/>
  <c r="H13" i="1"/>
  <c r="C13" i="1"/>
  <c r="B14" i="1"/>
  <c r="J13" i="1" l="1"/>
  <c r="B15" i="1"/>
  <c r="F14" i="1"/>
  <c r="D14" i="1"/>
  <c r="G14" i="1"/>
  <c r="H14" i="1"/>
  <c r="C14" i="1"/>
  <c r="J14" i="1" l="1"/>
  <c r="F15" i="1"/>
  <c r="G15" i="1"/>
  <c r="H15" i="1"/>
  <c r="D15" i="1"/>
  <c r="C15" i="1"/>
  <c r="J15" i="1" s="1"/>
  <c r="B16" i="1"/>
  <c r="F16" i="1" l="1"/>
  <c r="G16" i="1"/>
  <c r="H16" i="1"/>
  <c r="D16" i="1"/>
  <c r="B17" i="1"/>
  <c r="C16" i="1"/>
  <c r="J16" i="1" l="1"/>
  <c r="F17" i="1"/>
  <c r="G17" i="1"/>
  <c r="D17" i="1"/>
  <c r="H17" i="1"/>
  <c r="B18" i="1"/>
  <c r="C17" i="1"/>
  <c r="J17" i="1" l="1"/>
  <c r="F18" i="1"/>
  <c r="G18" i="1"/>
  <c r="H18" i="1"/>
  <c r="D18" i="1"/>
  <c r="B19" i="1"/>
  <c r="C18" i="1"/>
  <c r="J18" i="1" l="1"/>
  <c r="H19" i="1"/>
  <c r="D19" i="1"/>
  <c r="F19" i="1"/>
  <c r="G19" i="1"/>
  <c r="C19" i="1"/>
  <c r="B20" i="1"/>
  <c r="J19" i="1" l="1"/>
  <c r="H20" i="1"/>
  <c r="D20" i="1"/>
  <c r="F20" i="1"/>
  <c r="G20" i="1"/>
  <c r="B21" i="1"/>
  <c r="C20" i="1"/>
  <c r="J20" i="1" s="1"/>
  <c r="H21" i="1" l="1"/>
  <c r="D21" i="1"/>
  <c r="G21" i="1"/>
  <c r="F21" i="1"/>
  <c r="B22" i="1"/>
  <c r="C21" i="1"/>
  <c r="J21" i="1" s="1"/>
  <c r="G22" i="1" l="1"/>
  <c r="D22" i="1"/>
  <c r="H22" i="1"/>
  <c r="F22" i="1"/>
  <c r="B23" i="1"/>
  <c r="C22" i="1"/>
  <c r="J22" i="1" s="1"/>
  <c r="G23" i="1" l="1"/>
  <c r="D23" i="1"/>
  <c r="H23" i="1"/>
  <c r="F23" i="1"/>
  <c r="C23" i="1"/>
  <c r="J23" i="1" s="1"/>
  <c r="B24" i="1"/>
  <c r="G24" i="1" l="1"/>
  <c r="H24" i="1"/>
  <c r="D24" i="1"/>
  <c r="F24" i="1"/>
  <c r="C24" i="1"/>
  <c r="B25" i="1"/>
  <c r="J24" i="1" l="1"/>
  <c r="C25" i="1"/>
  <c r="F25" i="1"/>
  <c r="G25" i="1"/>
  <c r="B26" i="1"/>
  <c r="H25" i="1"/>
  <c r="D25" i="1"/>
  <c r="J25" i="1" l="1"/>
  <c r="B27" i="1"/>
  <c r="F26" i="1"/>
  <c r="G26" i="1"/>
  <c r="D26" i="1"/>
  <c r="H26" i="1"/>
  <c r="C26" i="1"/>
  <c r="J26" i="1" s="1"/>
  <c r="F27" i="1" l="1"/>
  <c r="G27" i="1"/>
  <c r="H27" i="1"/>
  <c r="D27" i="1"/>
  <c r="C27" i="1"/>
  <c r="J27" i="1" s="1"/>
  <c r="B28" i="1"/>
  <c r="F28" i="1" l="1"/>
  <c r="G28" i="1"/>
  <c r="H28" i="1"/>
  <c r="D28" i="1"/>
  <c r="C28" i="1"/>
  <c r="B29" i="1"/>
  <c r="J28" i="1" l="1"/>
  <c r="F29" i="1"/>
  <c r="G29" i="1"/>
  <c r="D29" i="1"/>
  <c r="H29" i="1"/>
  <c r="C29" i="1"/>
  <c r="B30" i="1"/>
  <c r="J29" i="1" l="1"/>
  <c r="F30" i="1"/>
  <c r="D30" i="1"/>
  <c r="H30" i="1"/>
  <c r="G30" i="1"/>
  <c r="B31" i="1"/>
  <c r="C30" i="1"/>
  <c r="J30" i="1" l="1"/>
  <c r="H31" i="1"/>
  <c r="D31" i="1"/>
  <c r="F31" i="1"/>
  <c r="G31" i="1"/>
  <c r="C31" i="1"/>
  <c r="B32" i="1"/>
  <c r="J31" i="1" l="1"/>
  <c r="D32" i="1"/>
  <c r="H32" i="1"/>
  <c r="F32" i="1"/>
  <c r="G32" i="1"/>
  <c r="B33" i="1"/>
  <c r="C32" i="1"/>
  <c r="J32" i="1" s="1"/>
  <c r="H33" i="1" l="1"/>
  <c r="D33" i="1"/>
  <c r="G33" i="1"/>
  <c r="F33" i="1"/>
  <c r="C33" i="1"/>
  <c r="J33" i="1" s="1"/>
  <c r="B34" i="1"/>
  <c r="G34" i="1" l="1"/>
  <c r="H34" i="1"/>
  <c r="D34" i="1"/>
  <c r="F34" i="1"/>
  <c r="B35" i="1"/>
  <c r="C34" i="1"/>
  <c r="J34" i="1" s="1"/>
  <c r="G35" i="1" l="1"/>
  <c r="D35" i="1"/>
  <c r="H35" i="1"/>
  <c r="F35" i="1"/>
  <c r="B36" i="1"/>
  <c r="C35" i="1"/>
  <c r="J35" i="1" s="1"/>
  <c r="G36" i="1" l="1"/>
  <c r="F36" i="1"/>
  <c r="H36" i="1"/>
  <c r="D36" i="1"/>
  <c r="B37" i="1"/>
  <c r="C36" i="1"/>
  <c r="J36" i="1" s="1"/>
  <c r="C37" i="1" l="1"/>
  <c r="F37" i="1"/>
  <c r="G37" i="1"/>
  <c r="D37" i="1"/>
  <c r="H37" i="1"/>
  <c r="B38" i="1"/>
  <c r="J37" i="1" l="1"/>
  <c r="C38" i="1"/>
  <c r="F38" i="1"/>
  <c r="D38" i="1"/>
  <c r="G38" i="1"/>
  <c r="H38" i="1"/>
  <c r="B39" i="1"/>
  <c r="J38" i="1" l="1"/>
  <c r="F39" i="1"/>
  <c r="G39" i="1"/>
  <c r="H39" i="1"/>
  <c r="D39" i="1"/>
  <c r="B40" i="1"/>
  <c r="C39" i="1"/>
  <c r="J39" i="1" s="1"/>
  <c r="F40" i="1" l="1"/>
  <c r="G40" i="1"/>
  <c r="H40" i="1"/>
  <c r="D40" i="1"/>
  <c r="C40" i="1"/>
  <c r="B41" i="1"/>
  <c r="J40" i="1" l="1"/>
  <c r="G41" i="1"/>
  <c r="F41" i="1"/>
  <c r="D41" i="1"/>
  <c r="H41" i="1"/>
  <c r="B42" i="1"/>
  <c r="C41" i="1"/>
  <c r="J41" i="1" l="1"/>
  <c r="H42" i="1"/>
  <c r="D42" i="1"/>
  <c r="F42" i="1"/>
  <c r="G42" i="1"/>
  <c r="B43" i="1"/>
  <c r="C42" i="1"/>
  <c r="J42" i="1" l="1"/>
  <c r="H43" i="1"/>
  <c r="F43" i="1"/>
  <c r="D43" i="1"/>
  <c r="G43" i="1"/>
  <c r="C43" i="1"/>
  <c r="J43" i="1" s="1"/>
  <c r="B44" i="1"/>
  <c r="H44" i="1" l="1"/>
  <c r="D44" i="1"/>
  <c r="F44" i="1"/>
  <c r="G44" i="1"/>
  <c r="B45" i="1"/>
  <c r="C44" i="1"/>
  <c r="J44" i="1" s="1"/>
  <c r="H45" i="1" l="1"/>
  <c r="D45" i="1"/>
  <c r="G45" i="1"/>
  <c r="F45" i="1"/>
  <c r="C45" i="1"/>
  <c r="J45" i="1" s="1"/>
  <c r="B46" i="1"/>
  <c r="G46" i="1" l="1"/>
  <c r="D46" i="1"/>
  <c r="H46" i="1"/>
  <c r="F46" i="1"/>
  <c r="C46" i="1"/>
  <c r="J46" i="1" s="1"/>
  <c r="B47" i="1"/>
  <c r="G47" i="1" l="1"/>
  <c r="D47" i="1"/>
  <c r="H47" i="1"/>
  <c r="F47" i="1"/>
  <c r="C47" i="1"/>
  <c r="J47" i="1" s="1"/>
  <c r="B48" i="1"/>
  <c r="G48" i="1" l="1"/>
  <c r="H48" i="1"/>
  <c r="D48" i="1"/>
  <c r="F48" i="1"/>
  <c r="C48" i="1"/>
  <c r="J48" i="1" s="1"/>
  <c r="B49" i="1"/>
  <c r="F49" i="1" l="1"/>
  <c r="G49" i="1"/>
  <c r="H49" i="1"/>
  <c r="D49" i="1"/>
  <c r="C49" i="1"/>
  <c r="B50" i="1"/>
  <c r="J49" i="1" l="1"/>
  <c r="F50" i="1"/>
  <c r="G50" i="1"/>
  <c r="D50" i="1"/>
  <c r="H50" i="1"/>
  <c r="B51" i="1"/>
  <c r="C50" i="1"/>
  <c r="J50" i="1" l="1"/>
  <c r="F51" i="1"/>
  <c r="G51" i="1"/>
  <c r="H51" i="1"/>
  <c r="D51" i="1"/>
  <c r="B52" i="1"/>
  <c r="C51" i="1"/>
  <c r="J51" i="1" s="1"/>
  <c r="C52" i="1" l="1"/>
  <c r="B53" i="1"/>
  <c r="F52" i="1"/>
  <c r="G52" i="1"/>
  <c r="H52" i="1"/>
  <c r="D52" i="1"/>
  <c r="J52" i="1" l="1"/>
  <c r="C53" i="1"/>
  <c r="F53" i="1"/>
  <c r="G53" i="1"/>
  <c r="B54" i="1"/>
  <c r="D53" i="1"/>
  <c r="H53" i="1"/>
  <c r="J53" i="1" l="1"/>
  <c r="B55" i="1"/>
  <c r="F54" i="1"/>
  <c r="H54" i="1"/>
  <c r="D54" i="1"/>
  <c r="C54" i="1"/>
  <c r="G54" i="1"/>
  <c r="J54" i="1" l="1"/>
  <c r="H55" i="1"/>
  <c r="D55" i="1"/>
  <c r="F55" i="1"/>
  <c r="G55" i="1"/>
  <c r="C55" i="1"/>
  <c r="B56" i="1"/>
  <c r="J55" i="1" l="1"/>
  <c r="H56" i="1"/>
  <c r="F56" i="1"/>
  <c r="D56" i="1"/>
  <c r="G56" i="1"/>
  <c r="C56" i="1"/>
  <c r="B57" i="1"/>
  <c r="J56" i="1" l="1"/>
  <c r="H57" i="1"/>
  <c r="D57" i="1"/>
  <c r="F57" i="1"/>
  <c r="G57" i="1"/>
  <c r="C57" i="1"/>
  <c r="J57" i="1" s="1"/>
  <c r="B58" i="1"/>
  <c r="G58" i="1" l="1"/>
  <c r="H58" i="1"/>
  <c r="D58" i="1"/>
  <c r="F58" i="1"/>
  <c r="C58" i="1"/>
  <c r="B59" i="1"/>
  <c r="J58" i="1" l="1"/>
  <c r="G59" i="1"/>
  <c r="D59" i="1"/>
  <c r="H59" i="1"/>
  <c r="F59" i="1"/>
  <c r="B60" i="1"/>
  <c r="C59" i="1"/>
  <c r="J59" i="1" s="1"/>
  <c r="G60" i="1" l="1"/>
  <c r="H60" i="1"/>
  <c r="D60" i="1"/>
  <c r="F60" i="1"/>
  <c r="B61" i="1"/>
  <c r="C60" i="1"/>
  <c r="J60" i="1" l="1"/>
  <c r="F61" i="1"/>
  <c r="G61" i="1"/>
  <c r="D61" i="1"/>
  <c r="H61" i="1"/>
  <c r="C61" i="1"/>
  <c r="J61" i="1" s="1"/>
  <c r="B62" i="1"/>
  <c r="F62" i="1" l="1"/>
  <c r="G62" i="1"/>
  <c r="D62" i="1"/>
  <c r="H62" i="1"/>
  <c r="C62" i="1"/>
  <c r="B63" i="1"/>
  <c r="J62" i="1" l="1"/>
  <c r="F63" i="1"/>
  <c r="G63" i="1"/>
  <c r="H63" i="1"/>
  <c r="D63" i="1"/>
  <c r="B64" i="1"/>
  <c r="C63" i="1"/>
  <c r="J63" i="1" s="1"/>
  <c r="C64" i="1" l="1"/>
  <c r="F64" i="1"/>
  <c r="G64" i="1"/>
  <c r="B65" i="1"/>
  <c r="H64" i="1"/>
  <c r="D64" i="1"/>
  <c r="J64" i="1" l="1"/>
  <c r="F65" i="1"/>
  <c r="B66" i="1"/>
  <c r="G65" i="1"/>
  <c r="C65" i="1"/>
  <c r="D65" i="1"/>
  <c r="H65" i="1"/>
  <c r="J65" i="1" l="1"/>
  <c r="C66" i="1"/>
  <c r="F66" i="1"/>
  <c r="G66" i="1"/>
  <c r="B67" i="1"/>
  <c r="H66" i="1"/>
  <c r="D66" i="1"/>
  <c r="J66" i="1" l="1"/>
  <c r="H67" i="1"/>
  <c r="D67" i="1"/>
  <c r="B68" i="1"/>
  <c r="F67" i="1"/>
  <c r="G67" i="1"/>
  <c r="C67" i="1"/>
  <c r="J67" i="1" s="1"/>
  <c r="D68" i="1" l="1"/>
  <c r="H68" i="1"/>
  <c r="C68" i="1"/>
  <c r="B69" i="1"/>
  <c r="F68" i="1"/>
  <c r="G68" i="1"/>
  <c r="J68" i="1" l="1"/>
  <c r="C69" i="1"/>
  <c r="H69" i="1"/>
  <c r="D69" i="1"/>
  <c r="B70" i="1"/>
  <c r="G69" i="1"/>
  <c r="F69" i="1"/>
  <c r="J69" i="1" l="1"/>
  <c r="B71" i="1"/>
  <c r="G70" i="1"/>
  <c r="D70" i="1"/>
  <c r="C70" i="1"/>
  <c r="H70" i="1"/>
  <c r="F70" i="1"/>
  <c r="J70" i="1" l="1"/>
  <c r="G71" i="1"/>
  <c r="D71" i="1"/>
  <c r="H71" i="1"/>
  <c r="F71" i="1"/>
  <c r="C71" i="1"/>
  <c r="B72" i="1"/>
  <c r="J71" i="1" l="1"/>
  <c r="G72" i="1"/>
  <c r="H72" i="1"/>
  <c r="D72" i="1"/>
  <c r="F72" i="1"/>
  <c r="C72" i="1"/>
  <c r="J72" i="1" s="1"/>
  <c r="B73" i="1"/>
  <c r="F73" i="1" l="1"/>
  <c r="G73" i="1"/>
  <c r="D73" i="1"/>
  <c r="H73" i="1"/>
  <c r="C73" i="1"/>
  <c r="B74" i="1"/>
  <c r="J73" i="1" l="1"/>
  <c r="F74" i="1"/>
  <c r="D74" i="1"/>
  <c r="G74" i="1"/>
  <c r="H74" i="1"/>
  <c r="C74" i="1"/>
  <c r="B75" i="1"/>
  <c r="J74" i="1" l="1"/>
  <c r="F75" i="1"/>
  <c r="G75" i="1"/>
  <c r="H75" i="1"/>
  <c r="D75" i="1"/>
  <c r="C75" i="1"/>
  <c r="B76" i="1"/>
  <c r="J75" i="1" l="1"/>
  <c r="F76" i="1"/>
  <c r="G76" i="1"/>
  <c r="H76" i="1"/>
  <c r="D76" i="1"/>
  <c r="B77" i="1"/>
  <c r="C76" i="1"/>
  <c r="J76" i="1" s="1"/>
  <c r="F77" i="1" l="1"/>
  <c r="G77" i="1"/>
  <c r="D77" i="1"/>
  <c r="H77" i="1"/>
  <c r="B78" i="1"/>
  <c r="C77" i="1"/>
  <c r="J77" i="1" l="1"/>
  <c r="D78" i="1"/>
  <c r="F78" i="1"/>
  <c r="H78" i="1"/>
  <c r="G78" i="1"/>
  <c r="C78" i="1"/>
  <c r="J78" i="1" s="1"/>
  <c r="B79" i="1"/>
  <c r="C79" i="1" l="1"/>
  <c r="H79" i="1"/>
  <c r="D79" i="1"/>
  <c r="F79" i="1"/>
  <c r="G79" i="1"/>
  <c r="B80" i="1"/>
  <c r="J79" i="1" l="1"/>
  <c r="H80" i="1"/>
  <c r="F80" i="1"/>
  <c r="B81" i="1"/>
  <c r="D80" i="1"/>
  <c r="C80" i="1"/>
  <c r="G80" i="1"/>
  <c r="J80" i="1" l="1"/>
  <c r="H81" i="1"/>
  <c r="D81" i="1"/>
  <c r="G81" i="1"/>
  <c r="B82" i="1"/>
  <c r="C81" i="1"/>
  <c r="J81" i="1" s="1"/>
  <c r="F81" i="1"/>
  <c r="G82" i="1" l="1"/>
  <c r="C82" i="1"/>
  <c r="D82" i="1"/>
  <c r="H82" i="1"/>
  <c r="B83" i="1"/>
  <c r="F82" i="1"/>
  <c r="J82" i="1" l="1"/>
  <c r="G83" i="1"/>
  <c r="D83" i="1"/>
  <c r="C83" i="1"/>
  <c r="H83" i="1"/>
  <c r="B84" i="1"/>
  <c r="F83" i="1"/>
  <c r="J83" i="1" l="1"/>
  <c r="C84" i="1"/>
  <c r="G84" i="1"/>
  <c r="F84" i="1"/>
  <c r="H84" i="1"/>
  <c r="D84" i="1"/>
  <c r="B85" i="1"/>
  <c r="J84" i="1" l="1"/>
  <c r="G85" i="1"/>
  <c r="F85" i="1"/>
  <c r="H85" i="1"/>
  <c r="D85" i="1"/>
  <c r="C85" i="1"/>
  <c r="J85" i="1" l="1"/>
</calcChain>
</file>

<file path=xl/sharedStrings.xml><?xml version="1.0" encoding="utf-8"?>
<sst xmlns="http://schemas.openxmlformats.org/spreadsheetml/2006/main" count="16" uniqueCount="16">
  <si>
    <t>phi</t>
  </si>
  <si>
    <t>xi</t>
  </si>
  <si>
    <t>N1</t>
  </si>
  <si>
    <t>L</t>
  </si>
  <si>
    <t>N1_bar</t>
  </si>
  <si>
    <t>N2</t>
  </si>
  <si>
    <t>N3</t>
  </si>
  <si>
    <t>N2_bar</t>
  </si>
  <si>
    <t>N3_bar</t>
  </si>
  <si>
    <t>v1</t>
  </si>
  <si>
    <t>theta1</t>
  </si>
  <si>
    <t>v2</t>
  </si>
  <si>
    <t>theta2</t>
  </si>
  <si>
    <t>v3</t>
  </si>
  <si>
    <t>theta3</t>
  </si>
  <si>
    <t>v(xi)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</si>
</sst>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Hoja1!$B$5:$B$85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Hoja1!$C$5:$C$85</c:f>
              <c:numCache>
                <c:formatCode>0.000</c:formatCode>
                <c:ptCount val="81"/>
                <c:pt idx="0">
                  <c:v>1</c:v>
                </c:pt>
                <c:pt idx="1">
                  <c:v>0.99653350341796854</c:v>
                </c:pt>
                <c:pt idx="2">
                  <c:v>0.98662992187499987</c:v>
                </c:pt>
                <c:pt idx="3">
                  <c:v>0.97100402587890611</c:v>
                </c:pt>
                <c:pt idx="4">
                  <c:v>0.95033250000000002</c:v>
                </c:pt>
                <c:pt idx="5">
                  <c:v>0.92525482177734353</c:v>
                </c:pt>
                <c:pt idx="6">
                  <c:v>0.89637414062499987</c:v>
                </c:pt>
                <c:pt idx="7">
                  <c:v>0.86425815673828121</c:v>
                </c:pt>
                <c:pt idx="8">
                  <c:v>0.82943999999999973</c:v>
                </c:pt>
                <c:pt idx="9">
                  <c:v>0.79241910888671829</c:v>
                </c:pt>
                <c:pt idx="10">
                  <c:v>0.75366210937499956</c:v>
                </c:pt>
                <c:pt idx="11">
                  <c:v>0.71360369384765598</c:v>
                </c:pt>
                <c:pt idx="12">
                  <c:v>0.67264749999999962</c:v>
                </c:pt>
                <c:pt idx="13">
                  <c:v>0.63116698974609331</c:v>
                </c:pt>
                <c:pt idx="14">
                  <c:v>0.58950632812499959</c:v>
                </c:pt>
                <c:pt idx="15">
                  <c:v>0.54798126220703081</c:v>
                </c:pt>
                <c:pt idx="16">
                  <c:v>0.50687999999999955</c:v>
                </c:pt>
                <c:pt idx="17">
                  <c:v>0.46646408935546807</c:v>
                </c:pt>
                <c:pt idx="18">
                  <c:v>0.42696929687499946</c:v>
                </c:pt>
                <c:pt idx="19">
                  <c:v>0.38860648681640558</c:v>
                </c:pt>
                <c:pt idx="20">
                  <c:v>0.35156249999999933</c:v>
                </c:pt>
                <c:pt idx="21">
                  <c:v>0.31600103271484303</c:v>
                </c:pt>
                <c:pt idx="22">
                  <c:v>0.28206351562499937</c:v>
                </c:pt>
                <c:pt idx="23">
                  <c:v>0.24986999267578067</c:v>
                </c:pt>
                <c:pt idx="24">
                  <c:v>0.21951999999999938</c:v>
                </c:pt>
                <c:pt idx="25">
                  <c:v>0.19109344482421814</c:v>
                </c:pt>
                <c:pt idx="26">
                  <c:v>0.16465148437499941</c:v>
                </c:pt>
                <c:pt idx="27">
                  <c:v>0.14023740478515567</c:v>
                </c:pt>
                <c:pt idx="28">
                  <c:v>0.11787749999999947</c:v>
                </c:pt>
                <c:pt idx="29">
                  <c:v>9.7581950683593266E-2</c:v>
                </c:pt>
                <c:pt idx="30">
                  <c:v>7.9345703124999556E-2</c:v>
                </c:pt>
                <c:pt idx="31">
                  <c:v>6.3149348144530854E-2</c:v>
                </c:pt>
                <c:pt idx="32">
                  <c:v>4.895999999999967E-2</c:v>
                </c:pt>
                <c:pt idx="33">
                  <c:v>3.6732175292968461E-2</c:v>
                </c:pt>
                <c:pt idx="34">
                  <c:v>2.6408671874999769E-2</c:v>
                </c:pt>
                <c:pt idx="35">
                  <c:v>1.7921447753906066E-2</c:v>
                </c:pt>
                <c:pt idx="36">
                  <c:v>1.1192499999999857E-2</c:v>
                </c:pt>
                <c:pt idx="37">
                  <c:v>6.1347436523436476E-3</c:v>
                </c:pt>
                <c:pt idx="38">
                  <c:v>2.6528906249999348E-3</c:v>
                </c:pt>
                <c:pt idx="39">
                  <c:v>6.4432861328121845E-4</c:v>
                </c:pt>
                <c:pt idx="40">
                  <c:v>3.6443409372667444E-31</c:v>
                </c:pt>
                <c:pt idx="41">
                  <c:v>6.052807617187789E-4</c:v>
                </c:pt>
                <c:pt idx="42">
                  <c:v>2.3408593750000547E-3</c:v>
                </c:pt>
                <c:pt idx="43">
                  <c:v>5.0836157226563277E-3</c:v>
                </c:pt>
                <c:pt idx="44">
                  <c:v>8.7075000000000988E-3</c:v>
                </c:pt>
                <c:pt idx="45">
                  <c:v>1.3084411621093866E-2</c:v>
                </c:pt>
                <c:pt idx="46">
                  <c:v>1.8085078125000129E-2</c:v>
                </c:pt>
                <c:pt idx="47">
                  <c:v>2.3579934082031389E-2</c:v>
                </c:pt>
                <c:pt idx="48">
                  <c:v>2.9440000000000143E-2</c:v>
                </c:pt>
                <c:pt idx="49">
                  <c:v>3.5537761230468902E-2</c:v>
                </c:pt>
                <c:pt idx="50">
                  <c:v>4.1748046875000153E-2</c:v>
                </c:pt>
                <c:pt idx="51">
                  <c:v>4.7948908691406403E-2</c:v>
                </c:pt>
                <c:pt idx="52">
                  <c:v>5.4022500000000154E-2</c:v>
                </c:pt>
                <c:pt idx="53">
                  <c:v>5.9855954589843899E-2</c:v>
                </c:pt>
                <c:pt idx="54">
                  <c:v>6.5342265625000145E-2</c:v>
                </c:pt>
                <c:pt idx="55">
                  <c:v>7.0381164550781389E-2</c:v>
                </c:pt>
                <c:pt idx="56">
                  <c:v>7.4880000000000141E-2</c:v>
                </c:pt>
                <c:pt idx="57">
                  <c:v>7.8754616699218877E-2</c:v>
                </c:pt>
                <c:pt idx="58">
                  <c:v>8.1930234375000077E-2</c:v>
                </c:pt>
                <c:pt idx="59">
                  <c:v>8.4342326660156314E-2</c:v>
                </c:pt>
                <c:pt idx="60">
                  <c:v>8.5937500000000042E-2</c:v>
                </c:pt>
                <c:pt idx="61">
                  <c:v>8.6674372558593782E-2</c:v>
                </c:pt>
                <c:pt idx="62">
                  <c:v>8.6524453124999956E-2</c:v>
                </c:pt>
                <c:pt idx="63">
                  <c:v>8.5473020019531193E-2</c:v>
                </c:pt>
                <c:pt idx="64">
                  <c:v>8.35199999999999E-2</c:v>
                </c:pt>
                <c:pt idx="65">
                  <c:v>8.0680847167968611E-2</c:v>
                </c:pt>
                <c:pt idx="66">
                  <c:v>7.6987421874999837E-2</c:v>
                </c:pt>
                <c:pt idx="67">
                  <c:v>7.2488869628906119E-2</c:v>
                </c:pt>
                <c:pt idx="68">
                  <c:v>6.7252499999999785E-2</c:v>
                </c:pt>
                <c:pt idx="69">
                  <c:v>6.136466552734357E-2</c:v>
                </c:pt>
                <c:pt idx="70">
                  <c:v>5.4931640624999778E-2</c:v>
                </c:pt>
                <c:pt idx="71">
                  <c:v>4.8080500488280942E-2</c:v>
                </c:pt>
                <c:pt idx="72">
                  <c:v>4.0959999999999636E-2</c:v>
                </c:pt>
                <c:pt idx="73">
                  <c:v>3.3741452636718516E-2</c:v>
                </c:pt>
                <c:pt idx="74">
                  <c:v>2.6619609374999631E-2</c:v>
                </c:pt>
                <c:pt idx="75">
                  <c:v>1.9813537597655972E-2</c:v>
                </c:pt>
                <c:pt idx="76">
                  <c:v>1.3567499999999733E-2</c:v>
                </c:pt>
                <c:pt idx="77">
                  <c:v>8.1518334960935523E-3</c:v>
                </c:pt>
                <c:pt idx="78">
                  <c:v>3.8638281249999684E-3</c:v>
                </c:pt>
                <c:pt idx="79">
                  <c:v>1.0286059570311368E-3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2-4B56-8E2E-34C48401D2F5}"/>
            </c:ext>
          </c:extLst>
        </c:ser>
        <c:ser>
          <c:idx val="1"/>
          <c:order val="1"/>
          <c:tx>
            <c:v>N1_bar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Hoja1!$B$5:$B$85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Hoja1!$D$5:$D$85</c:f>
              <c:numCache>
                <c:formatCode>0.000</c:formatCode>
                <c:ptCount val="81"/>
                <c:pt idx="0">
                  <c:v>0</c:v>
                </c:pt>
                <c:pt idx="1">
                  <c:v>5.7937994384765656E-2</c:v>
                </c:pt>
                <c:pt idx="2">
                  <c:v>0.10724238281249998</c:v>
                </c:pt>
                <c:pt idx="3">
                  <c:v>0.14862306518554691</c:v>
                </c:pt>
                <c:pt idx="4">
                  <c:v>0.18275625000000018</c:v>
                </c:pt>
                <c:pt idx="5">
                  <c:v>0.21028518676757824</c:v>
                </c:pt>
                <c:pt idx="6">
                  <c:v>0.23182089843749998</c:v>
                </c:pt>
                <c:pt idx="7">
                  <c:v>0.24794291381835948</c:v>
                </c:pt>
                <c:pt idx="8">
                  <c:v>0.2592000000000001</c:v>
                </c:pt>
                <c:pt idx="9">
                  <c:v>0.26611089477539074</c:v>
                </c:pt>
                <c:pt idx="10">
                  <c:v>0.2691650390625</c:v>
                </c:pt>
                <c:pt idx="11">
                  <c:v>0.26882330932617193</c:v>
                </c:pt>
                <c:pt idx="12">
                  <c:v>0.26551874999999991</c:v>
                </c:pt>
                <c:pt idx="13">
                  <c:v>0.25965730590820302</c:v>
                </c:pt>
                <c:pt idx="14">
                  <c:v>0.25161855468749988</c:v>
                </c:pt>
                <c:pt idx="15">
                  <c:v>0.24175643920898421</c:v>
                </c:pt>
                <c:pt idx="16">
                  <c:v>0.23039999999999983</c:v>
                </c:pt>
                <c:pt idx="17">
                  <c:v>0.21785410766601543</c:v>
                </c:pt>
                <c:pt idx="18">
                  <c:v>0.20440019531249978</c:v>
                </c:pt>
                <c:pt idx="19">
                  <c:v>0.19029699096679667</c:v>
                </c:pt>
                <c:pt idx="20">
                  <c:v>0.17578124999999972</c:v>
                </c:pt>
                <c:pt idx="21">
                  <c:v>0.16106848754882785</c:v>
                </c:pt>
                <c:pt idx="22">
                  <c:v>0.14635371093749974</c:v>
                </c:pt>
                <c:pt idx="23">
                  <c:v>0.13181215209960909</c:v>
                </c:pt>
                <c:pt idx="24">
                  <c:v>0.11759999999999969</c:v>
                </c:pt>
                <c:pt idx="25">
                  <c:v>0.10385513305664032</c:v>
                </c:pt>
                <c:pt idx="26">
                  <c:v>9.0697851562499696E-2</c:v>
                </c:pt>
                <c:pt idx="27">
                  <c:v>7.8231610107421579E-2</c:v>
                </c:pt>
                <c:pt idx="28">
                  <c:v>6.6543749999999721E-2</c:v>
                </c:pt>
                <c:pt idx="29">
                  <c:v>5.5706231689452865E-2</c:v>
                </c:pt>
                <c:pt idx="30">
                  <c:v>4.5776367187499757E-2</c:v>
                </c:pt>
                <c:pt idx="31">
                  <c:v>3.6797552490234156E-2</c:v>
                </c:pt>
                <c:pt idx="32">
                  <c:v>2.8799999999999815E-2</c:v>
                </c:pt>
                <c:pt idx="33">
                  <c:v>2.1801470947265464E-2</c:v>
                </c:pt>
                <c:pt idx="34">
                  <c:v>1.5808007812499861E-2</c:v>
                </c:pt>
                <c:pt idx="35">
                  <c:v>1.0814666748046766E-2</c:v>
                </c:pt>
                <c:pt idx="36">
                  <c:v>6.8062499999999139E-3</c:v>
                </c:pt>
                <c:pt idx="37">
                  <c:v>3.7580383300780634E-3</c:v>
                </c:pt>
                <c:pt idx="38">
                  <c:v>1.6365234374999598E-3</c:v>
                </c:pt>
                <c:pt idx="39">
                  <c:v>4.001403808593555E-4</c:v>
                </c:pt>
                <c:pt idx="40">
                  <c:v>2.2777130857917156E-31</c:v>
                </c:pt>
                <c:pt idx="41">
                  <c:v>3.8062133789064313E-4</c:v>
                </c:pt>
                <c:pt idx="42">
                  <c:v>1.4806640625000349E-3</c:v>
                </c:pt>
                <c:pt idx="43">
                  <c:v>3.2336608886719249E-3</c:v>
                </c:pt>
                <c:pt idx="44">
                  <c:v>5.5687500000000632E-3</c:v>
                </c:pt>
                <c:pt idx="45">
                  <c:v>8.4114074707031996E-3</c:v>
                </c:pt>
                <c:pt idx="46">
                  <c:v>1.1684179687500084E-2</c:v>
                </c:pt>
                <c:pt idx="47">
                  <c:v>1.5307415771484468E-2</c:v>
                </c:pt>
                <c:pt idx="48">
                  <c:v>1.9200000000000092E-2</c:v>
                </c:pt>
                <c:pt idx="49">
                  <c:v>2.3280084228515723E-2</c:v>
                </c:pt>
                <c:pt idx="50">
                  <c:v>2.7465820312500108E-2</c:v>
                </c:pt>
                <c:pt idx="51">
                  <c:v>3.1676092529296984E-2</c:v>
                </c:pt>
                <c:pt idx="52">
                  <c:v>3.5831250000000113E-2</c:v>
                </c:pt>
                <c:pt idx="53">
                  <c:v>3.9853839111328226E-2</c:v>
                </c:pt>
                <c:pt idx="54">
                  <c:v>4.3669335937500095E-2</c:v>
                </c:pt>
                <c:pt idx="55">
                  <c:v>4.7206878662109472E-2</c:v>
                </c:pt>
                <c:pt idx="56">
                  <c:v>5.0400000000000091E-2</c:v>
                </c:pt>
                <c:pt idx="57">
                  <c:v>5.3187359619140721E-2</c:v>
                </c:pt>
                <c:pt idx="58">
                  <c:v>5.551347656250006E-2</c:v>
                </c:pt>
                <c:pt idx="59">
                  <c:v>5.7329461669921915E-2</c:v>
                </c:pt>
                <c:pt idx="60">
                  <c:v>5.8593750000000049E-2</c:v>
                </c:pt>
                <c:pt idx="61">
                  <c:v>5.9272833251953157E-2</c:v>
                </c:pt>
                <c:pt idx="62">
                  <c:v>5.9341992187499977E-2</c:v>
                </c:pt>
                <c:pt idx="63">
                  <c:v>5.8786029052734327E-2</c:v>
                </c:pt>
                <c:pt idx="64">
                  <c:v>5.7599999999999936E-2</c:v>
                </c:pt>
                <c:pt idx="65">
                  <c:v>5.5789947509765535E-2</c:v>
                </c:pt>
                <c:pt idx="66">
                  <c:v>5.3373632812499905E-2</c:v>
                </c:pt>
                <c:pt idx="67">
                  <c:v>5.0381268310546776E-2</c:v>
                </c:pt>
                <c:pt idx="68">
                  <c:v>4.6856249999999849E-2</c:v>
                </c:pt>
                <c:pt idx="69">
                  <c:v>4.2855889892577992E-2</c:v>
                </c:pt>
                <c:pt idx="70">
                  <c:v>3.8452148437499861E-2</c:v>
                </c:pt>
                <c:pt idx="71">
                  <c:v>3.3732366943359154E-2</c:v>
                </c:pt>
                <c:pt idx="72">
                  <c:v>2.8799999999999742E-2</c:v>
                </c:pt>
                <c:pt idx="73">
                  <c:v>2.3775347900390459E-2</c:v>
                </c:pt>
                <c:pt idx="74">
                  <c:v>1.8796289062499749E-2</c:v>
                </c:pt>
                <c:pt idx="75">
                  <c:v>1.4019012451171653E-2</c:v>
                </c:pt>
                <c:pt idx="76">
                  <c:v>9.6187499999997872E-3</c:v>
                </c:pt>
                <c:pt idx="77">
                  <c:v>5.7905090332029951E-3</c:v>
                </c:pt>
                <c:pt idx="78">
                  <c:v>2.7498046874998572E-3</c:v>
                </c:pt>
                <c:pt idx="79">
                  <c:v>7.3339233398439507E-4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2-4B56-8E2E-34C48401D2F5}"/>
            </c:ext>
          </c:extLst>
        </c:ser>
        <c:ser>
          <c:idx val="2"/>
          <c:order val="2"/>
          <c:tx>
            <c:v>N2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Hoja1!$E$5:$E$85</c:f>
              <c:numCache>
                <c:formatCode>0.000</c:formatCode>
                <c:ptCount val="81"/>
                <c:pt idx="0">
                  <c:v>0</c:v>
                </c:pt>
                <c:pt idx="1">
                  <c:v>2.4378906249999943E-3</c:v>
                </c:pt>
                <c:pt idx="2">
                  <c:v>9.5062500000000494E-3</c:v>
                </c:pt>
                <c:pt idx="3">
                  <c:v>2.0844140625000063E-2</c:v>
                </c:pt>
                <c:pt idx="4">
                  <c:v>3.6100000000000021E-2</c:v>
                </c:pt>
                <c:pt idx="5">
                  <c:v>5.4931640625000111E-2</c:v>
                </c:pt>
                <c:pt idx="6">
                  <c:v>7.7006250000000054E-2</c:v>
                </c:pt>
                <c:pt idx="7">
                  <c:v>0.10200039062500021</c:v>
                </c:pt>
                <c:pt idx="8">
                  <c:v>0.12960000000000022</c:v>
                </c:pt>
                <c:pt idx="9">
                  <c:v>0.15950039062500021</c:v>
                </c:pt>
                <c:pt idx="10">
                  <c:v>0.19140625000000028</c:v>
                </c:pt>
                <c:pt idx="11">
                  <c:v>0.22503164062500031</c:v>
                </c:pt>
                <c:pt idx="12">
                  <c:v>0.26010000000000044</c:v>
                </c:pt>
                <c:pt idx="13">
                  <c:v>0.29634414062500042</c:v>
                </c:pt>
                <c:pt idx="14">
                  <c:v>0.33350625000000045</c:v>
                </c:pt>
                <c:pt idx="15">
                  <c:v>0.37133789062500056</c:v>
                </c:pt>
                <c:pt idx="16">
                  <c:v>0.40960000000000052</c:v>
                </c:pt>
                <c:pt idx="17">
                  <c:v>0.4480628906250006</c:v>
                </c:pt>
                <c:pt idx="18">
                  <c:v>0.48650625000000064</c:v>
                </c:pt>
                <c:pt idx="19">
                  <c:v>0.52471914062500069</c:v>
                </c:pt>
                <c:pt idx="20">
                  <c:v>0.56250000000000067</c:v>
                </c:pt>
                <c:pt idx="21">
                  <c:v>0.59965664062500079</c:v>
                </c:pt>
                <c:pt idx="22">
                  <c:v>0.63600625000000066</c:v>
                </c:pt>
                <c:pt idx="23">
                  <c:v>0.67137539062500062</c:v>
                </c:pt>
                <c:pt idx="24">
                  <c:v>0.70560000000000067</c:v>
                </c:pt>
                <c:pt idx="25">
                  <c:v>0.73852539062500078</c:v>
                </c:pt>
                <c:pt idx="26">
                  <c:v>0.77000625000000067</c:v>
                </c:pt>
                <c:pt idx="27">
                  <c:v>0.79990664062500061</c:v>
                </c:pt>
                <c:pt idx="28">
                  <c:v>0.82810000000000061</c:v>
                </c:pt>
                <c:pt idx="29">
                  <c:v>0.85446914062500057</c:v>
                </c:pt>
                <c:pt idx="30">
                  <c:v>0.87890625000000067</c:v>
                </c:pt>
                <c:pt idx="31">
                  <c:v>0.90131289062500053</c:v>
                </c:pt>
                <c:pt idx="32">
                  <c:v>0.92160000000000042</c:v>
                </c:pt>
                <c:pt idx="33">
                  <c:v>0.93968789062500035</c:v>
                </c:pt>
                <c:pt idx="34">
                  <c:v>0.95550625000000045</c:v>
                </c:pt>
                <c:pt idx="35">
                  <c:v>0.96899414062500033</c:v>
                </c:pt>
                <c:pt idx="36">
                  <c:v>0.98010000000000019</c:v>
                </c:pt>
                <c:pt idx="37">
                  <c:v>0.98878164062500018</c:v>
                </c:pt>
                <c:pt idx="38">
                  <c:v>0.99500625000000009</c:v>
                </c:pt>
                <c:pt idx="39">
                  <c:v>0.99875039062500004</c:v>
                </c:pt>
                <c:pt idx="40">
                  <c:v>1</c:v>
                </c:pt>
                <c:pt idx="41">
                  <c:v>0.99875039062499993</c:v>
                </c:pt>
                <c:pt idx="42">
                  <c:v>0.99500624999999987</c:v>
                </c:pt>
                <c:pt idx="43">
                  <c:v>0.98878164062499985</c:v>
                </c:pt>
                <c:pt idx="44">
                  <c:v>0.98009999999999975</c:v>
                </c:pt>
                <c:pt idx="45">
                  <c:v>0.96899414062499967</c:v>
                </c:pt>
                <c:pt idx="46">
                  <c:v>0.95550624999999967</c:v>
                </c:pt>
                <c:pt idx="47">
                  <c:v>0.93968789062499958</c:v>
                </c:pt>
                <c:pt idx="48">
                  <c:v>0.92159999999999953</c:v>
                </c:pt>
                <c:pt idx="49">
                  <c:v>0.90131289062499953</c:v>
                </c:pt>
                <c:pt idx="50">
                  <c:v>0.87890624999999933</c:v>
                </c:pt>
                <c:pt idx="51">
                  <c:v>0.85446914062499935</c:v>
                </c:pt>
                <c:pt idx="52">
                  <c:v>0.82809999999999928</c:v>
                </c:pt>
                <c:pt idx="53">
                  <c:v>0.79990664062499928</c:v>
                </c:pt>
                <c:pt idx="54">
                  <c:v>0.77000624999999912</c:v>
                </c:pt>
                <c:pt idx="55">
                  <c:v>0.738525390624999</c:v>
                </c:pt>
                <c:pt idx="56">
                  <c:v>0.70559999999999901</c:v>
                </c:pt>
                <c:pt idx="57">
                  <c:v>0.67137539062499896</c:v>
                </c:pt>
                <c:pt idx="58">
                  <c:v>0.63600624999999888</c:v>
                </c:pt>
                <c:pt idx="59">
                  <c:v>0.5996566406249989</c:v>
                </c:pt>
                <c:pt idx="60">
                  <c:v>0.56249999999999889</c:v>
                </c:pt>
                <c:pt idx="61">
                  <c:v>0.5247191406249988</c:v>
                </c:pt>
                <c:pt idx="62">
                  <c:v>0.48650624999999881</c:v>
                </c:pt>
                <c:pt idx="63">
                  <c:v>0.44806289062499871</c:v>
                </c:pt>
                <c:pt idx="64">
                  <c:v>0.40959999999999863</c:v>
                </c:pt>
                <c:pt idx="65">
                  <c:v>0.37133789062499867</c:v>
                </c:pt>
                <c:pt idx="66">
                  <c:v>0.33350624999999862</c:v>
                </c:pt>
                <c:pt idx="67">
                  <c:v>0.29634414062499859</c:v>
                </c:pt>
                <c:pt idx="68">
                  <c:v>0.26009999999999867</c:v>
                </c:pt>
                <c:pt idx="69">
                  <c:v>0.22503164062499864</c:v>
                </c:pt>
                <c:pt idx="70">
                  <c:v>0.19140624999999867</c:v>
                </c:pt>
                <c:pt idx="71">
                  <c:v>0.15950039062499871</c:v>
                </c:pt>
                <c:pt idx="72">
                  <c:v>0.12959999999999877</c:v>
                </c:pt>
                <c:pt idx="73">
                  <c:v>0.10200039062499883</c:v>
                </c:pt>
                <c:pt idx="74">
                  <c:v>7.7006249999998944E-2</c:v>
                </c:pt>
                <c:pt idx="75">
                  <c:v>5.4931640624999112E-2</c:v>
                </c:pt>
                <c:pt idx="76">
                  <c:v>3.6099999999999244E-2</c:v>
                </c:pt>
                <c:pt idx="77">
                  <c:v>2.0844140624999397E-2</c:v>
                </c:pt>
                <c:pt idx="78">
                  <c:v>9.5062499999996053E-3</c:v>
                </c:pt>
                <c:pt idx="79">
                  <c:v>2.4378906249997723E-3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2-4B56-8E2E-34C48401D2F5}"/>
            </c:ext>
          </c:extLst>
        </c:ser>
        <c:ser>
          <c:idx val="3"/>
          <c:order val="3"/>
          <c:tx>
            <c:v>N2_bar</c:v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Hoja1!$B$5:$B$85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Hoja1!$F$5:$F$85</c:f>
              <c:numCache>
                <c:formatCode>0.000</c:formatCode>
                <c:ptCount val="81"/>
                <c:pt idx="0">
                  <c:v>0</c:v>
                </c:pt>
                <c:pt idx="1">
                  <c:v>-5.9423583984377082E-3</c:v>
                </c:pt>
                <c:pt idx="2">
                  <c:v>-2.2577343750000534E-2</c:v>
                </c:pt>
                <c:pt idx="3">
                  <c:v>-4.8202075195312943E-2</c:v>
                </c:pt>
                <c:pt idx="4">
                  <c:v>-8.1225000000000325E-2</c:v>
                </c:pt>
                <c:pt idx="5">
                  <c:v>-0.12016296386718794</c:v>
                </c:pt>
                <c:pt idx="6">
                  <c:v>-0.16363828125000035</c:v>
                </c:pt>
                <c:pt idx="7">
                  <c:v>-0.21037580566406278</c:v>
                </c:pt>
                <c:pt idx="8">
                  <c:v>-0.25920000000000021</c:v>
                </c:pt>
                <c:pt idx="9">
                  <c:v>-0.30903200683593779</c:v>
                </c:pt>
                <c:pt idx="10">
                  <c:v>-0.35888671875000044</c:v>
                </c:pt>
                <c:pt idx="11">
                  <c:v>-0.40786984863281273</c:v>
                </c:pt>
                <c:pt idx="12">
                  <c:v>-0.45517500000000066</c:v>
                </c:pt>
                <c:pt idx="13">
                  <c:v>-0.50008073730468794</c:v>
                </c:pt>
                <c:pt idx="14">
                  <c:v>-0.5419476562500003</c:v>
                </c:pt>
                <c:pt idx="15">
                  <c:v>-0.58021545410156294</c:v>
                </c:pt>
                <c:pt idx="16">
                  <c:v>-0.61440000000000028</c:v>
                </c:pt>
                <c:pt idx="17">
                  <c:v>-0.64409040527343808</c:v>
                </c:pt>
                <c:pt idx="18">
                  <c:v>-0.66894609375000047</c:v>
                </c:pt>
                <c:pt idx="19">
                  <c:v>-0.68869387207031263</c:v>
                </c:pt>
                <c:pt idx="20">
                  <c:v>-0.70312500000000022</c:v>
                </c:pt>
                <c:pt idx="21">
                  <c:v>-0.71209226074218779</c:v>
                </c:pt>
                <c:pt idx="22">
                  <c:v>-0.71550703124999993</c:v>
                </c:pt>
                <c:pt idx="23">
                  <c:v>-0.71333635253906236</c:v>
                </c:pt>
                <c:pt idx="24">
                  <c:v>-0.70559999999999978</c:v>
                </c:pt>
                <c:pt idx="25">
                  <c:v>-0.69236755371093717</c:v>
                </c:pt>
                <c:pt idx="26">
                  <c:v>-0.67375546874999948</c:v>
                </c:pt>
                <c:pt idx="27">
                  <c:v>-0.64992414550781175</c:v>
                </c:pt>
                <c:pt idx="28">
                  <c:v>-0.62107499999999927</c:v>
                </c:pt>
                <c:pt idx="29">
                  <c:v>-0.58744753417968665</c:v>
                </c:pt>
                <c:pt idx="30">
                  <c:v>-0.549316406249999</c:v>
                </c:pt>
                <c:pt idx="31">
                  <c:v>-0.50698850097656145</c:v>
                </c:pt>
                <c:pt idx="32">
                  <c:v>-0.46079999999999877</c:v>
                </c:pt>
                <c:pt idx="33">
                  <c:v>-0.4111134521484362</c:v>
                </c:pt>
                <c:pt idx="34">
                  <c:v>-0.35831484374999861</c:v>
                </c:pt>
                <c:pt idx="35">
                  <c:v>-0.30281066894531111</c:v>
                </c:pt>
                <c:pt idx="36">
                  <c:v>-0.24502499999999858</c:v>
                </c:pt>
                <c:pt idx="37">
                  <c:v>-0.18539655761718607</c:v>
                </c:pt>
                <c:pt idx="38">
                  <c:v>-0.12437578124999853</c:v>
                </c:pt>
                <c:pt idx="39">
                  <c:v>-6.2421899414061004E-2</c:v>
                </c:pt>
                <c:pt idx="40">
                  <c:v>1.5092094240998222E-15</c:v>
                </c:pt>
                <c:pt idx="41">
                  <c:v>6.2421899414064008E-2</c:v>
                </c:pt>
                <c:pt idx="42">
                  <c:v>0.1243757812500015</c:v>
                </c:pt>
                <c:pt idx="43">
                  <c:v>0.18539655761718898</c:v>
                </c:pt>
                <c:pt idx="44">
                  <c:v>0.24502500000000146</c:v>
                </c:pt>
                <c:pt idx="45">
                  <c:v>0.30281066894531389</c:v>
                </c:pt>
                <c:pt idx="46">
                  <c:v>0.35831484375000133</c:v>
                </c:pt>
                <c:pt idx="47">
                  <c:v>0.41111345214843875</c:v>
                </c:pt>
                <c:pt idx="48">
                  <c:v>0.4608000000000011</c:v>
                </c:pt>
                <c:pt idx="49">
                  <c:v>0.50698850097656345</c:v>
                </c:pt>
                <c:pt idx="50">
                  <c:v>0.549316406250001</c:v>
                </c:pt>
                <c:pt idx="51">
                  <c:v>0.58744753417968842</c:v>
                </c:pt>
                <c:pt idx="52">
                  <c:v>0.62107500000000082</c:v>
                </c:pt>
                <c:pt idx="53">
                  <c:v>0.64992414550781319</c:v>
                </c:pt>
                <c:pt idx="54">
                  <c:v>0.67375546875000059</c:v>
                </c:pt>
                <c:pt idx="55">
                  <c:v>0.69236755371093794</c:v>
                </c:pt>
                <c:pt idx="56">
                  <c:v>0.70560000000000034</c:v>
                </c:pt>
                <c:pt idx="57">
                  <c:v>0.7133363525390628</c:v>
                </c:pt>
                <c:pt idx="58">
                  <c:v>0.71550703125000004</c:v>
                </c:pt>
                <c:pt idx="59">
                  <c:v>0.71209226074218723</c:v>
                </c:pt>
                <c:pt idx="60">
                  <c:v>0.70312499999999978</c:v>
                </c:pt>
                <c:pt idx="61">
                  <c:v>0.68869387207031207</c:v>
                </c:pt>
                <c:pt idx="62">
                  <c:v>0.66894609374999925</c:v>
                </c:pt>
                <c:pt idx="63">
                  <c:v>0.64409040527343675</c:v>
                </c:pt>
                <c:pt idx="64">
                  <c:v>0.61439999999999884</c:v>
                </c:pt>
                <c:pt idx="65">
                  <c:v>0.58021545410156106</c:v>
                </c:pt>
                <c:pt idx="66">
                  <c:v>0.54194765624999841</c:v>
                </c:pt>
                <c:pt idx="67">
                  <c:v>0.50008073730468583</c:v>
                </c:pt>
                <c:pt idx="68">
                  <c:v>0.45517499999999833</c:v>
                </c:pt>
                <c:pt idx="69">
                  <c:v>0.40786984863281073</c:v>
                </c:pt>
                <c:pt idx="70">
                  <c:v>0.35888671874999811</c:v>
                </c:pt>
                <c:pt idx="71">
                  <c:v>0.30903200683593535</c:v>
                </c:pt>
                <c:pt idx="72">
                  <c:v>0.25919999999999777</c:v>
                </c:pt>
                <c:pt idx="73">
                  <c:v>0.21037580566406067</c:v>
                </c:pt>
                <c:pt idx="74">
                  <c:v>0.16363828124999769</c:v>
                </c:pt>
                <c:pt idx="75">
                  <c:v>0.12016296386718572</c:v>
                </c:pt>
                <c:pt idx="76">
                  <c:v>8.1224999999998104E-2</c:v>
                </c:pt>
                <c:pt idx="77">
                  <c:v>4.8202075195311167E-2</c:v>
                </c:pt>
                <c:pt idx="78">
                  <c:v>2.2577343749999645E-2</c:v>
                </c:pt>
                <c:pt idx="79">
                  <c:v>5.9423583984372641E-3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2-4B56-8E2E-34C48401D2F5}"/>
            </c:ext>
          </c:extLst>
        </c:ser>
        <c:ser>
          <c:idx val="4"/>
          <c:order val="4"/>
          <c:tx>
            <c:v>N3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Hoja1!$B$5:$B$85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Hoja1!$G$5:$G$85</c:f>
              <c:numCache>
                <c:formatCode>0.000</c:formatCode>
                <c:ptCount val="81"/>
                <c:pt idx="0">
                  <c:v>0</c:v>
                </c:pt>
                <c:pt idx="1">
                  <c:v>1.0286059570312478E-3</c:v>
                </c:pt>
                <c:pt idx="2">
                  <c:v>3.8638281250001905E-3</c:v>
                </c:pt>
                <c:pt idx="3">
                  <c:v>8.1518334960938854E-3</c:v>
                </c:pt>
                <c:pt idx="4">
                  <c:v>1.3567500000000066E-2</c:v>
                </c:pt>
                <c:pt idx="5">
                  <c:v>1.9813537597656417E-2</c:v>
                </c:pt>
                <c:pt idx="6">
                  <c:v>2.6619609375000131E-2</c:v>
                </c:pt>
                <c:pt idx="7">
                  <c:v>3.3741452636718794E-2</c:v>
                </c:pt>
                <c:pt idx="8">
                  <c:v>4.0960000000000024E-2</c:v>
                </c:pt>
                <c:pt idx="9">
                  <c:v>4.8080500488281303E-2</c:v>
                </c:pt>
                <c:pt idx="10">
                  <c:v>5.4931640625000028E-2</c:v>
                </c:pt>
                <c:pt idx="11">
                  <c:v>6.1364665527343792E-2</c:v>
                </c:pt>
                <c:pt idx="12">
                  <c:v>6.7252500000000062E-2</c:v>
                </c:pt>
                <c:pt idx="13">
                  <c:v>7.2488869628906286E-2</c:v>
                </c:pt>
                <c:pt idx="14">
                  <c:v>7.6987421875000031E-2</c:v>
                </c:pt>
                <c:pt idx="15">
                  <c:v>8.0680847167968778E-2</c:v>
                </c:pt>
                <c:pt idx="16">
                  <c:v>8.3520000000000011E-2</c:v>
                </c:pt>
                <c:pt idx="17">
                  <c:v>8.5473020019531304E-2</c:v>
                </c:pt>
                <c:pt idx="18">
                  <c:v>8.6524453125000012E-2</c:v>
                </c:pt>
                <c:pt idx="19">
                  <c:v>8.6674372558593726E-2</c:v>
                </c:pt>
                <c:pt idx="20">
                  <c:v>8.5937499999999972E-2</c:v>
                </c:pt>
                <c:pt idx="21">
                  <c:v>8.4342326660156217E-2</c:v>
                </c:pt>
                <c:pt idx="22">
                  <c:v>8.1930234374999952E-2</c:v>
                </c:pt>
                <c:pt idx="23">
                  <c:v>7.8754616699218682E-2</c:v>
                </c:pt>
                <c:pt idx="24">
                  <c:v>7.4879999999999919E-2</c:v>
                </c:pt>
                <c:pt idx="25">
                  <c:v>7.0381164550781139E-2</c:v>
                </c:pt>
                <c:pt idx="26">
                  <c:v>6.5342265624999882E-2</c:v>
                </c:pt>
                <c:pt idx="27">
                  <c:v>5.9855954589843607E-2</c:v>
                </c:pt>
                <c:pt idx="28">
                  <c:v>5.4022499999999855E-2</c:v>
                </c:pt>
                <c:pt idx="29">
                  <c:v>4.7948908691406097E-2</c:v>
                </c:pt>
                <c:pt idx="30">
                  <c:v>4.1748046874999847E-2</c:v>
                </c:pt>
                <c:pt idx="31">
                  <c:v>3.553776123046859E-2</c:v>
                </c:pt>
                <c:pt idx="32">
                  <c:v>2.9439999999999852E-2</c:v>
                </c:pt>
                <c:pt idx="33">
                  <c:v>2.3579934082031108E-2</c:v>
                </c:pt>
                <c:pt idx="34">
                  <c:v>1.8085078124999869E-2</c:v>
                </c:pt>
                <c:pt idx="35">
                  <c:v>1.3084411621093634E-2</c:v>
                </c:pt>
                <c:pt idx="36">
                  <c:v>8.7074999999999046E-3</c:v>
                </c:pt>
                <c:pt idx="37">
                  <c:v>5.0836157226561741E-3</c:v>
                </c:pt>
                <c:pt idx="38">
                  <c:v>2.3408593749999454E-3</c:v>
                </c:pt>
                <c:pt idx="39">
                  <c:v>6.0528076171872133E-4</c:v>
                </c:pt>
                <c:pt idx="40">
                  <c:v>3.6443409372667497E-31</c:v>
                </c:pt>
                <c:pt idx="41">
                  <c:v>6.4432861328128166E-4</c:v>
                </c:pt>
                <c:pt idx="42">
                  <c:v>2.6528906250000667E-3</c:v>
                </c:pt>
                <c:pt idx="43">
                  <c:v>6.1347436523438532E-3</c:v>
                </c:pt>
                <c:pt idx="44">
                  <c:v>1.1192500000000145E-2</c:v>
                </c:pt>
                <c:pt idx="45">
                  <c:v>1.7921447753906434E-2</c:v>
                </c:pt>
                <c:pt idx="46">
                  <c:v>2.640867187500023E-2</c:v>
                </c:pt>
                <c:pt idx="47">
                  <c:v>3.6732175292969023E-2</c:v>
                </c:pt>
                <c:pt idx="48">
                  <c:v>4.8960000000000309E-2</c:v>
                </c:pt>
                <c:pt idx="49">
                  <c:v>6.3149348144531603E-2</c:v>
                </c:pt>
                <c:pt idx="50">
                  <c:v>7.9345703125000416E-2</c:v>
                </c:pt>
                <c:pt idx="51">
                  <c:v>9.7581950683594237E-2</c:v>
                </c:pt>
                <c:pt idx="52">
                  <c:v>0.11787750000000057</c:v>
                </c:pt>
                <c:pt idx="53">
                  <c:v>0.14023740478515689</c:v>
                </c:pt>
                <c:pt idx="54">
                  <c:v>0.16465148437500071</c:v>
                </c:pt>
                <c:pt idx="55">
                  <c:v>0.19109344482421955</c:v>
                </c:pt>
                <c:pt idx="56">
                  <c:v>0.21952000000000085</c:v>
                </c:pt>
                <c:pt idx="57">
                  <c:v>0.24986999267578217</c:v>
                </c:pt>
                <c:pt idx="58">
                  <c:v>0.28206351562500109</c:v>
                </c:pt>
                <c:pt idx="59">
                  <c:v>0.31600103271484487</c:v>
                </c:pt>
                <c:pt idx="60">
                  <c:v>0.35156250000000117</c:v>
                </c:pt>
                <c:pt idx="61">
                  <c:v>0.38860648681640741</c:v>
                </c:pt>
                <c:pt idx="62">
                  <c:v>0.42696929687500124</c:v>
                </c:pt>
                <c:pt idx="63">
                  <c:v>0.46646408935547001</c:v>
                </c:pt>
                <c:pt idx="64">
                  <c:v>0.50688000000000144</c:v>
                </c:pt>
                <c:pt idx="65">
                  <c:v>0.54798126220703269</c:v>
                </c:pt>
                <c:pt idx="66">
                  <c:v>0.58950632812500159</c:v>
                </c:pt>
                <c:pt idx="67">
                  <c:v>0.63116698974609531</c:v>
                </c:pt>
                <c:pt idx="68">
                  <c:v>0.67264750000000162</c:v>
                </c:pt>
                <c:pt idx="69">
                  <c:v>0.71360369384765776</c:v>
                </c:pt>
                <c:pt idx="70">
                  <c:v>0.75366210937500144</c:v>
                </c:pt>
                <c:pt idx="71">
                  <c:v>0.7924191088867204</c:v>
                </c:pt>
                <c:pt idx="72">
                  <c:v>0.82944000000000173</c:v>
                </c:pt>
                <c:pt idx="73">
                  <c:v>0.86425815673828255</c:v>
                </c:pt>
                <c:pt idx="74">
                  <c:v>0.89637414062500143</c:v>
                </c:pt>
                <c:pt idx="75">
                  <c:v>0.92525482177734508</c:v>
                </c:pt>
                <c:pt idx="76">
                  <c:v>0.95033250000000091</c:v>
                </c:pt>
                <c:pt idx="77">
                  <c:v>0.97100402587890722</c:v>
                </c:pt>
                <c:pt idx="78">
                  <c:v>0.98662992187500054</c:v>
                </c:pt>
                <c:pt idx="79">
                  <c:v>0.9965335034179692</c:v>
                </c:pt>
                <c:pt idx="80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2-4B56-8E2E-34C48401D2F5}"/>
            </c:ext>
          </c:extLst>
        </c:ser>
        <c:ser>
          <c:idx val="5"/>
          <c:order val="5"/>
          <c:tx>
            <c:v>N3_bar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Hoja1!$B$5:$B$85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Hoja1!$H$5:$H$85</c:f>
              <c:numCache>
                <c:formatCode>0.000</c:formatCode>
                <c:ptCount val="81"/>
                <c:pt idx="0">
                  <c:v>0</c:v>
                </c:pt>
                <c:pt idx="1">
                  <c:v>-7.3339233398439507E-4</c:v>
                </c:pt>
                <c:pt idx="2">
                  <c:v>-2.7498046875000792E-3</c:v>
                </c:pt>
                <c:pt idx="3">
                  <c:v>-5.7905090332031617E-3</c:v>
                </c:pt>
                <c:pt idx="4">
                  <c:v>-9.6187500000000092E-3</c:v>
                </c:pt>
                <c:pt idx="5">
                  <c:v>-1.4019012451171986E-2</c:v>
                </c:pt>
                <c:pt idx="6">
                  <c:v>-1.8796289062500082E-2</c:v>
                </c:pt>
                <c:pt idx="7">
                  <c:v>-2.3775347900390653E-2</c:v>
                </c:pt>
                <c:pt idx="8">
                  <c:v>-2.880000000000002E-2</c:v>
                </c:pt>
                <c:pt idx="9">
                  <c:v>-3.3732366943359404E-2</c:v>
                </c:pt>
                <c:pt idx="10">
                  <c:v>-3.8452148437500028E-2</c:v>
                </c:pt>
                <c:pt idx="11">
                  <c:v>-4.2855889892578158E-2</c:v>
                </c:pt>
                <c:pt idx="12">
                  <c:v>-4.6856250000000044E-2</c:v>
                </c:pt>
                <c:pt idx="13">
                  <c:v>-5.0381268310546873E-2</c:v>
                </c:pt>
                <c:pt idx="14">
                  <c:v>-5.337363281250003E-2</c:v>
                </c:pt>
                <c:pt idx="15">
                  <c:v>-5.5789947509765639E-2</c:v>
                </c:pt>
                <c:pt idx="16">
                  <c:v>-5.7600000000000012E-2</c:v>
                </c:pt>
                <c:pt idx="17">
                  <c:v>-5.878602905273439E-2</c:v>
                </c:pt>
                <c:pt idx="18">
                  <c:v>-5.9341992187500005E-2</c:v>
                </c:pt>
                <c:pt idx="19">
                  <c:v>-5.9272833251953108E-2</c:v>
                </c:pt>
                <c:pt idx="20">
                  <c:v>-5.8593749999999986E-2</c:v>
                </c:pt>
                <c:pt idx="21">
                  <c:v>-5.7329461669921859E-2</c:v>
                </c:pt>
                <c:pt idx="22">
                  <c:v>-5.5513476562499983E-2</c:v>
                </c:pt>
                <c:pt idx="23">
                  <c:v>-5.3187359619140576E-2</c:v>
                </c:pt>
                <c:pt idx="24">
                  <c:v>-5.0399999999999945E-2</c:v>
                </c:pt>
                <c:pt idx="25">
                  <c:v>-4.7206878662109299E-2</c:v>
                </c:pt>
                <c:pt idx="26">
                  <c:v>-4.3669335937499915E-2</c:v>
                </c:pt>
                <c:pt idx="27">
                  <c:v>-3.9853839111328032E-2</c:v>
                </c:pt>
                <c:pt idx="28">
                  <c:v>-3.5831249999999898E-2</c:v>
                </c:pt>
                <c:pt idx="29">
                  <c:v>-3.1676092529296776E-2</c:v>
                </c:pt>
                <c:pt idx="30">
                  <c:v>-2.7465820312499892E-2</c:v>
                </c:pt>
                <c:pt idx="31">
                  <c:v>-2.3280084228515519E-2</c:v>
                </c:pt>
                <c:pt idx="32">
                  <c:v>-1.9199999999999901E-2</c:v>
                </c:pt>
                <c:pt idx="33">
                  <c:v>-1.5307415771484279E-2</c:v>
                </c:pt>
                <c:pt idx="34">
                  <c:v>-1.1684179687499914E-2</c:v>
                </c:pt>
                <c:pt idx="35">
                  <c:v>-8.4114074707030504E-3</c:v>
                </c:pt>
                <c:pt idx="36">
                  <c:v>-5.5687499999999375E-3</c:v>
                </c:pt>
                <c:pt idx="37">
                  <c:v>-3.233660888671826E-3</c:v>
                </c:pt>
                <c:pt idx="38">
                  <c:v>-1.4806640624999653E-3</c:v>
                </c:pt>
                <c:pt idx="39">
                  <c:v>-3.8062133789060687E-4</c:v>
                </c:pt>
                <c:pt idx="40">
                  <c:v>-2.2777130857917182E-31</c:v>
                </c:pt>
                <c:pt idx="41">
                  <c:v>-4.0014038085939459E-4</c:v>
                </c:pt>
                <c:pt idx="42">
                  <c:v>-1.6365234375000407E-3</c:v>
                </c:pt>
                <c:pt idx="43">
                  <c:v>-3.7580383300781874E-3</c:v>
                </c:pt>
                <c:pt idx="44">
                  <c:v>-6.8062500000000865E-3</c:v>
                </c:pt>
                <c:pt idx="45">
                  <c:v>-1.0814666748046984E-2</c:v>
                </c:pt>
                <c:pt idx="46">
                  <c:v>-1.5808007812500136E-2</c:v>
                </c:pt>
                <c:pt idx="47">
                  <c:v>-2.1801470947265783E-2</c:v>
                </c:pt>
                <c:pt idx="48">
                  <c:v>-2.880000000000018E-2</c:v>
                </c:pt>
                <c:pt idx="49">
                  <c:v>-3.6797552490234572E-2</c:v>
                </c:pt>
                <c:pt idx="50">
                  <c:v>-4.5776367187500236E-2</c:v>
                </c:pt>
                <c:pt idx="51">
                  <c:v>-5.5706231689453378E-2</c:v>
                </c:pt>
                <c:pt idx="52">
                  <c:v>-6.6543750000000304E-2</c:v>
                </c:pt>
                <c:pt idx="53">
                  <c:v>-7.8231610107422203E-2</c:v>
                </c:pt>
                <c:pt idx="54">
                  <c:v>-9.0697851562500348E-2</c:v>
                </c:pt>
                <c:pt idx="55">
                  <c:v>-0.10385513305664103</c:v>
                </c:pt>
                <c:pt idx="56">
                  <c:v>-0.11760000000000038</c:v>
                </c:pt>
                <c:pt idx="57">
                  <c:v>-0.13181215209960981</c:v>
                </c:pt>
                <c:pt idx="58">
                  <c:v>-0.14635371093750044</c:v>
                </c:pt>
                <c:pt idx="59">
                  <c:v>-0.16106848754882863</c:v>
                </c:pt>
                <c:pt idx="60">
                  <c:v>-0.17578125000000044</c:v>
                </c:pt>
                <c:pt idx="61">
                  <c:v>-0.19029699096679734</c:v>
                </c:pt>
                <c:pt idx="62">
                  <c:v>-0.20440019531250045</c:v>
                </c:pt>
                <c:pt idx="63">
                  <c:v>-0.21785410766601601</c:v>
                </c:pt>
                <c:pt idx="64">
                  <c:v>-0.23040000000000041</c:v>
                </c:pt>
                <c:pt idx="65">
                  <c:v>-0.24175643920898474</c:v>
                </c:pt>
                <c:pt idx="66">
                  <c:v>-0.25161855468750038</c:v>
                </c:pt>
                <c:pt idx="67">
                  <c:v>-0.25965730590820341</c:v>
                </c:pt>
                <c:pt idx="68">
                  <c:v>-0.26551875000000019</c:v>
                </c:pt>
                <c:pt idx="69">
                  <c:v>-0.26882330932617188</c:v>
                </c:pt>
                <c:pt idx="70">
                  <c:v>-0.26916503906249989</c:v>
                </c:pt>
                <c:pt idx="71">
                  <c:v>-0.26611089477539035</c:v>
                </c:pt>
                <c:pt idx="72">
                  <c:v>-0.25919999999999965</c:v>
                </c:pt>
                <c:pt idx="73">
                  <c:v>-0.24794291381835878</c:v>
                </c:pt>
                <c:pt idx="74">
                  <c:v>-0.23182089843749931</c:v>
                </c:pt>
                <c:pt idx="75">
                  <c:v>-0.2102851867675769</c:v>
                </c:pt>
                <c:pt idx="76">
                  <c:v>-0.18275624999999862</c:v>
                </c:pt>
                <c:pt idx="77">
                  <c:v>-0.14862306518554502</c:v>
                </c:pt>
                <c:pt idx="78">
                  <c:v>-0.10724238281249776</c:v>
                </c:pt>
                <c:pt idx="79">
                  <c:v>-5.7937994384762992E-2</c:v>
                </c:pt>
                <c:pt idx="80">
                  <c:v>2.6645352591003757E-15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2-4B56-8E2E-34C48401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8447"/>
        <c:axId val="32400111"/>
      </c:scatterChart>
      <c:valAx>
        <c:axId val="3239844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400111"/>
        <c:crosses val="autoZero"/>
        <c:crossBetween val="midCat"/>
      </c:valAx>
      <c:valAx>
        <c:axId val="3240011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239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v(xi)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Hoja1!$B$5:$B$85</c:f>
              <c:numCache>
                <c:formatCode>0.000</c:formatCode>
                <c:ptCount val="81"/>
                <c:pt idx="0">
                  <c:v>-1</c:v>
                </c:pt>
                <c:pt idx="1">
                  <c:v>-0.97499999999999998</c:v>
                </c:pt>
                <c:pt idx="2">
                  <c:v>-0.95</c:v>
                </c:pt>
                <c:pt idx="3">
                  <c:v>-0.92499999999999993</c:v>
                </c:pt>
                <c:pt idx="4">
                  <c:v>-0.89999999999999991</c:v>
                </c:pt>
                <c:pt idx="5">
                  <c:v>-0.87499999999999989</c:v>
                </c:pt>
                <c:pt idx="6">
                  <c:v>-0.84999999999999987</c:v>
                </c:pt>
                <c:pt idx="7">
                  <c:v>-0.82499999999999984</c:v>
                </c:pt>
                <c:pt idx="8">
                  <c:v>-0.79999999999999982</c:v>
                </c:pt>
                <c:pt idx="9">
                  <c:v>-0.7749999999999998</c:v>
                </c:pt>
                <c:pt idx="10">
                  <c:v>-0.74999999999999978</c:v>
                </c:pt>
                <c:pt idx="11">
                  <c:v>-0.72499999999999976</c:v>
                </c:pt>
                <c:pt idx="12">
                  <c:v>-0.69999999999999973</c:v>
                </c:pt>
                <c:pt idx="13">
                  <c:v>-0.67499999999999971</c:v>
                </c:pt>
                <c:pt idx="14">
                  <c:v>-0.64999999999999969</c:v>
                </c:pt>
                <c:pt idx="15">
                  <c:v>-0.62499999999999967</c:v>
                </c:pt>
                <c:pt idx="16">
                  <c:v>-0.59999999999999964</c:v>
                </c:pt>
                <c:pt idx="17">
                  <c:v>-0.57499999999999962</c:v>
                </c:pt>
                <c:pt idx="18">
                  <c:v>-0.5499999999999996</c:v>
                </c:pt>
                <c:pt idx="19">
                  <c:v>-0.52499999999999958</c:v>
                </c:pt>
                <c:pt idx="20">
                  <c:v>-0.49999999999999956</c:v>
                </c:pt>
                <c:pt idx="21">
                  <c:v>-0.47499999999999953</c:v>
                </c:pt>
                <c:pt idx="22">
                  <c:v>-0.44999999999999951</c:v>
                </c:pt>
                <c:pt idx="23">
                  <c:v>-0.42499999999999949</c:v>
                </c:pt>
                <c:pt idx="24">
                  <c:v>-0.39999999999999947</c:v>
                </c:pt>
                <c:pt idx="25">
                  <c:v>-0.37499999999999944</c:v>
                </c:pt>
                <c:pt idx="26">
                  <c:v>-0.34999999999999942</c:v>
                </c:pt>
                <c:pt idx="27">
                  <c:v>-0.3249999999999994</c:v>
                </c:pt>
                <c:pt idx="28">
                  <c:v>-0.29999999999999938</c:v>
                </c:pt>
                <c:pt idx="29">
                  <c:v>-0.27499999999999936</c:v>
                </c:pt>
                <c:pt idx="30">
                  <c:v>-0.24999999999999936</c:v>
                </c:pt>
                <c:pt idx="31">
                  <c:v>-0.22499999999999937</c:v>
                </c:pt>
                <c:pt idx="32">
                  <c:v>-0.19999999999999937</c:v>
                </c:pt>
                <c:pt idx="33">
                  <c:v>-0.17499999999999938</c:v>
                </c:pt>
                <c:pt idx="34">
                  <c:v>-0.14999999999999938</c:v>
                </c:pt>
                <c:pt idx="35">
                  <c:v>-0.12499999999999939</c:v>
                </c:pt>
                <c:pt idx="36">
                  <c:v>-9.9999999999999395E-2</c:v>
                </c:pt>
                <c:pt idx="37">
                  <c:v>-7.49999999999994E-2</c:v>
                </c:pt>
                <c:pt idx="38">
                  <c:v>-4.9999999999999399E-2</c:v>
                </c:pt>
                <c:pt idx="39">
                  <c:v>-2.4999999999999398E-2</c:v>
                </c:pt>
                <c:pt idx="40">
                  <c:v>6.0368376963992887E-16</c:v>
                </c:pt>
                <c:pt idx="41">
                  <c:v>2.5000000000000605E-2</c:v>
                </c:pt>
                <c:pt idx="42">
                  <c:v>5.0000000000000606E-2</c:v>
                </c:pt>
                <c:pt idx="43">
                  <c:v>7.5000000000000608E-2</c:v>
                </c:pt>
                <c:pt idx="44">
                  <c:v>0.10000000000000062</c:v>
                </c:pt>
                <c:pt idx="45">
                  <c:v>0.12500000000000061</c:v>
                </c:pt>
                <c:pt idx="46">
                  <c:v>0.15000000000000061</c:v>
                </c:pt>
                <c:pt idx="47">
                  <c:v>0.1750000000000006</c:v>
                </c:pt>
                <c:pt idx="48">
                  <c:v>0.20000000000000059</c:v>
                </c:pt>
                <c:pt idx="49">
                  <c:v>0.22500000000000059</c:v>
                </c:pt>
                <c:pt idx="50">
                  <c:v>0.25000000000000061</c:v>
                </c:pt>
                <c:pt idx="51">
                  <c:v>0.27500000000000063</c:v>
                </c:pt>
                <c:pt idx="52">
                  <c:v>0.30000000000000066</c:v>
                </c:pt>
                <c:pt idx="53">
                  <c:v>0.32500000000000068</c:v>
                </c:pt>
                <c:pt idx="54">
                  <c:v>0.3500000000000007</c:v>
                </c:pt>
                <c:pt idx="55">
                  <c:v>0.37500000000000072</c:v>
                </c:pt>
                <c:pt idx="56">
                  <c:v>0.40000000000000074</c:v>
                </c:pt>
                <c:pt idx="57">
                  <c:v>0.42500000000000077</c:v>
                </c:pt>
                <c:pt idx="58">
                  <c:v>0.45000000000000079</c:v>
                </c:pt>
                <c:pt idx="59">
                  <c:v>0.47500000000000081</c:v>
                </c:pt>
                <c:pt idx="60">
                  <c:v>0.50000000000000078</c:v>
                </c:pt>
                <c:pt idx="61">
                  <c:v>0.5250000000000008</c:v>
                </c:pt>
                <c:pt idx="62">
                  <c:v>0.55000000000000082</c:v>
                </c:pt>
                <c:pt idx="63">
                  <c:v>0.57500000000000084</c:v>
                </c:pt>
                <c:pt idx="64">
                  <c:v>0.60000000000000087</c:v>
                </c:pt>
                <c:pt idx="65">
                  <c:v>0.62500000000000089</c:v>
                </c:pt>
                <c:pt idx="66">
                  <c:v>0.65000000000000091</c:v>
                </c:pt>
                <c:pt idx="67">
                  <c:v>0.67500000000000093</c:v>
                </c:pt>
                <c:pt idx="68">
                  <c:v>0.70000000000000095</c:v>
                </c:pt>
                <c:pt idx="69">
                  <c:v>0.72500000000000098</c:v>
                </c:pt>
                <c:pt idx="70">
                  <c:v>0.750000000000001</c:v>
                </c:pt>
                <c:pt idx="71">
                  <c:v>0.77500000000000102</c:v>
                </c:pt>
                <c:pt idx="72">
                  <c:v>0.80000000000000104</c:v>
                </c:pt>
                <c:pt idx="73">
                  <c:v>0.82500000000000107</c:v>
                </c:pt>
                <c:pt idx="74">
                  <c:v>0.85000000000000109</c:v>
                </c:pt>
                <c:pt idx="75">
                  <c:v>0.87500000000000111</c:v>
                </c:pt>
                <c:pt idx="76">
                  <c:v>0.90000000000000113</c:v>
                </c:pt>
                <c:pt idx="77">
                  <c:v>0.92500000000000115</c:v>
                </c:pt>
                <c:pt idx="78">
                  <c:v>0.95000000000000118</c:v>
                </c:pt>
                <c:pt idx="79">
                  <c:v>0.9750000000000012</c:v>
                </c:pt>
                <c:pt idx="80">
                  <c:v>1.0000000000000011</c:v>
                </c:pt>
              </c:numCache>
            </c:numRef>
          </c:xVal>
          <c:yVal>
            <c:numRef>
              <c:f>Hoja1!$J$5:$J$85</c:f>
              <c:numCache>
                <c:formatCode>0.000</c:formatCode>
                <c:ptCount val="81"/>
                <c:pt idx="0">
                  <c:v>1</c:v>
                </c:pt>
                <c:pt idx="1">
                  <c:v>0.99897139404296853</c:v>
                </c:pt>
                <c:pt idx="2">
                  <c:v>0.99613617187499992</c:v>
                </c:pt>
                <c:pt idx="3">
                  <c:v>0.99184816650390617</c:v>
                </c:pt>
                <c:pt idx="4">
                  <c:v>0.98643250000000005</c:v>
                </c:pt>
                <c:pt idx="5">
                  <c:v>0.98018646240234364</c:v>
                </c:pt>
                <c:pt idx="6">
                  <c:v>0.97338039062499992</c:v>
                </c:pt>
                <c:pt idx="7">
                  <c:v>0.96625854736328143</c:v>
                </c:pt>
                <c:pt idx="8">
                  <c:v>0.95903999999999989</c:v>
                </c:pt>
                <c:pt idx="9">
                  <c:v>0.9519194995117185</c:v>
                </c:pt>
                <c:pt idx="10">
                  <c:v>0.94506835937499978</c:v>
                </c:pt>
                <c:pt idx="11">
                  <c:v>0.93863533447265635</c:v>
                </c:pt>
                <c:pt idx="12">
                  <c:v>0.93274750000000006</c:v>
                </c:pt>
                <c:pt idx="13">
                  <c:v>0.92751113037109367</c:v>
                </c:pt>
                <c:pt idx="14">
                  <c:v>0.92301257812500004</c:v>
                </c:pt>
                <c:pt idx="15">
                  <c:v>0.91931915283203136</c:v>
                </c:pt>
                <c:pt idx="16">
                  <c:v>0.91648000000000007</c:v>
                </c:pt>
                <c:pt idx="17">
                  <c:v>0.91452697998046872</c:v>
                </c:pt>
                <c:pt idx="18">
                  <c:v>0.9134755468750001</c:v>
                </c:pt>
                <c:pt idx="19">
                  <c:v>0.91332562744140633</c:v>
                </c:pt>
                <c:pt idx="20">
                  <c:v>0.9140625</c:v>
                </c:pt>
                <c:pt idx="21">
                  <c:v>0.91565767333984383</c:v>
                </c:pt>
                <c:pt idx="22">
                  <c:v>0.91806976562500009</c:v>
                </c:pt>
                <c:pt idx="23">
                  <c:v>0.92124538330078132</c:v>
                </c:pt>
                <c:pt idx="24">
                  <c:v>0.92512000000000005</c:v>
                </c:pt>
                <c:pt idx="25">
                  <c:v>0.92961883544921897</c:v>
                </c:pt>
                <c:pt idx="26">
                  <c:v>0.9346577343750001</c:v>
                </c:pt>
                <c:pt idx="27">
                  <c:v>0.94014404541015628</c:v>
                </c:pt>
                <c:pt idx="28">
                  <c:v>0.94597750000000014</c:v>
                </c:pt>
                <c:pt idx="29">
                  <c:v>0.95205109130859378</c:v>
                </c:pt>
                <c:pt idx="30">
                  <c:v>0.95825195312500022</c:v>
                </c:pt>
                <c:pt idx="31">
                  <c:v>0.96446223876953141</c:v>
                </c:pt>
                <c:pt idx="32">
                  <c:v>0.97056000000000009</c:v>
                </c:pt>
                <c:pt idx="33">
                  <c:v>0.97642006591796882</c:v>
                </c:pt>
                <c:pt idx="34">
                  <c:v>0.98191492187500018</c:v>
                </c:pt>
                <c:pt idx="35">
                  <c:v>0.98691558837890636</c:v>
                </c:pt>
                <c:pt idx="36">
                  <c:v>0.99129250000000002</c:v>
                </c:pt>
                <c:pt idx="37">
                  <c:v>0.99491638427734386</c:v>
                </c:pt>
                <c:pt idx="38">
                  <c:v>0.99765914062500005</c:v>
                </c:pt>
                <c:pt idx="39">
                  <c:v>0.99939471923828127</c:v>
                </c:pt>
                <c:pt idx="40">
                  <c:v>1</c:v>
                </c:pt>
                <c:pt idx="41">
                  <c:v>0.99935567138671866</c:v>
                </c:pt>
                <c:pt idx="42">
                  <c:v>0.99734710937499993</c:v>
                </c:pt>
                <c:pt idx="43">
                  <c:v>0.99386525634765621</c:v>
                </c:pt>
                <c:pt idx="44">
                  <c:v>0.98880749999999984</c:v>
                </c:pt>
                <c:pt idx="45">
                  <c:v>0.98207855224609353</c:v>
                </c:pt>
                <c:pt idx="46">
                  <c:v>0.97359132812499982</c:v>
                </c:pt>
                <c:pt idx="47">
                  <c:v>0.96326782470703098</c:v>
                </c:pt>
                <c:pt idx="48">
                  <c:v>0.95103999999999966</c:v>
                </c:pt>
                <c:pt idx="49">
                  <c:v>0.93685065185546845</c:v>
                </c:pt>
                <c:pt idx="50">
                  <c:v>0.92065429687499944</c:v>
                </c:pt>
                <c:pt idx="51">
                  <c:v>0.90241804931640579</c:v>
                </c:pt>
                <c:pt idx="52">
                  <c:v>0.88212249999999948</c:v>
                </c:pt>
                <c:pt idx="53">
                  <c:v>0.85976259521484322</c:v>
                </c:pt>
                <c:pt idx="54">
                  <c:v>0.83534851562499923</c:v>
                </c:pt>
                <c:pt idx="55">
                  <c:v>0.80890655517578036</c:v>
                </c:pt>
                <c:pt idx="56">
                  <c:v>0.78047999999999917</c:v>
                </c:pt>
                <c:pt idx="57">
                  <c:v>0.75013000732421786</c:v>
                </c:pt>
                <c:pt idx="58">
                  <c:v>0.71793648437499891</c:v>
                </c:pt>
                <c:pt idx="59">
                  <c:v>0.68399896728515519</c:v>
                </c:pt>
                <c:pt idx="60">
                  <c:v>0.64843749999999889</c:v>
                </c:pt>
                <c:pt idx="61">
                  <c:v>0.61139351318359259</c:v>
                </c:pt>
                <c:pt idx="62">
                  <c:v>0.57303070312499882</c:v>
                </c:pt>
                <c:pt idx="63">
                  <c:v>0.53353591064452988</c:v>
                </c:pt>
                <c:pt idx="64">
                  <c:v>0.49311999999999856</c:v>
                </c:pt>
                <c:pt idx="65">
                  <c:v>0.45201873779296731</c:v>
                </c:pt>
                <c:pt idx="66">
                  <c:v>0.41049367187499847</c:v>
                </c:pt>
                <c:pt idx="67">
                  <c:v>0.36883301025390469</c:v>
                </c:pt>
                <c:pt idx="68">
                  <c:v>0.32735249999999844</c:v>
                </c:pt>
                <c:pt idx="69">
                  <c:v>0.28639630615234224</c:v>
                </c:pt>
                <c:pt idx="70">
                  <c:v>0.24633789062499845</c:v>
                </c:pt>
                <c:pt idx="71">
                  <c:v>0.20758089111327965</c:v>
                </c:pt>
                <c:pt idx="72">
                  <c:v>0.17055999999999841</c:v>
                </c:pt>
                <c:pt idx="73">
                  <c:v>0.13574184326171734</c:v>
                </c:pt>
                <c:pt idx="74">
                  <c:v>0.10362585937499857</c:v>
                </c:pt>
                <c:pt idx="75">
                  <c:v>7.4745178222655084E-2</c:v>
                </c:pt>
                <c:pt idx="76">
                  <c:v>4.9667499999998976E-2</c:v>
                </c:pt>
                <c:pt idx="77">
                  <c:v>2.8995974121092949E-2</c:v>
                </c:pt>
                <c:pt idx="78">
                  <c:v>1.3370078124999574E-2</c:v>
                </c:pt>
                <c:pt idx="79">
                  <c:v>3.466496582030909E-3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A-46E6-AD25-27FB0ACA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8976"/>
        <c:axId val="77019392"/>
      </c:scatterChart>
      <c:valAx>
        <c:axId val="770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19392"/>
        <c:crosses val="autoZero"/>
        <c:crossBetween val="midCat"/>
      </c:valAx>
      <c:valAx>
        <c:axId val="7701939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0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619123</xdr:colOff>
      <xdr:row>7</xdr:row>
      <xdr:rowOff>76200</xdr:rowOff>
    </xdr:from>
    <xdr:to>
      <xdr:col>8</xdr:col>
      <xdr:colOff>242886</xdr:colOff>
      <xdr:row>39</xdr:row>
      <xdr:rowOff>109538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200024</xdr:colOff>
      <xdr:row>9</xdr:row>
      <xdr:rowOff>33337</xdr:rowOff>
    </xdr:from>
    <xdr:to>
      <xdr:col>15</xdr:col>
      <xdr:colOff>476249</xdr:colOff>
      <xdr:row>29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5"/>
  <sheetViews>
    <sheetView tabSelected="1" workbookViewId="0">
      <selection activeCell="S3" sqref="S3:T8"/>
    </sheetView>
  </sheetViews>
  <sheetFormatPr baseColWidth="10" defaultRowHeight="14.25" x14ac:dyDescent="0.2"/>
  <cols>
    <col min="1" max="1" width="11.42578125" style="1"/>
    <col min="2" max="2" width="12.5703125" style="4" bestFit="1" customWidth="1"/>
    <col min="3" max="3" width="11.85546875" style="4" bestFit="1" customWidth="1"/>
    <col min="4" max="8" width="11.42578125" style="4"/>
    <col min="9" max="16384" width="11.42578125" style="1"/>
  </cols>
  <sheetData>
    <row r="1" spans="2:20" x14ac:dyDescent="0.2">
      <c r="I1" s="5" t="s">
        <v>0</v>
      </c>
      <c r="J1" s="6">
        <v>0</v>
      </c>
    </row>
    <row r="2" spans="2:20" x14ac:dyDescent="0.2">
      <c r="I2" s="5" t="s">
        <v>3</v>
      </c>
      <c r="J2" s="6">
        <v>5</v>
      </c>
    </row>
    <row r="3" spans="2:20" x14ac:dyDescent="0.2">
      <c r="S3" s="7" t="s">
        <v>9</v>
      </c>
      <c r="T3" s="7">
        <v>1</v>
      </c>
    </row>
    <row r="4" spans="2:20" ht="15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7</v>
      </c>
      <c r="G4" s="2" t="s">
        <v>6</v>
      </c>
      <c r="H4" s="2" t="s">
        <v>8</v>
      </c>
      <c r="J4" s="1" t="s">
        <v>15</v>
      </c>
      <c r="S4" s="7" t="s">
        <v>10</v>
      </c>
      <c r="T4" s="7">
        <v>0</v>
      </c>
    </row>
    <row r="5" spans="2:20" x14ac:dyDescent="0.2">
      <c r="B5" s="3">
        <v>-1</v>
      </c>
      <c r="C5" s="3">
        <f t="shared" ref="C5:C36" si="0">(-40*phi^2 - 10*phi) / (80*phi^2 - 20*phi - 4) * B5   + (16*phi + 8 )/(32*phi + 8) * B5^2 +
    (40*phi + 10 )/(160*phi^2 - 40*phi - 8) * B5^3 +  (- 4 )/(32*phi + 8) * B5^4 +
    (- 6 )/(160*phi^2 - 40*phi - 8) * B5^5</f>
        <v>1</v>
      </c>
      <c r="D5" s="3">
        <f t="shared" ref="D5:D36" si="1" xml:space="preserve"> (-L*phi) / (80*phi^2 - 20*phi - 4) * B5 +
            (L)/(32*phi + 8) * B5^2 +
            (L)/(160*phi^2 - 40*phi - 8) * B5^3 +
            (-L)/(32*phi + 8) * B5^4 +
            (2*L*phi - L)/(160*phi^2 - 40*phi - 8) * B5^5</f>
        <v>0</v>
      </c>
      <c r="E5" s="3">
        <f>1 + (- 32*phi  - 16 )/(32*phi + 8) * B5^2 +  (8)/(32*phi + 8) * B5 ^4</f>
        <v>0</v>
      </c>
      <c r="F5" s="3">
        <f t="shared" ref="F5:F36" si="2">(-18*L*phi -2*L ) / (80*phi^2 - 20*phi - 4) * B5 +
         (40*L*phi + 8*L)/(160*phi^2 - 40*phi - 8) * B5^3 +
         (- 4*L*phi  - 4*L)/(160*phi^2 - 40*phi - 8) * B5^5</f>
        <v>0</v>
      </c>
      <c r="G5" s="3">
        <f t="shared" ref="G5:G36" si="3">(40*phi^2 + 10*phi) / (80*phi^2 - 20*phi - 4) * B5 +
     (16*phi + 8)/(32*phi + 8) * B5^2 +
     (- 40*phi - 10)/(160*phi^2 - 40*phi - 8) * B5^3 +
     (- 4)/(32*phi + 8) * B5^4 +
     (6)/(160*phi^2 - 40*phi - 8) * B5^5</f>
        <v>0</v>
      </c>
      <c r="H5" s="3">
        <f t="shared" ref="H5:H36" si="4" xml:space="preserve"> (- L*phi ) / (80*phi^2 - 20*phi - 4) * B5 +
         (- L)/(32*phi + 8) * B5^2 +
         (L)/(160*phi^2 - 40*phi - 8) * B5^3 +
         (L)/(32*phi + 8) * B5^4 +
         (2*L*phi - L)/(160*phi^2 - 40*phi - 8) * B5^5</f>
        <v>0</v>
      </c>
      <c r="J5" s="3">
        <f>C5*T$3+D5*T$4+E5*T$5+F5*T$6+G5*T$7+H5*T$8</f>
        <v>1</v>
      </c>
      <c r="S5" s="7" t="s">
        <v>11</v>
      </c>
      <c r="T5" s="7">
        <v>1</v>
      </c>
    </row>
    <row r="6" spans="2:20" x14ac:dyDescent="0.2">
      <c r="B6" s="3">
        <f>B5+0.025</f>
        <v>-0.97499999999999998</v>
      </c>
      <c r="C6" s="3">
        <f t="shared" si="0"/>
        <v>0.99653350341796854</v>
      </c>
      <c r="D6" s="3">
        <f t="shared" si="1"/>
        <v>5.7937994384765656E-2</v>
      </c>
      <c r="E6" s="3">
        <f>1 + (- 32*phi  - 16 )/(32*phi + 8) * B6^2 +  (8)/(32*phi + 8) * B6 ^4</f>
        <v>2.4378906249999943E-3</v>
      </c>
      <c r="F6" s="3">
        <f t="shared" si="2"/>
        <v>-5.9423583984377082E-3</v>
      </c>
      <c r="G6" s="3">
        <f t="shared" si="3"/>
        <v>1.0286059570312478E-3</v>
      </c>
      <c r="H6" s="3">
        <f t="shared" si="4"/>
        <v>-7.3339233398439507E-4</v>
      </c>
      <c r="J6" s="3">
        <f t="shared" ref="J6:J69" si="5">C6*T$3+D6*T$4+E6*T$5+F6*T$6+G6*T$7+H6*T$8</f>
        <v>0.99897139404296853</v>
      </c>
      <c r="S6" s="7" t="s">
        <v>12</v>
      </c>
      <c r="T6" s="7">
        <v>0</v>
      </c>
    </row>
    <row r="7" spans="2:20" x14ac:dyDescent="0.2">
      <c r="B7" s="3">
        <f t="shared" ref="B7:B25" si="6">B6+0.025</f>
        <v>-0.95</v>
      </c>
      <c r="C7" s="3">
        <f t="shared" si="0"/>
        <v>0.98662992187499987</v>
      </c>
      <c r="D7" s="3">
        <f t="shared" si="1"/>
        <v>0.10724238281249998</v>
      </c>
      <c r="E7" s="3">
        <f>1 + (- 32*phi  - 16 )/(32*phi + 8) * B7^2 +  (8)/(32*phi + 8) * B7 ^4</f>
        <v>9.5062500000000494E-3</v>
      </c>
      <c r="F7" s="3">
        <f t="shared" si="2"/>
        <v>-2.2577343750000534E-2</v>
      </c>
      <c r="G7" s="3">
        <f t="shared" si="3"/>
        <v>3.8638281250001905E-3</v>
      </c>
      <c r="H7" s="3">
        <f t="shared" si="4"/>
        <v>-2.7498046875000792E-3</v>
      </c>
      <c r="J7" s="3">
        <f t="shared" si="5"/>
        <v>0.99613617187499992</v>
      </c>
      <c r="S7" s="7" t="s">
        <v>13</v>
      </c>
      <c r="T7" s="7">
        <v>0</v>
      </c>
    </row>
    <row r="8" spans="2:20" x14ac:dyDescent="0.2">
      <c r="B8" s="3">
        <f t="shared" si="6"/>
        <v>-0.92499999999999993</v>
      </c>
      <c r="C8" s="3">
        <f t="shared" si="0"/>
        <v>0.97100402587890611</v>
      </c>
      <c r="D8" s="3">
        <f t="shared" si="1"/>
        <v>0.14862306518554691</v>
      </c>
      <c r="E8" s="3">
        <f>1 + (- 32*phi  - 16 )/(32*phi + 8) * B8^2 +  (8)/(32*phi + 8) * B8 ^4</f>
        <v>2.0844140625000063E-2</v>
      </c>
      <c r="F8" s="3">
        <f t="shared" si="2"/>
        <v>-4.8202075195312943E-2</v>
      </c>
      <c r="G8" s="3">
        <f t="shared" si="3"/>
        <v>8.1518334960938854E-3</v>
      </c>
      <c r="H8" s="3">
        <f t="shared" si="4"/>
        <v>-5.7905090332031617E-3</v>
      </c>
      <c r="J8" s="3">
        <f t="shared" si="5"/>
        <v>0.99184816650390617</v>
      </c>
      <c r="S8" s="7" t="s">
        <v>14</v>
      </c>
      <c r="T8" s="7">
        <v>0</v>
      </c>
    </row>
    <row r="9" spans="2:20" x14ac:dyDescent="0.2">
      <c r="B9" s="3">
        <f t="shared" si="6"/>
        <v>-0.89999999999999991</v>
      </c>
      <c r="C9" s="3">
        <f t="shared" si="0"/>
        <v>0.95033250000000002</v>
      </c>
      <c r="D9" s="3">
        <f t="shared" si="1"/>
        <v>0.18275625000000018</v>
      </c>
      <c r="E9" s="3">
        <f>1 + (- 32*phi  - 16 )/(32*phi + 8) * B9^2 +  (8)/(32*phi + 8) * B9 ^4</f>
        <v>3.6100000000000021E-2</v>
      </c>
      <c r="F9" s="3">
        <f t="shared" si="2"/>
        <v>-8.1225000000000325E-2</v>
      </c>
      <c r="G9" s="3">
        <f t="shared" si="3"/>
        <v>1.3567500000000066E-2</v>
      </c>
      <c r="H9" s="3">
        <f t="shared" si="4"/>
        <v>-9.6187500000000092E-3</v>
      </c>
      <c r="J9" s="3">
        <f t="shared" si="5"/>
        <v>0.98643250000000005</v>
      </c>
    </row>
    <row r="10" spans="2:20" x14ac:dyDescent="0.2">
      <c r="B10" s="3">
        <f t="shared" si="6"/>
        <v>-0.87499999999999989</v>
      </c>
      <c r="C10" s="3">
        <f t="shared" si="0"/>
        <v>0.92525482177734353</v>
      </c>
      <c r="D10" s="3">
        <f t="shared" si="1"/>
        <v>0.21028518676757824</v>
      </c>
      <c r="E10" s="3">
        <f>1 + (- 32*phi  - 16 )/(32*phi + 8) * B10^2 +  (8)/(32*phi + 8) * B10 ^4</f>
        <v>5.4931640625000111E-2</v>
      </c>
      <c r="F10" s="3">
        <f t="shared" si="2"/>
        <v>-0.12016296386718794</v>
      </c>
      <c r="G10" s="3">
        <f t="shared" si="3"/>
        <v>1.9813537597656417E-2</v>
      </c>
      <c r="H10" s="3">
        <f t="shared" si="4"/>
        <v>-1.4019012451171986E-2</v>
      </c>
      <c r="J10" s="3">
        <f t="shared" si="5"/>
        <v>0.98018646240234364</v>
      </c>
    </row>
    <row r="11" spans="2:20" x14ac:dyDescent="0.2">
      <c r="B11" s="3">
        <f t="shared" si="6"/>
        <v>-0.84999999999999987</v>
      </c>
      <c r="C11" s="3">
        <f t="shared" si="0"/>
        <v>0.89637414062499987</v>
      </c>
      <c r="D11" s="3">
        <f t="shared" si="1"/>
        <v>0.23182089843749998</v>
      </c>
      <c r="E11" s="3">
        <f>1 + (- 32*phi  - 16 )/(32*phi + 8) * B11^2 +  (8)/(32*phi + 8) * B11 ^4</f>
        <v>7.7006250000000054E-2</v>
      </c>
      <c r="F11" s="3">
        <f t="shared" si="2"/>
        <v>-0.16363828125000035</v>
      </c>
      <c r="G11" s="3">
        <f t="shared" si="3"/>
        <v>2.6619609375000131E-2</v>
      </c>
      <c r="H11" s="3">
        <f t="shared" si="4"/>
        <v>-1.8796289062500082E-2</v>
      </c>
      <c r="J11" s="3">
        <f t="shared" si="5"/>
        <v>0.97338039062499992</v>
      </c>
    </row>
    <row r="12" spans="2:20" x14ac:dyDescent="0.2">
      <c r="B12" s="3">
        <f t="shared" si="6"/>
        <v>-0.82499999999999984</v>
      </c>
      <c r="C12" s="3">
        <f t="shared" si="0"/>
        <v>0.86425815673828121</v>
      </c>
      <c r="D12" s="3">
        <f t="shared" si="1"/>
        <v>0.24794291381835948</v>
      </c>
      <c r="E12" s="3">
        <f>1 + (- 32*phi  - 16 )/(32*phi + 8) * B12^2 +  (8)/(32*phi + 8) * B12 ^4</f>
        <v>0.10200039062500021</v>
      </c>
      <c r="F12" s="3">
        <f t="shared" si="2"/>
        <v>-0.21037580566406278</v>
      </c>
      <c r="G12" s="3">
        <f t="shared" si="3"/>
        <v>3.3741452636718794E-2</v>
      </c>
      <c r="H12" s="3">
        <f t="shared" si="4"/>
        <v>-2.3775347900390653E-2</v>
      </c>
      <c r="J12" s="3">
        <f t="shared" si="5"/>
        <v>0.96625854736328143</v>
      </c>
    </row>
    <row r="13" spans="2:20" x14ac:dyDescent="0.2">
      <c r="B13" s="3">
        <f t="shared" si="6"/>
        <v>-0.79999999999999982</v>
      </c>
      <c r="C13" s="3">
        <f t="shared" si="0"/>
        <v>0.82943999999999973</v>
      </c>
      <c r="D13" s="3">
        <f t="shared" si="1"/>
        <v>0.2592000000000001</v>
      </c>
      <c r="E13" s="3">
        <f>1 + (- 32*phi  - 16 )/(32*phi + 8) * B13^2 +  (8)/(32*phi + 8) * B13 ^4</f>
        <v>0.12960000000000022</v>
      </c>
      <c r="F13" s="3">
        <f t="shared" si="2"/>
        <v>-0.25920000000000021</v>
      </c>
      <c r="G13" s="3">
        <f t="shared" si="3"/>
        <v>4.0960000000000024E-2</v>
      </c>
      <c r="H13" s="3">
        <f t="shared" si="4"/>
        <v>-2.880000000000002E-2</v>
      </c>
      <c r="J13" s="3">
        <f t="shared" si="5"/>
        <v>0.95903999999999989</v>
      </c>
    </row>
    <row r="14" spans="2:20" x14ac:dyDescent="0.2">
      <c r="B14" s="3">
        <f t="shared" si="6"/>
        <v>-0.7749999999999998</v>
      </c>
      <c r="C14" s="3">
        <f t="shared" si="0"/>
        <v>0.79241910888671829</v>
      </c>
      <c r="D14" s="3">
        <f t="shared" si="1"/>
        <v>0.26611089477539074</v>
      </c>
      <c r="E14" s="3">
        <f>1 + (- 32*phi  - 16 )/(32*phi + 8) * B14^2 +  (8)/(32*phi + 8) * B14 ^4</f>
        <v>0.15950039062500021</v>
      </c>
      <c r="F14" s="3">
        <f t="shared" si="2"/>
        <v>-0.30903200683593779</v>
      </c>
      <c r="G14" s="3">
        <f t="shared" si="3"/>
        <v>4.8080500488281303E-2</v>
      </c>
      <c r="H14" s="3">
        <f t="shared" si="4"/>
        <v>-3.3732366943359404E-2</v>
      </c>
      <c r="J14" s="3">
        <f t="shared" si="5"/>
        <v>0.9519194995117185</v>
      </c>
    </row>
    <row r="15" spans="2:20" x14ac:dyDescent="0.2">
      <c r="B15" s="3">
        <f t="shared" si="6"/>
        <v>-0.74999999999999978</v>
      </c>
      <c r="C15" s="3">
        <f t="shared" si="0"/>
        <v>0.75366210937499956</v>
      </c>
      <c r="D15" s="3">
        <f t="shared" si="1"/>
        <v>0.2691650390625</v>
      </c>
      <c r="E15" s="3">
        <f>1 + (- 32*phi  - 16 )/(32*phi + 8) * B15^2 +  (8)/(32*phi + 8) * B15 ^4</f>
        <v>0.19140625000000028</v>
      </c>
      <c r="F15" s="3">
        <f t="shared" si="2"/>
        <v>-0.35888671875000044</v>
      </c>
      <c r="G15" s="3">
        <f t="shared" si="3"/>
        <v>5.4931640625000028E-2</v>
      </c>
      <c r="H15" s="3">
        <f t="shared" si="4"/>
        <v>-3.8452148437500028E-2</v>
      </c>
      <c r="J15" s="3">
        <f t="shared" si="5"/>
        <v>0.94506835937499978</v>
      </c>
    </row>
    <row r="16" spans="2:20" x14ac:dyDescent="0.2">
      <c r="B16" s="3">
        <f t="shared" si="6"/>
        <v>-0.72499999999999976</v>
      </c>
      <c r="C16" s="3">
        <f t="shared" si="0"/>
        <v>0.71360369384765598</v>
      </c>
      <c r="D16" s="3">
        <f t="shared" si="1"/>
        <v>0.26882330932617193</v>
      </c>
      <c r="E16" s="3">
        <f>1 + (- 32*phi  - 16 )/(32*phi + 8) * B16^2 +  (8)/(32*phi + 8) * B16 ^4</f>
        <v>0.22503164062500031</v>
      </c>
      <c r="F16" s="3">
        <f t="shared" si="2"/>
        <v>-0.40786984863281273</v>
      </c>
      <c r="G16" s="3">
        <f t="shared" si="3"/>
        <v>6.1364665527343792E-2</v>
      </c>
      <c r="H16" s="3">
        <f t="shared" si="4"/>
        <v>-4.2855889892578158E-2</v>
      </c>
      <c r="J16" s="3">
        <f t="shared" si="5"/>
        <v>0.93863533447265635</v>
      </c>
    </row>
    <row r="17" spans="2:10" x14ac:dyDescent="0.2">
      <c r="B17" s="3">
        <f t="shared" si="6"/>
        <v>-0.69999999999999973</v>
      </c>
      <c r="C17" s="3">
        <f t="shared" si="0"/>
        <v>0.67264749999999962</v>
      </c>
      <c r="D17" s="3">
        <f t="shared" si="1"/>
        <v>0.26551874999999991</v>
      </c>
      <c r="E17" s="3">
        <f>1 + (- 32*phi  - 16 )/(32*phi + 8) * B17^2 +  (8)/(32*phi + 8) * B17 ^4</f>
        <v>0.26010000000000044</v>
      </c>
      <c r="F17" s="3">
        <f t="shared" si="2"/>
        <v>-0.45517500000000066</v>
      </c>
      <c r="G17" s="3">
        <f t="shared" si="3"/>
        <v>6.7252500000000062E-2</v>
      </c>
      <c r="H17" s="3">
        <f t="shared" si="4"/>
        <v>-4.6856250000000044E-2</v>
      </c>
      <c r="J17" s="3">
        <f t="shared" si="5"/>
        <v>0.93274750000000006</v>
      </c>
    </row>
    <row r="18" spans="2:10" x14ac:dyDescent="0.2">
      <c r="B18" s="3">
        <f t="shared" si="6"/>
        <v>-0.67499999999999971</v>
      </c>
      <c r="C18" s="3">
        <f t="shared" si="0"/>
        <v>0.63116698974609331</v>
      </c>
      <c r="D18" s="3">
        <f t="shared" si="1"/>
        <v>0.25965730590820302</v>
      </c>
      <c r="E18" s="3">
        <f>1 + (- 32*phi  - 16 )/(32*phi + 8) * B18^2 +  (8)/(32*phi + 8) * B18 ^4</f>
        <v>0.29634414062500042</v>
      </c>
      <c r="F18" s="3">
        <f t="shared" si="2"/>
        <v>-0.50008073730468794</v>
      </c>
      <c r="G18" s="3">
        <f t="shared" si="3"/>
        <v>7.2488869628906286E-2</v>
      </c>
      <c r="H18" s="3">
        <f t="shared" si="4"/>
        <v>-5.0381268310546873E-2</v>
      </c>
      <c r="J18" s="3">
        <f t="shared" si="5"/>
        <v>0.92751113037109367</v>
      </c>
    </row>
    <row r="19" spans="2:10" x14ac:dyDescent="0.2">
      <c r="B19" s="3">
        <f t="shared" si="6"/>
        <v>-0.64999999999999969</v>
      </c>
      <c r="C19" s="3">
        <f t="shared" si="0"/>
        <v>0.58950632812499959</v>
      </c>
      <c r="D19" s="3">
        <f t="shared" si="1"/>
        <v>0.25161855468749988</v>
      </c>
      <c r="E19" s="3">
        <f>1 + (- 32*phi  - 16 )/(32*phi + 8) * B19^2 +  (8)/(32*phi + 8) * B19 ^4</f>
        <v>0.33350625000000045</v>
      </c>
      <c r="F19" s="3">
        <f t="shared" si="2"/>
        <v>-0.5419476562500003</v>
      </c>
      <c r="G19" s="3">
        <f t="shared" si="3"/>
        <v>7.6987421875000031E-2</v>
      </c>
      <c r="H19" s="3">
        <f t="shared" si="4"/>
        <v>-5.337363281250003E-2</v>
      </c>
      <c r="J19" s="3">
        <f t="shared" si="5"/>
        <v>0.92301257812500004</v>
      </c>
    </row>
    <row r="20" spans="2:10" x14ac:dyDescent="0.2">
      <c r="B20" s="3">
        <f t="shared" si="6"/>
        <v>-0.62499999999999967</v>
      </c>
      <c r="C20" s="3">
        <f t="shared" si="0"/>
        <v>0.54798126220703081</v>
      </c>
      <c r="D20" s="3">
        <f t="shared" si="1"/>
        <v>0.24175643920898421</v>
      </c>
      <c r="E20" s="3">
        <f>1 + (- 32*phi  - 16 )/(32*phi + 8) * B20^2 +  (8)/(32*phi + 8) * B20 ^4</f>
        <v>0.37133789062500056</v>
      </c>
      <c r="F20" s="3">
        <f t="shared" si="2"/>
        <v>-0.58021545410156294</v>
      </c>
      <c r="G20" s="3">
        <f t="shared" si="3"/>
        <v>8.0680847167968778E-2</v>
      </c>
      <c r="H20" s="3">
        <f t="shared" si="4"/>
        <v>-5.5789947509765639E-2</v>
      </c>
      <c r="J20" s="3">
        <f t="shared" si="5"/>
        <v>0.91931915283203136</v>
      </c>
    </row>
    <row r="21" spans="2:10" x14ac:dyDescent="0.2">
      <c r="B21" s="3">
        <f t="shared" si="6"/>
        <v>-0.59999999999999964</v>
      </c>
      <c r="C21" s="3">
        <f t="shared" si="0"/>
        <v>0.50687999999999955</v>
      </c>
      <c r="D21" s="3">
        <f t="shared" si="1"/>
        <v>0.23039999999999983</v>
      </c>
      <c r="E21" s="3">
        <f>1 + (- 32*phi  - 16 )/(32*phi + 8) * B21^2 +  (8)/(32*phi + 8) * B21 ^4</f>
        <v>0.40960000000000052</v>
      </c>
      <c r="F21" s="3">
        <f t="shared" si="2"/>
        <v>-0.61440000000000028</v>
      </c>
      <c r="G21" s="3">
        <f t="shared" si="3"/>
        <v>8.3520000000000011E-2</v>
      </c>
      <c r="H21" s="3">
        <f t="shared" si="4"/>
        <v>-5.7600000000000012E-2</v>
      </c>
      <c r="J21" s="3">
        <f t="shared" si="5"/>
        <v>0.91648000000000007</v>
      </c>
    </row>
    <row r="22" spans="2:10" x14ac:dyDescent="0.2">
      <c r="B22" s="3">
        <f t="shared" si="6"/>
        <v>-0.57499999999999962</v>
      </c>
      <c r="C22" s="3">
        <f t="shared" si="0"/>
        <v>0.46646408935546807</v>
      </c>
      <c r="D22" s="3">
        <f t="shared" si="1"/>
        <v>0.21785410766601543</v>
      </c>
      <c r="E22" s="3">
        <f>1 + (- 32*phi  - 16 )/(32*phi + 8) * B22^2 +  (8)/(32*phi + 8) * B22 ^4</f>
        <v>0.4480628906250006</v>
      </c>
      <c r="F22" s="3">
        <f t="shared" si="2"/>
        <v>-0.64409040527343808</v>
      </c>
      <c r="G22" s="3">
        <f t="shared" si="3"/>
        <v>8.5473020019531304E-2</v>
      </c>
      <c r="H22" s="3">
        <f t="shared" si="4"/>
        <v>-5.878602905273439E-2</v>
      </c>
      <c r="J22" s="3">
        <f t="shared" si="5"/>
        <v>0.91452697998046872</v>
      </c>
    </row>
    <row r="23" spans="2:10" x14ac:dyDescent="0.2">
      <c r="B23" s="3">
        <f t="shared" si="6"/>
        <v>-0.5499999999999996</v>
      </c>
      <c r="C23" s="3">
        <f t="shared" si="0"/>
        <v>0.42696929687499946</v>
      </c>
      <c r="D23" s="3">
        <f t="shared" si="1"/>
        <v>0.20440019531249978</v>
      </c>
      <c r="E23" s="3">
        <f>1 + (- 32*phi  - 16 )/(32*phi + 8) * B23^2 +  (8)/(32*phi + 8) * B23 ^4</f>
        <v>0.48650625000000064</v>
      </c>
      <c r="F23" s="3">
        <f t="shared" si="2"/>
        <v>-0.66894609375000047</v>
      </c>
      <c r="G23" s="3">
        <f t="shared" si="3"/>
        <v>8.6524453125000012E-2</v>
      </c>
      <c r="H23" s="3">
        <f t="shared" si="4"/>
        <v>-5.9341992187500005E-2</v>
      </c>
      <c r="J23" s="3">
        <f t="shared" si="5"/>
        <v>0.9134755468750001</v>
      </c>
    </row>
    <row r="24" spans="2:10" x14ac:dyDescent="0.2">
      <c r="B24" s="3">
        <f t="shared" si="6"/>
        <v>-0.52499999999999958</v>
      </c>
      <c r="C24" s="3">
        <f t="shared" si="0"/>
        <v>0.38860648681640558</v>
      </c>
      <c r="D24" s="3">
        <f t="shared" si="1"/>
        <v>0.19029699096679667</v>
      </c>
      <c r="E24" s="3">
        <f>1 + (- 32*phi  - 16 )/(32*phi + 8) * B24^2 +  (8)/(32*phi + 8) * B24 ^4</f>
        <v>0.52471914062500069</v>
      </c>
      <c r="F24" s="3">
        <f t="shared" si="2"/>
        <v>-0.68869387207031263</v>
      </c>
      <c r="G24" s="3">
        <f t="shared" si="3"/>
        <v>8.6674372558593726E-2</v>
      </c>
      <c r="H24" s="3">
        <f t="shared" si="4"/>
        <v>-5.9272833251953108E-2</v>
      </c>
      <c r="J24" s="3">
        <f t="shared" si="5"/>
        <v>0.91332562744140633</v>
      </c>
    </row>
    <row r="25" spans="2:10" x14ac:dyDescent="0.2">
      <c r="B25" s="3">
        <f t="shared" si="6"/>
        <v>-0.49999999999999956</v>
      </c>
      <c r="C25" s="3">
        <f t="shared" si="0"/>
        <v>0.35156249999999933</v>
      </c>
      <c r="D25" s="3">
        <f t="shared" si="1"/>
        <v>0.17578124999999972</v>
      </c>
      <c r="E25" s="3">
        <f>1 + (- 32*phi  - 16 )/(32*phi + 8) * B25^2 +  (8)/(32*phi + 8) * B25 ^4</f>
        <v>0.56250000000000067</v>
      </c>
      <c r="F25" s="3">
        <f t="shared" si="2"/>
        <v>-0.70312500000000022</v>
      </c>
      <c r="G25" s="3">
        <f t="shared" si="3"/>
        <v>8.5937499999999972E-2</v>
      </c>
      <c r="H25" s="3">
        <f t="shared" si="4"/>
        <v>-5.8593749999999986E-2</v>
      </c>
      <c r="J25" s="3">
        <f t="shared" si="5"/>
        <v>0.9140625</v>
      </c>
    </row>
    <row r="26" spans="2:10" x14ac:dyDescent="0.2">
      <c r="B26" s="3">
        <f t="shared" ref="B26:B38" si="7">B25+0.025</f>
        <v>-0.47499999999999953</v>
      </c>
      <c r="C26" s="3">
        <f t="shared" si="0"/>
        <v>0.31600103271484303</v>
      </c>
      <c r="D26" s="3">
        <f t="shared" si="1"/>
        <v>0.16106848754882785</v>
      </c>
      <c r="E26" s="3">
        <f>1 + (- 32*phi  - 16 )/(32*phi + 8) * B26^2 +  (8)/(32*phi + 8) * B26 ^4</f>
        <v>0.59965664062500079</v>
      </c>
      <c r="F26" s="3">
        <f t="shared" si="2"/>
        <v>-0.71209226074218779</v>
      </c>
      <c r="G26" s="3">
        <f t="shared" si="3"/>
        <v>8.4342326660156217E-2</v>
      </c>
      <c r="H26" s="3">
        <f t="shared" si="4"/>
        <v>-5.7329461669921859E-2</v>
      </c>
      <c r="J26" s="3">
        <f t="shared" si="5"/>
        <v>0.91565767333984383</v>
      </c>
    </row>
    <row r="27" spans="2:10" x14ac:dyDescent="0.2">
      <c r="B27" s="3">
        <f t="shared" si="7"/>
        <v>-0.44999999999999951</v>
      </c>
      <c r="C27" s="3">
        <f t="shared" si="0"/>
        <v>0.28206351562499937</v>
      </c>
      <c r="D27" s="3">
        <f t="shared" si="1"/>
        <v>0.14635371093749974</v>
      </c>
      <c r="E27" s="3">
        <f>1 + (- 32*phi  - 16 )/(32*phi + 8) * B27^2 +  (8)/(32*phi + 8) * B27 ^4</f>
        <v>0.63600625000000066</v>
      </c>
      <c r="F27" s="3">
        <f t="shared" si="2"/>
        <v>-0.71550703124999993</v>
      </c>
      <c r="G27" s="3">
        <f t="shared" si="3"/>
        <v>8.1930234374999952E-2</v>
      </c>
      <c r="H27" s="3">
        <f t="shared" si="4"/>
        <v>-5.5513476562499983E-2</v>
      </c>
      <c r="J27" s="3">
        <f t="shared" si="5"/>
        <v>0.91806976562500009</v>
      </c>
    </row>
    <row r="28" spans="2:10" x14ac:dyDescent="0.2">
      <c r="B28" s="3">
        <f t="shared" si="7"/>
        <v>-0.42499999999999949</v>
      </c>
      <c r="C28" s="3">
        <f t="shared" si="0"/>
        <v>0.24986999267578067</v>
      </c>
      <c r="D28" s="3">
        <f t="shared" si="1"/>
        <v>0.13181215209960909</v>
      </c>
      <c r="E28" s="3">
        <f>1 + (- 32*phi  - 16 )/(32*phi + 8) * B28^2 +  (8)/(32*phi + 8) * B28 ^4</f>
        <v>0.67137539062500062</v>
      </c>
      <c r="F28" s="3">
        <f t="shared" si="2"/>
        <v>-0.71333635253906236</v>
      </c>
      <c r="G28" s="3">
        <f t="shared" si="3"/>
        <v>7.8754616699218682E-2</v>
      </c>
      <c r="H28" s="3">
        <f t="shared" si="4"/>
        <v>-5.3187359619140576E-2</v>
      </c>
      <c r="J28" s="3">
        <f t="shared" si="5"/>
        <v>0.92124538330078132</v>
      </c>
    </row>
    <row r="29" spans="2:10" x14ac:dyDescent="0.2">
      <c r="B29" s="3">
        <f t="shared" si="7"/>
        <v>-0.39999999999999947</v>
      </c>
      <c r="C29" s="3">
        <f t="shared" si="0"/>
        <v>0.21951999999999938</v>
      </c>
      <c r="D29" s="3">
        <f t="shared" si="1"/>
        <v>0.11759999999999969</v>
      </c>
      <c r="E29" s="3">
        <f>1 + (- 32*phi  - 16 )/(32*phi + 8) * B29^2 +  (8)/(32*phi + 8) * B29 ^4</f>
        <v>0.70560000000000067</v>
      </c>
      <c r="F29" s="3">
        <f t="shared" si="2"/>
        <v>-0.70559999999999978</v>
      </c>
      <c r="G29" s="3">
        <f t="shared" si="3"/>
        <v>7.4879999999999919E-2</v>
      </c>
      <c r="H29" s="3">
        <f t="shared" si="4"/>
        <v>-5.0399999999999945E-2</v>
      </c>
      <c r="J29" s="3">
        <f t="shared" si="5"/>
        <v>0.92512000000000005</v>
      </c>
    </row>
    <row r="30" spans="2:10" x14ac:dyDescent="0.2">
      <c r="B30" s="3">
        <f t="shared" si="7"/>
        <v>-0.37499999999999944</v>
      </c>
      <c r="C30" s="3">
        <f t="shared" si="0"/>
        <v>0.19109344482421814</v>
      </c>
      <c r="D30" s="3">
        <f t="shared" si="1"/>
        <v>0.10385513305664032</v>
      </c>
      <c r="E30" s="3">
        <f>1 + (- 32*phi  - 16 )/(32*phi + 8) * B30^2 +  (8)/(32*phi + 8) * B30 ^4</f>
        <v>0.73852539062500078</v>
      </c>
      <c r="F30" s="3">
        <f t="shared" si="2"/>
        <v>-0.69236755371093717</v>
      </c>
      <c r="G30" s="3">
        <f t="shared" si="3"/>
        <v>7.0381164550781139E-2</v>
      </c>
      <c r="H30" s="3">
        <f t="shared" si="4"/>
        <v>-4.7206878662109299E-2</v>
      </c>
      <c r="J30" s="3">
        <f t="shared" si="5"/>
        <v>0.92961883544921897</v>
      </c>
    </row>
    <row r="31" spans="2:10" x14ac:dyDescent="0.2">
      <c r="B31" s="3">
        <f t="shared" si="7"/>
        <v>-0.34999999999999942</v>
      </c>
      <c r="C31" s="3">
        <f t="shared" si="0"/>
        <v>0.16465148437499941</v>
      </c>
      <c r="D31" s="3">
        <f t="shared" si="1"/>
        <v>9.0697851562499696E-2</v>
      </c>
      <c r="E31" s="3">
        <f>1 + (- 32*phi  - 16 )/(32*phi + 8) * B31^2 +  (8)/(32*phi + 8) * B31 ^4</f>
        <v>0.77000625000000067</v>
      </c>
      <c r="F31" s="3">
        <f t="shared" si="2"/>
        <v>-0.67375546874999948</v>
      </c>
      <c r="G31" s="3">
        <f t="shared" si="3"/>
        <v>6.5342265624999882E-2</v>
      </c>
      <c r="H31" s="3">
        <f t="shared" si="4"/>
        <v>-4.3669335937499915E-2</v>
      </c>
      <c r="J31" s="3">
        <f t="shared" si="5"/>
        <v>0.9346577343750001</v>
      </c>
    </row>
    <row r="32" spans="2:10" x14ac:dyDescent="0.2">
      <c r="B32" s="3">
        <f t="shared" si="7"/>
        <v>-0.3249999999999994</v>
      </c>
      <c r="C32" s="3">
        <f t="shared" si="0"/>
        <v>0.14023740478515567</v>
      </c>
      <c r="D32" s="3">
        <f t="shared" si="1"/>
        <v>7.8231610107421579E-2</v>
      </c>
      <c r="E32" s="3">
        <f>1 + (- 32*phi  - 16 )/(32*phi + 8) * B32^2 +  (8)/(32*phi + 8) * B32 ^4</f>
        <v>0.79990664062500061</v>
      </c>
      <c r="F32" s="3">
        <f t="shared" si="2"/>
        <v>-0.64992414550781175</v>
      </c>
      <c r="G32" s="3">
        <f t="shared" si="3"/>
        <v>5.9855954589843607E-2</v>
      </c>
      <c r="H32" s="3">
        <f t="shared" si="4"/>
        <v>-3.9853839111328032E-2</v>
      </c>
      <c r="J32" s="3">
        <f t="shared" si="5"/>
        <v>0.94014404541015628</v>
      </c>
    </row>
    <row r="33" spans="2:10" x14ac:dyDescent="0.2">
      <c r="B33" s="3">
        <f t="shared" si="7"/>
        <v>-0.29999999999999938</v>
      </c>
      <c r="C33" s="3">
        <f t="shared" si="0"/>
        <v>0.11787749999999947</v>
      </c>
      <c r="D33" s="3">
        <f t="shared" si="1"/>
        <v>6.6543749999999721E-2</v>
      </c>
      <c r="E33" s="3">
        <f>1 + (- 32*phi  - 16 )/(32*phi + 8) * B33^2 +  (8)/(32*phi + 8) * B33 ^4</f>
        <v>0.82810000000000061</v>
      </c>
      <c r="F33" s="3">
        <f t="shared" si="2"/>
        <v>-0.62107499999999927</v>
      </c>
      <c r="G33" s="3">
        <f t="shared" si="3"/>
        <v>5.4022499999999855E-2</v>
      </c>
      <c r="H33" s="3">
        <f t="shared" si="4"/>
        <v>-3.5831249999999898E-2</v>
      </c>
      <c r="J33" s="3">
        <f t="shared" si="5"/>
        <v>0.94597750000000014</v>
      </c>
    </row>
    <row r="34" spans="2:10" x14ac:dyDescent="0.2">
      <c r="B34" s="3">
        <f t="shared" si="7"/>
        <v>-0.27499999999999936</v>
      </c>
      <c r="C34" s="3">
        <f t="shared" si="0"/>
        <v>9.7581950683593266E-2</v>
      </c>
      <c r="D34" s="3">
        <f t="shared" si="1"/>
        <v>5.5706231689452865E-2</v>
      </c>
      <c r="E34" s="3">
        <f>1 + (- 32*phi  - 16 )/(32*phi + 8) * B34^2 +  (8)/(32*phi + 8) * B34 ^4</f>
        <v>0.85446914062500057</v>
      </c>
      <c r="F34" s="3">
        <f t="shared" si="2"/>
        <v>-0.58744753417968665</v>
      </c>
      <c r="G34" s="3">
        <f t="shared" si="3"/>
        <v>4.7948908691406097E-2</v>
      </c>
      <c r="H34" s="3">
        <f t="shared" si="4"/>
        <v>-3.1676092529296776E-2</v>
      </c>
      <c r="J34" s="3">
        <f t="shared" si="5"/>
        <v>0.95205109130859378</v>
      </c>
    </row>
    <row r="35" spans="2:10" x14ac:dyDescent="0.2">
      <c r="B35" s="3">
        <f t="shared" si="7"/>
        <v>-0.24999999999999936</v>
      </c>
      <c r="C35" s="3">
        <f t="shared" si="0"/>
        <v>7.9345703124999556E-2</v>
      </c>
      <c r="D35" s="3">
        <f t="shared" si="1"/>
        <v>4.5776367187499757E-2</v>
      </c>
      <c r="E35" s="3">
        <f>1 + (- 32*phi  - 16 )/(32*phi + 8) * B35^2 +  (8)/(32*phi + 8) * B35 ^4</f>
        <v>0.87890625000000067</v>
      </c>
      <c r="F35" s="3">
        <f t="shared" si="2"/>
        <v>-0.549316406249999</v>
      </c>
      <c r="G35" s="3">
        <f t="shared" si="3"/>
        <v>4.1748046874999847E-2</v>
      </c>
      <c r="H35" s="3">
        <f t="shared" si="4"/>
        <v>-2.7465820312499892E-2</v>
      </c>
      <c r="J35" s="3">
        <f t="shared" si="5"/>
        <v>0.95825195312500022</v>
      </c>
    </row>
    <row r="36" spans="2:10" x14ac:dyDescent="0.2">
      <c r="B36" s="3">
        <f t="shared" si="7"/>
        <v>-0.22499999999999937</v>
      </c>
      <c r="C36" s="3">
        <f t="shared" si="0"/>
        <v>6.3149348144530854E-2</v>
      </c>
      <c r="D36" s="3">
        <f t="shared" si="1"/>
        <v>3.6797552490234156E-2</v>
      </c>
      <c r="E36" s="3">
        <f>1 + (- 32*phi  - 16 )/(32*phi + 8) * B36^2 +  (8)/(32*phi + 8) * B36 ^4</f>
        <v>0.90131289062500053</v>
      </c>
      <c r="F36" s="3">
        <f t="shared" si="2"/>
        <v>-0.50698850097656145</v>
      </c>
      <c r="G36" s="3">
        <f t="shared" si="3"/>
        <v>3.553776123046859E-2</v>
      </c>
      <c r="H36" s="3">
        <f t="shared" si="4"/>
        <v>-2.3280084228515519E-2</v>
      </c>
      <c r="J36" s="3">
        <f t="shared" si="5"/>
        <v>0.96446223876953141</v>
      </c>
    </row>
    <row r="37" spans="2:10" x14ac:dyDescent="0.2">
      <c r="B37" s="3">
        <f t="shared" si="7"/>
        <v>-0.19999999999999937</v>
      </c>
      <c r="C37" s="3">
        <f t="shared" ref="C37:C68" si="8">(-40*phi^2 - 10*phi) / (80*phi^2 - 20*phi - 4) * B37   + (16*phi + 8 )/(32*phi + 8) * B37^2 +
    (40*phi + 10 )/(160*phi^2 - 40*phi - 8) * B37^3 +  (- 4 )/(32*phi + 8) * B37^4 +
    (- 6 )/(160*phi^2 - 40*phi - 8) * B37^5</f>
        <v>4.895999999999967E-2</v>
      </c>
      <c r="D37" s="3">
        <f t="shared" ref="D37:D68" si="9" xml:space="preserve"> (-L*phi) / (80*phi^2 - 20*phi - 4) * B37 +
            (L)/(32*phi + 8) * B37^2 +
            (L)/(160*phi^2 - 40*phi - 8) * B37^3 +
            (-L)/(32*phi + 8) * B37^4 +
            (2*L*phi - L)/(160*phi^2 - 40*phi - 8) * B37^5</f>
        <v>2.8799999999999815E-2</v>
      </c>
      <c r="E37" s="3">
        <f>1 + (- 32*phi  - 16 )/(32*phi + 8) * B37^2 +  (8)/(32*phi + 8) * B37 ^4</f>
        <v>0.92160000000000042</v>
      </c>
      <c r="F37" s="3">
        <f t="shared" ref="F37:F68" si="10">(-18*L*phi -2*L ) / (80*phi^2 - 20*phi - 4) * B37 +
         (40*L*phi + 8*L)/(160*phi^2 - 40*phi - 8) * B37^3 +
         (- 4*L*phi  - 4*L)/(160*phi^2 - 40*phi - 8) * B37^5</f>
        <v>-0.46079999999999877</v>
      </c>
      <c r="G37" s="3">
        <f t="shared" ref="G37:G68" si="11">(40*phi^2 + 10*phi) / (80*phi^2 - 20*phi - 4) * B37 +
     (16*phi + 8)/(32*phi + 8) * B37^2 +
     (- 40*phi - 10)/(160*phi^2 - 40*phi - 8) * B37^3 +
     (- 4)/(32*phi + 8) * B37^4 +
     (6)/(160*phi^2 - 40*phi - 8) * B37^5</f>
        <v>2.9439999999999852E-2</v>
      </c>
      <c r="H37" s="3">
        <f t="shared" ref="H37:H68" si="12" xml:space="preserve"> (- L*phi ) / (80*phi^2 - 20*phi - 4) * B37 +
         (- L)/(32*phi + 8) * B37^2 +
         (L)/(160*phi^2 - 40*phi - 8) * B37^3 +
         (L)/(32*phi + 8) * B37^4 +
         (2*L*phi - L)/(160*phi^2 - 40*phi - 8) * B37^5</f>
        <v>-1.9199999999999901E-2</v>
      </c>
      <c r="J37" s="3">
        <f t="shared" si="5"/>
        <v>0.97056000000000009</v>
      </c>
    </row>
    <row r="38" spans="2:10" x14ac:dyDescent="0.2">
      <c r="B38" s="3">
        <f t="shared" si="7"/>
        <v>-0.17499999999999938</v>
      </c>
      <c r="C38" s="3">
        <f t="shared" si="8"/>
        <v>3.6732175292968461E-2</v>
      </c>
      <c r="D38" s="3">
        <f t="shared" si="9"/>
        <v>2.1801470947265464E-2</v>
      </c>
      <c r="E38" s="3">
        <f>1 + (- 32*phi  - 16 )/(32*phi + 8) * B38^2 +  (8)/(32*phi + 8) * B38 ^4</f>
        <v>0.93968789062500035</v>
      </c>
      <c r="F38" s="3">
        <f t="shared" si="10"/>
        <v>-0.4111134521484362</v>
      </c>
      <c r="G38" s="3">
        <f t="shared" si="11"/>
        <v>2.3579934082031108E-2</v>
      </c>
      <c r="H38" s="3">
        <f t="shared" si="12"/>
        <v>-1.5307415771484279E-2</v>
      </c>
      <c r="J38" s="3">
        <f t="shared" si="5"/>
        <v>0.97642006591796882</v>
      </c>
    </row>
    <row r="39" spans="2:10" x14ac:dyDescent="0.2">
      <c r="B39" s="3">
        <f t="shared" ref="B39:B78" si="13">B38+0.025</f>
        <v>-0.14999999999999938</v>
      </c>
      <c r="C39" s="3">
        <f t="shared" si="8"/>
        <v>2.6408671874999769E-2</v>
      </c>
      <c r="D39" s="3">
        <f t="shared" si="9"/>
        <v>1.5808007812499861E-2</v>
      </c>
      <c r="E39" s="3">
        <f>1 + (- 32*phi  - 16 )/(32*phi + 8) * B39^2 +  (8)/(32*phi + 8) * B39 ^4</f>
        <v>0.95550625000000045</v>
      </c>
      <c r="F39" s="3">
        <f t="shared" si="10"/>
        <v>-0.35831484374999861</v>
      </c>
      <c r="G39" s="3">
        <f t="shared" si="11"/>
        <v>1.8085078124999869E-2</v>
      </c>
      <c r="H39" s="3">
        <f t="shared" si="12"/>
        <v>-1.1684179687499914E-2</v>
      </c>
      <c r="J39" s="3">
        <f t="shared" si="5"/>
        <v>0.98191492187500018</v>
      </c>
    </row>
    <row r="40" spans="2:10" x14ac:dyDescent="0.2">
      <c r="B40" s="3">
        <f t="shared" si="13"/>
        <v>-0.12499999999999939</v>
      </c>
      <c r="C40" s="3">
        <f t="shared" si="8"/>
        <v>1.7921447753906066E-2</v>
      </c>
      <c r="D40" s="3">
        <f t="shared" si="9"/>
        <v>1.0814666748046766E-2</v>
      </c>
      <c r="E40" s="3">
        <f>1 + (- 32*phi  - 16 )/(32*phi + 8) * B40^2 +  (8)/(32*phi + 8) * B40 ^4</f>
        <v>0.96899414062500033</v>
      </c>
      <c r="F40" s="3">
        <f t="shared" si="10"/>
        <v>-0.30281066894531111</v>
      </c>
      <c r="G40" s="3">
        <f t="shared" si="11"/>
        <v>1.3084411621093634E-2</v>
      </c>
      <c r="H40" s="3">
        <f t="shared" si="12"/>
        <v>-8.4114074707030504E-3</v>
      </c>
      <c r="J40" s="3">
        <f t="shared" si="5"/>
        <v>0.98691558837890636</v>
      </c>
    </row>
    <row r="41" spans="2:10" x14ac:dyDescent="0.2">
      <c r="B41" s="3">
        <f t="shared" si="13"/>
        <v>-9.9999999999999395E-2</v>
      </c>
      <c r="C41" s="3">
        <f t="shared" si="8"/>
        <v>1.1192499999999857E-2</v>
      </c>
      <c r="D41" s="3">
        <f t="shared" si="9"/>
        <v>6.8062499999999139E-3</v>
      </c>
      <c r="E41" s="3">
        <f>1 + (- 32*phi  - 16 )/(32*phi + 8) * B41^2 +  (8)/(32*phi + 8) * B41 ^4</f>
        <v>0.98010000000000019</v>
      </c>
      <c r="F41" s="3">
        <f t="shared" si="10"/>
        <v>-0.24502499999999858</v>
      </c>
      <c r="G41" s="3">
        <f t="shared" si="11"/>
        <v>8.7074999999999046E-3</v>
      </c>
      <c r="H41" s="3">
        <f t="shared" si="12"/>
        <v>-5.5687499999999375E-3</v>
      </c>
      <c r="J41" s="3">
        <f t="shared" si="5"/>
        <v>0.99129250000000002</v>
      </c>
    </row>
    <row r="42" spans="2:10" x14ac:dyDescent="0.2">
      <c r="B42" s="3">
        <f t="shared" si="13"/>
        <v>-7.49999999999994E-2</v>
      </c>
      <c r="C42" s="3">
        <f t="shared" si="8"/>
        <v>6.1347436523436476E-3</v>
      </c>
      <c r="D42" s="3">
        <f t="shared" si="9"/>
        <v>3.7580383300780634E-3</v>
      </c>
      <c r="E42" s="3">
        <f>1 + (- 32*phi  - 16 )/(32*phi + 8) * B42^2 +  (8)/(32*phi + 8) * B42 ^4</f>
        <v>0.98878164062500018</v>
      </c>
      <c r="F42" s="3">
        <f t="shared" si="10"/>
        <v>-0.18539655761718607</v>
      </c>
      <c r="G42" s="3">
        <f t="shared" si="11"/>
        <v>5.0836157226561741E-3</v>
      </c>
      <c r="H42" s="3">
        <f t="shared" si="12"/>
        <v>-3.233660888671826E-3</v>
      </c>
      <c r="J42" s="3">
        <f t="shared" si="5"/>
        <v>0.99491638427734386</v>
      </c>
    </row>
    <row r="43" spans="2:10" x14ac:dyDescent="0.2">
      <c r="B43" s="3">
        <f t="shared" si="13"/>
        <v>-4.9999999999999399E-2</v>
      </c>
      <c r="C43" s="3">
        <f t="shared" si="8"/>
        <v>2.6528906249999348E-3</v>
      </c>
      <c r="D43" s="3">
        <f t="shared" si="9"/>
        <v>1.6365234374999598E-3</v>
      </c>
      <c r="E43" s="3">
        <f>1 + (- 32*phi  - 16 )/(32*phi + 8) * B43^2 +  (8)/(32*phi + 8) * B43 ^4</f>
        <v>0.99500625000000009</v>
      </c>
      <c r="F43" s="3">
        <f t="shared" si="10"/>
        <v>-0.12437578124999853</v>
      </c>
      <c r="G43" s="3">
        <f t="shared" si="11"/>
        <v>2.3408593749999454E-3</v>
      </c>
      <c r="H43" s="3">
        <f t="shared" si="12"/>
        <v>-1.4806640624999653E-3</v>
      </c>
      <c r="J43" s="3">
        <f t="shared" si="5"/>
        <v>0.99765914062500005</v>
      </c>
    </row>
    <row r="44" spans="2:10" x14ac:dyDescent="0.2">
      <c r="B44" s="3">
        <f t="shared" si="13"/>
        <v>-2.4999999999999398E-2</v>
      </c>
      <c r="C44" s="3">
        <f t="shared" si="8"/>
        <v>6.4432861328121845E-4</v>
      </c>
      <c r="D44" s="3">
        <f t="shared" si="9"/>
        <v>4.001403808593555E-4</v>
      </c>
      <c r="E44" s="3">
        <f>1 + (- 32*phi  - 16 )/(32*phi + 8) * B44^2 +  (8)/(32*phi + 8) * B44 ^4</f>
        <v>0.99875039062500004</v>
      </c>
      <c r="F44" s="3">
        <f t="shared" si="10"/>
        <v>-6.2421899414061004E-2</v>
      </c>
      <c r="G44" s="3">
        <f t="shared" si="11"/>
        <v>6.0528076171872133E-4</v>
      </c>
      <c r="H44" s="3">
        <f t="shared" si="12"/>
        <v>-3.8062133789060687E-4</v>
      </c>
      <c r="J44" s="3">
        <f t="shared" si="5"/>
        <v>0.99939471923828127</v>
      </c>
    </row>
    <row r="45" spans="2:10" x14ac:dyDescent="0.2">
      <c r="B45" s="3">
        <f t="shared" si="13"/>
        <v>6.0368376963992887E-16</v>
      </c>
      <c r="C45" s="3">
        <f t="shared" si="8"/>
        <v>3.6443409372667444E-31</v>
      </c>
      <c r="D45" s="3">
        <f t="shared" si="9"/>
        <v>2.2777130857917156E-31</v>
      </c>
      <c r="E45" s="3">
        <f>1 + (- 32*phi  - 16 )/(32*phi + 8) * B45^2 +  (8)/(32*phi + 8) * B45 ^4</f>
        <v>1</v>
      </c>
      <c r="F45" s="3">
        <f t="shared" si="10"/>
        <v>1.5092094240998222E-15</v>
      </c>
      <c r="G45" s="3">
        <f t="shared" si="11"/>
        <v>3.6443409372667497E-31</v>
      </c>
      <c r="H45" s="3">
        <f t="shared" si="12"/>
        <v>-2.2777130857917182E-31</v>
      </c>
      <c r="J45" s="3">
        <f t="shared" si="5"/>
        <v>1</v>
      </c>
    </row>
    <row r="46" spans="2:10" x14ac:dyDescent="0.2">
      <c r="B46" s="3">
        <f t="shared" si="13"/>
        <v>2.5000000000000605E-2</v>
      </c>
      <c r="C46" s="3">
        <f t="shared" si="8"/>
        <v>6.052807617187789E-4</v>
      </c>
      <c r="D46" s="3">
        <f t="shared" si="9"/>
        <v>3.8062133789064313E-4</v>
      </c>
      <c r="E46" s="3">
        <f>1 + (- 32*phi  - 16 )/(32*phi + 8) * B46^2 +  (8)/(32*phi + 8) * B46 ^4</f>
        <v>0.99875039062499993</v>
      </c>
      <c r="F46" s="3">
        <f t="shared" si="10"/>
        <v>6.2421899414064008E-2</v>
      </c>
      <c r="G46" s="3">
        <f t="shared" si="11"/>
        <v>6.4432861328128166E-4</v>
      </c>
      <c r="H46" s="3">
        <f t="shared" si="12"/>
        <v>-4.0014038085939459E-4</v>
      </c>
      <c r="J46" s="3">
        <f t="shared" si="5"/>
        <v>0.99935567138671866</v>
      </c>
    </row>
    <row r="47" spans="2:10" x14ac:dyDescent="0.2">
      <c r="B47" s="3">
        <f t="shared" si="13"/>
        <v>5.0000000000000606E-2</v>
      </c>
      <c r="C47" s="3">
        <f t="shared" si="8"/>
        <v>2.3408593750000547E-3</v>
      </c>
      <c r="D47" s="3">
        <f t="shared" si="9"/>
        <v>1.4806640625000349E-3</v>
      </c>
      <c r="E47" s="3">
        <f>1 + (- 32*phi  - 16 )/(32*phi + 8) * B47^2 +  (8)/(32*phi + 8) * B47 ^4</f>
        <v>0.99500624999999987</v>
      </c>
      <c r="F47" s="3">
        <f t="shared" si="10"/>
        <v>0.1243757812500015</v>
      </c>
      <c r="G47" s="3">
        <f t="shared" si="11"/>
        <v>2.6528906250000667E-3</v>
      </c>
      <c r="H47" s="3">
        <f t="shared" si="12"/>
        <v>-1.6365234375000407E-3</v>
      </c>
      <c r="J47" s="3">
        <f t="shared" si="5"/>
        <v>0.99734710937499993</v>
      </c>
    </row>
    <row r="48" spans="2:10" x14ac:dyDescent="0.2">
      <c r="B48" s="3">
        <f t="shared" si="13"/>
        <v>7.5000000000000608E-2</v>
      </c>
      <c r="C48" s="3">
        <f t="shared" si="8"/>
        <v>5.0836157226563277E-3</v>
      </c>
      <c r="D48" s="3">
        <f t="shared" si="9"/>
        <v>3.2336608886719249E-3</v>
      </c>
      <c r="E48" s="3">
        <f>1 + (- 32*phi  - 16 )/(32*phi + 8) * B48^2 +  (8)/(32*phi + 8) * B48 ^4</f>
        <v>0.98878164062499985</v>
      </c>
      <c r="F48" s="3">
        <f t="shared" si="10"/>
        <v>0.18539655761718898</v>
      </c>
      <c r="G48" s="3">
        <f t="shared" si="11"/>
        <v>6.1347436523438532E-3</v>
      </c>
      <c r="H48" s="3">
        <f t="shared" si="12"/>
        <v>-3.7580383300781874E-3</v>
      </c>
      <c r="J48" s="3">
        <f t="shared" si="5"/>
        <v>0.99386525634765621</v>
      </c>
    </row>
    <row r="49" spans="2:10" x14ac:dyDescent="0.2">
      <c r="B49" s="3">
        <f t="shared" si="13"/>
        <v>0.10000000000000062</v>
      </c>
      <c r="C49" s="3">
        <f t="shared" si="8"/>
        <v>8.7075000000000988E-3</v>
      </c>
      <c r="D49" s="3">
        <f t="shared" si="9"/>
        <v>5.5687500000000632E-3</v>
      </c>
      <c r="E49" s="3">
        <f>1 + (- 32*phi  - 16 )/(32*phi + 8) * B49^2 +  (8)/(32*phi + 8) * B49 ^4</f>
        <v>0.98009999999999975</v>
      </c>
      <c r="F49" s="3">
        <f t="shared" si="10"/>
        <v>0.24502500000000146</v>
      </c>
      <c r="G49" s="3">
        <f t="shared" si="11"/>
        <v>1.1192500000000145E-2</v>
      </c>
      <c r="H49" s="3">
        <f t="shared" si="12"/>
        <v>-6.8062500000000865E-3</v>
      </c>
      <c r="J49" s="3">
        <f t="shared" si="5"/>
        <v>0.98880749999999984</v>
      </c>
    </row>
    <row r="50" spans="2:10" x14ac:dyDescent="0.2">
      <c r="B50" s="3">
        <f t="shared" si="13"/>
        <v>0.12500000000000061</v>
      </c>
      <c r="C50" s="3">
        <f t="shared" si="8"/>
        <v>1.3084411621093866E-2</v>
      </c>
      <c r="D50" s="3">
        <f t="shared" si="9"/>
        <v>8.4114074707031996E-3</v>
      </c>
      <c r="E50" s="3">
        <f>1 + (- 32*phi  - 16 )/(32*phi + 8) * B50^2 +  (8)/(32*phi + 8) * B50 ^4</f>
        <v>0.96899414062499967</v>
      </c>
      <c r="F50" s="3">
        <f t="shared" si="10"/>
        <v>0.30281066894531389</v>
      </c>
      <c r="G50" s="3">
        <f t="shared" si="11"/>
        <v>1.7921447753906434E-2</v>
      </c>
      <c r="H50" s="3">
        <f t="shared" si="12"/>
        <v>-1.0814666748046984E-2</v>
      </c>
      <c r="J50" s="3">
        <f t="shared" si="5"/>
        <v>0.98207855224609353</v>
      </c>
    </row>
    <row r="51" spans="2:10" x14ac:dyDescent="0.2">
      <c r="B51" s="3">
        <f t="shared" si="13"/>
        <v>0.15000000000000061</v>
      </c>
      <c r="C51" s="3">
        <f t="shared" si="8"/>
        <v>1.8085078125000129E-2</v>
      </c>
      <c r="D51" s="3">
        <f t="shared" si="9"/>
        <v>1.1684179687500084E-2</v>
      </c>
      <c r="E51" s="3">
        <f>1 + (- 32*phi  - 16 )/(32*phi + 8) * B51^2 +  (8)/(32*phi + 8) * B51 ^4</f>
        <v>0.95550624999999967</v>
      </c>
      <c r="F51" s="3">
        <f t="shared" si="10"/>
        <v>0.35831484375000133</v>
      </c>
      <c r="G51" s="3">
        <f t="shared" si="11"/>
        <v>2.640867187500023E-2</v>
      </c>
      <c r="H51" s="3">
        <f t="shared" si="12"/>
        <v>-1.5808007812500136E-2</v>
      </c>
      <c r="J51" s="3">
        <f t="shared" si="5"/>
        <v>0.97359132812499982</v>
      </c>
    </row>
    <row r="52" spans="2:10" x14ac:dyDescent="0.2">
      <c r="B52" s="3">
        <f t="shared" si="13"/>
        <v>0.1750000000000006</v>
      </c>
      <c r="C52" s="3">
        <f t="shared" si="8"/>
        <v>2.3579934082031389E-2</v>
      </c>
      <c r="D52" s="3">
        <f t="shared" si="9"/>
        <v>1.5307415771484468E-2</v>
      </c>
      <c r="E52" s="3">
        <f>1 + (- 32*phi  - 16 )/(32*phi + 8) * B52^2 +  (8)/(32*phi + 8) * B52 ^4</f>
        <v>0.93968789062499958</v>
      </c>
      <c r="F52" s="3">
        <f t="shared" si="10"/>
        <v>0.41111345214843875</v>
      </c>
      <c r="G52" s="3">
        <f t="shared" si="11"/>
        <v>3.6732175292969023E-2</v>
      </c>
      <c r="H52" s="3">
        <f t="shared" si="12"/>
        <v>-2.1801470947265783E-2</v>
      </c>
      <c r="J52" s="3">
        <f t="shared" si="5"/>
        <v>0.96326782470703098</v>
      </c>
    </row>
    <row r="53" spans="2:10" x14ac:dyDescent="0.2">
      <c r="B53" s="3">
        <f t="shared" si="13"/>
        <v>0.20000000000000059</v>
      </c>
      <c r="C53" s="3">
        <f t="shared" si="8"/>
        <v>2.9440000000000143E-2</v>
      </c>
      <c r="D53" s="3">
        <f t="shared" si="9"/>
        <v>1.9200000000000092E-2</v>
      </c>
      <c r="E53" s="3">
        <f>1 + (- 32*phi  - 16 )/(32*phi + 8) * B53^2 +  (8)/(32*phi + 8) * B53 ^4</f>
        <v>0.92159999999999953</v>
      </c>
      <c r="F53" s="3">
        <f t="shared" si="10"/>
        <v>0.4608000000000011</v>
      </c>
      <c r="G53" s="3">
        <f t="shared" si="11"/>
        <v>4.8960000000000309E-2</v>
      </c>
      <c r="H53" s="3">
        <f t="shared" si="12"/>
        <v>-2.880000000000018E-2</v>
      </c>
      <c r="J53" s="3">
        <f t="shared" si="5"/>
        <v>0.95103999999999966</v>
      </c>
    </row>
    <row r="54" spans="2:10" x14ac:dyDescent="0.2">
      <c r="B54" s="3">
        <f t="shared" si="13"/>
        <v>0.22500000000000059</v>
      </c>
      <c r="C54" s="3">
        <f t="shared" si="8"/>
        <v>3.5537761230468902E-2</v>
      </c>
      <c r="D54" s="3">
        <f t="shared" si="9"/>
        <v>2.3280084228515723E-2</v>
      </c>
      <c r="E54" s="3">
        <f>1 + (- 32*phi  - 16 )/(32*phi + 8) * B54^2 +  (8)/(32*phi + 8) * B54 ^4</f>
        <v>0.90131289062499953</v>
      </c>
      <c r="F54" s="3">
        <f t="shared" si="10"/>
        <v>0.50698850097656345</v>
      </c>
      <c r="G54" s="3">
        <f t="shared" si="11"/>
        <v>6.3149348144531603E-2</v>
      </c>
      <c r="H54" s="3">
        <f t="shared" si="12"/>
        <v>-3.6797552490234572E-2</v>
      </c>
      <c r="J54" s="3">
        <f t="shared" si="5"/>
        <v>0.93685065185546845</v>
      </c>
    </row>
    <row r="55" spans="2:10" x14ac:dyDescent="0.2">
      <c r="B55" s="3">
        <f t="shared" si="13"/>
        <v>0.25000000000000061</v>
      </c>
      <c r="C55" s="3">
        <f t="shared" si="8"/>
        <v>4.1748046875000153E-2</v>
      </c>
      <c r="D55" s="3">
        <f t="shared" si="9"/>
        <v>2.7465820312500108E-2</v>
      </c>
      <c r="E55" s="3">
        <f>1 + (- 32*phi  - 16 )/(32*phi + 8) * B55^2 +  (8)/(32*phi + 8) * B55 ^4</f>
        <v>0.87890624999999933</v>
      </c>
      <c r="F55" s="3">
        <f t="shared" si="10"/>
        <v>0.549316406250001</v>
      </c>
      <c r="G55" s="3">
        <f t="shared" si="11"/>
        <v>7.9345703125000416E-2</v>
      </c>
      <c r="H55" s="3">
        <f t="shared" si="12"/>
        <v>-4.5776367187500236E-2</v>
      </c>
      <c r="J55" s="3">
        <f t="shared" si="5"/>
        <v>0.92065429687499944</v>
      </c>
    </row>
    <row r="56" spans="2:10" x14ac:dyDescent="0.2">
      <c r="B56" s="3">
        <f t="shared" si="13"/>
        <v>0.27500000000000063</v>
      </c>
      <c r="C56" s="3">
        <f t="shared" si="8"/>
        <v>4.7948908691406403E-2</v>
      </c>
      <c r="D56" s="3">
        <f t="shared" si="9"/>
        <v>3.1676092529296984E-2</v>
      </c>
      <c r="E56" s="3">
        <f>1 + (- 32*phi  - 16 )/(32*phi + 8) * B56^2 +  (8)/(32*phi + 8) * B56 ^4</f>
        <v>0.85446914062499935</v>
      </c>
      <c r="F56" s="3">
        <f t="shared" si="10"/>
        <v>0.58744753417968842</v>
      </c>
      <c r="G56" s="3">
        <f t="shared" si="11"/>
        <v>9.7581950683594237E-2</v>
      </c>
      <c r="H56" s="3">
        <f t="shared" si="12"/>
        <v>-5.5706231689453378E-2</v>
      </c>
      <c r="J56" s="3">
        <f t="shared" si="5"/>
        <v>0.90241804931640579</v>
      </c>
    </row>
    <row r="57" spans="2:10" x14ac:dyDescent="0.2">
      <c r="B57" s="3">
        <f t="shared" si="13"/>
        <v>0.30000000000000066</v>
      </c>
      <c r="C57" s="3">
        <f t="shared" si="8"/>
        <v>5.4022500000000154E-2</v>
      </c>
      <c r="D57" s="3">
        <f t="shared" si="9"/>
        <v>3.5831250000000113E-2</v>
      </c>
      <c r="E57" s="3">
        <f>1 + (- 32*phi  - 16 )/(32*phi + 8) * B57^2 +  (8)/(32*phi + 8) * B57 ^4</f>
        <v>0.82809999999999928</v>
      </c>
      <c r="F57" s="3">
        <f t="shared" si="10"/>
        <v>0.62107500000000082</v>
      </c>
      <c r="G57" s="3">
        <f t="shared" si="11"/>
        <v>0.11787750000000057</v>
      </c>
      <c r="H57" s="3">
        <f t="shared" si="12"/>
        <v>-6.6543750000000304E-2</v>
      </c>
      <c r="J57" s="3">
        <f t="shared" si="5"/>
        <v>0.88212249999999948</v>
      </c>
    </row>
    <row r="58" spans="2:10" x14ac:dyDescent="0.2">
      <c r="B58" s="3">
        <f t="shared" si="13"/>
        <v>0.32500000000000068</v>
      </c>
      <c r="C58" s="3">
        <f t="shared" si="8"/>
        <v>5.9855954589843899E-2</v>
      </c>
      <c r="D58" s="3">
        <f t="shared" si="9"/>
        <v>3.9853839111328226E-2</v>
      </c>
      <c r="E58" s="3">
        <f>1 + (- 32*phi  - 16 )/(32*phi + 8) * B58^2 +  (8)/(32*phi + 8) * B58 ^4</f>
        <v>0.79990664062499928</v>
      </c>
      <c r="F58" s="3">
        <f t="shared" si="10"/>
        <v>0.64992414550781319</v>
      </c>
      <c r="G58" s="3">
        <f t="shared" si="11"/>
        <v>0.14023740478515689</v>
      </c>
      <c r="H58" s="3">
        <f t="shared" si="12"/>
        <v>-7.8231610107422203E-2</v>
      </c>
      <c r="J58" s="3">
        <f t="shared" si="5"/>
        <v>0.85976259521484322</v>
      </c>
    </row>
    <row r="59" spans="2:10" x14ac:dyDescent="0.2">
      <c r="B59" s="3">
        <f t="shared" si="13"/>
        <v>0.3500000000000007</v>
      </c>
      <c r="C59" s="3">
        <f t="shared" si="8"/>
        <v>6.5342265625000145E-2</v>
      </c>
      <c r="D59" s="3">
        <f t="shared" si="9"/>
        <v>4.3669335937500095E-2</v>
      </c>
      <c r="E59" s="3">
        <f>1 + (- 32*phi  - 16 )/(32*phi + 8) * B59^2 +  (8)/(32*phi + 8) * B59 ^4</f>
        <v>0.77000624999999912</v>
      </c>
      <c r="F59" s="3">
        <f t="shared" si="10"/>
        <v>0.67375546875000059</v>
      </c>
      <c r="G59" s="3">
        <f t="shared" si="11"/>
        <v>0.16465148437500071</v>
      </c>
      <c r="H59" s="3">
        <f t="shared" si="12"/>
        <v>-9.0697851562500348E-2</v>
      </c>
      <c r="J59" s="3">
        <f t="shared" si="5"/>
        <v>0.83534851562499923</v>
      </c>
    </row>
    <row r="60" spans="2:10" x14ac:dyDescent="0.2">
      <c r="B60" s="3">
        <f t="shared" si="13"/>
        <v>0.37500000000000072</v>
      </c>
      <c r="C60" s="3">
        <f t="shared" si="8"/>
        <v>7.0381164550781389E-2</v>
      </c>
      <c r="D60" s="3">
        <f t="shared" si="9"/>
        <v>4.7206878662109472E-2</v>
      </c>
      <c r="E60" s="3">
        <f>1 + (- 32*phi  - 16 )/(32*phi + 8) * B60^2 +  (8)/(32*phi + 8) * B60 ^4</f>
        <v>0.738525390624999</v>
      </c>
      <c r="F60" s="3">
        <f t="shared" si="10"/>
        <v>0.69236755371093794</v>
      </c>
      <c r="G60" s="3">
        <f t="shared" si="11"/>
        <v>0.19109344482421955</v>
      </c>
      <c r="H60" s="3">
        <f t="shared" si="12"/>
        <v>-0.10385513305664103</v>
      </c>
      <c r="J60" s="3">
        <f t="shared" si="5"/>
        <v>0.80890655517578036</v>
      </c>
    </row>
    <row r="61" spans="2:10" x14ac:dyDescent="0.2">
      <c r="B61" s="3">
        <f t="shared" si="13"/>
        <v>0.40000000000000074</v>
      </c>
      <c r="C61" s="3">
        <f t="shared" si="8"/>
        <v>7.4880000000000141E-2</v>
      </c>
      <c r="D61" s="3">
        <f t="shared" si="9"/>
        <v>5.0400000000000091E-2</v>
      </c>
      <c r="E61" s="3">
        <f>1 + (- 32*phi  - 16 )/(32*phi + 8) * B61^2 +  (8)/(32*phi + 8) * B61 ^4</f>
        <v>0.70559999999999901</v>
      </c>
      <c r="F61" s="3">
        <f t="shared" si="10"/>
        <v>0.70560000000000034</v>
      </c>
      <c r="G61" s="3">
        <f t="shared" si="11"/>
        <v>0.21952000000000085</v>
      </c>
      <c r="H61" s="3">
        <f t="shared" si="12"/>
        <v>-0.11760000000000038</v>
      </c>
      <c r="J61" s="3">
        <f t="shared" si="5"/>
        <v>0.78047999999999917</v>
      </c>
    </row>
    <row r="62" spans="2:10" x14ac:dyDescent="0.2">
      <c r="B62" s="3">
        <f t="shared" si="13"/>
        <v>0.42500000000000077</v>
      </c>
      <c r="C62" s="3">
        <f t="shared" si="8"/>
        <v>7.8754616699218877E-2</v>
      </c>
      <c r="D62" s="3">
        <f t="shared" si="9"/>
        <v>5.3187359619140721E-2</v>
      </c>
      <c r="E62" s="3">
        <f>1 + (- 32*phi  - 16 )/(32*phi + 8) * B62^2 +  (8)/(32*phi + 8) * B62 ^4</f>
        <v>0.67137539062499896</v>
      </c>
      <c r="F62" s="3">
        <f t="shared" si="10"/>
        <v>0.7133363525390628</v>
      </c>
      <c r="G62" s="3">
        <f t="shared" si="11"/>
        <v>0.24986999267578217</v>
      </c>
      <c r="H62" s="3">
        <f t="shared" si="12"/>
        <v>-0.13181215209960981</v>
      </c>
      <c r="J62" s="3">
        <f t="shared" si="5"/>
        <v>0.75013000732421786</v>
      </c>
    </row>
    <row r="63" spans="2:10" x14ac:dyDescent="0.2">
      <c r="B63" s="3">
        <f t="shared" si="13"/>
        <v>0.45000000000000079</v>
      </c>
      <c r="C63" s="3">
        <f t="shared" si="8"/>
        <v>8.1930234375000077E-2</v>
      </c>
      <c r="D63" s="3">
        <f t="shared" si="9"/>
        <v>5.551347656250006E-2</v>
      </c>
      <c r="E63" s="3">
        <f>1 + (- 32*phi  - 16 )/(32*phi + 8) * B63^2 +  (8)/(32*phi + 8) * B63 ^4</f>
        <v>0.63600624999999888</v>
      </c>
      <c r="F63" s="3">
        <f t="shared" si="10"/>
        <v>0.71550703125000004</v>
      </c>
      <c r="G63" s="3">
        <f t="shared" si="11"/>
        <v>0.28206351562500109</v>
      </c>
      <c r="H63" s="3">
        <f t="shared" si="12"/>
        <v>-0.14635371093750044</v>
      </c>
      <c r="J63" s="3">
        <f t="shared" si="5"/>
        <v>0.71793648437499891</v>
      </c>
    </row>
    <row r="64" spans="2:10" x14ac:dyDescent="0.2">
      <c r="B64" s="3">
        <f t="shared" si="13"/>
        <v>0.47500000000000081</v>
      </c>
      <c r="C64" s="3">
        <f t="shared" si="8"/>
        <v>8.4342326660156314E-2</v>
      </c>
      <c r="D64" s="3">
        <f t="shared" si="9"/>
        <v>5.7329461669921915E-2</v>
      </c>
      <c r="E64" s="3">
        <f>1 + (- 32*phi  - 16 )/(32*phi + 8) * B64^2 +  (8)/(32*phi + 8) * B64 ^4</f>
        <v>0.5996566406249989</v>
      </c>
      <c r="F64" s="3">
        <f t="shared" si="10"/>
        <v>0.71209226074218723</v>
      </c>
      <c r="G64" s="3">
        <f t="shared" si="11"/>
        <v>0.31600103271484487</v>
      </c>
      <c r="H64" s="3">
        <f t="shared" si="12"/>
        <v>-0.16106848754882863</v>
      </c>
      <c r="J64" s="3">
        <f t="shared" si="5"/>
        <v>0.68399896728515519</v>
      </c>
    </row>
    <row r="65" spans="2:10" x14ac:dyDescent="0.2">
      <c r="B65" s="3">
        <f t="shared" si="13"/>
        <v>0.50000000000000078</v>
      </c>
      <c r="C65" s="3">
        <f t="shared" si="8"/>
        <v>8.5937500000000042E-2</v>
      </c>
      <c r="D65" s="3">
        <f t="shared" si="9"/>
        <v>5.8593750000000049E-2</v>
      </c>
      <c r="E65" s="3">
        <f>1 + (- 32*phi  - 16 )/(32*phi + 8) * B65^2 +  (8)/(32*phi + 8) * B65 ^4</f>
        <v>0.56249999999999889</v>
      </c>
      <c r="F65" s="3">
        <f t="shared" si="10"/>
        <v>0.70312499999999978</v>
      </c>
      <c r="G65" s="3">
        <f t="shared" si="11"/>
        <v>0.35156250000000117</v>
      </c>
      <c r="H65" s="3">
        <f t="shared" si="12"/>
        <v>-0.17578125000000044</v>
      </c>
      <c r="J65" s="3">
        <f t="shared" si="5"/>
        <v>0.64843749999999889</v>
      </c>
    </row>
    <row r="66" spans="2:10" x14ac:dyDescent="0.2">
      <c r="B66" s="3">
        <f t="shared" si="13"/>
        <v>0.5250000000000008</v>
      </c>
      <c r="C66" s="3">
        <f t="shared" si="8"/>
        <v>8.6674372558593782E-2</v>
      </c>
      <c r="D66" s="3">
        <f t="shared" si="9"/>
        <v>5.9272833251953157E-2</v>
      </c>
      <c r="E66" s="3">
        <f>1 + (- 32*phi  - 16 )/(32*phi + 8) * B66^2 +  (8)/(32*phi + 8) * B66 ^4</f>
        <v>0.5247191406249988</v>
      </c>
      <c r="F66" s="3">
        <f t="shared" si="10"/>
        <v>0.68869387207031207</v>
      </c>
      <c r="G66" s="3">
        <f t="shared" si="11"/>
        <v>0.38860648681640741</v>
      </c>
      <c r="H66" s="3">
        <f t="shared" si="12"/>
        <v>-0.19029699096679734</v>
      </c>
      <c r="J66" s="3">
        <f t="shared" si="5"/>
        <v>0.61139351318359259</v>
      </c>
    </row>
    <row r="67" spans="2:10" x14ac:dyDescent="0.2">
      <c r="B67" s="3">
        <f t="shared" si="13"/>
        <v>0.55000000000000082</v>
      </c>
      <c r="C67" s="3">
        <f t="shared" si="8"/>
        <v>8.6524453124999956E-2</v>
      </c>
      <c r="D67" s="3">
        <f t="shared" si="9"/>
        <v>5.9341992187499977E-2</v>
      </c>
      <c r="E67" s="3">
        <f>1 + (- 32*phi  - 16 )/(32*phi + 8) * B67^2 +  (8)/(32*phi + 8) * B67 ^4</f>
        <v>0.48650624999999881</v>
      </c>
      <c r="F67" s="3">
        <f t="shared" si="10"/>
        <v>0.66894609374999925</v>
      </c>
      <c r="G67" s="3">
        <f t="shared" si="11"/>
        <v>0.42696929687500124</v>
      </c>
      <c r="H67" s="3">
        <f t="shared" si="12"/>
        <v>-0.20440019531250045</v>
      </c>
      <c r="J67" s="3">
        <f t="shared" si="5"/>
        <v>0.57303070312499882</v>
      </c>
    </row>
    <row r="68" spans="2:10" x14ac:dyDescent="0.2">
      <c r="B68" s="3">
        <f t="shared" si="13"/>
        <v>0.57500000000000084</v>
      </c>
      <c r="C68" s="3">
        <f t="shared" si="8"/>
        <v>8.5473020019531193E-2</v>
      </c>
      <c r="D68" s="3">
        <f t="shared" si="9"/>
        <v>5.8786029052734327E-2</v>
      </c>
      <c r="E68" s="3">
        <f>1 + (- 32*phi  - 16 )/(32*phi + 8) * B68^2 +  (8)/(32*phi + 8) * B68 ^4</f>
        <v>0.44806289062499871</v>
      </c>
      <c r="F68" s="3">
        <f t="shared" si="10"/>
        <v>0.64409040527343675</v>
      </c>
      <c r="G68" s="3">
        <f t="shared" si="11"/>
        <v>0.46646408935547001</v>
      </c>
      <c r="H68" s="3">
        <f t="shared" si="12"/>
        <v>-0.21785410766601601</v>
      </c>
      <c r="J68" s="3">
        <f t="shared" si="5"/>
        <v>0.53353591064452988</v>
      </c>
    </row>
    <row r="69" spans="2:10" x14ac:dyDescent="0.2">
      <c r="B69" s="3">
        <f t="shared" si="13"/>
        <v>0.60000000000000087</v>
      </c>
      <c r="C69" s="3">
        <f t="shared" ref="C69:C85" si="14">(-40*phi^2 - 10*phi) / (80*phi^2 - 20*phi - 4) * B69   + (16*phi + 8 )/(32*phi + 8) * B69^2 +
    (40*phi + 10 )/(160*phi^2 - 40*phi - 8) * B69^3 +  (- 4 )/(32*phi + 8) * B69^4 +
    (- 6 )/(160*phi^2 - 40*phi - 8) * B69^5</f>
        <v>8.35199999999999E-2</v>
      </c>
      <c r="D69" s="3">
        <f t="shared" ref="D69:D85" si="15" xml:space="preserve"> (-L*phi) / (80*phi^2 - 20*phi - 4) * B69 +
            (L)/(32*phi + 8) * B69^2 +
            (L)/(160*phi^2 - 40*phi - 8) * B69^3 +
            (-L)/(32*phi + 8) * B69^4 +
            (2*L*phi - L)/(160*phi^2 - 40*phi - 8) * B69^5</f>
        <v>5.7599999999999936E-2</v>
      </c>
      <c r="E69" s="3">
        <f>1 + (- 32*phi  - 16 )/(32*phi + 8) * B69^2 +  (8)/(32*phi + 8) * B69 ^4</f>
        <v>0.40959999999999863</v>
      </c>
      <c r="F69" s="3">
        <f t="shared" ref="F69:F85" si="16">(-18*L*phi -2*L ) / (80*phi^2 - 20*phi - 4) * B69 +
         (40*L*phi + 8*L)/(160*phi^2 - 40*phi - 8) * B69^3 +
         (- 4*L*phi  - 4*L)/(160*phi^2 - 40*phi - 8) * B69^5</f>
        <v>0.61439999999999884</v>
      </c>
      <c r="G69" s="3">
        <f t="shared" ref="G69:G85" si="17">(40*phi^2 + 10*phi) / (80*phi^2 - 20*phi - 4) * B69 +
     (16*phi + 8)/(32*phi + 8) * B69^2 +
     (- 40*phi - 10)/(160*phi^2 - 40*phi - 8) * B69^3 +
     (- 4)/(32*phi + 8) * B69^4 +
     (6)/(160*phi^2 - 40*phi - 8) * B69^5</f>
        <v>0.50688000000000144</v>
      </c>
      <c r="H69" s="3">
        <f t="shared" ref="H69:H85" si="18" xml:space="preserve"> (- L*phi ) / (80*phi^2 - 20*phi - 4) * B69 +
         (- L)/(32*phi + 8) * B69^2 +
         (L)/(160*phi^2 - 40*phi - 8) * B69^3 +
         (L)/(32*phi + 8) * B69^4 +
         (2*L*phi - L)/(160*phi^2 - 40*phi - 8) * B69^5</f>
        <v>-0.23040000000000041</v>
      </c>
      <c r="J69" s="3">
        <f t="shared" si="5"/>
        <v>0.49311999999999856</v>
      </c>
    </row>
    <row r="70" spans="2:10" x14ac:dyDescent="0.2">
      <c r="B70" s="3">
        <f t="shared" si="13"/>
        <v>0.62500000000000089</v>
      </c>
      <c r="C70" s="3">
        <f t="shared" si="14"/>
        <v>8.0680847167968611E-2</v>
      </c>
      <c r="D70" s="3">
        <f t="shared" si="15"/>
        <v>5.5789947509765535E-2</v>
      </c>
      <c r="E70" s="3">
        <f>1 + (- 32*phi  - 16 )/(32*phi + 8) * B70^2 +  (8)/(32*phi + 8) * B70 ^4</f>
        <v>0.37133789062499867</v>
      </c>
      <c r="F70" s="3">
        <f t="shared" si="16"/>
        <v>0.58021545410156106</v>
      </c>
      <c r="G70" s="3">
        <f t="shared" si="17"/>
        <v>0.54798126220703269</v>
      </c>
      <c r="H70" s="3">
        <f t="shared" si="18"/>
        <v>-0.24175643920898474</v>
      </c>
      <c r="J70" s="3">
        <f t="shared" ref="J70:J85" si="19">C70*T$3+D70*T$4+E70*T$5+F70*T$6+G70*T$7+H70*T$8</f>
        <v>0.45201873779296731</v>
      </c>
    </row>
    <row r="71" spans="2:10" x14ac:dyDescent="0.2">
      <c r="B71" s="3">
        <f t="shared" si="13"/>
        <v>0.65000000000000091</v>
      </c>
      <c r="C71" s="3">
        <f t="shared" si="14"/>
        <v>7.6987421874999837E-2</v>
      </c>
      <c r="D71" s="3">
        <f t="shared" si="15"/>
        <v>5.3373632812499905E-2</v>
      </c>
      <c r="E71" s="3">
        <f>1 + (- 32*phi  - 16 )/(32*phi + 8) * B71^2 +  (8)/(32*phi + 8) * B71 ^4</f>
        <v>0.33350624999999862</v>
      </c>
      <c r="F71" s="3">
        <f t="shared" si="16"/>
        <v>0.54194765624999841</v>
      </c>
      <c r="G71" s="3">
        <f t="shared" si="17"/>
        <v>0.58950632812500159</v>
      </c>
      <c r="H71" s="3">
        <f t="shared" si="18"/>
        <v>-0.25161855468750038</v>
      </c>
      <c r="J71" s="3">
        <f t="shared" si="19"/>
        <v>0.41049367187499847</v>
      </c>
    </row>
    <row r="72" spans="2:10" x14ac:dyDescent="0.2">
      <c r="B72" s="3">
        <f t="shared" si="13"/>
        <v>0.67500000000000093</v>
      </c>
      <c r="C72" s="3">
        <f t="shared" si="14"/>
        <v>7.2488869628906119E-2</v>
      </c>
      <c r="D72" s="3">
        <f t="shared" si="15"/>
        <v>5.0381268310546776E-2</v>
      </c>
      <c r="E72" s="3">
        <f>1 + (- 32*phi  - 16 )/(32*phi + 8) * B72^2 +  (8)/(32*phi + 8) * B72 ^4</f>
        <v>0.29634414062499859</v>
      </c>
      <c r="F72" s="3">
        <f t="shared" si="16"/>
        <v>0.50008073730468583</v>
      </c>
      <c r="G72" s="3">
        <f t="shared" si="17"/>
        <v>0.63116698974609531</v>
      </c>
      <c r="H72" s="3">
        <f t="shared" si="18"/>
        <v>-0.25965730590820341</v>
      </c>
      <c r="J72" s="3">
        <f t="shared" si="19"/>
        <v>0.36883301025390469</v>
      </c>
    </row>
    <row r="73" spans="2:10" x14ac:dyDescent="0.2">
      <c r="B73" s="3">
        <f t="shared" si="13"/>
        <v>0.70000000000000095</v>
      </c>
      <c r="C73" s="3">
        <f t="shared" si="14"/>
        <v>6.7252499999999785E-2</v>
      </c>
      <c r="D73" s="3">
        <f t="shared" si="15"/>
        <v>4.6856249999999849E-2</v>
      </c>
      <c r="E73" s="3">
        <f>1 + (- 32*phi  - 16 )/(32*phi + 8) * B73^2 +  (8)/(32*phi + 8) * B73 ^4</f>
        <v>0.26009999999999867</v>
      </c>
      <c r="F73" s="3">
        <f t="shared" si="16"/>
        <v>0.45517499999999833</v>
      </c>
      <c r="G73" s="3">
        <f t="shared" si="17"/>
        <v>0.67264750000000162</v>
      </c>
      <c r="H73" s="3">
        <f t="shared" si="18"/>
        <v>-0.26551875000000019</v>
      </c>
      <c r="J73" s="3">
        <f t="shared" si="19"/>
        <v>0.32735249999999844</v>
      </c>
    </row>
    <row r="74" spans="2:10" x14ac:dyDescent="0.2">
      <c r="B74" s="3">
        <f t="shared" si="13"/>
        <v>0.72500000000000098</v>
      </c>
      <c r="C74" s="3">
        <f t="shared" si="14"/>
        <v>6.136466552734357E-2</v>
      </c>
      <c r="D74" s="3">
        <f t="shared" si="15"/>
        <v>4.2855889892577992E-2</v>
      </c>
      <c r="E74" s="3">
        <f>1 + (- 32*phi  - 16 )/(32*phi + 8) * B74^2 +  (8)/(32*phi + 8) * B74 ^4</f>
        <v>0.22503164062499864</v>
      </c>
      <c r="F74" s="3">
        <f t="shared" si="16"/>
        <v>0.40786984863281073</v>
      </c>
      <c r="G74" s="3">
        <f t="shared" si="17"/>
        <v>0.71360369384765776</v>
      </c>
      <c r="H74" s="3">
        <f t="shared" si="18"/>
        <v>-0.26882330932617188</v>
      </c>
      <c r="J74" s="3">
        <f t="shared" si="19"/>
        <v>0.28639630615234224</v>
      </c>
    </row>
    <row r="75" spans="2:10" x14ac:dyDescent="0.2">
      <c r="B75" s="3">
        <f t="shared" si="13"/>
        <v>0.750000000000001</v>
      </c>
      <c r="C75" s="3">
        <f t="shared" si="14"/>
        <v>5.4931640624999778E-2</v>
      </c>
      <c r="D75" s="3">
        <f t="shared" si="15"/>
        <v>3.8452148437499861E-2</v>
      </c>
      <c r="E75" s="3">
        <f>1 + (- 32*phi  - 16 )/(32*phi + 8) * B75^2 +  (8)/(32*phi + 8) * B75 ^4</f>
        <v>0.19140624999999867</v>
      </c>
      <c r="F75" s="3">
        <f t="shared" si="16"/>
        <v>0.35888671874999811</v>
      </c>
      <c r="G75" s="3">
        <f t="shared" si="17"/>
        <v>0.75366210937500144</v>
      </c>
      <c r="H75" s="3">
        <f t="shared" si="18"/>
        <v>-0.26916503906249989</v>
      </c>
      <c r="J75" s="3">
        <f t="shared" si="19"/>
        <v>0.24633789062499845</v>
      </c>
    </row>
    <row r="76" spans="2:10" x14ac:dyDescent="0.2">
      <c r="B76" s="3">
        <f t="shared" si="13"/>
        <v>0.77500000000000102</v>
      </c>
      <c r="C76" s="3">
        <f t="shared" si="14"/>
        <v>4.8080500488280942E-2</v>
      </c>
      <c r="D76" s="3">
        <f t="shared" si="15"/>
        <v>3.3732366943359154E-2</v>
      </c>
      <c r="E76" s="3">
        <f>1 + (- 32*phi  - 16 )/(32*phi + 8) * B76^2 +  (8)/(32*phi + 8) * B76 ^4</f>
        <v>0.15950039062499871</v>
      </c>
      <c r="F76" s="3">
        <f t="shared" si="16"/>
        <v>0.30903200683593535</v>
      </c>
      <c r="G76" s="3">
        <f t="shared" si="17"/>
        <v>0.7924191088867204</v>
      </c>
      <c r="H76" s="3">
        <f t="shared" si="18"/>
        <v>-0.26611089477539035</v>
      </c>
      <c r="J76" s="3">
        <f t="shared" si="19"/>
        <v>0.20758089111327965</v>
      </c>
    </row>
    <row r="77" spans="2:10" x14ac:dyDescent="0.2">
      <c r="B77" s="3">
        <f t="shared" si="13"/>
        <v>0.80000000000000104</v>
      </c>
      <c r="C77" s="3">
        <f t="shared" si="14"/>
        <v>4.0959999999999636E-2</v>
      </c>
      <c r="D77" s="3">
        <f t="shared" si="15"/>
        <v>2.8799999999999742E-2</v>
      </c>
      <c r="E77" s="3">
        <f>1 + (- 32*phi  - 16 )/(32*phi + 8) * B77^2 +  (8)/(32*phi + 8) * B77 ^4</f>
        <v>0.12959999999999877</v>
      </c>
      <c r="F77" s="3">
        <f t="shared" si="16"/>
        <v>0.25919999999999777</v>
      </c>
      <c r="G77" s="3">
        <f t="shared" si="17"/>
        <v>0.82944000000000173</v>
      </c>
      <c r="H77" s="3">
        <f t="shared" si="18"/>
        <v>-0.25919999999999965</v>
      </c>
      <c r="J77" s="3">
        <f t="shared" si="19"/>
        <v>0.17055999999999841</v>
      </c>
    </row>
    <row r="78" spans="2:10" x14ac:dyDescent="0.2">
      <c r="B78" s="3">
        <f t="shared" si="13"/>
        <v>0.82500000000000107</v>
      </c>
      <c r="C78" s="3">
        <f t="shared" si="14"/>
        <v>3.3741452636718516E-2</v>
      </c>
      <c r="D78" s="3">
        <f t="shared" si="15"/>
        <v>2.3775347900390459E-2</v>
      </c>
      <c r="E78" s="3">
        <f>1 + (- 32*phi  - 16 )/(32*phi + 8) * B78^2 +  (8)/(32*phi + 8) * B78 ^4</f>
        <v>0.10200039062499883</v>
      </c>
      <c r="F78" s="3">
        <f t="shared" si="16"/>
        <v>0.21037580566406067</v>
      </c>
      <c r="G78" s="3">
        <f t="shared" si="17"/>
        <v>0.86425815673828255</v>
      </c>
      <c r="H78" s="3">
        <f t="shared" si="18"/>
        <v>-0.24794291381835878</v>
      </c>
      <c r="J78" s="3">
        <f t="shared" si="19"/>
        <v>0.13574184326171734</v>
      </c>
    </row>
    <row r="79" spans="2:10" x14ac:dyDescent="0.2">
      <c r="B79" s="3">
        <f t="shared" ref="B79:B85" si="20">B78+0.025</f>
        <v>0.85000000000000109</v>
      </c>
      <c r="C79" s="3">
        <f t="shared" si="14"/>
        <v>2.6619609374999631E-2</v>
      </c>
      <c r="D79" s="3">
        <f t="shared" si="15"/>
        <v>1.8796289062499749E-2</v>
      </c>
      <c r="E79" s="3">
        <f>1 + (- 32*phi  - 16 )/(32*phi + 8) * B79^2 +  (8)/(32*phi + 8) * B79 ^4</f>
        <v>7.7006249999998944E-2</v>
      </c>
      <c r="F79" s="3">
        <f t="shared" si="16"/>
        <v>0.16363828124999769</v>
      </c>
      <c r="G79" s="3">
        <f t="shared" si="17"/>
        <v>0.89637414062500143</v>
      </c>
      <c r="H79" s="3">
        <f t="shared" si="18"/>
        <v>-0.23182089843749931</v>
      </c>
      <c r="J79" s="3">
        <f t="shared" si="19"/>
        <v>0.10362585937499857</v>
      </c>
    </row>
    <row r="80" spans="2:10" x14ac:dyDescent="0.2">
      <c r="B80" s="3">
        <f t="shared" si="20"/>
        <v>0.87500000000000111</v>
      </c>
      <c r="C80" s="3">
        <f t="shared" si="14"/>
        <v>1.9813537597655972E-2</v>
      </c>
      <c r="D80" s="3">
        <f t="shared" si="15"/>
        <v>1.4019012451171653E-2</v>
      </c>
      <c r="E80" s="3">
        <f>1 + (- 32*phi  - 16 )/(32*phi + 8) * B80^2 +  (8)/(32*phi + 8) * B80 ^4</f>
        <v>5.4931640624999112E-2</v>
      </c>
      <c r="F80" s="3">
        <f t="shared" si="16"/>
        <v>0.12016296386718572</v>
      </c>
      <c r="G80" s="3">
        <f t="shared" si="17"/>
        <v>0.92525482177734508</v>
      </c>
      <c r="H80" s="3">
        <f t="shared" si="18"/>
        <v>-0.2102851867675769</v>
      </c>
      <c r="J80" s="3">
        <f t="shared" si="19"/>
        <v>7.4745178222655084E-2</v>
      </c>
    </row>
    <row r="81" spans="2:10" x14ac:dyDescent="0.2">
      <c r="B81" s="3">
        <f t="shared" si="20"/>
        <v>0.90000000000000113</v>
      </c>
      <c r="C81" s="3">
        <f t="shared" si="14"/>
        <v>1.3567499999999733E-2</v>
      </c>
      <c r="D81" s="3">
        <f t="shared" si="15"/>
        <v>9.6187499999997872E-3</v>
      </c>
      <c r="E81" s="3">
        <f>1 + (- 32*phi  - 16 )/(32*phi + 8) * B81^2 +  (8)/(32*phi + 8) * B81 ^4</f>
        <v>3.6099999999999244E-2</v>
      </c>
      <c r="F81" s="3">
        <f t="shared" si="16"/>
        <v>8.1224999999998104E-2</v>
      </c>
      <c r="G81" s="3">
        <f t="shared" si="17"/>
        <v>0.95033250000000091</v>
      </c>
      <c r="H81" s="3">
        <f t="shared" si="18"/>
        <v>-0.18275624999999862</v>
      </c>
      <c r="J81" s="3">
        <f t="shared" si="19"/>
        <v>4.9667499999998976E-2</v>
      </c>
    </row>
    <row r="82" spans="2:10" x14ac:dyDescent="0.2">
      <c r="B82" s="3">
        <f t="shared" si="20"/>
        <v>0.92500000000000115</v>
      </c>
      <c r="C82" s="3">
        <f t="shared" si="14"/>
        <v>8.1518334960935523E-3</v>
      </c>
      <c r="D82" s="3">
        <f t="shared" si="15"/>
        <v>5.7905090332029951E-3</v>
      </c>
      <c r="E82" s="3">
        <f>1 + (- 32*phi  - 16 )/(32*phi + 8) * B82^2 +  (8)/(32*phi + 8) * B82 ^4</f>
        <v>2.0844140624999397E-2</v>
      </c>
      <c r="F82" s="3">
        <f t="shared" si="16"/>
        <v>4.8202075195311167E-2</v>
      </c>
      <c r="G82" s="3">
        <f t="shared" si="17"/>
        <v>0.97100402587890722</v>
      </c>
      <c r="H82" s="3">
        <f t="shared" si="18"/>
        <v>-0.14862306518554502</v>
      </c>
      <c r="J82" s="3">
        <f t="shared" si="19"/>
        <v>2.8995974121092949E-2</v>
      </c>
    </row>
    <row r="83" spans="2:10" x14ac:dyDescent="0.2">
      <c r="B83" s="3">
        <f t="shared" si="20"/>
        <v>0.95000000000000118</v>
      </c>
      <c r="C83" s="3">
        <f t="shared" si="14"/>
        <v>3.8638281249999684E-3</v>
      </c>
      <c r="D83" s="3">
        <f t="shared" si="15"/>
        <v>2.7498046874998572E-3</v>
      </c>
      <c r="E83" s="3">
        <f>1 + (- 32*phi  - 16 )/(32*phi + 8) * B83^2 +  (8)/(32*phi + 8) * B83 ^4</f>
        <v>9.5062499999996053E-3</v>
      </c>
      <c r="F83" s="3">
        <f t="shared" si="16"/>
        <v>2.2577343749999645E-2</v>
      </c>
      <c r="G83" s="3">
        <f t="shared" si="17"/>
        <v>0.98662992187500054</v>
      </c>
      <c r="H83" s="3">
        <f t="shared" si="18"/>
        <v>-0.10724238281249776</v>
      </c>
      <c r="J83" s="3">
        <f t="shared" si="19"/>
        <v>1.3370078124999574E-2</v>
      </c>
    </row>
    <row r="84" spans="2:10" x14ac:dyDescent="0.2">
      <c r="B84" s="3">
        <f t="shared" si="20"/>
        <v>0.9750000000000012</v>
      </c>
      <c r="C84" s="3">
        <f t="shared" si="14"/>
        <v>1.0286059570311368E-3</v>
      </c>
      <c r="D84" s="3">
        <f t="shared" si="15"/>
        <v>7.3339233398439507E-4</v>
      </c>
      <c r="E84" s="3">
        <f>1 + (- 32*phi  - 16 )/(32*phi + 8) * B84^2 +  (8)/(32*phi + 8) * B84 ^4</f>
        <v>2.4378906249997723E-3</v>
      </c>
      <c r="F84" s="3">
        <f t="shared" si="16"/>
        <v>5.9423583984372641E-3</v>
      </c>
      <c r="G84" s="3">
        <f t="shared" si="17"/>
        <v>0.9965335034179692</v>
      </c>
      <c r="H84" s="3">
        <f t="shared" si="18"/>
        <v>-5.7937994384762992E-2</v>
      </c>
      <c r="J84" s="3">
        <f t="shared" si="19"/>
        <v>3.466496582030909E-3</v>
      </c>
    </row>
    <row r="85" spans="2:10" x14ac:dyDescent="0.2">
      <c r="B85" s="3">
        <f t="shared" si="20"/>
        <v>1.0000000000000011</v>
      </c>
      <c r="C85" s="3">
        <f t="shared" si="14"/>
        <v>0</v>
      </c>
      <c r="D85" s="3">
        <f t="shared" si="15"/>
        <v>0</v>
      </c>
      <c r="E85" s="3">
        <f>1 + (- 32*phi  - 16 )/(32*phi + 8) * B85^2 +  (8)/(32*phi + 8) * B85 ^4</f>
        <v>0</v>
      </c>
      <c r="F85" s="3">
        <f t="shared" si="16"/>
        <v>0</v>
      </c>
      <c r="G85" s="3">
        <f t="shared" si="17"/>
        <v>0.99999999999999978</v>
      </c>
      <c r="H85" s="3">
        <f t="shared" si="18"/>
        <v>2.6645352591003757E-15</v>
      </c>
      <c r="J85" s="3">
        <f t="shared" si="19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L</vt:lpstr>
      <vt:lpstr>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Cornejo</dc:creator>
  <cp:lastModifiedBy>Cornejo</cp:lastModifiedBy>
  <dcterms:created xsi:type="dcterms:W3CDTF">2024-03-14T12:47:01Z</dcterms:created>
  <dcterms:modified xsi:type="dcterms:W3CDTF">2024-03-15T04:50:11Z</dcterms:modified>
</cp:coreProperties>
</file>