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terminacion de Dist de Prob" sheetId="1" r:id="rId4"/>
    <sheet state="visible" name="Resolución Montecarlo" sheetId="2" r:id="rId5"/>
  </sheets>
  <definedNames/>
  <calcPr/>
</workbook>
</file>

<file path=xl/sharedStrings.xml><?xml version="1.0" encoding="utf-8"?>
<sst xmlns="http://schemas.openxmlformats.org/spreadsheetml/2006/main" count="727" uniqueCount="365">
  <si>
    <t>Datos tomados</t>
  </si>
  <si>
    <t>Analizando cada semana de datos tomados, la cantidad de horas requeridas</t>
  </si>
  <si>
    <t>para realizar tareas se adjuntan en la siguiente tabla</t>
  </si>
  <si>
    <t>Semana</t>
  </si>
  <si>
    <t>Cantidad de tareas por semanas</t>
  </si>
  <si>
    <t>Cantidad de horas requeridas por tarea (semanalmente)</t>
  </si>
  <si>
    <t>Cantidad de horas de sueño entre semana</t>
  </si>
  <si>
    <t>Cantidad de horas de sueño fin de semana</t>
  </si>
  <si>
    <t>Horas de Inconveniente</t>
  </si>
  <si>
    <t>Horas personales</t>
  </si>
  <si>
    <t>Horas preparacion</t>
  </si>
  <si>
    <t>Semana 1</t>
  </si>
  <si>
    <t>Tarea 1</t>
  </si>
  <si>
    <t>Día 1</t>
  </si>
  <si>
    <t>Semana 2</t>
  </si>
  <si>
    <t>Tarea 2</t>
  </si>
  <si>
    <t>Día 2</t>
  </si>
  <si>
    <t>Semana 3</t>
  </si>
  <si>
    <t>Tarea 3</t>
  </si>
  <si>
    <t>Día 3</t>
  </si>
  <si>
    <t>Semana 4</t>
  </si>
  <si>
    <t>Tarea 4</t>
  </si>
  <si>
    <t>Día 4</t>
  </si>
  <si>
    <t>Semana 5</t>
  </si>
  <si>
    <t>Tarea 5</t>
  </si>
  <si>
    <t>Día 5</t>
  </si>
  <si>
    <t>Semana 6</t>
  </si>
  <si>
    <t>Tarea 6</t>
  </si>
  <si>
    <t>Día 6</t>
  </si>
  <si>
    <t>Semana 7</t>
  </si>
  <si>
    <t>Tarea 7</t>
  </si>
  <si>
    <t>Día 7</t>
  </si>
  <si>
    <t>Semana 8</t>
  </si>
  <si>
    <t>Tarea 8</t>
  </si>
  <si>
    <t>Día 8</t>
  </si>
  <si>
    <t>Semana 9</t>
  </si>
  <si>
    <t>Tarea 9</t>
  </si>
  <si>
    <t>Día 9</t>
  </si>
  <si>
    <t>Semana 10</t>
  </si>
  <si>
    <t>Tarea 10</t>
  </si>
  <si>
    <t>Día 10</t>
  </si>
  <si>
    <t>Semana 11</t>
  </si>
  <si>
    <t>Tarea 11</t>
  </si>
  <si>
    <t>Día 11</t>
  </si>
  <si>
    <t>Semana 12</t>
  </si>
  <si>
    <t>Tarea 12</t>
  </si>
  <si>
    <t>Día 12</t>
  </si>
  <si>
    <t>Semana 13</t>
  </si>
  <si>
    <t>Tarea 13</t>
  </si>
  <si>
    <t>Día 13</t>
  </si>
  <si>
    <t>Semana 14</t>
  </si>
  <si>
    <t>Tarea 14</t>
  </si>
  <si>
    <t>Día 14</t>
  </si>
  <si>
    <t>Semana 15</t>
  </si>
  <si>
    <t>Tarea 15</t>
  </si>
  <si>
    <t>Día 15</t>
  </si>
  <si>
    <t>Semana 16</t>
  </si>
  <si>
    <t>Tarea 16</t>
  </si>
  <si>
    <t>Día 16</t>
  </si>
  <si>
    <t>Semana 17</t>
  </si>
  <si>
    <t>Tarea 17</t>
  </si>
  <si>
    <t>Día 17</t>
  </si>
  <si>
    <t>Semana 18</t>
  </si>
  <si>
    <t>Tarea 18</t>
  </si>
  <si>
    <t>Día 18</t>
  </si>
  <si>
    <t>Semana 19</t>
  </si>
  <si>
    <t>Tarea 19</t>
  </si>
  <si>
    <t>Día 19</t>
  </si>
  <si>
    <t>Semana 20</t>
  </si>
  <si>
    <t>Tarea 20</t>
  </si>
  <si>
    <t>Día 20</t>
  </si>
  <si>
    <t>Semana 21</t>
  </si>
  <si>
    <t>Tarea 21</t>
  </si>
  <si>
    <t>Día 21</t>
  </si>
  <si>
    <t>Semana 22</t>
  </si>
  <si>
    <t>Tarea 22</t>
  </si>
  <si>
    <t>Día 22</t>
  </si>
  <si>
    <t>Semana 23</t>
  </si>
  <si>
    <t>Tarea 23</t>
  </si>
  <si>
    <t>Día 23</t>
  </si>
  <si>
    <t>Semana 24</t>
  </si>
  <si>
    <t>Tarea 24</t>
  </si>
  <si>
    <t>Día 24</t>
  </si>
  <si>
    <t>Semana 25</t>
  </si>
  <si>
    <t>Tarea 25</t>
  </si>
  <si>
    <t>Día 25</t>
  </si>
  <si>
    <t>Semana 26</t>
  </si>
  <si>
    <t>Tarea 26</t>
  </si>
  <si>
    <t>Día 26</t>
  </si>
  <si>
    <t>Semana 27</t>
  </si>
  <si>
    <t>Tarea 27</t>
  </si>
  <si>
    <t>Día 27</t>
  </si>
  <si>
    <t>Semana 28</t>
  </si>
  <si>
    <t>Tarea 28</t>
  </si>
  <si>
    <t>Día 28</t>
  </si>
  <si>
    <t>Semana 29</t>
  </si>
  <si>
    <t>Tarea 29</t>
  </si>
  <si>
    <t>Día 29</t>
  </si>
  <si>
    <t>Semana 30</t>
  </si>
  <si>
    <t>Tarea 30</t>
  </si>
  <si>
    <t>Día 30</t>
  </si>
  <si>
    <t>Semana 31</t>
  </si>
  <si>
    <t>Tarea 31</t>
  </si>
  <si>
    <t>Día 31</t>
  </si>
  <si>
    <t>Semana 32</t>
  </si>
  <si>
    <t>Tarea 32</t>
  </si>
  <si>
    <t>Día 32</t>
  </si>
  <si>
    <t>Semana 33</t>
  </si>
  <si>
    <t>Tarea 33</t>
  </si>
  <si>
    <t>Día 33</t>
  </si>
  <si>
    <t>Semana 34</t>
  </si>
  <si>
    <t>Tarea 34</t>
  </si>
  <si>
    <t>Día 34</t>
  </si>
  <si>
    <t>Semana 35</t>
  </si>
  <si>
    <t>Tarea 35</t>
  </si>
  <si>
    <t>Día 35</t>
  </si>
  <si>
    <t>Semana 36</t>
  </si>
  <si>
    <t>Tarea 36</t>
  </si>
  <si>
    <t>Día 36</t>
  </si>
  <si>
    <t>Semana 37</t>
  </si>
  <si>
    <t>Tarea 37</t>
  </si>
  <si>
    <t>Día 37</t>
  </si>
  <si>
    <t>Semana 38</t>
  </si>
  <si>
    <t>Tarea 38</t>
  </si>
  <si>
    <t>Día 38</t>
  </si>
  <si>
    <t>Semana 39</t>
  </si>
  <si>
    <t>Tarea 39</t>
  </si>
  <si>
    <t>Día 39</t>
  </si>
  <si>
    <t>Semana 40</t>
  </si>
  <si>
    <t>Tarea 40</t>
  </si>
  <si>
    <t>Día 40</t>
  </si>
  <si>
    <t>Semana 41</t>
  </si>
  <si>
    <t>Tarea 41</t>
  </si>
  <si>
    <t>Día 41</t>
  </si>
  <si>
    <t>Semana 42</t>
  </si>
  <si>
    <t>Tarea 42</t>
  </si>
  <si>
    <t>Día 42</t>
  </si>
  <si>
    <t>Semana 43</t>
  </si>
  <si>
    <t>Tarea 43</t>
  </si>
  <si>
    <t>Día 43</t>
  </si>
  <si>
    <t>Semana 44</t>
  </si>
  <si>
    <t>Tarea 44</t>
  </si>
  <si>
    <t>Día 44</t>
  </si>
  <si>
    <t>Semana 45</t>
  </si>
  <si>
    <t>Tarea 45</t>
  </si>
  <si>
    <t>Día 45</t>
  </si>
  <si>
    <t>Semana 46</t>
  </si>
  <si>
    <t>Tarea 46</t>
  </si>
  <si>
    <t>Día 46</t>
  </si>
  <si>
    <t>Semana 47</t>
  </si>
  <si>
    <t>Tarea 47</t>
  </si>
  <si>
    <t>Día 47</t>
  </si>
  <si>
    <t>Semana 48</t>
  </si>
  <si>
    <t>Tarea 48</t>
  </si>
  <si>
    <t>Día 48</t>
  </si>
  <si>
    <t>Semana 49</t>
  </si>
  <si>
    <t>Tarea 49</t>
  </si>
  <si>
    <t>Día 49</t>
  </si>
  <si>
    <t>Semana 50</t>
  </si>
  <si>
    <t>Tarea 50</t>
  </si>
  <si>
    <t>Día 50</t>
  </si>
  <si>
    <t>Semana 51</t>
  </si>
  <si>
    <t>Tarea 51</t>
  </si>
  <si>
    <t>Día 51</t>
  </si>
  <si>
    <t>Semana 52</t>
  </si>
  <si>
    <t>Tarea 52</t>
  </si>
  <si>
    <t>Día 52</t>
  </si>
  <si>
    <t>Semana 53</t>
  </si>
  <si>
    <t>Tarea 53</t>
  </si>
  <si>
    <t>Día 53</t>
  </si>
  <si>
    <t>Semana 54</t>
  </si>
  <si>
    <t>Tarea 54</t>
  </si>
  <si>
    <t>Día 54</t>
  </si>
  <si>
    <t>Semana 55</t>
  </si>
  <si>
    <t>Tarea 55</t>
  </si>
  <si>
    <t>Día 55</t>
  </si>
  <si>
    <t>Semana 56</t>
  </si>
  <si>
    <t>Tarea 56</t>
  </si>
  <si>
    <t>Día 56</t>
  </si>
  <si>
    <t>Semana 57</t>
  </si>
  <si>
    <t>Tarea 57</t>
  </si>
  <si>
    <t>Día 57</t>
  </si>
  <si>
    <t>Semana 58</t>
  </si>
  <si>
    <t>Tarea 58</t>
  </si>
  <si>
    <t>Día 58</t>
  </si>
  <si>
    <t>Semana 59</t>
  </si>
  <si>
    <t>Tarea 59</t>
  </si>
  <si>
    <t>Día 59</t>
  </si>
  <si>
    <t>Semana 60</t>
  </si>
  <si>
    <t>Tarea 60</t>
  </si>
  <si>
    <t>Día 60</t>
  </si>
  <si>
    <t>Semana 61</t>
  </si>
  <si>
    <t>Tarea 61</t>
  </si>
  <si>
    <t>Día 61</t>
  </si>
  <si>
    <t>Semana 62</t>
  </si>
  <si>
    <t>Tarea 62</t>
  </si>
  <si>
    <t>Día 62</t>
  </si>
  <si>
    <t>Semana 63</t>
  </si>
  <si>
    <t>Tarea 63</t>
  </si>
  <si>
    <t>Día 63</t>
  </si>
  <si>
    <t>Semana 64</t>
  </si>
  <si>
    <t>Tarea 64</t>
  </si>
  <si>
    <t>Día 64</t>
  </si>
  <si>
    <t>Semana 65</t>
  </si>
  <si>
    <t>Tarea 65</t>
  </si>
  <si>
    <t>Día 65</t>
  </si>
  <si>
    <t>Semana 66</t>
  </si>
  <si>
    <t>Tarea 66</t>
  </si>
  <si>
    <t>Día 66</t>
  </si>
  <si>
    <t>Semana 67</t>
  </si>
  <si>
    <t>Tarea 67</t>
  </si>
  <si>
    <t>Día 67</t>
  </si>
  <si>
    <t>Semana 68</t>
  </si>
  <si>
    <t>Tarea 68</t>
  </si>
  <si>
    <t>Día 68</t>
  </si>
  <si>
    <t>Semana 69</t>
  </si>
  <si>
    <t>Tarea 69</t>
  </si>
  <si>
    <t>Día 69</t>
  </si>
  <si>
    <t>Semana 70</t>
  </si>
  <si>
    <t>Tarea 70</t>
  </si>
  <si>
    <t>Día 70</t>
  </si>
  <si>
    <t>Semana 71</t>
  </si>
  <si>
    <t>Tarea 71</t>
  </si>
  <si>
    <t>Día 71</t>
  </si>
  <si>
    <t>Semana 72</t>
  </si>
  <si>
    <t>Tarea 72</t>
  </si>
  <si>
    <t>Día 72</t>
  </si>
  <si>
    <t>Semana 73</t>
  </si>
  <si>
    <t>Tarea 73</t>
  </si>
  <si>
    <t>Día 73</t>
  </si>
  <si>
    <t>Semana 74</t>
  </si>
  <si>
    <t>Tarea 74</t>
  </si>
  <si>
    <t>Día 74</t>
  </si>
  <si>
    <t>Semana 75</t>
  </si>
  <si>
    <t>Tarea 75</t>
  </si>
  <si>
    <t>Día 75</t>
  </si>
  <si>
    <t>Semana 76</t>
  </si>
  <si>
    <t>Tarea 76</t>
  </si>
  <si>
    <t>Día 76</t>
  </si>
  <si>
    <t>Semana 77</t>
  </si>
  <si>
    <t>Tarea 77</t>
  </si>
  <si>
    <t>Día 77</t>
  </si>
  <si>
    <t>Semana 78</t>
  </si>
  <si>
    <t>Tarea 78</t>
  </si>
  <si>
    <t>Día 78</t>
  </si>
  <si>
    <t>Distribucion unifrorme entre 7 y 10</t>
  </si>
  <si>
    <t>Semana 79</t>
  </si>
  <si>
    <t>Tarea 79</t>
  </si>
  <si>
    <t>Día 79</t>
  </si>
  <si>
    <t>Semana 80</t>
  </si>
  <si>
    <t>Tarea 80</t>
  </si>
  <si>
    <t>Día 80</t>
  </si>
  <si>
    <t>Semana 81</t>
  </si>
  <si>
    <t>Tarea 81</t>
  </si>
  <si>
    <t>Día 81</t>
  </si>
  <si>
    <t>Semana 82</t>
  </si>
  <si>
    <t>Tarea 82</t>
  </si>
  <si>
    <t>Día 82</t>
  </si>
  <si>
    <t>Semana 83</t>
  </si>
  <si>
    <t>Tarea 83</t>
  </si>
  <si>
    <t>Día 83</t>
  </si>
  <si>
    <t>Semana 84</t>
  </si>
  <si>
    <t>Tarea 84</t>
  </si>
  <si>
    <t>Día 84</t>
  </si>
  <si>
    <t>Semana 85</t>
  </si>
  <si>
    <t>Tarea 85</t>
  </si>
  <si>
    <t>Día 85</t>
  </si>
  <si>
    <t>Semana 86</t>
  </si>
  <si>
    <t>Tarea 86</t>
  </si>
  <si>
    <t>Día 86</t>
  </si>
  <si>
    <t>Semana 87</t>
  </si>
  <si>
    <t>Tarea 87</t>
  </si>
  <si>
    <t>Día 87</t>
  </si>
  <si>
    <t>Semana 88</t>
  </si>
  <si>
    <t>Tarea 88</t>
  </si>
  <si>
    <t>Día 88</t>
  </si>
  <si>
    <t>Semana 89</t>
  </si>
  <si>
    <t>Tarea 89</t>
  </si>
  <si>
    <t>Día 89</t>
  </si>
  <si>
    <t>Semana 90</t>
  </si>
  <si>
    <t>Tarea 90</t>
  </si>
  <si>
    <t>Día 90</t>
  </si>
  <si>
    <t>Semana 91</t>
  </si>
  <si>
    <t>Tarea 91</t>
  </si>
  <si>
    <t>Día 91</t>
  </si>
  <si>
    <t>Semana 92</t>
  </si>
  <si>
    <t>Tarea 92</t>
  </si>
  <si>
    <t>Día 92</t>
  </si>
  <si>
    <t>Semana 93</t>
  </si>
  <si>
    <t>Tarea 93</t>
  </si>
  <si>
    <t>Día 93</t>
  </si>
  <si>
    <t>Semana 94</t>
  </si>
  <si>
    <t>Tarea 94</t>
  </si>
  <si>
    <t>Día 94</t>
  </si>
  <si>
    <t>Semana 95</t>
  </si>
  <si>
    <t>Tarea 95</t>
  </si>
  <si>
    <t>Día 95</t>
  </si>
  <si>
    <t>Semana 96</t>
  </si>
  <si>
    <t>Tarea 96</t>
  </si>
  <si>
    <t>Día 96</t>
  </si>
  <si>
    <t>Semana 97</t>
  </si>
  <si>
    <t>Tarea 97</t>
  </si>
  <si>
    <t>Día 97</t>
  </si>
  <si>
    <t>Semana 98</t>
  </si>
  <si>
    <t>Tarea 98</t>
  </si>
  <si>
    <t>Día 98</t>
  </si>
  <si>
    <t>Semana 99</t>
  </si>
  <si>
    <t>Tarea 99</t>
  </si>
  <si>
    <t>Día 99</t>
  </si>
  <si>
    <t>Semana 100</t>
  </si>
  <si>
    <t>Tarea 100</t>
  </si>
  <si>
    <t>Día 100</t>
  </si>
  <si>
    <t>Cantidad Tareas</t>
  </si>
  <si>
    <t xml:space="preserve">Frecuencia </t>
  </si>
  <si>
    <t>Total</t>
  </si>
  <si>
    <t>Distribucion uniforme entre 6 y 8</t>
  </si>
  <si>
    <t>Distribucion uniforme entre 0 y 4</t>
  </si>
  <si>
    <t>Distribucion uniforme entre 1 y 3</t>
  </si>
  <si>
    <t>No se ajusta a ninguna distribucion de probabilidad</t>
  </si>
  <si>
    <t>Distibucion Normal</t>
  </si>
  <si>
    <t>Media=</t>
  </si>
  <si>
    <t>Desvio Estandar=</t>
  </si>
  <si>
    <t>Distribucion Normal</t>
  </si>
  <si>
    <t>Media =</t>
  </si>
  <si>
    <t>Desvio Estandar =</t>
  </si>
  <si>
    <t>Horas por actividad</t>
  </si>
  <si>
    <t>Horas SEMANALES</t>
  </si>
  <si>
    <t>Replicas</t>
  </si>
  <si>
    <t>Quiebre (SI=1, NO=0)</t>
  </si>
  <si>
    <t>Dia</t>
  </si>
  <si>
    <t>Dormir</t>
  </si>
  <si>
    <t>Act de preparacion</t>
  </si>
  <si>
    <t>Personales</t>
  </si>
  <si>
    <t>Inconvenientes</t>
  </si>
  <si>
    <t>Totales</t>
  </si>
  <si>
    <t>Cantidad SI</t>
  </si>
  <si>
    <t>Clases</t>
  </si>
  <si>
    <t>Cantidad Replicas</t>
  </si>
  <si>
    <t>Preparacion, est</t>
  </si>
  <si>
    <t>Probabilidad (%) =</t>
  </si>
  <si>
    <t xml:space="preserve">Conclusion: </t>
  </si>
  <si>
    <t>Los resultados de la simulacion nos demuestra que el alumno tiene una probabilidad del 8% de que no logre entregar todos los trabajos semanales que se le presentan.</t>
  </si>
  <si>
    <t>Horas libres</t>
  </si>
  <si>
    <t>SEMANAL</t>
  </si>
  <si>
    <t>Cantidad de tareas</t>
  </si>
  <si>
    <t>Frecuencia</t>
  </si>
  <si>
    <t>Frec. acumulada</t>
  </si>
  <si>
    <t>Intervalo</t>
  </si>
  <si>
    <t>0.00000 - 0.04999</t>
  </si>
  <si>
    <t>0.05000 - 0.15999</t>
  </si>
  <si>
    <t>0.16000 - 0.33999</t>
  </si>
  <si>
    <t>0.34000 - 0.49999</t>
  </si>
  <si>
    <t>0.50000 - 0.62999</t>
  </si>
  <si>
    <t>0.63000 - 0.83999</t>
  </si>
  <si>
    <t>0.84000 - 0.99999</t>
  </si>
  <si>
    <t>Hs disponibles</t>
  </si>
  <si>
    <t>Nro. Aleatorio</t>
  </si>
  <si>
    <t>Tarea</t>
  </si>
  <si>
    <t>Horas de Tarea</t>
  </si>
  <si>
    <t>Horas Tareas Total</t>
  </si>
  <si>
    <t>Quiebra?</t>
  </si>
  <si>
    <t>Aclaracion: en la primera columna de horas de tarea se generan</t>
  </si>
  <si>
    <t>los numeros aleatorios segun una distribucion normal y en la segunda</t>
  </si>
  <si>
    <t>columna horas de tarea se cuentan unicamente la cantidad de tareas</t>
  </si>
  <si>
    <t>que fue determinado en la columna Cantidad de tareas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</si>
</sst>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0"/>
    <numFmt numFmtId="165" formatCode="0.00000"/>
  </numFmts>
  <fonts count="9">
    <font>
      <sz val="10.0"/>
      <color rgb="FF000000"/>
      <name val="Arial"/>
    </font>
    <font>
      <color rgb="FF000000"/>
      <name val="Arial"/>
    </font>
    <font>
      <b/>
      <color rgb="FF000000"/>
      <name val="Arial"/>
    </font>
    <font>
      <b/>
      <color rgb="FF0D0D0D"/>
      <name val="Arial"/>
    </font>
    <font/>
    <font>
      <color rgb="FF0D0D0D"/>
      <name val="Arial"/>
    </font>
    <font>
      <sz val="11.0"/>
      <color rgb="FF000000"/>
      <name val="Arial"/>
    </font>
    <font>
      <b/>
      <sz val="11.0"/>
      <color rgb="FF0D0D0D"/>
      <name val="Arial"/>
    </font>
    <font>
      <sz val="11.0"/>
      <color rgb="FF000000"/>
      <name val="Inconsolata"/>
    </font>
  </fonts>
  <fills count="7">
    <fill>
      <patternFill patternType="none"/>
    </fill>
    <fill>
      <patternFill patternType="lightGray"/>
    </fill>
    <fill>
      <patternFill patternType="solid">
        <fgColor rgb="FF93C47D"/>
        <bgColor rgb="FF93C47D"/>
      </patternFill>
    </fill>
    <fill>
      <patternFill patternType="solid">
        <fgColor rgb="FFFFE599"/>
        <bgColor rgb="FFFFE599"/>
      </patternFill>
    </fill>
    <fill>
      <patternFill patternType="solid">
        <fgColor rgb="FFB6D7A8"/>
        <bgColor rgb="FFB6D7A8"/>
      </patternFill>
    </fill>
    <fill>
      <patternFill patternType="solid">
        <fgColor rgb="FFFFFF00"/>
        <bgColor rgb="FFFFFF00"/>
      </patternFill>
    </fill>
    <fill>
      <patternFill patternType="solid">
        <fgColor rgb="FFF9CB9C"/>
        <bgColor rgb="FFF9CB9C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/>
    </xf>
    <xf borderId="0" fillId="0" fontId="1" numFmtId="0" xfId="0" applyAlignment="1" applyFont="1">
      <alignment horizontal="center"/>
    </xf>
    <xf borderId="1" fillId="2" fontId="2" numFmtId="0" xfId="0" applyAlignment="1" applyBorder="1" applyFill="1" applyFont="1">
      <alignment horizontal="center"/>
    </xf>
    <xf borderId="2" fillId="2" fontId="3" numFmtId="0" xfId="0" applyAlignment="1" applyBorder="1" applyFont="1">
      <alignment horizontal="center"/>
    </xf>
    <xf borderId="3" fillId="0" fontId="4" numFmtId="0" xfId="0" applyBorder="1" applyFont="1"/>
    <xf borderId="2" fillId="2" fontId="2" numFmtId="0" xfId="0" applyAlignment="1" applyBorder="1" applyFont="1">
      <alignment horizontal="center"/>
    </xf>
    <xf borderId="0" fillId="0" fontId="1" numFmtId="2" xfId="0" applyFont="1" applyNumberFormat="1"/>
    <xf borderId="1" fillId="0" fontId="1" numFmtId="0" xfId="0" applyAlignment="1" applyBorder="1" applyFont="1">
      <alignment horizontal="center"/>
    </xf>
    <xf borderId="1" fillId="0" fontId="5" numFmtId="0" xfId="0" applyAlignment="1" applyBorder="1" applyFont="1">
      <alignment horizontal="center"/>
    </xf>
    <xf borderId="1" fillId="0" fontId="1" numFmtId="0" xfId="0" applyBorder="1" applyFont="1"/>
    <xf borderId="1" fillId="0" fontId="1" numFmtId="2" xfId="0" applyAlignment="1" applyBorder="1" applyFont="1" applyNumberFormat="1">
      <alignment horizontal="center"/>
    </xf>
    <xf borderId="0" fillId="0" fontId="5" numFmtId="0" xfId="0" applyAlignment="1" applyFont="1">
      <alignment horizontal="center"/>
    </xf>
    <xf borderId="0" fillId="0" fontId="1" numFmtId="2" xfId="0" applyAlignment="1" applyFont="1" applyNumberFormat="1">
      <alignment horizontal="center"/>
    </xf>
    <xf borderId="0" fillId="0" fontId="5" numFmtId="0" xfId="0" applyFont="1"/>
    <xf borderId="0" fillId="0" fontId="6" numFmtId="0" xfId="0" applyAlignment="1" applyFont="1">
      <alignment horizontal="center"/>
    </xf>
    <xf borderId="2" fillId="2" fontId="5" numFmtId="0" xfId="0" applyAlignment="1" applyBorder="1" applyFont="1">
      <alignment horizontal="center"/>
    </xf>
    <xf borderId="0" fillId="0" fontId="7" numFmtId="0" xfId="0" applyAlignment="1" applyFont="1">
      <alignment horizontal="center"/>
    </xf>
    <xf borderId="1" fillId="0" fontId="3" numFmtId="0" xfId="0" applyAlignment="1" applyBorder="1" applyFont="1">
      <alignment horizontal="center"/>
    </xf>
    <xf borderId="0" fillId="0" fontId="1" numFmtId="164" xfId="0" applyAlignment="1" applyFont="1" applyNumberFormat="1">
      <alignment horizontal="center"/>
    </xf>
    <xf borderId="2" fillId="2" fontId="1" numFmtId="0" xfId="0" applyAlignment="1" applyBorder="1" applyFont="1">
      <alignment horizontal="center"/>
    </xf>
    <xf borderId="0" fillId="0" fontId="3" numFmtId="0" xfId="0" applyFont="1"/>
    <xf borderId="0" fillId="0" fontId="3" numFmtId="0" xfId="0" applyAlignment="1" applyFont="1">
      <alignment horizontal="center"/>
    </xf>
    <xf borderId="0" fillId="0" fontId="2" numFmtId="0" xfId="0" applyAlignment="1" applyFont="1">
      <alignment horizontal="center"/>
    </xf>
    <xf borderId="0" fillId="0" fontId="8" numFmtId="0" xfId="0" applyAlignment="1" applyFont="1">
      <alignment horizontal="center"/>
    </xf>
    <xf borderId="0" fillId="0" fontId="2" numFmtId="164" xfId="0" applyAlignment="1" applyFont="1" applyNumberFormat="1">
      <alignment horizontal="center"/>
    </xf>
    <xf borderId="0" fillId="0" fontId="1" numFmtId="0" xfId="0" applyAlignment="1" applyFont="1">
      <alignment horizontal="center" vertical="bottom"/>
    </xf>
    <xf borderId="2" fillId="3" fontId="2" numFmtId="0" xfId="0" applyAlignment="1" applyBorder="1" applyFill="1" applyFont="1">
      <alignment horizontal="center"/>
    </xf>
    <xf borderId="4" fillId="0" fontId="4" numFmtId="0" xfId="0" applyBorder="1" applyFont="1"/>
    <xf borderId="2" fillId="4" fontId="2" numFmtId="0" xfId="0" applyAlignment="1" applyBorder="1" applyFill="1" applyFont="1">
      <alignment horizontal="center"/>
    </xf>
    <xf borderId="1" fillId="5" fontId="2" numFmtId="0" xfId="0" applyAlignment="1" applyBorder="1" applyFill="1" applyFont="1">
      <alignment horizontal="center" vertical="bottom"/>
    </xf>
    <xf borderId="1" fillId="5" fontId="3" numFmtId="0" xfId="0" applyAlignment="1" applyBorder="1" applyFont="1">
      <alignment horizontal="center" vertical="bottom"/>
    </xf>
    <xf borderId="0" fillId="0" fontId="2" numFmtId="0" xfId="0" applyFont="1"/>
    <xf borderId="1" fillId="0" fontId="2" numFmtId="0" xfId="0" applyAlignment="1" applyBorder="1" applyFont="1">
      <alignment horizontal="center"/>
    </xf>
    <xf borderId="0" fillId="0" fontId="6" numFmtId="0" xfId="0" applyFont="1"/>
    <xf borderId="0" fillId="0" fontId="1" numFmtId="0" xfId="0" applyAlignment="1" applyFont="1">
      <alignment horizontal="right" vertical="bottom"/>
    </xf>
    <xf borderId="1" fillId="0" fontId="1" numFmtId="0" xfId="0" applyAlignment="1" applyBorder="1" applyFont="1">
      <alignment horizontal="center" vertical="bottom"/>
    </xf>
    <xf borderId="1" fillId="0" fontId="5" numFmtId="0" xfId="0" applyAlignment="1" applyBorder="1" applyFont="1">
      <alignment horizontal="center" vertical="bottom"/>
    </xf>
    <xf borderId="1" fillId="0" fontId="3" numFmtId="0" xfId="0" applyAlignment="1" applyBorder="1" applyFont="1">
      <alignment horizontal="right"/>
    </xf>
    <xf borderId="1" fillId="0" fontId="1" numFmtId="4" xfId="0" applyBorder="1" applyFont="1" applyNumberFormat="1"/>
    <xf borderId="1" fillId="0" fontId="1" numFmtId="2" xfId="0" applyBorder="1" applyFont="1" applyNumberFormat="1"/>
    <xf borderId="1" fillId="0" fontId="6" numFmtId="2" xfId="0" applyBorder="1" applyFont="1" applyNumberFormat="1"/>
    <xf borderId="1" fillId="0" fontId="2" numFmtId="0" xfId="0" applyAlignment="1" applyBorder="1" applyFont="1">
      <alignment horizontal="right"/>
    </xf>
    <xf borderId="1" fillId="0" fontId="1" numFmtId="1" xfId="0" applyBorder="1" applyFont="1" applyNumberFormat="1"/>
    <xf borderId="0" fillId="0" fontId="1" numFmtId="0" xfId="0" applyAlignment="1" applyFont="1">
      <alignment horizontal="right"/>
    </xf>
    <xf borderId="1" fillId="0" fontId="2" numFmtId="0" xfId="0" applyBorder="1" applyFont="1"/>
    <xf borderId="1" fillId="2" fontId="2" numFmtId="0" xfId="0" applyBorder="1" applyFont="1"/>
    <xf borderId="0" fillId="0" fontId="1" numFmtId="0" xfId="0" applyFont="1"/>
    <xf borderId="1" fillId="6" fontId="2" numFmtId="0" xfId="0" applyAlignment="1" applyBorder="1" applyFill="1" applyFont="1">
      <alignment vertical="bottom"/>
    </xf>
    <xf borderId="1" fillId="0" fontId="2" numFmtId="0" xfId="0" applyAlignment="1" applyBorder="1" applyFont="1">
      <alignment horizontal="right" vertical="bottom"/>
    </xf>
    <xf borderId="1" fillId="0" fontId="1" numFmtId="4" xfId="0" applyAlignment="1" applyBorder="1" applyFont="1" applyNumberFormat="1">
      <alignment horizontal="right" vertical="bottom"/>
    </xf>
    <xf borderId="1" fillId="0" fontId="1" numFmtId="165" xfId="0" applyAlignment="1" applyBorder="1" applyFont="1" applyNumberFormat="1">
      <alignment horizontal="right" vertical="bottom"/>
    </xf>
    <xf borderId="1" fillId="0" fontId="1" numFmtId="0" xfId="0" applyAlignment="1" applyBorder="1" applyFont="1">
      <alignment horizontal="right" vertical="bottom"/>
    </xf>
    <xf borderId="1" fillId="0" fontId="1" numFmtId="0" xfId="0" applyAlignment="1" applyBorder="1" applyFont="1">
      <alignment vertical="bottom"/>
    </xf>
    <xf borderId="0" fillId="0" fontId="1" numFmtId="0" xfId="0" applyAlignment="1" applyFont="1">
      <alignment vertical="bottom"/>
    </xf>
    <xf borderId="0" fillId="0" fontId="1" numFmtId="165" xfId="0" applyAlignment="1" applyFont="1" applyNumberFormat="1">
      <alignment horizontal="right" vertical="bottom"/>
    </xf>
    <xf borderId="0" fillId="0" fontId="5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<Relationships xmlns="http://schemas.openxmlformats.org/package/2006/relationships"><Relationship Id="rId11" Type="http://schemas.openxmlformats.org/officeDocument/2006/relationships/image" Target="../media/image11.png"/><Relationship Id="rId10" Type="http://schemas.openxmlformats.org/officeDocument/2006/relationships/image" Target="../media/image10.png"/><Relationship Id="rId13" Type="http://schemas.openxmlformats.org/officeDocument/2006/relationships/image" Target="../media/image13.png"/><Relationship Id="rId12" Type="http://schemas.openxmlformats.org/officeDocument/2006/relationships/image" Target="../media/image12.png"/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5" Type="http://schemas.openxmlformats.org/officeDocument/2006/relationships/image" Target="../media/image5.png"/><Relationship Id="rId6" Type="http://schemas.openxmlformats.org/officeDocument/2006/relationships/image" Target="../media/image6.png"/><Relationship Id="rId7" Type="http://schemas.openxmlformats.org/officeDocument/2006/relationships/image" Target="../media/image7.png"/><Relationship Id="rId8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504825</xdr:colOff>
      <xdr:row>109</xdr:row>
      <xdr:rowOff>180975</xdr:rowOff>
    </xdr:from>
    <xdr:ext cx="4029075" cy="235267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695325</xdr:colOff>
      <xdr:row>122</xdr:row>
      <xdr:rowOff>142875</xdr:rowOff>
    </xdr:from>
    <xdr:ext cx="3657600" cy="377190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25</xdr:col>
      <xdr:colOff>66675</xdr:colOff>
      <xdr:row>109</xdr:row>
      <xdr:rowOff>123825</xdr:rowOff>
    </xdr:from>
    <xdr:ext cx="3657600" cy="2114550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25</xdr:col>
      <xdr:colOff>152400</xdr:colOff>
      <xdr:row>120</xdr:row>
      <xdr:rowOff>180975</xdr:rowOff>
    </xdr:from>
    <xdr:ext cx="3486150" cy="3600450"/>
    <xdr:pic>
      <xdr:nvPicPr>
        <xdr:cNvPr id="0" name="image4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30</xdr:col>
      <xdr:colOff>38100</xdr:colOff>
      <xdr:row>121</xdr:row>
      <xdr:rowOff>133350</xdr:rowOff>
    </xdr:from>
    <xdr:ext cx="3800475" cy="1504950"/>
    <xdr:pic>
      <xdr:nvPicPr>
        <xdr:cNvPr id="0" name="image5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30</xdr:col>
      <xdr:colOff>9525</xdr:colOff>
      <xdr:row>109</xdr:row>
      <xdr:rowOff>123825</xdr:rowOff>
    </xdr:from>
    <xdr:ext cx="3867150" cy="2276475"/>
    <xdr:pic>
      <xdr:nvPicPr>
        <xdr:cNvPr id="0" name="image6.pn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333375</xdr:colOff>
      <xdr:row>109</xdr:row>
      <xdr:rowOff>123825</xdr:rowOff>
    </xdr:from>
    <xdr:ext cx="3486150" cy="2019300"/>
    <xdr:pic>
      <xdr:nvPicPr>
        <xdr:cNvPr id="0" name="image7.pn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419100</xdr:colOff>
      <xdr:row>120</xdr:row>
      <xdr:rowOff>180975</xdr:rowOff>
    </xdr:from>
    <xdr:ext cx="3314700" cy="1314450"/>
    <xdr:pic>
      <xdr:nvPicPr>
        <xdr:cNvPr id="0" name="image8.pn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457200</xdr:colOff>
      <xdr:row>60</xdr:row>
      <xdr:rowOff>95250</xdr:rowOff>
    </xdr:from>
    <xdr:ext cx="3609975" cy="2181225"/>
    <xdr:pic>
      <xdr:nvPicPr>
        <xdr:cNvPr id="0" name="image9.pn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438150</xdr:colOff>
      <xdr:row>72</xdr:row>
      <xdr:rowOff>152400</xdr:rowOff>
    </xdr:from>
    <xdr:ext cx="3648075" cy="1457325"/>
    <xdr:pic>
      <xdr:nvPicPr>
        <xdr:cNvPr id="0" name="image10.pn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20</xdr:col>
      <xdr:colOff>114300</xdr:colOff>
      <xdr:row>109</xdr:row>
      <xdr:rowOff>123825</xdr:rowOff>
    </xdr:from>
    <xdr:ext cx="3609975" cy="2124075"/>
    <xdr:pic>
      <xdr:nvPicPr>
        <xdr:cNvPr id="0" name="image11.png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20</xdr:col>
      <xdr:colOff>19050</xdr:colOff>
      <xdr:row>121</xdr:row>
      <xdr:rowOff>76200</xdr:rowOff>
    </xdr:from>
    <xdr:ext cx="3800475" cy="1409700"/>
    <xdr:pic>
      <xdr:nvPicPr>
        <xdr:cNvPr id="0" name="image12.png"/>
        <xdr:cNvPicPr preferRelativeResize="0"/>
      </xdr:nvPicPr>
      <xdr:blipFill>
        <a:blip cstate="print" r:embed="rId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371475</xdr:colOff>
      <xdr:row>116</xdr:row>
      <xdr:rowOff>123825</xdr:rowOff>
    </xdr:from>
    <xdr:ext cx="4419600" cy="2628900"/>
    <xdr:pic>
      <xdr:nvPicPr>
        <xdr:cNvPr id="0" name="image13.png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6350" algn="ctr">
          <a:solidFill>
            <a:schemeClr val="phClr"/>
          </a:solidFill>
          <a:prstDash val="solid"/>
          <a:miter lim="800000"/>
        </a:ln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4.38"/>
    <col customWidth="1" min="2" max="2" width="22.75"/>
    <col customWidth="1" min="3" max="3" width="29.25"/>
    <col customWidth="1" min="4" max="6" width="14.38"/>
    <col customWidth="1" min="7" max="7" width="24.75"/>
    <col customWidth="1" min="8" max="8" width="26.13"/>
    <col customWidth="1" min="9" max="11" width="13.75"/>
    <col customWidth="1" min="12" max="12" width="15.75"/>
    <col customWidth="1" min="13" max="13" width="22.38"/>
    <col customWidth="1" min="14" max="16" width="14.38"/>
    <col customWidth="1" min="17" max="17" width="20.63"/>
    <col customWidth="1" min="18" max="18" width="17.63"/>
    <col customWidth="1" min="19" max="26" width="14.38"/>
    <col customWidth="1" min="27" max="27" width="16.88"/>
    <col customWidth="1" min="28" max="31" width="14.38"/>
    <col customWidth="1" min="32" max="32" width="15.88"/>
    <col customWidth="1" min="33" max="35" width="14.38"/>
  </cols>
  <sheetData>
    <row r="1" ht="15.75" customHeight="1">
      <c r="B1" s="1" t="s">
        <v>0</v>
      </c>
      <c r="C1" s="1"/>
      <c r="G1" s="2"/>
      <c r="Q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</row>
    <row r="2" ht="15.75" customHeight="1">
      <c r="B2" s="1" t="s">
        <v>1</v>
      </c>
      <c r="C2" s="1"/>
      <c r="G2" s="2"/>
      <c r="Q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</row>
    <row r="3" ht="15.75" customHeight="1">
      <c r="B3" s="1" t="s">
        <v>2</v>
      </c>
      <c r="C3" s="1"/>
      <c r="G3" s="2"/>
      <c r="Q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</row>
    <row r="4" ht="15.75" customHeight="1">
      <c r="B4" s="2"/>
      <c r="G4" s="2"/>
      <c r="Q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</row>
    <row r="5" ht="15.75" customHeight="1">
      <c r="B5" s="3" t="s">
        <v>3</v>
      </c>
      <c r="C5" s="3" t="s">
        <v>4</v>
      </c>
      <c r="G5" s="4" t="s">
        <v>5</v>
      </c>
      <c r="H5" s="5"/>
      <c r="L5" s="4" t="s">
        <v>6</v>
      </c>
      <c r="M5" s="5"/>
      <c r="Q5" s="4" t="s">
        <v>7</v>
      </c>
      <c r="R5" s="5"/>
      <c r="V5" s="4" t="s">
        <v>8</v>
      </c>
      <c r="W5" s="5"/>
      <c r="X5" s="2"/>
      <c r="Y5" s="2"/>
      <c r="Z5" s="2"/>
      <c r="AA5" s="4" t="s">
        <v>9</v>
      </c>
      <c r="AB5" s="5"/>
      <c r="AC5" s="2"/>
      <c r="AD5" s="2"/>
      <c r="AE5" s="2"/>
      <c r="AF5" s="6" t="s">
        <v>10</v>
      </c>
      <c r="AG5" s="5"/>
      <c r="AH5" s="2"/>
      <c r="AI5" s="2"/>
    </row>
    <row r="6" ht="15.75" customHeight="1">
      <c r="A6" s="7"/>
      <c r="B6" s="8" t="s">
        <v>11</v>
      </c>
      <c r="C6" s="9">
        <v>6.0</v>
      </c>
      <c r="G6" s="9" t="s">
        <v>12</v>
      </c>
      <c r="H6" s="8">
        <v>7.0</v>
      </c>
      <c r="I6" s="7"/>
      <c r="J6" s="7"/>
      <c r="K6" s="7"/>
      <c r="L6" s="10" t="s">
        <v>13</v>
      </c>
      <c r="M6" s="8">
        <v>6.5</v>
      </c>
      <c r="Q6" s="8" t="s">
        <v>13</v>
      </c>
      <c r="R6" s="9">
        <v>7.25</v>
      </c>
      <c r="V6" s="9" t="s">
        <v>11</v>
      </c>
      <c r="W6" s="8">
        <v>0.5</v>
      </c>
      <c r="X6" s="2"/>
      <c r="Y6" s="2"/>
      <c r="Z6" s="2"/>
      <c r="AA6" s="8" t="s">
        <v>13</v>
      </c>
      <c r="AB6" s="11">
        <v>2.5</v>
      </c>
      <c r="AC6" s="12"/>
      <c r="AD6" s="12"/>
      <c r="AE6" s="12"/>
      <c r="AF6" s="8" t="s">
        <v>13</v>
      </c>
      <c r="AG6" s="11">
        <v>2.25</v>
      </c>
      <c r="AH6" s="2"/>
      <c r="AI6" s="13"/>
    </row>
    <row r="7" ht="15.75" customHeight="1">
      <c r="A7" s="7"/>
      <c r="B7" s="8" t="s">
        <v>14</v>
      </c>
      <c r="C7" s="8">
        <v>1.0</v>
      </c>
      <c r="G7" s="9" t="s">
        <v>15</v>
      </c>
      <c r="H7" s="9">
        <v>6.25</v>
      </c>
      <c r="I7" s="7"/>
      <c r="J7" s="7"/>
      <c r="K7" s="7"/>
      <c r="L7" s="10" t="s">
        <v>16</v>
      </c>
      <c r="M7" s="9">
        <v>7.0</v>
      </c>
      <c r="N7" s="14"/>
      <c r="O7" s="14"/>
      <c r="P7" s="14"/>
      <c r="Q7" s="8" t="s">
        <v>16</v>
      </c>
      <c r="R7" s="9">
        <v>7.0</v>
      </c>
      <c r="V7" s="9" t="s">
        <v>14</v>
      </c>
      <c r="W7" s="8">
        <v>2.0</v>
      </c>
      <c r="X7" s="2"/>
      <c r="Y7" s="2"/>
      <c r="Z7" s="2"/>
      <c r="AA7" s="8" t="s">
        <v>16</v>
      </c>
      <c r="AB7" s="11">
        <v>1.75</v>
      </c>
      <c r="AC7" s="2"/>
      <c r="AD7" s="2"/>
      <c r="AE7" s="2"/>
      <c r="AF7" s="8" t="s">
        <v>16</v>
      </c>
      <c r="AG7" s="11">
        <v>1.5</v>
      </c>
      <c r="AH7" s="2"/>
      <c r="AI7" s="13"/>
    </row>
    <row r="8" ht="15.75" customHeight="1">
      <c r="A8" s="7"/>
      <c r="B8" s="8" t="s">
        <v>17</v>
      </c>
      <c r="C8" s="8">
        <v>6.0</v>
      </c>
      <c r="G8" s="9" t="s">
        <v>18</v>
      </c>
      <c r="H8" s="9">
        <v>6.25</v>
      </c>
      <c r="I8" s="7"/>
      <c r="J8" s="7"/>
      <c r="K8" s="7"/>
      <c r="L8" s="10" t="s">
        <v>19</v>
      </c>
      <c r="M8" s="9">
        <v>6.75</v>
      </c>
      <c r="N8" s="14"/>
      <c r="O8" s="14"/>
      <c r="P8" s="14"/>
      <c r="Q8" s="8" t="s">
        <v>19</v>
      </c>
      <c r="R8" s="9">
        <v>8.75</v>
      </c>
      <c r="V8" s="9" t="s">
        <v>17</v>
      </c>
      <c r="W8" s="8">
        <v>4.0</v>
      </c>
      <c r="X8" s="2"/>
      <c r="Y8" s="2"/>
      <c r="Z8" s="2"/>
      <c r="AA8" s="8" t="s">
        <v>19</v>
      </c>
      <c r="AB8" s="11">
        <v>1.75</v>
      </c>
      <c r="AC8" s="2"/>
      <c r="AD8" s="2"/>
      <c r="AE8" s="2"/>
      <c r="AF8" s="8" t="s">
        <v>19</v>
      </c>
      <c r="AG8" s="11">
        <v>1.25</v>
      </c>
      <c r="AH8" s="2"/>
      <c r="AI8" s="13"/>
    </row>
    <row r="9" ht="15.75" customHeight="1">
      <c r="A9" s="7"/>
      <c r="B9" s="8" t="s">
        <v>20</v>
      </c>
      <c r="C9" s="8">
        <v>7.0</v>
      </c>
      <c r="G9" s="9" t="s">
        <v>21</v>
      </c>
      <c r="H9" s="8">
        <v>5.5</v>
      </c>
      <c r="I9" s="7"/>
      <c r="J9" s="7"/>
      <c r="K9" s="7"/>
      <c r="L9" s="10" t="s">
        <v>22</v>
      </c>
      <c r="M9" s="9">
        <v>6.75</v>
      </c>
      <c r="N9" s="14"/>
      <c r="O9" s="14"/>
      <c r="P9" s="14"/>
      <c r="Q9" s="8" t="s">
        <v>22</v>
      </c>
      <c r="R9" s="9">
        <v>8.5</v>
      </c>
      <c r="V9" s="9" t="s">
        <v>20</v>
      </c>
      <c r="W9" s="8">
        <v>1.0</v>
      </c>
      <c r="X9" s="2"/>
      <c r="Y9" s="2"/>
      <c r="Z9" s="2"/>
      <c r="AA9" s="8" t="s">
        <v>22</v>
      </c>
      <c r="AB9" s="11">
        <v>1.5</v>
      </c>
      <c r="AC9" s="2"/>
      <c r="AD9" s="2"/>
      <c r="AE9" s="2"/>
      <c r="AF9" s="8" t="s">
        <v>22</v>
      </c>
      <c r="AG9" s="11">
        <v>1.5</v>
      </c>
      <c r="AH9" s="2"/>
      <c r="AI9" s="13"/>
    </row>
    <row r="10" ht="15.75" customHeight="1">
      <c r="A10" s="7"/>
      <c r="B10" s="8" t="s">
        <v>23</v>
      </c>
      <c r="C10" s="8">
        <v>3.0</v>
      </c>
      <c r="G10" s="9" t="s">
        <v>24</v>
      </c>
      <c r="H10" s="9">
        <v>8.0</v>
      </c>
      <c r="L10" s="10" t="s">
        <v>25</v>
      </c>
      <c r="M10" s="9">
        <v>6.75</v>
      </c>
      <c r="N10" s="14"/>
      <c r="O10" s="14"/>
      <c r="P10" s="14"/>
      <c r="Q10" s="8" t="s">
        <v>25</v>
      </c>
      <c r="R10" s="9">
        <v>8.25</v>
      </c>
      <c r="V10" s="9" t="s">
        <v>23</v>
      </c>
      <c r="W10" s="8">
        <v>0.5</v>
      </c>
      <c r="X10" s="2"/>
      <c r="Y10" s="2"/>
      <c r="Z10" s="2"/>
      <c r="AA10" s="8" t="s">
        <v>25</v>
      </c>
      <c r="AB10" s="11">
        <v>2.5</v>
      </c>
      <c r="AC10" s="2"/>
      <c r="AD10" s="2"/>
      <c r="AE10" s="2"/>
      <c r="AF10" s="8" t="s">
        <v>25</v>
      </c>
      <c r="AG10" s="11">
        <v>2.0</v>
      </c>
      <c r="AH10" s="2"/>
      <c r="AI10" s="13"/>
    </row>
    <row r="11" ht="15.75" customHeight="1">
      <c r="A11" s="7"/>
      <c r="B11" s="8" t="s">
        <v>26</v>
      </c>
      <c r="C11" s="8">
        <v>2.0</v>
      </c>
      <c r="G11" s="9" t="s">
        <v>27</v>
      </c>
      <c r="H11" s="9">
        <v>6.5</v>
      </c>
      <c r="L11" s="10" t="s">
        <v>28</v>
      </c>
      <c r="M11" s="9">
        <v>7.3</v>
      </c>
      <c r="N11" s="14"/>
      <c r="O11" s="14"/>
      <c r="P11" s="14"/>
      <c r="Q11" s="8" t="s">
        <v>28</v>
      </c>
      <c r="R11" s="9">
        <v>9.25</v>
      </c>
      <c r="V11" s="9" t="s">
        <v>26</v>
      </c>
      <c r="W11" s="8">
        <v>1.25</v>
      </c>
      <c r="X11" s="2"/>
      <c r="Y11" s="2"/>
      <c r="Z11" s="2"/>
      <c r="AA11" s="8" t="s">
        <v>28</v>
      </c>
      <c r="AB11" s="11">
        <v>1.75</v>
      </c>
      <c r="AC11" s="2"/>
      <c r="AD11" s="2"/>
      <c r="AE11" s="2"/>
      <c r="AF11" s="8" t="s">
        <v>28</v>
      </c>
      <c r="AG11" s="11">
        <v>2.5</v>
      </c>
      <c r="AH11" s="2"/>
      <c r="AI11" s="13"/>
    </row>
    <row r="12" ht="15.75" customHeight="1">
      <c r="A12" s="7"/>
      <c r="B12" s="8" t="s">
        <v>29</v>
      </c>
      <c r="C12" s="8">
        <v>7.0</v>
      </c>
      <c r="G12" s="9" t="s">
        <v>30</v>
      </c>
      <c r="H12" s="8">
        <v>5.0</v>
      </c>
      <c r="L12" s="10" t="s">
        <v>31</v>
      </c>
      <c r="M12" s="9">
        <v>6.25</v>
      </c>
      <c r="N12" s="14"/>
      <c r="O12" s="14"/>
      <c r="P12" s="14"/>
      <c r="Q12" s="8" t="s">
        <v>31</v>
      </c>
      <c r="R12" s="9">
        <v>8.5</v>
      </c>
      <c r="V12" s="9" t="s">
        <v>29</v>
      </c>
      <c r="W12" s="8">
        <v>4.0</v>
      </c>
      <c r="X12" s="2"/>
      <c r="Y12" s="2"/>
      <c r="Z12" s="2"/>
      <c r="AA12" s="8" t="s">
        <v>31</v>
      </c>
      <c r="AB12" s="11">
        <v>1.5</v>
      </c>
      <c r="AC12" s="2"/>
      <c r="AD12" s="2"/>
      <c r="AE12" s="2"/>
      <c r="AF12" s="8" t="s">
        <v>31</v>
      </c>
      <c r="AG12" s="11">
        <v>1.25</v>
      </c>
      <c r="AH12" s="2"/>
      <c r="AI12" s="13"/>
    </row>
    <row r="13" ht="15.75" customHeight="1">
      <c r="A13" s="7"/>
      <c r="B13" s="8" t="s">
        <v>32</v>
      </c>
      <c r="C13" s="8">
        <v>3.0</v>
      </c>
      <c r="G13" s="9" t="s">
        <v>33</v>
      </c>
      <c r="H13" s="9">
        <v>6.75</v>
      </c>
      <c r="L13" s="10" t="s">
        <v>34</v>
      </c>
      <c r="M13" s="9">
        <v>7.25</v>
      </c>
      <c r="N13" s="14"/>
      <c r="O13" s="14"/>
      <c r="P13" s="14"/>
      <c r="Q13" s="8" t="s">
        <v>34</v>
      </c>
      <c r="R13" s="9">
        <v>8.25</v>
      </c>
      <c r="V13" s="9" t="s">
        <v>32</v>
      </c>
      <c r="W13" s="8">
        <v>0.75</v>
      </c>
      <c r="X13" s="2"/>
      <c r="Y13" s="2"/>
      <c r="Z13" s="2"/>
      <c r="AA13" s="8" t="s">
        <v>34</v>
      </c>
      <c r="AB13" s="11">
        <v>1.5</v>
      </c>
      <c r="AC13" s="2"/>
      <c r="AD13" s="2"/>
      <c r="AE13" s="2"/>
      <c r="AF13" s="8" t="s">
        <v>34</v>
      </c>
      <c r="AG13" s="11">
        <v>3.0</v>
      </c>
      <c r="AH13" s="2"/>
      <c r="AI13" s="13"/>
    </row>
    <row r="14" ht="15.75" customHeight="1">
      <c r="A14" s="7"/>
      <c r="B14" s="8" t="s">
        <v>35</v>
      </c>
      <c r="C14" s="8">
        <v>3.0</v>
      </c>
      <c r="G14" s="9" t="s">
        <v>36</v>
      </c>
      <c r="H14" s="9">
        <v>5.0</v>
      </c>
      <c r="L14" s="10" t="s">
        <v>37</v>
      </c>
      <c r="M14" s="9">
        <v>7.25</v>
      </c>
      <c r="N14" s="14"/>
      <c r="O14" s="14"/>
      <c r="P14" s="14"/>
      <c r="Q14" s="8" t="s">
        <v>37</v>
      </c>
      <c r="R14" s="9">
        <v>7.0</v>
      </c>
      <c r="V14" s="9" t="s">
        <v>35</v>
      </c>
      <c r="W14" s="8">
        <v>1.25</v>
      </c>
      <c r="X14" s="2"/>
      <c r="Y14" s="2"/>
      <c r="Z14" s="2"/>
      <c r="AA14" s="8" t="s">
        <v>37</v>
      </c>
      <c r="AB14" s="11">
        <v>1.75</v>
      </c>
      <c r="AC14" s="2"/>
      <c r="AD14" s="2"/>
      <c r="AE14" s="2"/>
      <c r="AF14" s="8" t="s">
        <v>37</v>
      </c>
      <c r="AG14" s="11">
        <v>2.75</v>
      </c>
      <c r="AH14" s="2"/>
      <c r="AI14" s="13"/>
    </row>
    <row r="15" ht="15.75" customHeight="1">
      <c r="A15" s="7"/>
      <c r="B15" s="8" t="s">
        <v>38</v>
      </c>
      <c r="C15" s="8">
        <v>2.0</v>
      </c>
      <c r="G15" s="9" t="s">
        <v>39</v>
      </c>
      <c r="H15" s="9">
        <v>7.5</v>
      </c>
      <c r="L15" s="10" t="s">
        <v>40</v>
      </c>
      <c r="M15" s="9">
        <v>7.75</v>
      </c>
      <c r="N15" s="14"/>
      <c r="O15" s="14"/>
      <c r="P15" s="14"/>
      <c r="Q15" s="8" t="s">
        <v>40</v>
      </c>
      <c r="R15" s="9">
        <v>7.5</v>
      </c>
      <c r="V15" s="9" t="s">
        <v>38</v>
      </c>
      <c r="W15" s="8">
        <v>1.75</v>
      </c>
      <c r="X15" s="2"/>
      <c r="Y15" s="2"/>
      <c r="Z15" s="2"/>
      <c r="AA15" s="8" t="s">
        <v>40</v>
      </c>
      <c r="AB15" s="11">
        <v>1.5</v>
      </c>
      <c r="AC15" s="2"/>
      <c r="AD15" s="2"/>
      <c r="AE15" s="2"/>
      <c r="AF15" s="8" t="s">
        <v>40</v>
      </c>
      <c r="AG15" s="11">
        <v>2.25</v>
      </c>
      <c r="AH15" s="2"/>
      <c r="AI15" s="13"/>
    </row>
    <row r="16" ht="15.75" customHeight="1">
      <c r="A16" s="7"/>
      <c r="B16" s="8" t="s">
        <v>41</v>
      </c>
      <c r="C16" s="8">
        <v>4.0</v>
      </c>
      <c r="G16" s="9" t="s">
        <v>42</v>
      </c>
      <c r="H16" s="8">
        <v>5.0</v>
      </c>
      <c r="L16" s="10" t="s">
        <v>43</v>
      </c>
      <c r="M16" s="9">
        <v>7.0</v>
      </c>
      <c r="N16" s="14"/>
      <c r="O16" s="14"/>
      <c r="P16" s="14"/>
      <c r="Q16" s="8" t="s">
        <v>43</v>
      </c>
      <c r="R16" s="9">
        <v>8.0</v>
      </c>
      <c r="V16" s="9" t="s">
        <v>41</v>
      </c>
      <c r="W16" s="8">
        <v>0.75</v>
      </c>
      <c r="X16" s="2"/>
      <c r="Y16" s="2"/>
      <c r="Z16" s="2"/>
      <c r="AA16" s="8" t="s">
        <v>43</v>
      </c>
      <c r="AB16" s="11">
        <v>2.0</v>
      </c>
      <c r="AC16" s="2"/>
      <c r="AD16" s="2"/>
      <c r="AE16" s="2"/>
      <c r="AF16" s="8" t="s">
        <v>43</v>
      </c>
      <c r="AG16" s="11">
        <v>1.5</v>
      </c>
      <c r="AH16" s="2"/>
      <c r="AI16" s="13"/>
    </row>
    <row r="17" ht="15.75" customHeight="1">
      <c r="A17" s="7"/>
      <c r="B17" s="8" t="s">
        <v>44</v>
      </c>
      <c r="C17" s="8">
        <v>6.0</v>
      </c>
      <c r="G17" s="9" t="s">
        <v>45</v>
      </c>
      <c r="H17" s="9">
        <v>5.25</v>
      </c>
      <c r="L17" s="10" t="s">
        <v>46</v>
      </c>
      <c r="M17" s="9">
        <v>6.75</v>
      </c>
      <c r="N17" s="14"/>
      <c r="O17" s="14"/>
      <c r="P17" s="14"/>
      <c r="Q17" s="8" t="s">
        <v>46</v>
      </c>
      <c r="R17" s="9">
        <v>7.5</v>
      </c>
      <c r="V17" s="9" t="s">
        <v>44</v>
      </c>
      <c r="W17" s="8">
        <v>3.5</v>
      </c>
      <c r="X17" s="2"/>
      <c r="Y17" s="2"/>
      <c r="Z17" s="2"/>
      <c r="AA17" s="8" t="s">
        <v>46</v>
      </c>
      <c r="AB17" s="11">
        <v>2.25</v>
      </c>
      <c r="AC17" s="2"/>
      <c r="AD17" s="2"/>
      <c r="AE17" s="2"/>
      <c r="AF17" s="8" t="s">
        <v>46</v>
      </c>
      <c r="AG17" s="11">
        <v>1.75</v>
      </c>
      <c r="AH17" s="2"/>
      <c r="AI17" s="13"/>
    </row>
    <row r="18" ht="15.75" customHeight="1">
      <c r="A18" s="7"/>
      <c r="B18" s="8" t="s">
        <v>47</v>
      </c>
      <c r="C18" s="8">
        <v>7.0</v>
      </c>
      <c r="G18" s="9" t="s">
        <v>48</v>
      </c>
      <c r="H18" s="9">
        <v>1.25</v>
      </c>
      <c r="L18" s="10" t="s">
        <v>49</v>
      </c>
      <c r="M18" s="9">
        <v>7.5</v>
      </c>
      <c r="N18" s="14"/>
      <c r="O18" s="14"/>
      <c r="P18" s="14"/>
      <c r="Q18" s="8" t="s">
        <v>49</v>
      </c>
      <c r="R18" s="9">
        <v>9.25</v>
      </c>
      <c r="V18" s="9" t="s">
        <v>47</v>
      </c>
      <c r="W18" s="8">
        <v>1.75</v>
      </c>
      <c r="X18" s="2"/>
      <c r="Y18" s="2"/>
      <c r="Z18" s="2"/>
      <c r="AA18" s="8" t="s">
        <v>49</v>
      </c>
      <c r="AB18" s="11">
        <v>1.0</v>
      </c>
      <c r="AC18" s="2"/>
      <c r="AD18" s="2"/>
      <c r="AE18" s="2"/>
      <c r="AF18" s="8" t="s">
        <v>49</v>
      </c>
      <c r="AG18" s="11">
        <v>1.0</v>
      </c>
      <c r="AH18" s="2"/>
      <c r="AI18" s="13"/>
    </row>
    <row r="19" ht="15.75" customHeight="1">
      <c r="A19" s="7"/>
      <c r="B19" s="8" t="s">
        <v>50</v>
      </c>
      <c r="C19" s="8">
        <v>4.0</v>
      </c>
      <c r="G19" s="9" t="s">
        <v>51</v>
      </c>
      <c r="H19" s="8">
        <v>6.0</v>
      </c>
      <c r="L19" s="10" t="s">
        <v>52</v>
      </c>
      <c r="M19" s="9">
        <v>6.75</v>
      </c>
      <c r="N19" s="14"/>
      <c r="O19" s="14"/>
      <c r="P19" s="14"/>
      <c r="Q19" s="8" t="s">
        <v>52</v>
      </c>
      <c r="R19" s="9">
        <v>7.75</v>
      </c>
      <c r="V19" s="9" t="s">
        <v>50</v>
      </c>
      <c r="W19" s="8">
        <v>3.75</v>
      </c>
      <c r="X19" s="2"/>
      <c r="Y19" s="2"/>
      <c r="Z19" s="2"/>
      <c r="AA19" s="8" t="s">
        <v>52</v>
      </c>
      <c r="AB19" s="11">
        <v>1.75</v>
      </c>
      <c r="AC19" s="2"/>
      <c r="AD19" s="2"/>
      <c r="AE19" s="2"/>
      <c r="AF19" s="8" t="s">
        <v>52</v>
      </c>
      <c r="AG19" s="11">
        <v>1.5</v>
      </c>
      <c r="AH19" s="2"/>
      <c r="AI19" s="13"/>
    </row>
    <row r="20" ht="15.75" customHeight="1">
      <c r="A20" s="7"/>
      <c r="B20" s="8" t="s">
        <v>53</v>
      </c>
      <c r="C20" s="8">
        <v>3.0</v>
      </c>
      <c r="G20" s="9" t="s">
        <v>54</v>
      </c>
      <c r="H20" s="8">
        <v>4.25</v>
      </c>
      <c r="L20" s="10" t="s">
        <v>55</v>
      </c>
      <c r="M20" s="9">
        <v>8.0</v>
      </c>
      <c r="N20" s="14"/>
      <c r="O20" s="14"/>
      <c r="P20" s="14"/>
      <c r="Q20" s="8" t="s">
        <v>55</v>
      </c>
      <c r="R20" s="9">
        <v>8.0</v>
      </c>
      <c r="V20" s="9" t="s">
        <v>53</v>
      </c>
      <c r="W20" s="8">
        <v>2.25</v>
      </c>
      <c r="X20" s="2"/>
      <c r="Y20" s="2"/>
      <c r="Z20" s="2"/>
      <c r="AA20" s="8" t="s">
        <v>55</v>
      </c>
      <c r="AB20" s="11">
        <v>2.0</v>
      </c>
      <c r="AC20" s="2"/>
      <c r="AD20" s="2"/>
      <c r="AE20" s="2"/>
      <c r="AF20" s="8" t="s">
        <v>55</v>
      </c>
      <c r="AG20" s="11">
        <v>2.5</v>
      </c>
      <c r="AH20" s="2"/>
      <c r="AI20" s="13"/>
    </row>
    <row r="21" ht="15.75" customHeight="1">
      <c r="A21" s="7"/>
      <c r="B21" s="8" t="s">
        <v>56</v>
      </c>
      <c r="C21" s="8">
        <v>2.0</v>
      </c>
      <c r="G21" s="9" t="s">
        <v>57</v>
      </c>
      <c r="H21" s="9">
        <v>9.25</v>
      </c>
      <c r="L21" s="10" t="s">
        <v>58</v>
      </c>
      <c r="M21" s="9">
        <v>6.25</v>
      </c>
      <c r="N21" s="14"/>
      <c r="O21" s="14"/>
      <c r="P21" s="14"/>
      <c r="Q21" s="8" t="s">
        <v>58</v>
      </c>
      <c r="R21" s="9">
        <v>7.25</v>
      </c>
      <c r="V21" s="9" t="s">
        <v>56</v>
      </c>
      <c r="W21" s="8">
        <v>1.5</v>
      </c>
      <c r="X21" s="2"/>
      <c r="Y21" s="2"/>
      <c r="Z21" s="2"/>
      <c r="AA21" s="8" t="s">
        <v>58</v>
      </c>
      <c r="AB21" s="11">
        <v>1.5</v>
      </c>
      <c r="AC21" s="2"/>
      <c r="AD21" s="2"/>
      <c r="AE21" s="2"/>
      <c r="AF21" s="8" t="s">
        <v>58</v>
      </c>
      <c r="AG21" s="11">
        <v>2.0</v>
      </c>
      <c r="AH21" s="2"/>
      <c r="AI21" s="13"/>
    </row>
    <row r="22" ht="15.75" customHeight="1">
      <c r="A22" s="7"/>
      <c r="B22" s="8" t="s">
        <v>59</v>
      </c>
      <c r="C22" s="8">
        <v>1.0</v>
      </c>
      <c r="G22" s="9" t="s">
        <v>60</v>
      </c>
      <c r="H22" s="8">
        <v>3.0</v>
      </c>
      <c r="L22" s="10" t="s">
        <v>61</v>
      </c>
      <c r="M22" s="9">
        <v>7.25</v>
      </c>
      <c r="N22" s="14"/>
      <c r="O22" s="14"/>
      <c r="P22" s="14"/>
      <c r="Q22" s="8" t="s">
        <v>61</v>
      </c>
      <c r="R22" s="9">
        <v>8.0</v>
      </c>
      <c r="V22" s="9" t="s">
        <v>59</v>
      </c>
      <c r="W22" s="8">
        <v>0.25</v>
      </c>
      <c r="X22" s="2"/>
      <c r="Y22" s="2"/>
      <c r="Z22" s="2"/>
      <c r="AA22" s="8" t="s">
        <v>61</v>
      </c>
      <c r="AB22" s="11">
        <v>1.75</v>
      </c>
      <c r="AC22" s="2"/>
      <c r="AD22" s="2"/>
      <c r="AE22" s="2"/>
      <c r="AF22" s="8" t="s">
        <v>61</v>
      </c>
      <c r="AG22" s="11">
        <v>1.75</v>
      </c>
      <c r="AH22" s="2"/>
      <c r="AI22" s="13"/>
    </row>
    <row r="23" ht="15.75" customHeight="1">
      <c r="A23" s="7"/>
      <c r="B23" s="8" t="s">
        <v>62</v>
      </c>
      <c r="C23" s="8">
        <v>5.0</v>
      </c>
      <c r="G23" s="9" t="s">
        <v>63</v>
      </c>
      <c r="H23" s="9">
        <v>3.25</v>
      </c>
      <c r="L23" s="10" t="s">
        <v>64</v>
      </c>
      <c r="M23" s="9">
        <v>8.0</v>
      </c>
      <c r="N23" s="14"/>
      <c r="O23" s="14"/>
      <c r="P23" s="14"/>
      <c r="Q23" s="8" t="s">
        <v>64</v>
      </c>
      <c r="R23" s="9">
        <v>9.0</v>
      </c>
      <c r="V23" s="9" t="s">
        <v>62</v>
      </c>
      <c r="W23" s="8">
        <v>0.5</v>
      </c>
      <c r="X23" s="2"/>
      <c r="Y23" s="2"/>
      <c r="Z23" s="2"/>
      <c r="AA23" s="8" t="s">
        <v>64</v>
      </c>
      <c r="AB23" s="11">
        <v>2.0</v>
      </c>
      <c r="AC23" s="2"/>
      <c r="AD23" s="2"/>
      <c r="AE23" s="2"/>
      <c r="AF23" s="8" t="s">
        <v>64</v>
      </c>
      <c r="AG23" s="11">
        <v>1.5</v>
      </c>
      <c r="AH23" s="2"/>
      <c r="AI23" s="13"/>
    </row>
    <row r="24" ht="15.75" customHeight="1">
      <c r="A24" s="7"/>
      <c r="B24" s="8" t="s">
        <v>65</v>
      </c>
      <c r="C24" s="8">
        <v>3.0</v>
      </c>
      <c r="G24" s="9" t="s">
        <v>66</v>
      </c>
      <c r="H24" s="9">
        <v>2.0</v>
      </c>
      <c r="L24" s="10" t="s">
        <v>67</v>
      </c>
      <c r="M24" s="9">
        <v>7.5</v>
      </c>
      <c r="N24" s="14"/>
      <c r="O24" s="14"/>
      <c r="P24" s="14"/>
      <c r="Q24" s="8" t="s">
        <v>67</v>
      </c>
      <c r="R24" s="9">
        <v>10.0</v>
      </c>
      <c r="V24" s="9" t="s">
        <v>65</v>
      </c>
      <c r="W24" s="8">
        <v>1.25</v>
      </c>
      <c r="X24" s="2"/>
      <c r="Y24" s="2"/>
      <c r="Z24" s="2"/>
      <c r="AA24" s="8" t="s">
        <v>67</v>
      </c>
      <c r="AB24" s="11">
        <v>1.75</v>
      </c>
      <c r="AC24" s="2"/>
      <c r="AD24" s="2"/>
      <c r="AE24" s="2"/>
      <c r="AF24" s="8" t="s">
        <v>67</v>
      </c>
      <c r="AG24" s="11">
        <v>2.5</v>
      </c>
      <c r="AH24" s="2"/>
      <c r="AI24" s="13"/>
    </row>
    <row r="25" ht="15.75" customHeight="1">
      <c r="A25" s="7"/>
      <c r="B25" s="8" t="s">
        <v>68</v>
      </c>
      <c r="C25" s="8">
        <v>7.0</v>
      </c>
      <c r="G25" s="9" t="s">
        <v>69</v>
      </c>
      <c r="H25" s="9">
        <v>2.5</v>
      </c>
      <c r="L25" s="10" t="s">
        <v>70</v>
      </c>
      <c r="M25" s="9">
        <v>7.25</v>
      </c>
      <c r="N25" s="14"/>
      <c r="O25" s="14"/>
      <c r="P25" s="14"/>
      <c r="Q25" s="8" t="s">
        <v>70</v>
      </c>
      <c r="R25" s="9">
        <v>9.5</v>
      </c>
      <c r="V25" s="9" t="s">
        <v>68</v>
      </c>
      <c r="W25" s="8">
        <v>1.5</v>
      </c>
      <c r="X25" s="2"/>
      <c r="Y25" s="2"/>
      <c r="Z25" s="2"/>
      <c r="AA25" s="8" t="s">
        <v>70</v>
      </c>
      <c r="AB25" s="11">
        <v>1.5</v>
      </c>
      <c r="AC25" s="2"/>
      <c r="AD25" s="2"/>
      <c r="AE25" s="2"/>
      <c r="AF25" s="8" t="s">
        <v>70</v>
      </c>
      <c r="AG25" s="11">
        <v>2.75</v>
      </c>
      <c r="AH25" s="2"/>
      <c r="AI25" s="13"/>
    </row>
    <row r="26" ht="15.75" customHeight="1">
      <c r="A26" s="7"/>
      <c r="B26" s="8" t="s">
        <v>71</v>
      </c>
      <c r="C26" s="9">
        <v>4.0</v>
      </c>
      <c r="G26" s="9" t="s">
        <v>72</v>
      </c>
      <c r="H26" s="9">
        <v>8.0</v>
      </c>
      <c r="L26" s="10" t="s">
        <v>73</v>
      </c>
      <c r="M26" s="9">
        <v>7.25</v>
      </c>
      <c r="N26" s="14"/>
      <c r="O26" s="14"/>
      <c r="P26" s="14"/>
      <c r="Q26" s="8" t="s">
        <v>73</v>
      </c>
      <c r="R26" s="9">
        <v>9.5</v>
      </c>
      <c r="V26" s="9" t="s">
        <v>71</v>
      </c>
      <c r="W26" s="8">
        <v>3.75</v>
      </c>
      <c r="X26" s="2"/>
      <c r="Y26" s="2"/>
      <c r="Z26" s="2"/>
      <c r="AA26" s="8" t="s">
        <v>73</v>
      </c>
      <c r="AB26" s="11">
        <v>2.0</v>
      </c>
      <c r="AC26" s="2"/>
      <c r="AD26" s="2"/>
      <c r="AE26" s="2"/>
      <c r="AF26" s="8" t="s">
        <v>73</v>
      </c>
      <c r="AG26" s="11">
        <v>2.0</v>
      </c>
      <c r="AH26" s="2"/>
      <c r="AI26" s="13"/>
    </row>
    <row r="27" ht="15.75" customHeight="1">
      <c r="A27" s="7"/>
      <c r="B27" s="8" t="s">
        <v>74</v>
      </c>
      <c r="C27" s="9">
        <v>5.0</v>
      </c>
      <c r="G27" s="9" t="s">
        <v>75</v>
      </c>
      <c r="H27" s="8">
        <v>2.0</v>
      </c>
      <c r="L27" s="10" t="s">
        <v>76</v>
      </c>
      <c r="M27" s="9">
        <v>7.5</v>
      </c>
      <c r="N27" s="14"/>
      <c r="O27" s="14"/>
      <c r="P27" s="14"/>
      <c r="Q27" s="8" t="s">
        <v>76</v>
      </c>
      <c r="R27" s="9">
        <v>7.25</v>
      </c>
      <c r="V27" s="9" t="s">
        <v>74</v>
      </c>
      <c r="W27" s="8">
        <v>3.0</v>
      </c>
      <c r="X27" s="2"/>
      <c r="Y27" s="2"/>
      <c r="Z27" s="2"/>
      <c r="AA27" s="8" t="s">
        <v>76</v>
      </c>
      <c r="AB27" s="11">
        <v>1.75</v>
      </c>
      <c r="AC27" s="2"/>
      <c r="AD27" s="2"/>
      <c r="AE27" s="2"/>
      <c r="AF27" s="8" t="s">
        <v>76</v>
      </c>
      <c r="AG27" s="11">
        <v>1.0</v>
      </c>
      <c r="AH27" s="2"/>
      <c r="AI27" s="13"/>
    </row>
    <row r="28" ht="15.75" customHeight="1">
      <c r="A28" s="7"/>
      <c r="B28" s="8" t="s">
        <v>77</v>
      </c>
      <c r="C28" s="9">
        <v>6.0</v>
      </c>
      <c r="G28" s="9" t="s">
        <v>78</v>
      </c>
      <c r="H28" s="9">
        <v>8.0</v>
      </c>
      <c r="L28" s="10" t="s">
        <v>79</v>
      </c>
      <c r="M28" s="9">
        <v>6.75</v>
      </c>
      <c r="N28" s="14"/>
      <c r="O28" s="14"/>
      <c r="P28" s="14"/>
      <c r="Q28" s="8" t="s">
        <v>79</v>
      </c>
      <c r="R28" s="9">
        <v>7.75</v>
      </c>
      <c r="V28" s="9" t="s">
        <v>77</v>
      </c>
      <c r="W28" s="8">
        <v>3.75</v>
      </c>
      <c r="X28" s="2"/>
      <c r="Y28" s="2"/>
      <c r="Z28" s="2"/>
      <c r="AA28" s="8" t="s">
        <v>79</v>
      </c>
      <c r="AB28" s="11">
        <v>1.5</v>
      </c>
      <c r="AC28" s="2"/>
      <c r="AD28" s="2"/>
      <c r="AE28" s="2"/>
      <c r="AF28" s="8" t="s">
        <v>79</v>
      </c>
      <c r="AG28" s="11">
        <v>2.25</v>
      </c>
      <c r="AH28" s="2"/>
      <c r="AI28" s="13"/>
    </row>
    <row r="29" ht="15.75" customHeight="1">
      <c r="A29" s="7"/>
      <c r="B29" s="8" t="s">
        <v>80</v>
      </c>
      <c r="C29" s="9">
        <v>7.0</v>
      </c>
      <c r="G29" s="9" t="s">
        <v>81</v>
      </c>
      <c r="H29" s="9">
        <v>4.75</v>
      </c>
      <c r="L29" s="10" t="s">
        <v>82</v>
      </c>
      <c r="M29" s="9">
        <v>6.25</v>
      </c>
      <c r="N29" s="14"/>
      <c r="O29" s="14"/>
      <c r="P29" s="14"/>
      <c r="Q29" s="8" t="s">
        <v>82</v>
      </c>
      <c r="R29" s="9">
        <v>8.75</v>
      </c>
      <c r="V29" s="9" t="s">
        <v>80</v>
      </c>
      <c r="W29" s="8">
        <v>2.75</v>
      </c>
      <c r="X29" s="2"/>
      <c r="Y29" s="2"/>
      <c r="Z29" s="2"/>
      <c r="AA29" s="8" t="s">
        <v>82</v>
      </c>
      <c r="AB29" s="11">
        <v>1.75</v>
      </c>
      <c r="AC29" s="2"/>
      <c r="AD29" s="2"/>
      <c r="AE29" s="2"/>
      <c r="AF29" s="8" t="s">
        <v>82</v>
      </c>
      <c r="AG29" s="11">
        <v>1.75</v>
      </c>
      <c r="AH29" s="2"/>
      <c r="AI29" s="13"/>
    </row>
    <row r="30" ht="15.75" customHeight="1">
      <c r="A30" s="7"/>
      <c r="B30" s="8" t="s">
        <v>83</v>
      </c>
      <c r="C30" s="9">
        <v>3.0</v>
      </c>
      <c r="G30" s="9" t="s">
        <v>84</v>
      </c>
      <c r="H30" s="8">
        <v>8.0</v>
      </c>
      <c r="L30" s="10" t="s">
        <v>85</v>
      </c>
      <c r="M30" s="9">
        <v>6.75</v>
      </c>
      <c r="N30" s="14"/>
      <c r="O30" s="14"/>
      <c r="P30" s="14"/>
      <c r="Q30" s="8" t="s">
        <v>85</v>
      </c>
      <c r="R30" s="9">
        <v>8.5</v>
      </c>
      <c r="V30" s="9" t="s">
        <v>83</v>
      </c>
      <c r="W30" s="8">
        <v>2.25</v>
      </c>
      <c r="X30" s="2"/>
      <c r="Y30" s="2"/>
      <c r="Z30" s="2"/>
      <c r="AA30" s="8" t="s">
        <v>85</v>
      </c>
      <c r="AB30" s="11">
        <v>1.5</v>
      </c>
      <c r="AC30" s="2"/>
      <c r="AD30" s="2"/>
      <c r="AE30" s="2"/>
      <c r="AF30" s="8" t="s">
        <v>85</v>
      </c>
      <c r="AG30" s="11">
        <v>3.0</v>
      </c>
      <c r="AH30" s="2"/>
      <c r="AI30" s="13"/>
    </row>
    <row r="31" ht="15.75" customHeight="1">
      <c r="A31" s="7"/>
      <c r="B31" s="8" t="s">
        <v>86</v>
      </c>
      <c r="C31" s="9">
        <v>2.0</v>
      </c>
      <c r="G31" s="9" t="s">
        <v>87</v>
      </c>
      <c r="H31" s="8">
        <v>3.0</v>
      </c>
      <c r="L31" s="10" t="s">
        <v>88</v>
      </c>
      <c r="M31" s="9">
        <v>6.75</v>
      </c>
      <c r="N31" s="14"/>
      <c r="O31" s="14"/>
      <c r="P31" s="14"/>
      <c r="Q31" s="8" t="s">
        <v>88</v>
      </c>
      <c r="R31" s="9">
        <v>9.0</v>
      </c>
      <c r="V31" s="9" t="s">
        <v>86</v>
      </c>
      <c r="W31" s="8">
        <v>2.75</v>
      </c>
      <c r="X31" s="2"/>
      <c r="Y31" s="2"/>
      <c r="Z31" s="2"/>
      <c r="AA31" s="8" t="s">
        <v>88</v>
      </c>
      <c r="AB31" s="11">
        <v>1.5</v>
      </c>
      <c r="AC31" s="2"/>
      <c r="AD31" s="2"/>
      <c r="AE31" s="2"/>
      <c r="AF31" s="8" t="s">
        <v>88</v>
      </c>
      <c r="AG31" s="11">
        <v>2.25</v>
      </c>
      <c r="AH31" s="2"/>
      <c r="AI31" s="13"/>
    </row>
    <row r="32" ht="15.75" customHeight="1">
      <c r="A32" s="7"/>
      <c r="B32" s="8" t="s">
        <v>89</v>
      </c>
      <c r="C32" s="9">
        <v>5.0</v>
      </c>
      <c r="G32" s="9" t="s">
        <v>90</v>
      </c>
      <c r="H32" s="8">
        <v>5.0</v>
      </c>
      <c r="L32" s="10" t="s">
        <v>91</v>
      </c>
      <c r="M32" s="9">
        <v>6.5</v>
      </c>
      <c r="N32" s="14"/>
      <c r="O32" s="14"/>
      <c r="P32" s="14"/>
      <c r="Q32" s="8" t="s">
        <v>91</v>
      </c>
      <c r="R32" s="9">
        <v>9.5</v>
      </c>
      <c r="V32" s="9" t="s">
        <v>89</v>
      </c>
      <c r="W32" s="8">
        <v>0.75</v>
      </c>
      <c r="X32" s="2"/>
      <c r="Y32" s="2"/>
      <c r="Z32" s="2"/>
      <c r="AA32" s="8" t="s">
        <v>91</v>
      </c>
      <c r="AB32" s="11">
        <v>1.75</v>
      </c>
      <c r="AC32" s="2"/>
      <c r="AD32" s="2"/>
      <c r="AE32" s="2"/>
      <c r="AF32" s="8" t="s">
        <v>91</v>
      </c>
      <c r="AG32" s="11">
        <v>2.25</v>
      </c>
      <c r="AH32" s="2"/>
      <c r="AI32" s="13"/>
    </row>
    <row r="33" ht="15.75" customHeight="1">
      <c r="A33" s="7"/>
      <c r="B33" s="8" t="s">
        <v>92</v>
      </c>
      <c r="C33" s="9">
        <v>4.0</v>
      </c>
      <c r="G33" s="9" t="s">
        <v>93</v>
      </c>
      <c r="H33" s="9">
        <v>3.0</v>
      </c>
      <c r="L33" s="10" t="s">
        <v>94</v>
      </c>
      <c r="M33" s="9">
        <v>6.5</v>
      </c>
      <c r="N33" s="14"/>
      <c r="O33" s="14"/>
      <c r="P33" s="14"/>
      <c r="Q33" s="8" t="s">
        <v>94</v>
      </c>
      <c r="R33" s="9">
        <v>9.5</v>
      </c>
      <c r="V33" s="9" t="s">
        <v>92</v>
      </c>
      <c r="W33" s="8">
        <v>2.25</v>
      </c>
      <c r="X33" s="2"/>
      <c r="Y33" s="2"/>
      <c r="Z33" s="2"/>
      <c r="AA33" s="8" t="s">
        <v>94</v>
      </c>
      <c r="AB33" s="11">
        <v>1.25</v>
      </c>
      <c r="AC33" s="2"/>
      <c r="AD33" s="2"/>
      <c r="AE33" s="2"/>
      <c r="AF33" s="8" t="s">
        <v>94</v>
      </c>
      <c r="AG33" s="11">
        <v>1.75</v>
      </c>
      <c r="AH33" s="2"/>
      <c r="AI33" s="13"/>
    </row>
    <row r="34" ht="15.75" customHeight="1">
      <c r="A34" s="7"/>
      <c r="B34" s="8" t="s">
        <v>95</v>
      </c>
      <c r="C34" s="9">
        <v>6.0</v>
      </c>
      <c r="G34" s="9" t="s">
        <v>96</v>
      </c>
      <c r="H34" s="8">
        <v>5.0</v>
      </c>
      <c r="L34" s="10" t="s">
        <v>97</v>
      </c>
      <c r="M34" s="9">
        <v>6.25</v>
      </c>
      <c r="N34" s="14"/>
      <c r="O34" s="14"/>
      <c r="P34" s="14"/>
      <c r="Q34" s="8" t="s">
        <v>97</v>
      </c>
      <c r="R34" s="9">
        <v>9.25</v>
      </c>
      <c r="V34" s="9" t="s">
        <v>95</v>
      </c>
      <c r="W34" s="8">
        <v>1.75</v>
      </c>
      <c r="X34" s="2"/>
      <c r="Y34" s="2"/>
      <c r="Z34" s="2"/>
      <c r="AA34" s="8" t="s">
        <v>97</v>
      </c>
      <c r="AB34" s="11">
        <v>1.25</v>
      </c>
      <c r="AC34" s="2"/>
      <c r="AD34" s="2"/>
      <c r="AE34" s="2"/>
      <c r="AF34" s="8" t="s">
        <v>97</v>
      </c>
      <c r="AG34" s="11">
        <v>2.75</v>
      </c>
      <c r="AH34" s="2"/>
      <c r="AI34" s="13"/>
    </row>
    <row r="35" ht="15.75" customHeight="1">
      <c r="A35" s="7"/>
      <c r="B35" s="8" t="s">
        <v>98</v>
      </c>
      <c r="C35" s="9">
        <v>3.0</v>
      </c>
      <c r="G35" s="9" t="s">
        <v>99</v>
      </c>
      <c r="H35" s="9">
        <v>5.0</v>
      </c>
      <c r="L35" s="10" t="s">
        <v>100</v>
      </c>
      <c r="M35" s="9">
        <v>7.0</v>
      </c>
      <c r="N35" s="14"/>
      <c r="O35" s="14"/>
      <c r="P35" s="14"/>
      <c r="Q35" s="8" t="s">
        <v>100</v>
      </c>
      <c r="R35" s="9">
        <v>7.75</v>
      </c>
      <c r="V35" s="9" t="s">
        <v>98</v>
      </c>
      <c r="W35" s="8">
        <v>0.5</v>
      </c>
      <c r="X35" s="2"/>
      <c r="Y35" s="2"/>
      <c r="Z35" s="2"/>
      <c r="AA35" s="8" t="s">
        <v>100</v>
      </c>
      <c r="AB35" s="11">
        <v>1.75</v>
      </c>
      <c r="AC35" s="2"/>
      <c r="AD35" s="2"/>
      <c r="AE35" s="2"/>
      <c r="AF35" s="8" t="s">
        <v>100</v>
      </c>
      <c r="AG35" s="11">
        <v>2.0</v>
      </c>
      <c r="AH35" s="2"/>
      <c r="AI35" s="13"/>
    </row>
    <row r="36" ht="15.75" customHeight="1">
      <c r="A36" s="7"/>
      <c r="B36" s="8" t="s">
        <v>101</v>
      </c>
      <c r="C36" s="9">
        <v>4.0</v>
      </c>
      <c r="G36" s="9" t="s">
        <v>102</v>
      </c>
      <c r="H36" s="9">
        <v>9.75</v>
      </c>
      <c r="L36" s="10" t="s">
        <v>103</v>
      </c>
      <c r="M36" s="9">
        <v>7.5</v>
      </c>
      <c r="N36" s="14"/>
      <c r="O36" s="14"/>
      <c r="P36" s="14"/>
      <c r="Q36" s="8" t="s">
        <v>103</v>
      </c>
      <c r="R36" s="9">
        <v>8.0</v>
      </c>
      <c r="V36" s="9" t="s">
        <v>101</v>
      </c>
      <c r="W36" s="8">
        <v>3.0</v>
      </c>
      <c r="X36" s="2"/>
      <c r="Y36" s="2"/>
      <c r="Z36" s="2"/>
      <c r="AA36" s="8" t="s">
        <v>103</v>
      </c>
      <c r="AB36" s="11">
        <v>2.0</v>
      </c>
      <c r="AC36" s="2"/>
      <c r="AD36" s="2"/>
      <c r="AE36" s="2"/>
      <c r="AF36" s="8" t="s">
        <v>103</v>
      </c>
      <c r="AG36" s="11">
        <v>2.25</v>
      </c>
      <c r="AH36" s="2"/>
      <c r="AI36" s="13"/>
    </row>
    <row r="37" ht="15.75" customHeight="1">
      <c r="A37" s="7"/>
      <c r="B37" s="8" t="s">
        <v>104</v>
      </c>
      <c r="C37" s="9">
        <v>3.0</v>
      </c>
      <c r="G37" s="9" t="s">
        <v>105</v>
      </c>
      <c r="H37" s="9">
        <v>1.0</v>
      </c>
      <c r="L37" s="10" t="s">
        <v>106</v>
      </c>
      <c r="M37" s="9">
        <v>7.0</v>
      </c>
      <c r="N37" s="14"/>
      <c r="O37" s="14"/>
      <c r="P37" s="14"/>
      <c r="Q37" s="8" t="s">
        <v>106</v>
      </c>
      <c r="R37" s="9">
        <v>9.5</v>
      </c>
      <c r="V37" s="9" t="s">
        <v>104</v>
      </c>
      <c r="W37" s="8">
        <v>2.75</v>
      </c>
      <c r="X37" s="2"/>
      <c r="Y37" s="2"/>
      <c r="Z37" s="2"/>
      <c r="AA37" s="8" t="s">
        <v>106</v>
      </c>
      <c r="AB37" s="11">
        <v>1.75</v>
      </c>
      <c r="AC37" s="2"/>
      <c r="AD37" s="2"/>
      <c r="AE37" s="2"/>
      <c r="AF37" s="8" t="s">
        <v>106</v>
      </c>
      <c r="AG37" s="11">
        <v>1.5</v>
      </c>
      <c r="AH37" s="2"/>
      <c r="AI37" s="13"/>
    </row>
    <row r="38" ht="15.75" customHeight="1">
      <c r="A38" s="7"/>
      <c r="B38" s="8" t="s">
        <v>107</v>
      </c>
      <c r="C38" s="9">
        <v>3.0</v>
      </c>
      <c r="G38" s="9" t="s">
        <v>108</v>
      </c>
      <c r="H38" s="8">
        <v>6.0</v>
      </c>
      <c r="L38" s="10" t="s">
        <v>109</v>
      </c>
      <c r="M38" s="9">
        <v>8.0</v>
      </c>
      <c r="N38" s="14"/>
      <c r="O38" s="14"/>
      <c r="P38" s="14"/>
      <c r="Q38" s="8" t="s">
        <v>109</v>
      </c>
      <c r="R38" s="9">
        <v>10.0</v>
      </c>
      <c r="V38" s="9" t="s">
        <v>107</v>
      </c>
      <c r="W38" s="8">
        <v>1.25</v>
      </c>
      <c r="X38" s="2"/>
      <c r="Y38" s="2"/>
      <c r="Z38" s="2"/>
      <c r="AA38" s="8" t="s">
        <v>109</v>
      </c>
      <c r="AB38" s="11">
        <v>1.25</v>
      </c>
      <c r="AC38" s="2"/>
      <c r="AD38" s="2"/>
      <c r="AE38" s="2"/>
      <c r="AF38" s="8" t="s">
        <v>109</v>
      </c>
      <c r="AG38" s="11">
        <v>2.0</v>
      </c>
      <c r="AH38" s="2"/>
      <c r="AI38" s="13"/>
    </row>
    <row r="39" ht="15.75" customHeight="1">
      <c r="A39" s="7"/>
      <c r="B39" s="8" t="s">
        <v>110</v>
      </c>
      <c r="C39" s="8">
        <v>2.0</v>
      </c>
      <c r="G39" s="9" t="s">
        <v>111</v>
      </c>
      <c r="H39" s="8">
        <v>4.75</v>
      </c>
      <c r="L39" s="10" t="s">
        <v>112</v>
      </c>
      <c r="M39" s="9">
        <v>6.0</v>
      </c>
      <c r="N39" s="14"/>
      <c r="O39" s="14"/>
      <c r="P39" s="14"/>
      <c r="Q39" s="8" t="s">
        <v>112</v>
      </c>
      <c r="R39" s="9">
        <v>7.5</v>
      </c>
      <c r="V39" s="9" t="s">
        <v>110</v>
      </c>
      <c r="W39" s="8">
        <v>0.75</v>
      </c>
      <c r="X39" s="2"/>
      <c r="Y39" s="2"/>
      <c r="Z39" s="2"/>
      <c r="AA39" s="8" t="s">
        <v>112</v>
      </c>
      <c r="AB39" s="11">
        <v>1.5</v>
      </c>
      <c r="AC39" s="2"/>
      <c r="AD39" s="2"/>
      <c r="AE39" s="2"/>
      <c r="AF39" s="8" t="s">
        <v>112</v>
      </c>
      <c r="AG39" s="11">
        <v>2.5</v>
      </c>
      <c r="AH39" s="2"/>
      <c r="AI39" s="13"/>
    </row>
    <row r="40" ht="15.75" customHeight="1">
      <c r="A40" s="7"/>
      <c r="B40" s="8" t="s">
        <v>113</v>
      </c>
      <c r="C40" s="8">
        <v>4.0</v>
      </c>
      <c r="G40" s="9" t="s">
        <v>114</v>
      </c>
      <c r="H40" s="9">
        <v>4.25</v>
      </c>
      <c r="L40" s="10" t="s">
        <v>115</v>
      </c>
      <c r="M40" s="9">
        <v>7.5</v>
      </c>
      <c r="N40" s="14"/>
      <c r="O40" s="14"/>
      <c r="P40" s="14"/>
      <c r="Q40" s="8" t="s">
        <v>115</v>
      </c>
      <c r="R40" s="9">
        <v>9.25</v>
      </c>
      <c r="V40" s="9" t="s">
        <v>113</v>
      </c>
      <c r="W40" s="8">
        <v>3.0</v>
      </c>
      <c r="X40" s="2"/>
      <c r="Y40" s="2"/>
      <c r="Z40" s="2"/>
      <c r="AA40" s="8" t="s">
        <v>115</v>
      </c>
      <c r="AB40" s="11">
        <v>2.5</v>
      </c>
      <c r="AC40" s="2"/>
      <c r="AD40" s="2"/>
      <c r="AE40" s="2"/>
      <c r="AF40" s="8" t="s">
        <v>115</v>
      </c>
      <c r="AG40" s="11">
        <v>2.25</v>
      </c>
      <c r="AH40" s="2"/>
      <c r="AI40" s="13"/>
    </row>
    <row r="41" ht="15.75" customHeight="1">
      <c r="A41" s="7"/>
      <c r="B41" s="8" t="s">
        <v>116</v>
      </c>
      <c r="C41" s="8">
        <v>3.0</v>
      </c>
      <c r="G41" s="9" t="s">
        <v>117</v>
      </c>
      <c r="H41" s="9">
        <v>4.5</v>
      </c>
      <c r="L41" s="10" t="s">
        <v>118</v>
      </c>
      <c r="M41" s="8">
        <v>8.0</v>
      </c>
      <c r="Q41" s="8" t="s">
        <v>118</v>
      </c>
      <c r="R41" s="9">
        <v>10.0</v>
      </c>
      <c r="V41" s="9" t="s">
        <v>116</v>
      </c>
      <c r="W41" s="8">
        <v>0.75</v>
      </c>
      <c r="X41" s="2"/>
      <c r="Y41" s="2"/>
      <c r="Z41" s="2"/>
      <c r="AA41" s="8" t="s">
        <v>118</v>
      </c>
      <c r="AB41" s="11">
        <v>1.75</v>
      </c>
      <c r="AC41" s="2"/>
      <c r="AD41" s="2"/>
      <c r="AE41" s="2"/>
      <c r="AF41" s="8" t="s">
        <v>118</v>
      </c>
      <c r="AG41" s="11">
        <v>2.0</v>
      </c>
      <c r="AH41" s="2"/>
      <c r="AI41" s="13"/>
    </row>
    <row r="42" ht="15.75" customHeight="1">
      <c r="A42" s="7"/>
      <c r="B42" s="8" t="s">
        <v>119</v>
      </c>
      <c r="C42" s="8">
        <v>3.0</v>
      </c>
      <c r="G42" s="9" t="s">
        <v>120</v>
      </c>
      <c r="H42" s="8">
        <v>6.0</v>
      </c>
      <c r="L42" s="10" t="s">
        <v>121</v>
      </c>
      <c r="M42" s="8">
        <v>7.25</v>
      </c>
      <c r="Q42" s="8" t="s">
        <v>121</v>
      </c>
      <c r="R42" s="9">
        <v>8.25</v>
      </c>
      <c r="V42" s="9" t="s">
        <v>119</v>
      </c>
      <c r="W42" s="8">
        <v>0.75</v>
      </c>
      <c r="X42" s="2"/>
      <c r="Y42" s="2"/>
      <c r="Z42" s="2"/>
      <c r="AA42" s="8" t="s">
        <v>121</v>
      </c>
      <c r="AB42" s="11">
        <v>1.5</v>
      </c>
      <c r="AC42" s="2"/>
      <c r="AD42" s="2"/>
      <c r="AE42" s="2"/>
      <c r="AF42" s="8" t="s">
        <v>121</v>
      </c>
      <c r="AG42" s="11">
        <v>2.75</v>
      </c>
      <c r="AH42" s="2"/>
      <c r="AI42" s="13"/>
    </row>
    <row r="43" ht="15.75" customHeight="1">
      <c r="A43" s="7"/>
      <c r="B43" s="8" t="s">
        <v>122</v>
      </c>
      <c r="C43" s="8">
        <v>7.0</v>
      </c>
      <c r="G43" s="9" t="s">
        <v>123</v>
      </c>
      <c r="H43" s="9">
        <v>4.0</v>
      </c>
      <c r="L43" s="10" t="s">
        <v>124</v>
      </c>
      <c r="M43" s="8">
        <v>7.25</v>
      </c>
      <c r="Q43" s="8" t="s">
        <v>124</v>
      </c>
      <c r="R43" s="9">
        <v>8.5</v>
      </c>
      <c r="V43" s="9" t="s">
        <v>122</v>
      </c>
      <c r="W43" s="8">
        <v>0.75</v>
      </c>
      <c r="X43" s="2"/>
      <c r="Y43" s="2"/>
      <c r="Z43" s="2"/>
      <c r="AA43" s="8" t="s">
        <v>124</v>
      </c>
      <c r="AB43" s="11">
        <v>1.5</v>
      </c>
      <c r="AC43" s="2"/>
      <c r="AD43" s="2"/>
      <c r="AE43" s="2"/>
      <c r="AF43" s="8" t="s">
        <v>124</v>
      </c>
      <c r="AG43" s="11">
        <v>2.25</v>
      </c>
      <c r="AH43" s="2"/>
      <c r="AI43" s="13"/>
    </row>
    <row r="44" ht="15.75" customHeight="1">
      <c r="A44" s="7"/>
      <c r="B44" s="8" t="s">
        <v>125</v>
      </c>
      <c r="C44" s="8">
        <v>1.0</v>
      </c>
      <c r="G44" s="9" t="s">
        <v>126</v>
      </c>
      <c r="H44" s="9">
        <v>4.5</v>
      </c>
      <c r="L44" s="10" t="s">
        <v>127</v>
      </c>
      <c r="M44" s="8">
        <v>7.5</v>
      </c>
      <c r="Q44" s="8" t="s">
        <v>127</v>
      </c>
      <c r="R44" s="9">
        <v>9.0</v>
      </c>
      <c r="V44" s="9" t="s">
        <v>125</v>
      </c>
      <c r="W44" s="8">
        <v>0.25</v>
      </c>
      <c r="X44" s="2"/>
      <c r="Y44" s="2"/>
      <c r="Z44" s="2"/>
      <c r="AA44" s="8" t="s">
        <v>127</v>
      </c>
      <c r="AB44" s="11">
        <v>2.0</v>
      </c>
      <c r="AC44" s="2"/>
      <c r="AD44" s="2"/>
      <c r="AE44" s="2"/>
      <c r="AF44" s="8" t="s">
        <v>127</v>
      </c>
      <c r="AG44" s="11">
        <v>1.5</v>
      </c>
      <c r="AH44" s="2"/>
      <c r="AI44" s="13"/>
    </row>
    <row r="45" ht="15.75" customHeight="1">
      <c r="A45" s="7"/>
      <c r="B45" s="8" t="s">
        <v>128</v>
      </c>
      <c r="C45" s="8">
        <v>6.0</v>
      </c>
      <c r="G45" s="9" t="s">
        <v>129</v>
      </c>
      <c r="H45" s="8">
        <v>10.0</v>
      </c>
      <c r="L45" s="10" t="s">
        <v>130</v>
      </c>
      <c r="M45" s="8">
        <v>6.75</v>
      </c>
      <c r="Q45" s="8" t="s">
        <v>130</v>
      </c>
      <c r="R45" s="9">
        <v>8.0</v>
      </c>
      <c r="V45" s="9" t="s">
        <v>128</v>
      </c>
      <c r="W45" s="8">
        <v>0.0</v>
      </c>
      <c r="X45" s="2"/>
      <c r="Y45" s="2"/>
      <c r="Z45" s="2"/>
      <c r="AA45" s="8" t="s">
        <v>130</v>
      </c>
      <c r="AB45" s="11">
        <v>2.25</v>
      </c>
      <c r="AC45" s="2"/>
      <c r="AD45" s="2"/>
      <c r="AE45" s="2"/>
      <c r="AF45" s="8" t="s">
        <v>130</v>
      </c>
      <c r="AG45" s="11">
        <v>1.5</v>
      </c>
      <c r="AH45" s="2"/>
      <c r="AI45" s="13"/>
    </row>
    <row r="46" ht="15.75" customHeight="1">
      <c r="A46" s="7"/>
      <c r="B46" s="8" t="s">
        <v>131</v>
      </c>
      <c r="C46" s="8">
        <v>6.0</v>
      </c>
      <c r="G46" s="9" t="s">
        <v>132</v>
      </c>
      <c r="H46" s="9">
        <v>4.25</v>
      </c>
      <c r="L46" s="10" t="s">
        <v>133</v>
      </c>
      <c r="M46" s="8">
        <v>7.75</v>
      </c>
      <c r="Q46" s="8" t="s">
        <v>133</v>
      </c>
      <c r="R46" s="9">
        <v>7.5</v>
      </c>
      <c r="V46" s="9" t="s">
        <v>131</v>
      </c>
      <c r="W46" s="8">
        <v>3.0</v>
      </c>
      <c r="X46" s="2"/>
      <c r="Y46" s="2"/>
      <c r="Z46" s="2"/>
      <c r="AA46" s="8" t="s">
        <v>133</v>
      </c>
      <c r="AB46" s="11">
        <v>1.25</v>
      </c>
      <c r="AC46" s="2"/>
      <c r="AD46" s="2"/>
      <c r="AE46" s="2"/>
      <c r="AF46" s="8" t="s">
        <v>133</v>
      </c>
      <c r="AG46" s="11">
        <v>2.5</v>
      </c>
      <c r="AH46" s="2"/>
      <c r="AI46" s="13"/>
    </row>
    <row r="47" ht="15.75" customHeight="1">
      <c r="A47" s="7"/>
      <c r="B47" s="8" t="s">
        <v>134</v>
      </c>
      <c r="C47" s="8">
        <v>3.0</v>
      </c>
      <c r="G47" s="9" t="s">
        <v>135</v>
      </c>
      <c r="H47" s="9">
        <v>5.75</v>
      </c>
      <c r="L47" s="10" t="s">
        <v>136</v>
      </c>
      <c r="M47" s="8">
        <v>6.75</v>
      </c>
      <c r="Q47" s="8" t="s">
        <v>136</v>
      </c>
      <c r="R47" s="9">
        <v>8.0</v>
      </c>
      <c r="V47" s="9" t="s">
        <v>134</v>
      </c>
      <c r="W47" s="8">
        <v>4.0</v>
      </c>
      <c r="X47" s="2"/>
      <c r="Y47" s="2"/>
      <c r="Z47" s="2"/>
      <c r="AA47" s="8" t="s">
        <v>136</v>
      </c>
      <c r="AB47" s="11">
        <v>1.5</v>
      </c>
      <c r="AC47" s="2"/>
      <c r="AD47" s="2"/>
      <c r="AE47" s="2"/>
      <c r="AF47" s="8" t="s">
        <v>136</v>
      </c>
      <c r="AG47" s="11">
        <v>1.75</v>
      </c>
      <c r="AH47" s="2"/>
      <c r="AI47" s="13"/>
    </row>
    <row r="48" ht="15.75" customHeight="1">
      <c r="A48" s="7"/>
      <c r="B48" s="8" t="s">
        <v>137</v>
      </c>
      <c r="C48" s="8">
        <v>4.0</v>
      </c>
      <c r="G48" s="9" t="s">
        <v>138</v>
      </c>
      <c r="H48" s="8">
        <v>5.0</v>
      </c>
      <c r="L48" s="10" t="s">
        <v>139</v>
      </c>
      <c r="M48" s="8">
        <v>6.75</v>
      </c>
      <c r="Q48" s="8" t="s">
        <v>139</v>
      </c>
      <c r="R48" s="9">
        <v>8.75</v>
      </c>
      <c r="V48" s="9" t="s">
        <v>137</v>
      </c>
      <c r="W48" s="8">
        <v>1.0</v>
      </c>
      <c r="X48" s="2"/>
      <c r="Y48" s="2"/>
      <c r="Z48" s="2"/>
      <c r="AA48" s="8" t="s">
        <v>139</v>
      </c>
      <c r="AB48" s="11">
        <v>1.25</v>
      </c>
      <c r="AC48" s="2"/>
      <c r="AD48" s="2"/>
      <c r="AE48" s="2"/>
      <c r="AF48" s="8" t="s">
        <v>139</v>
      </c>
      <c r="AG48" s="11">
        <v>2.25</v>
      </c>
      <c r="AH48" s="2"/>
      <c r="AI48" s="13"/>
    </row>
    <row r="49" ht="15.75" customHeight="1">
      <c r="A49" s="7"/>
      <c r="B49" s="8" t="s">
        <v>140</v>
      </c>
      <c r="C49" s="8">
        <v>2.0</v>
      </c>
      <c r="G49" s="9" t="s">
        <v>141</v>
      </c>
      <c r="H49" s="8">
        <v>5.0</v>
      </c>
      <c r="L49" s="10" t="s">
        <v>142</v>
      </c>
      <c r="M49" s="8">
        <v>6.0</v>
      </c>
      <c r="Q49" s="8" t="s">
        <v>142</v>
      </c>
      <c r="R49" s="9">
        <v>7.25</v>
      </c>
      <c r="V49" s="9" t="s">
        <v>140</v>
      </c>
      <c r="W49" s="8">
        <v>2.75</v>
      </c>
      <c r="X49" s="2"/>
      <c r="Y49" s="2"/>
      <c r="Z49" s="2"/>
      <c r="AA49" s="8" t="s">
        <v>142</v>
      </c>
      <c r="AB49" s="11">
        <v>1.5</v>
      </c>
      <c r="AC49" s="2"/>
      <c r="AD49" s="2"/>
      <c r="AE49" s="2"/>
      <c r="AF49" s="8" t="s">
        <v>142</v>
      </c>
      <c r="AG49" s="11">
        <v>2.0</v>
      </c>
      <c r="AH49" s="2"/>
      <c r="AI49" s="13"/>
    </row>
    <row r="50" ht="15.75" customHeight="1">
      <c r="A50" s="7"/>
      <c r="B50" s="8" t="s">
        <v>143</v>
      </c>
      <c r="C50" s="8">
        <v>7.0</v>
      </c>
      <c r="G50" s="9" t="s">
        <v>144</v>
      </c>
      <c r="H50" s="8">
        <v>4.0</v>
      </c>
      <c r="L50" s="10" t="s">
        <v>145</v>
      </c>
      <c r="M50" s="8">
        <v>7.75</v>
      </c>
      <c r="Q50" s="8" t="s">
        <v>145</v>
      </c>
      <c r="R50" s="9">
        <v>10.0</v>
      </c>
      <c r="V50" s="9" t="s">
        <v>143</v>
      </c>
      <c r="W50" s="8">
        <v>0.0</v>
      </c>
      <c r="X50" s="2"/>
      <c r="Y50" s="2"/>
      <c r="Z50" s="2"/>
      <c r="AA50" s="8" t="s">
        <v>145</v>
      </c>
      <c r="AB50" s="11">
        <v>2.25</v>
      </c>
      <c r="AC50" s="2"/>
      <c r="AD50" s="2"/>
      <c r="AE50" s="2"/>
      <c r="AF50" s="8" t="s">
        <v>145</v>
      </c>
      <c r="AG50" s="11">
        <v>1.75</v>
      </c>
      <c r="AH50" s="2"/>
      <c r="AI50" s="13"/>
    </row>
    <row r="51" ht="15.75" customHeight="1">
      <c r="A51" s="7"/>
      <c r="B51" s="8" t="s">
        <v>146</v>
      </c>
      <c r="C51" s="9">
        <v>6.0</v>
      </c>
      <c r="G51" s="9" t="s">
        <v>147</v>
      </c>
      <c r="H51" s="9">
        <v>7.25</v>
      </c>
      <c r="L51" s="10" t="s">
        <v>148</v>
      </c>
      <c r="M51" s="8">
        <v>6.5</v>
      </c>
      <c r="Q51" s="8" t="s">
        <v>148</v>
      </c>
      <c r="R51" s="9">
        <v>7.0</v>
      </c>
      <c r="V51" s="9" t="s">
        <v>146</v>
      </c>
      <c r="W51" s="8">
        <v>1.5</v>
      </c>
      <c r="X51" s="2"/>
      <c r="Y51" s="2"/>
      <c r="Z51" s="2"/>
      <c r="AA51" s="8" t="s">
        <v>148</v>
      </c>
      <c r="AB51" s="11">
        <v>1.5</v>
      </c>
      <c r="AC51" s="2"/>
      <c r="AD51" s="2"/>
      <c r="AE51" s="2"/>
      <c r="AF51" s="8" t="s">
        <v>148</v>
      </c>
      <c r="AG51" s="11">
        <v>2.0</v>
      </c>
      <c r="AH51" s="2"/>
      <c r="AI51" s="13"/>
    </row>
    <row r="52" ht="15.75" customHeight="1">
      <c r="A52" s="7"/>
      <c r="B52" s="8" t="s">
        <v>149</v>
      </c>
      <c r="C52" s="8">
        <v>5.0</v>
      </c>
      <c r="G52" s="9" t="s">
        <v>150</v>
      </c>
      <c r="H52" s="8">
        <v>3.0</v>
      </c>
      <c r="L52" s="10" t="s">
        <v>151</v>
      </c>
      <c r="M52" s="8">
        <v>7.0</v>
      </c>
      <c r="Q52" s="8" t="s">
        <v>151</v>
      </c>
      <c r="R52" s="9">
        <v>8.75</v>
      </c>
      <c r="V52" s="9" t="s">
        <v>149</v>
      </c>
      <c r="W52" s="8">
        <v>3.5</v>
      </c>
      <c r="X52" s="2"/>
      <c r="Y52" s="2"/>
      <c r="Z52" s="2"/>
      <c r="AA52" s="8" t="s">
        <v>151</v>
      </c>
      <c r="AB52" s="11">
        <v>2.0</v>
      </c>
      <c r="AC52" s="2"/>
      <c r="AD52" s="2"/>
      <c r="AE52" s="2"/>
      <c r="AF52" s="8" t="s">
        <v>151</v>
      </c>
      <c r="AG52" s="11">
        <v>2.5</v>
      </c>
      <c r="AH52" s="2"/>
      <c r="AI52" s="13"/>
    </row>
    <row r="53" ht="15.75" customHeight="1">
      <c r="A53" s="7"/>
      <c r="B53" s="8" t="s">
        <v>152</v>
      </c>
      <c r="C53" s="8">
        <v>4.0</v>
      </c>
      <c r="G53" s="9" t="s">
        <v>153</v>
      </c>
      <c r="H53" s="8">
        <v>4.0</v>
      </c>
      <c r="L53" s="10" t="s">
        <v>154</v>
      </c>
      <c r="M53" s="8">
        <v>7.5</v>
      </c>
      <c r="Q53" s="8" t="s">
        <v>154</v>
      </c>
      <c r="R53" s="9">
        <v>7.5</v>
      </c>
      <c r="V53" s="9" t="s">
        <v>152</v>
      </c>
      <c r="W53" s="8">
        <v>2.5</v>
      </c>
      <c r="X53" s="2"/>
      <c r="Y53" s="2"/>
      <c r="Z53" s="2"/>
      <c r="AA53" s="8" t="s">
        <v>154</v>
      </c>
      <c r="AB53" s="11">
        <v>1.0</v>
      </c>
      <c r="AC53" s="2"/>
      <c r="AD53" s="2"/>
      <c r="AE53" s="2"/>
      <c r="AF53" s="8" t="s">
        <v>154</v>
      </c>
      <c r="AG53" s="11">
        <v>1.25</v>
      </c>
      <c r="AH53" s="2"/>
      <c r="AI53" s="13"/>
    </row>
    <row r="54" ht="15.75" customHeight="1">
      <c r="A54" s="7"/>
      <c r="B54" s="8" t="s">
        <v>155</v>
      </c>
      <c r="C54" s="9">
        <v>6.0</v>
      </c>
      <c r="G54" s="9" t="s">
        <v>156</v>
      </c>
      <c r="H54" s="8">
        <v>5.0</v>
      </c>
      <c r="L54" s="10" t="s">
        <v>157</v>
      </c>
      <c r="M54" s="8">
        <v>7.5</v>
      </c>
      <c r="Q54" s="8" t="s">
        <v>157</v>
      </c>
      <c r="R54" s="9">
        <v>9.25</v>
      </c>
      <c r="V54" s="9" t="s">
        <v>155</v>
      </c>
      <c r="W54" s="9">
        <v>3.5</v>
      </c>
      <c r="X54" s="2"/>
      <c r="Y54" s="2"/>
      <c r="Z54" s="2"/>
      <c r="AA54" s="8" t="s">
        <v>157</v>
      </c>
      <c r="AB54" s="11">
        <v>1.5</v>
      </c>
      <c r="AC54" s="2"/>
      <c r="AD54" s="2"/>
      <c r="AE54" s="2"/>
      <c r="AF54" s="8" t="s">
        <v>157</v>
      </c>
      <c r="AG54" s="11">
        <v>2.5</v>
      </c>
      <c r="AH54" s="2"/>
      <c r="AI54" s="13"/>
    </row>
    <row r="55" ht="15.75" customHeight="1">
      <c r="A55" s="7"/>
      <c r="B55" s="8" t="s">
        <v>158</v>
      </c>
      <c r="C55" s="9">
        <v>7.0</v>
      </c>
      <c r="G55" s="9" t="s">
        <v>159</v>
      </c>
      <c r="H55" s="8">
        <v>4.0</v>
      </c>
      <c r="L55" s="10" t="s">
        <v>160</v>
      </c>
      <c r="M55" s="8">
        <v>6.5</v>
      </c>
      <c r="Q55" s="8" t="s">
        <v>160</v>
      </c>
      <c r="R55" s="9">
        <v>7.0</v>
      </c>
      <c r="V55" s="9" t="s">
        <v>158</v>
      </c>
      <c r="W55" s="8">
        <v>1.25</v>
      </c>
      <c r="X55" s="2"/>
      <c r="Y55" s="2"/>
      <c r="Z55" s="2"/>
      <c r="AA55" s="8" t="s">
        <v>160</v>
      </c>
      <c r="AB55" s="11">
        <v>1.25</v>
      </c>
      <c r="AC55" s="2"/>
      <c r="AD55" s="2"/>
      <c r="AE55" s="2"/>
      <c r="AF55" s="8" t="s">
        <v>160</v>
      </c>
      <c r="AG55" s="11">
        <v>1.5</v>
      </c>
      <c r="AH55" s="2"/>
      <c r="AI55" s="13"/>
    </row>
    <row r="56" ht="15.75" customHeight="1">
      <c r="A56" s="7"/>
      <c r="B56" s="8" t="s">
        <v>161</v>
      </c>
      <c r="C56" s="8">
        <v>7.0</v>
      </c>
      <c r="G56" s="9" t="s">
        <v>162</v>
      </c>
      <c r="H56" s="8">
        <v>7.0</v>
      </c>
      <c r="L56" s="10" t="s">
        <v>163</v>
      </c>
      <c r="M56" s="8">
        <v>7.5</v>
      </c>
      <c r="Q56" s="15"/>
      <c r="V56" s="9" t="s">
        <v>161</v>
      </c>
      <c r="W56" s="8">
        <v>3.25</v>
      </c>
      <c r="X56" s="2"/>
      <c r="Y56" s="2"/>
      <c r="Z56" s="2"/>
      <c r="AA56" s="8" t="s">
        <v>163</v>
      </c>
      <c r="AB56" s="11">
        <v>2.0</v>
      </c>
      <c r="AC56" s="2"/>
      <c r="AD56" s="2"/>
      <c r="AE56" s="2"/>
      <c r="AF56" s="8" t="s">
        <v>163</v>
      </c>
      <c r="AG56" s="11">
        <v>2.25</v>
      </c>
      <c r="AH56" s="2"/>
      <c r="AI56" s="13"/>
    </row>
    <row r="57" ht="15.75" customHeight="1">
      <c r="A57" s="7"/>
      <c r="B57" s="8" t="s">
        <v>164</v>
      </c>
      <c r="C57" s="8">
        <v>3.0</v>
      </c>
      <c r="G57" s="9" t="s">
        <v>165</v>
      </c>
      <c r="H57" s="8">
        <v>9.0</v>
      </c>
      <c r="L57" s="10" t="s">
        <v>166</v>
      </c>
      <c r="M57" s="8">
        <v>6.75</v>
      </c>
      <c r="Q57" s="15"/>
      <c r="V57" s="9" t="s">
        <v>164</v>
      </c>
      <c r="W57" s="8">
        <v>1.75</v>
      </c>
      <c r="X57" s="2"/>
      <c r="Y57" s="2"/>
      <c r="Z57" s="2"/>
      <c r="AA57" s="8" t="s">
        <v>166</v>
      </c>
      <c r="AB57" s="11">
        <v>1.0</v>
      </c>
      <c r="AC57" s="2"/>
      <c r="AD57" s="2"/>
      <c r="AE57" s="2"/>
      <c r="AF57" s="8" t="s">
        <v>166</v>
      </c>
      <c r="AG57" s="11">
        <v>2.75</v>
      </c>
      <c r="AH57" s="2"/>
      <c r="AI57" s="13"/>
    </row>
    <row r="58" ht="15.75" customHeight="1">
      <c r="A58" s="7"/>
      <c r="B58" s="8" t="s">
        <v>167</v>
      </c>
      <c r="C58" s="8">
        <v>2.0</v>
      </c>
      <c r="G58" s="9" t="s">
        <v>168</v>
      </c>
      <c r="H58" s="9">
        <v>4.75</v>
      </c>
      <c r="L58" s="10" t="s">
        <v>169</v>
      </c>
      <c r="M58" s="8">
        <v>6.75</v>
      </c>
      <c r="Q58" s="15"/>
      <c r="V58" s="9" t="s">
        <v>167</v>
      </c>
      <c r="W58" s="8">
        <v>1.0</v>
      </c>
      <c r="X58" s="2"/>
      <c r="Y58" s="2"/>
      <c r="Z58" s="2"/>
      <c r="AA58" s="8" t="s">
        <v>169</v>
      </c>
      <c r="AB58" s="11">
        <v>1.25</v>
      </c>
      <c r="AC58" s="2"/>
      <c r="AD58" s="2"/>
      <c r="AE58" s="2"/>
      <c r="AF58" s="8" t="s">
        <v>169</v>
      </c>
      <c r="AG58" s="11">
        <v>1.5</v>
      </c>
      <c r="AH58" s="2"/>
      <c r="AI58" s="13"/>
    </row>
    <row r="59" ht="15.75" customHeight="1">
      <c r="A59" s="7"/>
      <c r="B59" s="8" t="s">
        <v>170</v>
      </c>
      <c r="C59" s="8">
        <v>4.0</v>
      </c>
      <c r="G59" s="9" t="s">
        <v>171</v>
      </c>
      <c r="H59" s="8">
        <v>6.0</v>
      </c>
      <c r="L59" s="10" t="s">
        <v>172</v>
      </c>
      <c r="M59" s="8">
        <v>6.75</v>
      </c>
      <c r="Q59" s="16" t="s">
        <v>7</v>
      </c>
      <c r="R59" s="5"/>
      <c r="V59" s="9" t="s">
        <v>170</v>
      </c>
      <c r="W59" s="8">
        <v>3.75</v>
      </c>
      <c r="X59" s="2"/>
      <c r="Y59" s="2"/>
      <c r="Z59" s="2"/>
      <c r="AA59" s="8" t="s">
        <v>172</v>
      </c>
      <c r="AB59" s="11">
        <v>1.0</v>
      </c>
      <c r="AC59" s="2"/>
      <c r="AD59" s="2"/>
      <c r="AE59" s="2"/>
      <c r="AF59" s="8" t="s">
        <v>172</v>
      </c>
      <c r="AG59" s="11">
        <v>2.25</v>
      </c>
      <c r="AH59" s="2"/>
      <c r="AI59" s="13"/>
    </row>
    <row r="60" ht="15.75" customHeight="1">
      <c r="A60" s="7"/>
      <c r="B60" s="8" t="s">
        <v>173</v>
      </c>
      <c r="C60" s="8">
        <v>7.0</v>
      </c>
      <c r="G60" s="9" t="s">
        <v>174</v>
      </c>
      <c r="H60" s="8">
        <v>2.0</v>
      </c>
      <c r="L60" s="10" t="s">
        <v>175</v>
      </c>
      <c r="M60" s="8">
        <v>8.0</v>
      </c>
      <c r="Q60" s="15"/>
      <c r="V60" s="9" t="s">
        <v>173</v>
      </c>
      <c r="W60" s="8">
        <v>1.0</v>
      </c>
      <c r="X60" s="2"/>
      <c r="Y60" s="2"/>
      <c r="Z60" s="2"/>
      <c r="AA60" s="8" t="s">
        <v>175</v>
      </c>
      <c r="AB60" s="11">
        <v>2.0</v>
      </c>
      <c r="AC60" s="2"/>
      <c r="AD60" s="2"/>
      <c r="AE60" s="2"/>
      <c r="AF60" s="8" t="s">
        <v>175</v>
      </c>
      <c r="AG60" s="11">
        <v>1.25</v>
      </c>
      <c r="AH60" s="2"/>
      <c r="AI60" s="13"/>
    </row>
    <row r="61" ht="15.75" customHeight="1">
      <c r="A61" s="7"/>
      <c r="B61" s="8" t="s">
        <v>176</v>
      </c>
      <c r="C61" s="8">
        <v>6.0</v>
      </c>
      <c r="G61" s="9" t="s">
        <v>177</v>
      </c>
      <c r="H61" s="8">
        <v>6.25</v>
      </c>
      <c r="L61" s="10" t="s">
        <v>178</v>
      </c>
      <c r="M61" s="8">
        <v>7.0</v>
      </c>
      <c r="Q61" s="15"/>
      <c r="V61" s="9" t="s">
        <v>176</v>
      </c>
      <c r="W61" s="8">
        <v>0.25</v>
      </c>
      <c r="X61" s="2"/>
      <c r="Y61" s="2"/>
      <c r="Z61" s="2"/>
      <c r="AA61" s="8" t="s">
        <v>178</v>
      </c>
      <c r="AB61" s="11">
        <v>2.25</v>
      </c>
      <c r="AC61" s="2"/>
      <c r="AD61" s="2"/>
      <c r="AE61" s="2"/>
      <c r="AF61" s="8" t="s">
        <v>178</v>
      </c>
      <c r="AG61" s="11">
        <v>2.0</v>
      </c>
      <c r="AH61" s="2"/>
      <c r="AI61" s="13"/>
    </row>
    <row r="62" ht="15.75" customHeight="1">
      <c r="A62" s="7"/>
      <c r="B62" s="8" t="s">
        <v>179</v>
      </c>
      <c r="C62" s="8">
        <v>2.0</v>
      </c>
      <c r="G62" s="9" t="s">
        <v>180</v>
      </c>
      <c r="H62" s="8">
        <v>6.0</v>
      </c>
      <c r="L62" s="10" t="s">
        <v>181</v>
      </c>
      <c r="M62" s="8">
        <v>6.5</v>
      </c>
      <c r="Q62" s="15"/>
      <c r="V62" s="9" t="s">
        <v>179</v>
      </c>
      <c r="W62" s="8">
        <v>0.25</v>
      </c>
      <c r="X62" s="2"/>
      <c r="Y62" s="2"/>
      <c r="Z62" s="2"/>
      <c r="AA62" s="8" t="s">
        <v>181</v>
      </c>
      <c r="AB62" s="11">
        <v>1.5</v>
      </c>
      <c r="AC62" s="2"/>
      <c r="AD62" s="2"/>
      <c r="AE62" s="2"/>
      <c r="AF62" s="8" t="s">
        <v>181</v>
      </c>
      <c r="AG62" s="11">
        <v>3.0</v>
      </c>
      <c r="AH62" s="2"/>
      <c r="AI62" s="13"/>
    </row>
    <row r="63" ht="15.75" customHeight="1">
      <c r="A63" s="7"/>
      <c r="B63" s="8" t="s">
        <v>182</v>
      </c>
      <c r="C63" s="8">
        <v>1.0</v>
      </c>
      <c r="G63" s="9" t="s">
        <v>183</v>
      </c>
      <c r="H63" s="9">
        <v>7.0</v>
      </c>
      <c r="L63" s="10" t="s">
        <v>184</v>
      </c>
      <c r="M63" s="8">
        <v>6.5</v>
      </c>
      <c r="Q63" s="15"/>
      <c r="V63" s="9" t="s">
        <v>182</v>
      </c>
      <c r="W63" s="8">
        <v>1.25</v>
      </c>
      <c r="X63" s="2"/>
      <c r="Y63" s="2"/>
      <c r="Z63" s="2"/>
      <c r="AA63" s="8" t="s">
        <v>184</v>
      </c>
      <c r="AB63" s="11">
        <v>2.0</v>
      </c>
      <c r="AC63" s="2"/>
      <c r="AD63" s="2"/>
      <c r="AE63" s="2"/>
      <c r="AF63" s="8" t="s">
        <v>184</v>
      </c>
      <c r="AG63" s="11">
        <v>2.25</v>
      </c>
      <c r="AH63" s="2"/>
      <c r="AI63" s="13"/>
    </row>
    <row r="64" ht="15.75" customHeight="1">
      <c r="A64" s="7"/>
      <c r="B64" s="8" t="s">
        <v>185</v>
      </c>
      <c r="C64" s="8">
        <v>5.0</v>
      </c>
      <c r="G64" s="9" t="s">
        <v>186</v>
      </c>
      <c r="H64" s="9">
        <v>6.75</v>
      </c>
      <c r="L64" s="10" t="s">
        <v>187</v>
      </c>
      <c r="M64" s="8">
        <v>7.0</v>
      </c>
      <c r="Q64" s="15"/>
      <c r="V64" s="9" t="s">
        <v>185</v>
      </c>
      <c r="W64" s="8">
        <v>2.75</v>
      </c>
      <c r="X64" s="2"/>
      <c r="Y64" s="2"/>
      <c r="Z64" s="2"/>
      <c r="AA64" s="8" t="s">
        <v>187</v>
      </c>
      <c r="AB64" s="11">
        <v>1.25</v>
      </c>
      <c r="AC64" s="2"/>
      <c r="AD64" s="2"/>
      <c r="AE64" s="2"/>
      <c r="AF64" s="8" t="s">
        <v>187</v>
      </c>
      <c r="AG64" s="11">
        <v>1.0</v>
      </c>
      <c r="AH64" s="2"/>
      <c r="AI64" s="13"/>
    </row>
    <row r="65" ht="15.75" customHeight="1">
      <c r="A65" s="7"/>
      <c r="B65" s="8" t="s">
        <v>188</v>
      </c>
      <c r="C65" s="8">
        <v>6.0</v>
      </c>
      <c r="G65" s="9" t="s">
        <v>189</v>
      </c>
      <c r="H65" s="8">
        <v>5.0</v>
      </c>
      <c r="L65" s="10" t="s">
        <v>190</v>
      </c>
      <c r="M65" s="8">
        <v>7.25</v>
      </c>
      <c r="Q65" s="15"/>
      <c r="V65" s="9" t="s">
        <v>188</v>
      </c>
      <c r="W65" s="8">
        <v>1.25</v>
      </c>
      <c r="X65" s="2"/>
      <c r="Y65" s="2"/>
      <c r="Z65" s="2"/>
      <c r="AA65" s="8" t="s">
        <v>190</v>
      </c>
      <c r="AB65" s="11">
        <v>1.25</v>
      </c>
      <c r="AC65" s="2"/>
      <c r="AD65" s="2"/>
      <c r="AE65" s="2"/>
      <c r="AF65" s="8" t="s">
        <v>190</v>
      </c>
      <c r="AG65" s="11">
        <v>1.0</v>
      </c>
      <c r="AH65" s="2"/>
      <c r="AI65" s="13"/>
    </row>
    <row r="66" ht="15.75" customHeight="1">
      <c r="A66" s="7"/>
      <c r="B66" s="8" t="s">
        <v>191</v>
      </c>
      <c r="C66" s="8">
        <v>4.0</v>
      </c>
      <c r="G66" s="9" t="s">
        <v>192</v>
      </c>
      <c r="H66" s="8">
        <v>10.0</v>
      </c>
      <c r="L66" s="10" t="s">
        <v>193</v>
      </c>
      <c r="M66" s="8">
        <v>7.0</v>
      </c>
      <c r="Q66" s="15"/>
      <c r="V66" s="9" t="s">
        <v>191</v>
      </c>
      <c r="W66" s="8">
        <v>2.5</v>
      </c>
      <c r="X66" s="2"/>
      <c r="Y66" s="2"/>
      <c r="Z66" s="2"/>
      <c r="AA66" s="8" t="s">
        <v>193</v>
      </c>
      <c r="AB66" s="11">
        <v>2.25</v>
      </c>
      <c r="AC66" s="2"/>
      <c r="AD66" s="2"/>
      <c r="AE66" s="2"/>
      <c r="AF66" s="8" t="s">
        <v>193</v>
      </c>
      <c r="AG66" s="11">
        <v>2.75</v>
      </c>
      <c r="AH66" s="2"/>
      <c r="AI66" s="13"/>
    </row>
    <row r="67" ht="15.75" customHeight="1">
      <c r="A67" s="7"/>
      <c r="B67" s="8" t="s">
        <v>194</v>
      </c>
      <c r="C67" s="9">
        <v>7.0</v>
      </c>
      <c r="G67" s="9" t="s">
        <v>195</v>
      </c>
      <c r="H67" s="8">
        <v>8.25</v>
      </c>
      <c r="L67" s="10" t="s">
        <v>196</v>
      </c>
      <c r="M67" s="8">
        <v>7.25</v>
      </c>
      <c r="Q67" s="15"/>
      <c r="V67" s="9" t="s">
        <v>194</v>
      </c>
      <c r="W67" s="8">
        <v>0.5</v>
      </c>
      <c r="X67" s="2"/>
      <c r="Y67" s="2"/>
      <c r="Z67" s="2"/>
      <c r="AA67" s="8" t="s">
        <v>196</v>
      </c>
      <c r="AB67" s="11">
        <v>2.5</v>
      </c>
      <c r="AC67" s="2"/>
      <c r="AD67" s="2"/>
      <c r="AE67" s="2"/>
      <c r="AF67" s="8" t="s">
        <v>196</v>
      </c>
      <c r="AG67" s="11">
        <v>3.0</v>
      </c>
      <c r="AH67" s="2"/>
      <c r="AI67" s="13"/>
    </row>
    <row r="68" ht="15.75" customHeight="1">
      <c r="A68" s="7"/>
      <c r="B68" s="8" t="s">
        <v>197</v>
      </c>
      <c r="C68" s="9">
        <v>6.0</v>
      </c>
      <c r="G68" s="9" t="s">
        <v>198</v>
      </c>
      <c r="H68" s="9">
        <v>6.0</v>
      </c>
      <c r="L68" s="10" t="s">
        <v>199</v>
      </c>
      <c r="M68" s="8">
        <v>6.5</v>
      </c>
      <c r="Q68" s="15"/>
      <c r="V68" s="9" t="s">
        <v>197</v>
      </c>
      <c r="W68" s="9">
        <v>3.25</v>
      </c>
      <c r="X68" s="2"/>
      <c r="Y68" s="2"/>
      <c r="Z68" s="2"/>
      <c r="AA68" s="8" t="s">
        <v>199</v>
      </c>
      <c r="AB68" s="11">
        <v>2.0</v>
      </c>
      <c r="AC68" s="2"/>
      <c r="AD68" s="2"/>
      <c r="AE68" s="2"/>
      <c r="AF68" s="8" t="s">
        <v>199</v>
      </c>
      <c r="AG68" s="11">
        <v>1.25</v>
      </c>
      <c r="AH68" s="2"/>
      <c r="AI68" s="13"/>
    </row>
    <row r="69" ht="15.75" customHeight="1">
      <c r="A69" s="7"/>
      <c r="B69" s="8" t="s">
        <v>200</v>
      </c>
      <c r="C69" s="9">
        <v>5.0</v>
      </c>
      <c r="G69" s="9" t="s">
        <v>201</v>
      </c>
      <c r="H69" s="8">
        <v>7.0</v>
      </c>
      <c r="L69" s="10" t="s">
        <v>202</v>
      </c>
      <c r="M69" s="8">
        <v>7.75</v>
      </c>
      <c r="Q69" s="15"/>
      <c r="V69" s="9" t="s">
        <v>200</v>
      </c>
      <c r="W69" s="9">
        <v>3.0</v>
      </c>
      <c r="X69" s="2"/>
      <c r="Y69" s="2"/>
      <c r="Z69" s="2"/>
      <c r="AA69" s="8" t="s">
        <v>202</v>
      </c>
      <c r="AB69" s="11">
        <v>1.25</v>
      </c>
      <c r="AC69" s="2"/>
      <c r="AD69" s="2"/>
      <c r="AE69" s="2"/>
      <c r="AF69" s="8" t="s">
        <v>202</v>
      </c>
      <c r="AG69" s="11">
        <v>1.75</v>
      </c>
      <c r="AH69" s="2"/>
      <c r="AI69" s="13"/>
    </row>
    <row r="70" ht="15.75" customHeight="1">
      <c r="A70" s="7"/>
      <c r="B70" s="8" t="s">
        <v>203</v>
      </c>
      <c r="C70" s="9">
        <v>5.0</v>
      </c>
      <c r="G70" s="9" t="s">
        <v>204</v>
      </c>
      <c r="H70" s="8">
        <v>3.0</v>
      </c>
      <c r="L70" s="10" t="s">
        <v>205</v>
      </c>
      <c r="M70" s="8">
        <v>6.5</v>
      </c>
      <c r="Q70" s="15"/>
      <c r="V70" s="9" t="s">
        <v>203</v>
      </c>
      <c r="W70" s="9">
        <v>1.5</v>
      </c>
      <c r="X70" s="2"/>
      <c r="Y70" s="2"/>
      <c r="Z70" s="2"/>
      <c r="AA70" s="8" t="s">
        <v>205</v>
      </c>
      <c r="AB70" s="11">
        <v>2.25</v>
      </c>
      <c r="AC70" s="2"/>
      <c r="AD70" s="2"/>
      <c r="AE70" s="2"/>
      <c r="AF70" s="8" t="s">
        <v>205</v>
      </c>
      <c r="AG70" s="11">
        <v>1.75</v>
      </c>
      <c r="AH70" s="2"/>
      <c r="AI70" s="13"/>
    </row>
    <row r="71" ht="15.75" customHeight="1">
      <c r="A71" s="7"/>
      <c r="B71" s="8" t="s">
        <v>206</v>
      </c>
      <c r="C71" s="9">
        <v>3.0</v>
      </c>
      <c r="G71" s="9" t="s">
        <v>207</v>
      </c>
      <c r="H71" s="8">
        <v>6.5</v>
      </c>
      <c r="L71" s="10" t="s">
        <v>208</v>
      </c>
      <c r="M71" s="8">
        <v>7.25</v>
      </c>
      <c r="Q71" s="15"/>
      <c r="V71" s="9" t="s">
        <v>206</v>
      </c>
      <c r="W71" s="9">
        <v>3.0</v>
      </c>
      <c r="X71" s="2"/>
      <c r="Y71" s="2"/>
      <c r="Z71" s="2"/>
      <c r="AA71" s="8" t="s">
        <v>208</v>
      </c>
      <c r="AB71" s="11">
        <v>2.5</v>
      </c>
      <c r="AC71" s="2"/>
      <c r="AD71" s="2"/>
      <c r="AE71" s="2"/>
      <c r="AF71" s="8" t="s">
        <v>208</v>
      </c>
      <c r="AG71" s="11">
        <v>2.75</v>
      </c>
      <c r="AH71" s="2"/>
      <c r="AI71" s="13"/>
    </row>
    <row r="72" ht="15.75" customHeight="1">
      <c r="A72" s="7"/>
      <c r="B72" s="8" t="s">
        <v>209</v>
      </c>
      <c r="C72" s="9">
        <v>4.0</v>
      </c>
      <c r="G72" s="9" t="s">
        <v>210</v>
      </c>
      <c r="H72" s="8">
        <v>2.0</v>
      </c>
      <c r="L72" s="10" t="s">
        <v>211</v>
      </c>
      <c r="M72" s="8">
        <v>6.25</v>
      </c>
      <c r="Q72" s="15"/>
      <c r="V72" s="9" t="s">
        <v>209</v>
      </c>
      <c r="W72" s="9">
        <v>3.25</v>
      </c>
      <c r="X72" s="2"/>
      <c r="Y72" s="2"/>
      <c r="Z72" s="2"/>
      <c r="AA72" s="8" t="s">
        <v>211</v>
      </c>
      <c r="AB72" s="11">
        <v>2.0</v>
      </c>
      <c r="AC72" s="2"/>
      <c r="AD72" s="2"/>
      <c r="AE72" s="2"/>
      <c r="AF72" s="8" t="s">
        <v>211</v>
      </c>
      <c r="AG72" s="11">
        <v>2.25</v>
      </c>
      <c r="AH72" s="2"/>
      <c r="AI72" s="13"/>
    </row>
    <row r="73" ht="15.75" customHeight="1">
      <c r="A73" s="7"/>
      <c r="B73" s="8" t="s">
        <v>212</v>
      </c>
      <c r="C73" s="9">
        <v>5.0</v>
      </c>
      <c r="G73" s="9" t="s">
        <v>213</v>
      </c>
      <c r="H73" s="9">
        <v>6.0</v>
      </c>
      <c r="L73" s="10" t="s">
        <v>214</v>
      </c>
      <c r="M73" s="8">
        <v>7.0</v>
      </c>
      <c r="Q73" s="15"/>
      <c r="V73" s="9" t="s">
        <v>212</v>
      </c>
      <c r="W73" s="9">
        <v>1.75</v>
      </c>
      <c r="X73" s="2"/>
      <c r="Y73" s="2"/>
      <c r="Z73" s="2"/>
      <c r="AA73" s="8" t="s">
        <v>214</v>
      </c>
      <c r="AB73" s="11">
        <v>1.5</v>
      </c>
      <c r="AC73" s="2"/>
      <c r="AD73" s="2"/>
      <c r="AE73" s="2"/>
      <c r="AF73" s="8" t="s">
        <v>214</v>
      </c>
      <c r="AG73" s="11">
        <v>1.25</v>
      </c>
      <c r="AH73" s="2"/>
      <c r="AI73" s="13"/>
    </row>
    <row r="74" ht="15.75" customHeight="1">
      <c r="A74" s="7"/>
      <c r="B74" s="8" t="s">
        <v>215</v>
      </c>
      <c r="C74" s="9">
        <v>7.0</v>
      </c>
      <c r="G74" s="9" t="s">
        <v>216</v>
      </c>
      <c r="H74" s="8">
        <v>8.0</v>
      </c>
      <c r="L74" s="10" t="s">
        <v>217</v>
      </c>
      <c r="M74" s="8">
        <v>7.5</v>
      </c>
      <c r="Q74" s="15"/>
      <c r="V74" s="9" t="s">
        <v>215</v>
      </c>
      <c r="W74" s="9">
        <v>1.75</v>
      </c>
      <c r="X74" s="2"/>
      <c r="Y74" s="2"/>
      <c r="Z74" s="2"/>
      <c r="AA74" s="8" t="s">
        <v>217</v>
      </c>
      <c r="AB74" s="11">
        <v>2.0</v>
      </c>
      <c r="AC74" s="2"/>
      <c r="AD74" s="2"/>
      <c r="AE74" s="2"/>
      <c r="AF74" s="8" t="s">
        <v>217</v>
      </c>
      <c r="AG74" s="11">
        <v>1.75</v>
      </c>
      <c r="AH74" s="2"/>
      <c r="AI74" s="13"/>
    </row>
    <row r="75" ht="15.75" customHeight="1">
      <c r="A75" s="7"/>
      <c r="B75" s="8" t="s">
        <v>218</v>
      </c>
      <c r="C75" s="9">
        <v>6.0</v>
      </c>
      <c r="G75" s="9" t="s">
        <v>219</v>
      </c>
      <c r="H75" s="8">
        <v>4.0</v>
      </c>
      <c r="L75" s="10" t="s">
        <v>220</v>
      </c>
      <c r="M75" s="8">
        <v>8.0</v>
      </c>
      <c r="Q75" s="15"/>
      <c r="V75" s="9" t="s">
        <v>218</v>
      </c>
      <c r="W75" s="9">
        <v>1.5</v>
      </c>
      <c r="X75" s="2"/>
      <c r="Y75" s="2"/>
      <c r="Z75" s="2"/>
      <c r="AA75" s="8" t="s">
        <v>220</v>
      </c>
      <c r="AB75" s="11">
        <v>2.0</v>
      </c>
      <c r="AC75" s="2"/>
      <c r="AD75" s="2"/>
      <c r="AE75" s="2"/>
      <c r="AF75" s="8" t="s">
        <v>220</v>
      </c>
      <c r="AG75" s="11">
        <v>1.25</v>
      </c>
      <c r="AH75" s="2"/>
      <c r="AI75" s="13"/>
    </row>
    <row r="76" ht="15.75" customHeight="1">
      <c r="A76" s="7"/>
      <c r="B76" s="8" t="s">
        <v>221</v>
      </c>
      <c r="C76" s="9">
        <v>6.0</v>
      </c>
      <c r="G76" s="9" t="s">
        <v>222</v>
      </c>
      <c r="H76" s="8">
        <v>3.0</v>
      </c>
      <c r="L76" s="10" t="s">
        <v>223</v>
      </c>
      <c r="M76" s="8">
        <v>7.5</v>
      </c>
      <c r="Q76" s="15"/>
      <c r="V76" s="9" t="s">
        <v>221</v>
      </c>
      <c r="W76" s="9">
        <v>2.5</v>
      </c>
      <c r="X76" s="2"/>
      <c r="Y76" s="2"/>
      <c r="Z76" s="2"/>
      <c r="AA76" s="8" t="s">
        <v>223</v>
      </c>
      <c r="AB76" s="11">
        <v>2.5</v>
      </c>
      <c r="AC76" s="2"/>
      <c r="AD76" s="2"/>
      <c r="AE76" s="2"/>
      <c r="AF76" s="8" t="s">
        <v>223</v>
      </c>
      <c r="AG76" s="11">
        <v>2.5</v>
      </c>
      <c r="AH76" s="2"/>
      <c r="AI76" s="13"/>
    </row>
    <row r="77" ht="15.75" customHeight="1">
      <c r="A77" s="7"/>
      <c r="B77" s="8" t="s">
        <v>224</v>
      </c>
      <c r="C77" s="9">
        <v>5.0</v>
      </c>
      <c r="G77" s="9" t="s">
        <v>225</v>
      </c>
      <c r="H77" s="8">
        <v>8.25</v>
      </c>
      <c r="L77" s="10" t="s">
        <v>226</v>
      </c>
      <c r="M77" s="8">
        <v>6.5</v>
      </c>
      <c r="Q77" s="15"/>
      <c r="V77" s="9" t="s">
        <v>224</v>
      </c>
      <c r="W77" s="9">
        <v>3.5</v>
      </c>
      <c r="X77" s="2"/>
      <c r="Y77" s="2"/>
      <c r="Z77" s="2"/>
      <c r="AA77" s="8" t="s">
        <v>226</v>
      </c>
      <c r="AB77" s="11">
        <v>2.5</v>
      </c>
      <c r="AC77" s="2"/>
      <c r="AD77" s="2"/>
      <c r="AE77" s="2"/>
      <c r="AF77" s="8" t="s">
        <v>226</v>
      </c>
      <c r="AG77" s="11">
        <v>3.0</v>
      </c>
      <c r="AH77" s="2"/>
      <c r="AI77" s="13"/>
    </row>
    <row r="78" ht="15.75" customHeight="1">
      <c r="A78" s="7"/>
      <c r="B78" s="8" t="s">
        <v>227</v>
      </c>
      <c r="C78" s="9">
        <v>6.0</v>
      </c>
      <c r="G78" s="9" t="s">
        <v>228</v>
      </c>
      <c r="H78" s="8">
        <v>5.0</v>
      </c>
      <c r="L78" s="10" t="s">
        <v>229</v>
      </c>
      <c r="M78" s="8">
        <v>7.75</v>
      </c>
      <c r="Q78" s="15"/>
      <c r="V78" s="9" t="s">
        <v>227</v>
      </c>
      <c r="W78" s="9">
        <v>1.25</v>
      </c>
      <c r="X78" s="2"/>
      <c r="Y78" s="2"/>
      <c r="Z78" s="2"/>
      <c r="AA78" s="8" t="s">
        <v>229</v>
      </c>
      <c r="AB78" s="11">
        <v>1.75</v>
      </c>
      <c r="AC78" s="2"/>
      <c r="AD78" s="2"/>
      <c r="AE78" s="2"/>
      <c r="AF78" s="8" t="s">
        <v>229</v>
      </c>
      <c r="AG78" s="11">
        <v>2.75</v>
      </c>
      <c r="AH78" s="2"/>
      <c r="AI78" s="13"/>
    </row>
    <row r="79" ht="15.75" customHeight="1">
      <c r="A79" s="7"/>
      <c r="B79" s="8" t="s">
        <v>230</v>
      </c>
      <c r="C79" s="9">
        <v>3.0</v>
      </c>
      <c r="G79" s="9" t="s">
        <v>231</v>
      </c>
      <c r="H79" s="9">
        <v>6.0</v>
      </c>
      <c r="L79" s="10" t="s">
        <v>232</v>
      </c>
      <c r="M79" s="8">
        <v>6.5</v>
      </c>
      <c r="Q79" s="15"/>
      <c r="V79" s="9" t="s">
        <v>230</v>
      </c>
      <c r="W79" s="9">
        <v>2.25</v>
      </c>
      <c r="X79" s="2"/>
      <c r="Y79" s="2"/>
      <c r="Z79" s="2"/>
      <c r="AA79" s="8" t="s">
        <v>232</v>
      </c>
      <c r="AB79" s="11">
        <v>1.0</v>
      </c>
      <c r="AC79" s="2"/>
      <c r="AD79" s="2"/>
      <c r="AE79" s="2"/>
      <c r="AF79" s="8" t="s">
        <v>232</v>
      </c>
      <c r="AG79" s="11">
        <v>2.0</v>
      </c>
      <c r="AH79" s="2"/>
      <c r="AI79" s="13"/>
    </row>
    <row r="80" ht="15.75" customHeight="1">
      <c r="A80" s="7"/>
      <c r="B80" s="8" t="s">
        <v>233</v>
      </c>
      <c r="C80" s="9">
        <v>2.0</v>
      </c>
      <c r="G80" s="9" t="s">
        <v>234</v>
      </c>
      <c r="H80" s="8">
        <v>10.0</v>
      </c>
      <c r="L80" s="10" t="s">
        <v>235</v>
      </c>
      <c r="M80" s="8">
        <v>6.25</v>
      </c>
      <c r="Q80" s="15"/>
      <c r="V80" s="9" t="s">
        <v>233</v>
      </c>
      <c r="W80" s="9">
        <v>0.75</v>
      </c>
      <c r="X80" s="2"/>
      <c r="Y80" s="2"/>
      <c r="Z80" s="2"/>
      <c r="AA80" s="8" t="s">
        <v>235</v>
      </c>
      <c r="AB80" s="11">
        <v>2.25</v>
      </c>
      <c r="AC80" s="2"/>
      <c r="AD80" s="2"/>
      <c r="AE80" s="2"/>
      <c r="AF80" s="8" t="s">
        <v>235</v>
      </c>
      <c r="AG80" s="11">
        <v>2.25</v>
      </c>
      <c r="AH80" s="2"/>
      <c r="AI80" s="13"/>
    </row>
    <row r="81" ht="15.75" customHeight="1">
      <c r="A81" s="7"/>
      <c r="B81" s="8" t="s">
        <v>236</v>
      </c>
      <c r="C81" s="9">
        <v>6.0</v>
      </c>
      <c r="G81" s="9" t="s">
        <v>237</v>
      </c>
      <c r="H81" s="9">
        <v>4.5</v>
      </c>
      <c r="L81" s="10" t="s">
        <v>238</v>
      </c>
      <c r="M81" s="8">
        <v>6.5</v>
      </c>
      <c r="Q81" s="15"/>
      <c r="V81" s="9" t="s">
        <v>236</v>
      </c>
      <c r="W81" s="9">
        <v>3.5</v>
      </c>
      <c r="X81" s="2"/>
      <c r="Y81" s="2"/>
      <c r="Z81" s="2"/>
      <c r="AA81" s="8" t="s">
        <v>238</v>
      </c>
      <c r="AB81" s="11">
        <v>2.25</v>
      </c>
      <c r="AC81" s="2"/>
      <c r="AD81" s="2"/>
      <c r="AE81" s="2"/>
      <c r="AF81" s="8" t="s">
        <v>238</v>
      </c>
      <c r="AG81" s="11">
        <v>1.25</v>
      </c>
      <c r="AH81" s="2"/>
      <c r="AI81" s="13"/>
    </row>
    <row r="82" ht="15.75" customHeight="1">
      <c r="A82" s="7"/>
      <c r="B82" s="8" t="s">
        <v>239</v>
      </c>
      <c r="C82" s="9">
        <v>5.0</v>
      </c>
      <c r="G82" s="9" t="s">
        <v>240</v>
      </c>
      <c r="H82" s="8">
        <v>4.0</v>
      </c>
      <c r="L82" s="10" t="s">
        <v>241</v>
      </c>
      <c r="M82" s="8">
        <v>6.75</v>
      </c>
      <c r="Q82" s="15"/>
      <c r="V82" s="9" t="s">
        <v>239</v>
      </c>
      <c r="W82" s="9">
        <v>3.25</v>
      </c>
      <c r="X82" s="2"/>
      <c r="Y82" s="2"/>
      <c r="Z82" s="2"/>
      <c r="AA82" s="8" t="s">
        <v>241</v>
      </c>
      <c r="AB82" s="11">
        <v>1.25</v>
      </c>
      <c r="AC82" s="2"/>
      <c r="AD82" s="2"/>
      <c r="AE82" s="2"/>
      <c r="AF82" s="8" t="s">
        <v>241</v>
      </c>
      <c r="AG82" s="11">
        <v>1.0</v>
      </c>
      <c r="AH82" s="2"/>
      <c r="AI82" s="13"/>
    </row>
    <row r="83" ht="15.75" customHeight="1">
      <c r="A83" s="7"/>
      <c r="B83" s="8" t="s">
        <v>242</v>
      </c>
      <c r="C83" s="9">
        <v>4.0</v>
      </c>
      <c r="G83" s="9" t="s">
        <v>243</v>
      </c>
      <c r="H83" s="8">
        <v>9.0</v>
      </c>
      <c r="L83" s="10" t="s">
        <v>244</v>
      </c>
      <c r="M83" s="8">
        <v>6.5</v>
      </c>
      <c r="Q83" s="17" t="s">
        <v>245</v>
      </c>
      <c r="V83" s="9" t="s">
        <v>242</v>
      </c>
      <c r="W83" s="9">
        <v>2.5</v>
      </c>
      <c r="X83" s="2"/>
      <c r="Y83" s="2"/>
      <c r="Z83" s="2"/>
      <c r="AA83" s="8" t="s">
        <v>244</v>
      </c>
      <c r="AB83" s="11">
        <v>1.75</v>
      </c>
      <c r="AC83" s="2"/>
      <c r="AD83" s="2"/>
      <c r="AE83" s="2"/>
      <c r="AF83" s="8" t="s">
        <v>244</v>
      </c>
      <c r="AG83" s="11">
        <v>1.5</v>
      </c>
      <c r="AH83" s="2"/>
      <c r="AI83" s="13"/>
    </row>
    <row r="84" ht="15.75" customHeight="1">
      <c r="A84" s="7"/>
      <c r="B84" s="8" t="s">
        <v>246</v>
      </c>
      <c r="C84" s="9">
        <v>5.0</v>
      </c>
      <c r="G84" s="9" t="s">
        <v>247</v>
      </c>
      <c r="H84" s="8">
        <v>4.0</v>
      </c>
      <c r="L84" s="10" t="s">
        <v>248</v>
      </c>
      <c r="M84" s="8">
        <v>6.25</v>
      </c>
      <c r="Q84" s="15"/>
      <c r="V84" s="9" t="s">
        <v>246</v>
      </c>
      <c r="W84" s="9">
        <v>0.25</v>
      </c>
      <c r="X84" s="2"/>
      <c r="Y84" s="2"/>
      <c r="Z84" s="2"/>
      <c r="AA84" s="8" t="s">
        <v>248</v>
      </c>
      <c r="AB84" s="11">
        <v>2.25</v>
      </c>
      <c r="AC84" s="2"/>
      <c r="AD84" s="2"/>
      <c r="AE84" s="2"/>
      <c r="AF84" s="8" t="s">
        <v>248</v>
      </c>
      <c r="AG84" s="11">
        <v>2.0</v>
      </c>
      <c r="AH84" s="2"/>
      <c r="AI84" s="13"/>
    </row>
    <row r="85" ht="15.75" customHeight="1">
      <c r="A85" s="7"/>
      <c r="B85" s="8" t="s">
        <v>249</v>
      </c>
      <c r="C85" s="9">
        <v>6.0</v>
      </c>
      <c r="G85" s="9" t="s">
        <v>250</v>
      </c>
      <c r="H85" s="8">
        <v>3.0</v>
      </c>
      <c r="L85" s="10" t="s">
        <v>251</v>
      </c>
      <c r="M85" s="8">
        <v>7.75</v>
      </c>
      <c r="Q85" s="15"/>
      <c r="V85" s="9" t="s">
        <v>249</v>
      </c>
      <c r="W85" s="9">
        <v>3.75</v>
      </c>
      <c r="X85" s="2"/>
      <c r="Y85" s="2"/>
      <c r="Z85" s="2"/>
      <c r="AA85" s="8" t="s">
        <v>251</v>
      </c>
      <c r="AB85" s="11">
        <v>1.75</v>
      </c>
      <c r="AC85" s="2"/>
      <c r="AD85" s="2"/>
      <c r="AE85" s="2"/>
      <c r="AF85" s="8" t="s">
        <v>251</v>
      </c>
      <c r="AG85" s="11">
        <v>1.5</v>
      </c>
      <c r="AH85" s="2"/>
      <c r="AI85" s="13"/>
    </row>
    <row r="86" ht="15.75" customHeight="1">
      <c r="A86" s="7"/>
      <c r="B86" s="8" t="s">
        <v>252</v>
      </c>
      <c r="C86" s="9">
        <v>7.0</v>
      </c>
      <c r="G86" s="9" t="s">
        <v>253</v>
      </c>
      <c r="H86" s="8">
        <v>5.0</v>
      </c>
      <c r="L86" s="10" t="s">
        <v>254</v>
      </c>
      <c r="M86" s="8">
        <v>7.0</v>
      </c>
      <c r="Q86" s="15"/>
      <c r="V86" s="9" t="s">
        <v>252</v>
      </c>
      <c r="W86" s="9">
        <v>3.25</v>
      </c>
      <c r="X86" s="2"/>
      <c r="Y86" s="2"/>
      <c r="Z86" s="2"/>
      <c r="AA86" s="8" t="s">
        <v>254</v>
      </c>
      <c r="AB86" s="11">
        <v>2.25</v>
      </c>
      <c r="AC86" s="2"/>
      <c r="AD86" s="2"/>
      <c r="AE86" s="2"/>
      <c r="AF86" s="8" t="s">
        <v>254</v>
      </c>
      <c r="AG86" s="11">
        <v>2.5</v>
      </c>
      <c r="AH86" s="2"/>
      <c r="AI86" s="13"/>
    </row>
    <row r="87" ht="15.75" customHeight="1">
      <c r="A87" s="7"/>
      <c r="B87" s="8" t="s">
        <v>255</v>
      </c>
      <c r="C87" s="9">
        <v>7.0</v>
      </c>
      <c r="G87" s="9" t="s">
        <v>256</v>
      </c>
      <c r="H87" s="8">
        <v>8.0</v>
      </c>
      <c r="L87" s="10" t="s">
        <v>257</v>
      </c>
      <c r="M87" s="8">
        <v>6.5</v>
      </c>
      <c r="Q87" s="15"/>
      <c r="V87" s="9" t="s">
        <v>255</v>
      </c>
      <c r="W87" s="9">
        <v>0.5</v>
      </c>
      <c r="X87" s="2"/>
      <c r="Y87" s="2"/>
      <c r="Z87" s="2"/>
      <c r="AA87" s="8" t="s">
        <v>257</v>
      </c>
      <c r="AB87" s="11">
        <v>1.75</v>
      </c>
      <c r="AC87" s="2"/>
      <c r="AD87" s="2"/>
      <c r="AE87" s="2"/>
      <c r="AF87" s="8" t="s">
        <v>257</v>
      </c>
      <c r="AG87" s="11">
        <v>2.5</v>
      </c>
      <c r="AH87" s="2"/>
      <c r="AI87" s="13"/>
    </row>
    <row r="88" ht="15.75" customHeight="1">
      <c r="A88" s="7"/>
      <c r="B88" s="8" t="s">
        <v>258</v>
      </c>
      <c r="C88" s="9">
        <v>6.0</v>
      </c>
      <c r="G88" s="9" t="s">
        <v>259</v>
      </c>
      <c r="H88" s="8">
        <v>7.25</v>
      </c>
      <c r="L88" s="10" t="s">
        <v>260</v>
      </c>
      <c r="M88" s="8">
        <v>7.0</v>
      </c>
      <c r="Q88" s="15"/>
      <c r="V88" s="9" t="s">
        <v>258</v>
      </c>
      <c r="W88" s="9">
        <v>3.25</v>
      </c>
      <c r="X88" s="2"/>
      <c r="Y88" s="2"/>
      <c r="Z88" s="2"/>
      <c r="AA88" s="8" t="s">
        <v>260</v>
      </c>
      <c r="AB88" s="11">
        <v>2.0</v>
      </c>
      <c r="AC88" s="2"/>
      <c r="AD88" s="2"/>
      <c r="AE88" s="2"/>
      <c r="AF88" s="8" t="s">
        <v>260</v>
      </c>
      <c r="AG88" s="11">
        <v>1.5</v>
      </c>
      <c r="AH88" s="2"/>
      <c r="AI88" s="13"/>
    </row>
    <row r="89" ht="15.75" customHeight="1">
      <c r="A89" s="7"/>
      <c r="B89" s="8" t="s">
        <v>261</v>
      </c>
      <c r="C89" s="9">
        <v>5.0</v>
      </c>
      <c r="G89" s="9" t="s">
        <v>262</v>
      </c>
      <c r="H89" s="9">
        <v>9.75</v>
      </c>
      <c r="L89" s="10" t="s">
        <v>263</v>
      </c>
      <c r="M89" s="9">
        <v>6.0</v>
      </c>
      <c r="N89" s="14"/>
      <c r="O89" s="14"/>
      <c r="P89" s="14"/>
      <c r="Q89" s="15"/>
      <c r="V89" s="9" t="s">
        <v>261</v>
      </c>
      <c r="W89" s="9">
        <v>1.25</v>
      </c>
      <c r="X89" s="2"/>
      <c r="Y89" s="2"/>
      <c r="Z89" s="2"/>
      <c r="AA89" s="8" t="s">
        <v>263</v>
      </c>
      <c r="AB89" s="11">
        <v>1.0</v>
      </c>
      <c r="AC89" s="2"/>
      <c r="AD89" s="2"/>
      <c r="AE89" s="2"/>
      <c r="AF89" s="8" t="s">
        <v>263</v>
      </c>
      <c r="AG89" s="11">
        <v>3.0</v>
      </c>
      <c r="AH89" s="2"/>
      <c r="AI89" s="13"/>
    </row>
    <row r="90" ht="15.75" customHeight="1">
      <c r="A90" s="7"/>
      <c r="B90" s="8" t="s">
        <v>264</v>
      </c>
      <c r="C90" s="9">
        <v>4.0</v>
      </c>
      <c r="G90" s="9" t="s">
        <v>265</v>
      </c>
      <c r="H90" s="8">
        <v>9.0</v>
      </c>
      <c r="L90" s="10" t="s">
        <v>266</v>
      </c>
      <c r="M90" s="9">
        <v>7.25</v>
      </c>
      <c r="N90" s="14"/>
      <c r="O90" s="14"/>
      <c r="P90" s="14"/>
      <c r="Q90" s="15"/>
      <c r="V90" s="9" t="s">
        <v>264</v>
      </c>
      <c r="W90" s="9">
        <v>1.75</v>
      </c>
      <c r="X90" s="2"/>
      <c r="Y90" s="2"/>
      <c r="Z90" s="2"/>
      <c r="AA90" s="8" t="s">
        <v>266</v>
      </c>
      <c r="AB90" s="11">
        <v>2.5</v>
      </c>
      <c r="AC90" s="2"/>
      <c r="AD90" s="2"/>
      <c r="AE90" s="2"/>
      <c r="AF90" s="8" t="s">
        <v>266</v>
      </c>
      <c r="AG90" s="11">
        <v>1.75</v>
      </c>
      <c r="AH90" s="2"/>
      <c r="AI90" s="13"/>
    </row>
    <row r="91" ht="15.75" customHeight="1">
      <c r="A91" s="7"/>
      <c r="B91" s="8" t="s">
        <v>267</v>
      </c>
      <c r="C91" s="8">
        <v>3.0</v>
      </c>
      <c r="G91" s="9" t="s">
        <v>268</v>
      </c>
      <c r="H91" s="9">
        <v>8.0</v>
      </c>
      <c r="L91" s="10" t="s">
        <v>269</v>
      </c>
      <c r="M91" s="9">
        <v>6.25</v>
      </c>
      <c r="N91" s="14"/>
      <c r="O91" s="14"/>
      <c r="P91" s="14"/>
      <c r="Q91" s="15"/>
      <c r="V91" s="9" t="s">
        <v>267</v>
      </c>
      <c r="W91" s="9">
        <v>3.0</v>
      </c>
      <c r="X91" s="2"/>
      <c r="Y91" s="2"/>
      <c r="Z91" s="2"/>
      <c r="AA91" s="8" t="s">
        <v>269</v>
      </c>
      <c r="AB91" s="11">
        <v>1.75</v>
      </c>
      <c r="AC91" s="2"/>
      <c r="AD91" s="2"/>
      <c r="AE91" s="2"/>
      <c r="AF91" s="8" t="s">
        <v>269</v>
      </c>
      <c r="AG91" s="11">
        <v>2.5</v>
      </c>
      <c r="AH91" s="2"/>
      <c r="AI91" s="13"/>
    </row>
    <row r="92" ht="15.75" customHeight="1">
      <c r="A92" s="7"/>
      <c r="B92" s="8" t="s">
        <v>270</v>
      </c>
      <c r="C92" s="8">
        <v>4.0</v>
      </c>
      <c r="G92" s="9" t="s">
        <v>271</v>
      </c>
      <c r="H92" s="8">
        <v>3.0</v>
      </c>
      <c r="L92" s="10" t="s">
        <v>272</v>
      </c>
      <c r="M92" s="9">
        <v>7.25</v>
      </c>
      <c r="N92" s="14"/>
      <c r="O92" s="14"/>
      <c r="P92" s="14"/>
      <c r="Q92" s="15"/>
      <c r="V92" s="9" t="s">
        <v>270</v>
      </c>
      <c r="W92" s="9">
        <v>2.5</v>
      </c>
      <c r="X92" s="2"/>
      <c r="Y92" s="2"/>
      <c r="Z92" s="2"/>
      <c r="AA92" s="8" t="s">
        <v>272</v>
      </c>
      <c r="AB92" s="11">
        <v>2.25</v>
      </c>
      <c r="AC92" s="2"/>
      <c r="AD92" s="2"/>
      <c r="AE92" s="2"/>
      <c r="AF92" s="8" t="s">
        <v>272</v>
      </c>
      <c r="AG92" s="11">
        <v>1.5</v>
      </c>
      <c r="AH92" s="2"/>
      <c r="AI92" s="13"/>
    </row>
    <row r="93" ht="15.75" customHeight="1">
      <c r="A93" s="7"/>
      <c r="B93" s="8" t="s">
        <v>273</v>
      </c>
      <c r="C93" s="8">
        <v>3.0</v>
      </c>
      <c r="G93" s="9" t="s">
        <v>274</v>
      </c>
      <c r="H93" s="8">
        <v>6.5</v>
      </c>
      <c r="L93" s="10" t="s">
        <v>275</v>
      </c>
      <c r="M93" s="9">
        <v>7.0</v>
      </c>
      <c r="N93" s="14"/>
      <c r="O93" s="14"/>
      <c r="P93" s="14"/>
      <c r="Q93" s="15"/>
      <c r="V93" s="9" t="s">
        <v>273</v>
      </c>
      <c r="W93" s="9">
        <v>2.75</v>
      </c>
      <c r="X93" s="2"/>
      <c r="Y93" s="2"/>
      <c r="Z93" s="2"/>
      <c r="AA93" s="8" t="s">
        <v>275</v>
      </c>
      <c r="AB93" s="11">
        <v>1.25</v>
      </c>
      <c r="AC93" s="2"/>
      <c r="AD93" s="2"/>
      <c r="AE93" s="2"/>
      <c r="AF93" s="8" t="s">
        <v>275</v>
      </c>
      <c r="AG93" s="11">
        <v>2.0</v>
      </c>
      <c r="AH93" s="2"/>
      <c r="AI93" s="13"/>
    </row>
    <row r="94" ht="15.75" customHeight="1">
      <c r="A94" s="7"/>
      <c r="B94" s="8" t="s">
        <v>276</v>
      </c>
      <c r="C94" s="9">
        <v>6.0</v>
      </c>
      <c r="G94" s="9" t="s">
        <v>277</v>
      </c>
      <c r="H94" s="8">
        <v>6.75</v>
      </c>
      <c r="L94" s="10" t="s">
        <v>278</v>
      </c>
      <c r="M94" s="9">
        <v>8.0</v>
      </c>
      <c r="N94" s="14"/>
      <c r="O94" s="14"/>
      <c r="P94" s="14"/>
      <c r="Q94" s="15"/>
      <c r="V94" s="9" t="s">
        <v>276</v>
      </c>
      <c r="W94" s="9">
        <v>2.75</v>
      </c>
      <c r="X94" s="2"/>
      <c r="Y94" s="2"/>
      <c r="Z94" s="2"/>
      <c r="AA94" s="8" t="s">
        <v>278</v>
      </c>
      <c r="AB94" s="11">
        <v>2.5</v>
      </c>
      <c r="AC94" s="2"/>
      <c r="AD94" s="2"/>
      <c r="AE94" s="2"/>
      <c r="AF94" s="8" t="s">
        <v>278</v>
      </c>
      <c r="AG94" s="11">
        <v>1.75</v>
      </c>
      <c r="AH94" s="2"/>
      <c r="AI94" s="13"/>
    </row>
    <row r="95" ht="15.75" customHeight="1">
      <c r="A95" s="7"/>
      <c r="B95" s="8" t="s">
        <v>279</v>
      </c>
      <c r="C95" s="8">
        <v>2.0</v>
      </c>
      <c r="G95" s="9" t="s">
        <v>280</v>
      </c>
      <c r="H95" s="8">
        <v>3.0</v>
      </c>
      <c r="L95" s="10" t="s">
        <v>281</v>
      </c>
      <c r="M95" s="9">
        <v>7.25</v>
      </c>
      <c r="N95" s="14"/>
      <c r="O95" s="14"/>
      <c r="P95" s="14"/>
      <c r="Q95" s="15"/>
      <c r="V95" s="9" t="s">
        <v>279</v>
      </c>
      <c r="W95" s="9">
        <v>1.5</v>
      </c>
      <c r="X95" s="2"/>
      <c r="Y95" s="2"/>
      <c r="Z95" s="2"/>
      <c r="AA95" s="8" t="s">
        <v>281</v>
      </c>
      <c r="AB95" s="11">
        <v>1.0</v>
      </c>
      <c r="AC95" s="2"/>
      <c r="AD95" s="2"/>
      <c r="AE95" s="2"/>
      <c r="AF95" s="8" t="s">
        <v>281</v>
      </c>
      <c r="AG95" s="11">
        <v>1.0</v>
      </c>
      <c r="AH95" s="2"/>
      <c r="AI95" s="13"/>
    </row>
    <row r="96" ht="15.75" customHeight="1">
      <c r="A96" s="7"/>
      <c r="B96" s="8" t="s">
        <v>282</v>
      </c>
      <c r="C96" s="8">
        <v>5.0</v>
      </c>
      <c r="G96" s="9" t="s">
        <v>283</v>
      </c>
      <c r="H96" s="8">
        <v>8.0</v>
      </c>
      <c r="L96" s="10" t="s">
        <v>284</v>
      </c>
      <c r="M96" s="9">
        <v>7.5</v>
      </c>
      <c r="N96" s="14"/>
      <c r="O96" s="14"/>
      <c r="P96" s="14"/>
      <c r="Q96" s="15"/>
      <c r="V96" s="9" t="s">
        <v>282</v>
      </c>
      <c r="W96" s="9">
        <v>0.0</v>
      </c>
      <c r="X96" s="2"/>
      <c r="Y96" s="2"/>
      <c r="Z96" s="2"/>
      <c r="AA96" s="8" t="s">
        <v>284</v>
      </c>
      <c r="AB96" s="11">
        <v>1.0</v>
      </c>
      <c r="AC96" s="2"/>
      <c r="AD96" s="2"/>
      <c r="AE96" s="2"/>
      <c r="AF96" s="8" t="s">
        <v>284</v>
      </c>
      <c r="AG96" s="11">
        <v>2.75</v>
      </c>
      <c r="AH96" s="2"/>
      <c r="AI96" s="13"/>
    </row>
    <row r="97" ht="15.75" customHeight="1">
      <c r="A97" s="7"/>
      <c r="B97" s="8" t="s">
        <v>285</v>
      </c>
      <c r="C97" s="9">
        <v>6.0</v>
      </c>
      <c r="G97" s="9" t="s">
        <v>286</v>
      </c>
      <c r="H97" s="9">
        <v>6.25</v>
      </c>
      <c r="L97" s="10" t="s">
        <v>287</v>
      </c>
      <c r="M97" s="9">
        <v>8.0</v>
      </c>
      <c r="N97" s="14"/>
      <c r="O97" s="14"/>
      <c r="P97" s="14"/>
      <c r="Q97" s="15"/>
      <c r="V97" s="9" t="s">
        <v>285</v>
      </c>
      <c r="W97" s="9">
        <v>2.5</v>
      </c>
      <c r="X97" s="2"/>
      <c r="Y97" s="2"/>
      <c r="Z97" s="2"/>
      <c r="AA97" s="8" t="s">
        <v>287</v>
      </c>
      <c r="AB97" s="11">
        <v>2.0</v>
      </c>
      <c r="AC97" s="2"/>
      <c r="AD97" s="2"/>
      <c r="AE97" s="2"/>
      <c r="AF97" s="8" t="s">
        <v>287</v>
      </c>
      <c r="AG97" s="11">
        <v>2.0</v>
      </c>
      <c r="AH97" s="2"/>
      <c r="AI97" s="13"/>
    </row>
    <row r="98" ht="15.75" customHeight="1">
      <c r="A98" s="7"/>
      <c r="B98" s="8" t="s">
        <v>288</v>
      </c>
      <c r="C98" s="8">
        <v>7.0</v>
      </c>
      <c r="G98" s="9" t="s">
        <v>289</v>
      </c>
      <c r="H98" s="9">
        <v>9.0</v>
      </c>
      <c r="L98" s="10" t="s">
        <v>290</v>
      </c>
      <c r="M98" s="9">
        <v>7.0</v>
      </c>
      <c r="N98" s="14"/>
      <c r="O98" s="14"/>
      <c r="P98" s="14"/>
      <c r="Q98" s="15"/>
      <c r="V98" s="9" t="s">
        <v>288</v>
      </c>
      <c r="W98" s="9">
        <v>1.0</v>
      </c>
      <c r="X98" s="2"/>
      <c r="Y98" s="2"/>
      <c r="Z98" s="2"/>
      <c r="AA98" s="8" t="s">
        <v>290</v>
      </c>
      <c r="AB98" s="11">
        <v>1.0</v>
      </c>
      <c r="AC98" s="2"/>
      <c r="AD98" s="2"/>
      <c r="AE98" s="2"/>
      <c r="AF98" s="8" t="s">
        <v>290</v>
      </c>
      <c r="AG98" s="11">
        <v>1.75</v>
      </c>
      <c r="AH98" s="2"/>
      <c r="AI98" s="13"/>
    </row>
    <row r="99" ht="15.75" customHeight="1">
      <c r="A99" s="7"/>
      <c r="B99" s="8" t="s">
        <v>291</v>
      </c>
      <c r="C99" s="8">
        <v>6.0</v>
      </c>
      <c r="G99" s="9" t="s">
        <v>292</v>
      </c>
      <c r="H99" s="9">
        <v>5.25</v>
      </c>
      <c r="L99" s="10" t="s">
        <v>293</v>
      </c>
      <c r="M99" s="9">
        <v>6.25</v>
      </c>
      <c r="N99" s="14"/>
      <c r="O99" s="14"/>
      <c r="P99" s="14"/>
      <c r="Q99" s="15"/>
      <c r="V99" s="9" t="s">
        <v>291</v>
      </c>
      <c r="W99" s="9">
        <v>2.25</v>
      </c>
      <c r="X99" s="2"/>
      <c r="Y99" s="2"/>
      <c r="Z99" s="2"/>
      <c r="AA99" s="8" t="s">
        <v>293</v>
      </c>
      <c r="AB99" s="11">
        <v>2.0</v>
      </c>
      <c r="AC99" s="2"/>
      <c r="AD99" s="2"/>
      <c r="AE99" s="2"/>
      <c r="AF99" s="8" t="s">
        <v>293</v>
      </c>
      <c r="AG99" s="11">
        <v>2.5</v>
      </c>
      <c r="AH99" s="2"/>
      <c r="AI99" s="13"/>
    </row>
    <row r="100" ht="15.75" customHeight="1">
      <c r="A100" s="7"/>
      <c r="B100" s="8" t="s">
        <v>294</v>
      </c>
      <c r="C100" s="8">
        <v>4.0</v>
      </c>
      <c r="G100" s="9" t="s">
        <v>295</v>
      </c>
      <c r="H100" s="9">
        <v>6.75</v>
      </c>
      <c r="L100" s="10" t="s">
        <v>296</v>
      </c>
      <c r="M100" s="9">
        <v>7.5</v>
      </c>
      <c r="N100" s="14"/>
      <c r="O100" s="14"/>
      <c r="P100" s="14"/>
      <c r="Q100" s="15"/>
      <c r="V100" s="9" t="s">
        <v>294</v>
      </c>
      <c r="W100" s="9">
        <v>3.5</v>
      </c>
      <c r="X100" s="2"/>
      <c r="Y100" s="2"/>
      <c r="Z100" s="2"/>
      <c r="AA100" s="8" t="s">
        <v>296</v>
      </c>
      <c r="AB100" s="11">
        <v>1.75</v>
      </c>
      <c r="AC100" s="2"/>
      <c r="AD100" s="2"/>
      <c r="AE100" s="2"/>
      <c r="AF100" s="8" t="s">
        <v>296</v>
      </c>
      <c r="AG100" s="11">
        <v>1.75</v>
      </c>
      <c r="AH100" s="2"/>
      <c r="AI100" s="13"/>
    </row>
    <row r="101" ht="15.75" customHeight="1">
      <c r="A101" s="7"/>
      <c r="B101" s="8" t="s">
        <v>297</v>
      </c>
      <c r="C101" s="8">
        <v>2.0</v>
      </c>
      <c r="G101" s="9" t="s">
        <v>298</v>
      </c>
      <c r="H101" s="8">
        <v>2.0</v>
      </c>
      <c r="L101" s="10" t="s">
        <v>299</v>
      </c>
      <c r="M101" s="9">
        <v>8.0</v>
      </c>
      <c r="N101" s="14"/>
      <c r="O101" s="14"/>
      <c r="P101" s="14"/>
      <c r="Q101" s="15"/>
      <c r="V101" s="9" t="s">
        <v>297</v>
      </c>
      <c r="W101" s="9">
        <v>0.75</v>
      </c>
      <c r="X101" s="2"/>
      <c r="Y101" s="2"/>
      <c r="Z101" s="2"/>
      <c r="AA101" s="8" t="s">
        <v>299</v>
      </c>
      <c r="AB101" s="11">
        <v>1.0</v>
      </c>
      <c r="AC101" s="2"/>
      <c r="AD101" s="2"/>
      <c r="AE101" s="2"/>
      <c r="AF101" s="8" t="s">
        <v>299</v>
      </c>
      <c r="AG101" s="11">
        <v>2.5</v>
      </c>
      <c r="AH101" s="2"/>
      <c r="AI101" s="13"/>
    </row>
    <row r="102" ht="15.75" customHeight="1">
      <c r="A102" s="7"/>
      <c r="B102" s="8" t="s">
        <v>300</v>
      </c>
      <c r="C102" s="8">
        <v>4.0</v>
      </c>
      <c r="G102" s="9" t="s">
        <v>301</v>
      </c>
      <c r="H102" s="8">
        <v>7.75</v>
      </c>
      <c r="L102" s="10" t="s">
        <v>302</v>
      </c>
      <c r="M102" s="9">
        <v>6.25</v>
      </c>
      <c r="N102" s="14"/>
      <c r="O102" s="14"/>
      <c r="P102" s="14"/>
      <c r="Q102" s="15"/>
      <c r="V102" s="9" t="s">
        <v>300</v>
      </c>
      <c r="W102" s="9">
        <v>1.25</v>
      </c>
      <c r="X102" s="2"/>
      <c r="Y102" s="2"/>
      <c r="Z102" s="2"/>
      <c r="AA102" s="8" t="s">
        <v>302</v>
      </c>
      <c r="AB102" s="11">
        <v>1.25</v>
      </c>
      <c r="AC102" s="2"/>
      <c r="AD102" s="2"/>
      <c r="AE102" s="2"/>
      <c r="AF102" s="8" t="s">
        <v>302</v>
      </c>
      <c r="AG102" s="11">
        <v>2.0</v>
      </c>
      <c r="AH102" s="2"/>
      <c r="AI102" s="13"/>
    </row>
    <row r="103" ht="15.75" customHeight="1">
      <c r="A103" s="7"/>
      <c r="B103" s="8" t="s">
        <v>303</v>
      </c>
      <c r="C103" s="8">
        <v>7.0</v>
      </c>
      <c r="G103" s="9" t="s">
        <v>304</v>
      </c>
      <c r="H103" s="8">
        <v>6.0</v>
      </c>
      <c r="L103" s="10" t="s">
        <v>305</v>
      </c>
      <c r="M103" s="9">
        <v>7.25</v>
      </c>
      <c r="N103" s="14"/>
      <c r="O103" s="14"/>
      <c r="P103" s="14"/>
      <c r="Q103" s="15"/>
      <c r="V103" s="9" t="s">
        <v>303</v>
      </c>
      <c r="W103" s="9">
        <v>2.75</v>
      </c>
      <c r="X103" s="2"/>
      <c r="Y103" s="2"/>
      <c r="Z103" s="2"/>
      <c r="AA103" s="8" t="s">
        <v>305</v>
      </c>
      <c r="AB103" s="11">
        <v>2.25</v>
      </c>
      <c r="AC103" s="2"/>
      <c r="AD103" s="2"/>
      <c r="AE103" s="2"/>
      <c r="AF103" s="8" t="s">
        <v>305</v>
      </c>
      <c r="AG103" s="11">
        <v>1.75</v>
      </c>
      <c r="AH103" s="2"/>
      <c r="AI103" s="13"/>
    </row>
    <row r="104" ht="15.75" customHeight="1">
      <c r="A104" s="7"/>
      <c r="B104" s="8" t="s">
        <v>306</v>
      </c>
      <c r="C104" s="8">
        <v>1.0</v>
      </c>
      <c r="G104" s="9" t="s">
        <v>307</v>
      </c>
      <c r="H104" s="9">
        <v>4.25</v>
      </c>
      <c r="L104" s="10" t="s">
        <v>308</v>
      </c>
      <c r="M104" s="9">
        <v>7.0</v>
      </c>
      <c r="N104" s="14"/>
      <c r="O104" s="14"/>
      <c r="P104" s="14"/>
      <c r="Q104" s="15"/>
      <c r="V104" s="9" t="s">
        <v>306</v>
      </c>
      <c r="W104" s="9">
        <v>3.25</v>
      </c>
      <c r="X104" s="2"/>
      <c r="Y104" s="2"/>
      <c r="Z104" s="2"/>
      <c r="AA104" s="8" t="s">
        <v>308</v>
      </c>
      <c r="AB104" s="11">
        <v>2.25</v>
      </c>
      <c r="AC104" s="2"/>
      <c r="AD104" s="2"/>
      <c r="AE104" s="2"/>
      <c r="AF104" s="8" t="s">
        <v>308</v>
      </c>
      <c r="AG104" s="11">
        <v>2.5</v>
      </c>
      <c r="AH104" s="2"/>
      <c r="AI104" s="13"/>
    </row>
    <row r="105" ht="15.75" customHeight="1">
      <c r="A105" s="7"/>
      <c r="B105" s="8" t="s">
        <v>309</v>
      </c>
      <c r="C105" s="8">
        <v>3.0</v>
      </c>
      <c r="G105" s="9" t="s">
        <v>310</v>
      </c>
      <c r="H105" s="8">
        <v>6.5</v>
      </c>
      <c r="L105" s="10" t="s">
        <v>311</v>
      </c>
      <c r="M105" s="11">
        <v>7.75</v>
      </c>
      <c r="N105" s="14"/>
      <c r="O105" s="14"/>
      <c r="P105" s="14"/>
      <c r="Q105" s="15"/>
      <c r="V105" s="9" t="s">
        <v>309</v>
      </c>
      <c r="W105" s="9">
        <v>2.0</v>
      </c>
      <c r="X105" s="2"/>
      <c r="Y105" s="2"/>
      <c r="Z105" s="2"/>
      <c r="AA105" s="8" t="s">
        <v>311</v>
      </c>
      <c r="AB105" s="11">
        <v>1.75</v>
      </c>
      <c r="AC105" s="2"/>
      <c r="AD105" s="2"/>
      <c r="AE105" s="2"/>
      <c r="AF105" s="8" t="s">
        <v>311</v>
      </c>
      <c r="AG105" s="11">
        <v>2.0</v>
      </c>
      <c r="AH105" s="2"/>
      <c r="AI105" s="13"/>
    </row>
    <row r="106" ht="15.75" customHeight="1">
      <c r="B106" s="2"/>
      <c r="G106" s="2"/>
      <c r="M106" s="7"/>
      <c r="N106" s="14"/>
      <c r="O106" s="14"/>
      <c r="P106" s="14"/>
      <c r="Q106" s="15"/>
      <c r="V106" s="12"/>
      <c r="W106" s="13"/>
      <c r="X106" s="12"/>
      <c r="Y106" s="12"/>
      <c r="Z106" s="12"/>
      <c r="AA106" s="15"/>
      <c r="AB106" s="13"/>
      <c r="AC106" s="2"/>
      <c r="AD106" s="2"/>
      <c r="AE106" s="2"/>
      <c r="AF106" s="13"/>
      <c r="AG106" s="13"/>
      <c r="AH106" s="13"/>
      <c r="AI106" s="13"/>
    </row>
    <row r="107" ht="15.75" customHeight="1">
      <c r="B107" s="18" t="s">
        <v>312</v>
      </c>
      <c r="C107" s="18" t="s">
        <v>313</v>
      </c>
      <c r="G107" s="2"/>
      <c r="Q107" s="15"/>
      <c r="V107" s="2"/>
      <c r="W107" s="2"/>
      <c r="X107" s="2"/>
      <c r="Y107" s="2"/>
      <c r="Z107" s="2"/>
      <c r="AA107" s="2"/>
      <c r="AB107" s="19"/>
      <c r="AC107" s="2"/>
      <c r="AD107" s="2"/>
      <c r="AE107" s="2"/>
      <c r="AF107" s="2"/>
      <c r="AG107" s="2"/>
      <c r="AH107" s="2"/>
      <c r="AI107" s="2"/>
    </row>
    <row r="108" ht="15.75" customHeight="1">
      <c r="B108" s="8">
        <v>1.0</v>
      </c>
      <c r="C108" s="8" t="str">
        <f> COUNTIF($C$6:$C$105,"=1")</f>
        <v>5</v>
      </c>
      <c r="G108" s="12"/>
      <c r="Q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</row>
    <row r="109" ht="15.75" customHeight="1">
      <c r="B109" s="8">
        <v>2.0</v>
      </c>
      <c r="C109" s="8" t="str">
        <f> COUNTIF($C$6:$C$105,"=2")</f>
        <v>11</v>
      </c>
      <c r="G109" s="16" t="s">
        <v>5</v>
      </c>
      <c r="H109" s="5"/>
      <c r="L109" s="16" t="s">
        <v>6</v>
      </c>
      <c r="M109" s="5"/>
      <c r="Q109" s="2"/>
      <c r="V109" s="16" t="s">
        <v>8</v>
      </c>
      <c r="W109" s="5"/>
      <c r="X109" s="2"/>
      <c r="Y109" s="2"/>
      <c r="Z109" s="2"/>
      <c r="AA109" s="20" t="s">
        <v>9</v>
      </c>
      <c r="AB109" s="5"/>
      <c r="AC109" s="2"/>
      <c r="AD109" s="2"/>
      <c r="AE109" s="2"/>
      <c r="AF109" s="20" t="s">
        <v>10</v>
      </c>
      <c r="AG109" s="5"/>
      <c r="AH109" s="2"/>
      <c r="AI109" s="2"/>
    </row>
    <row r="110" ht="15.75" customHeight="1">
      <c r="B110" s="8">
        <v>3.0</v>
      </c>
      <c r="C110" s="8" t="str">
        <f> COUNTIF($C$6:$C$105,"=3")</f>
        <v>18</v>
      </c>
      <c r="G110" s="2"/>
      <c r="Q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</row>
    <row r="111" ht="15.75" customHeight="1">
      <c r="B111" s="8">
        <v>4.0</v>
      </c>
      <c r="C111" s="8" t="str">
        <f> COUNTIF($C$6:$C$105,"=4")</f>
        <v>16</v>
      </c>
      <c r="G111" s="2"/>
      <c r="Q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</row>
    <row r="112" ht="15.75" customHeight="1">
      <c r="B112" s="8">
        <v>5.0</v>
      </c>
      <c r="C112" s="8" t="str">
        <f> COUNTIF($C$6:$C$105,"=5")</f>
        <v>13</v>
      </c>
      <c r="G112" s="2"/>
      <c r="Q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</row>
    <row r="113" ht="15.75" customHeight="1">
      <c r="B113" s="8">
        <v>6.0</v>
      </c>
      <c r="C113" s="8" t="str">
        <f> COUNTIF($C$6:$C$105,"=6")</f>
        <v>21</v>
      </c>
      <c r="G113" s="2"/>
      <c r="Q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</row>
    <row r="114" ht="15.75" customHeight="1">
      <c r="B114" s="8">
        <v>7.0</v>
      </c>
      <c r="C114" s="8" t="str">
        <f> COUNTIF($C$6:$C$105,"=7")</f>
        <v>16</v>
      </c>
      <c r="G114" s="2"/>
      <c r="Q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</row>
    <row r="115" ht="15.75" customHeight="1">
      <c r="B115" s="8" t="s">
        <v>314</v>
      </c>
      <c r="C115" s="8" t="str">
        <f>SUM(C108:C114)</f>
        <v>100</v>
      </c>
      <c r="G115" s="2"/>
      <c r="Q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</row>
    <row r="116" ht="15.75" customHeight="1">
      <c r="B116" s="2"/>
      <c r="G116" s="2"/>
      <c r="Q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</row>
    <row r="117" ht="15.75" customHeight="1">
      <c r="B117" s="2"/>
      <c r="G117" s="2"/>
      <c r="Q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</row>
    <row r="118" ht="15.75" customHeight="1">
      <c r="B118" s="2"/>
      <c r="G118" s="2"/>
      <c r="Q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</row>
    <row r="119" ht="15.75" customHeight="1">
      <c r="B119" s="2"/>
      <c r="G119" s="2"/>
      <c r="Q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</row>
    <row r="120" ht="15.75" customHeight="1">
      <c r="B120" s="2"/>
      <c r="G120" s="2"/>
      <c r="Q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</row>
    <row r="121" ht="15.75" customHeight="1">
      <c r="B121" s="2"/>
      <c r="G121" s="2"/>
      <c r="Q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</row>
    <row r="122" ht="15.75" customHeight="1">
      <c r="B122" s="2"/>
      <c r="G122" s="2"/>
      <c r="Q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</row>
    <row r="123" ht="15.75" customHeight="1">
      <c r="B123" s="2"/>
      <c r="G123" s="2"/>
      <c r="Q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</row>
    <row r="124" ht="15.75" customHeight="1">
      <c r="B124" s="2"/>
      <c r="G124" s="2"/>
      <c r="Q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</row>
    <row r="125" ht="15.75" customHeight="1">
      <c r="B125" s="2"/>
      <c r="G125" s="2"/>
      <c r="Q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</row>
    <row r="126" ht="15.75" customHeight="1">
      <c r="B126" s="2"/>
      <c r="G126" s="2"/>
      <c r="Q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</row>
    <row r="127" ht="15.75" customHeight="1">
      <c r="B127" s="2"/>
      <c r="G127" s="2"/>
      <c r="Q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</row>
    <row r="128" ht="15.75" customHeight="1">
      <c r="B128" s="2"/>
      <c r="G128" s="2"/>
      <c r="Q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</row>
    <row r="129" ht="15.75" customHeight="1">
      <c r="B129" s="2"/>
      <c r="G129" s="2"/>
      <c r="Q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</row>
    <row r="130" ht="15.75" customHeight="1">
      <c r="B130" s="2"/>
      <c r="G130" s="2"/>
      <c r="L130" s="21" t="s">
        <v>315</v>
      </c>
      <c r="Q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</row>
    <row r="131" ht="15.75" customHeight="1">
      <c r="B131" s="2"/>
      <c r="G131" s="2"/>
      <c r="Q131" s="2"/>
      <c r="V131" s="22" t="s">
        <v>316</v>
      </c>
      <c r="Y131" s="2"/>
      <c r="Z131" s="2"/>
      <c r="AA131" s="2"/>
      <c r="AB131" s="2"/>
      <c r="AC131" s="2"/>
      <c r="AD131" s="2"/>
      <c r="AE131" s="2"/>
      <c r="AF131" s="22" t="s">
        <v>317</v>
      </c>
      <c r="AH131" s="2"/>
      <c r="AI131" s="2"/>
    </row>
    <row r="132" ht="15.75" customHeight="1">
      <c r="B132" s="23" t="s">
        <v>318</v>
      </c>
      <c r="G132" s="2"/>
      <c r="Q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</row>
    <row r="133" ht="15.75" customHeight="1">
      <c r="B133" s="2"/>
      <c r="G133" s="2"/>
      <c r="Q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</row>
    <row r="134" ht="15.75" customHeight="1">
      <c r="B134" s="2"/>
      <c r="G134" s="2"/>
      <c r="Q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</row>
    <row r="135" ht="15.75" customHeight="1">
      <c r="B135" s="2"/>
      <c r="G135" s="2"/>
      <c r="Q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</row>
    <row r="136" ht="15.75" customHeight="1">
      <c r="B136" s="2"/>
      <c r="G136" s="2"/>
      <c r="Q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</row>
    <row r="137" ht="15.75" customHeight="1">
      <c r="B137" s="2"/>
      <c r="G137" s="2"/>
      <c r="Q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</row>
    <row r="138" ht="15.75" customHeight="1">
      <c r="B138" s="2"/>
      <c r="G138" s="2"/>
      <c r="Q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</row>
    <row r="139" ht="15.75" customHeight="1">
      <c r="B139" s="2"/>
      <c r="G139" s="2"/>
      <c r="Q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</row>
    <row r="140" ht="15.75" customHeight="1">
      <c r="B140" s="2"/>
      <c r="G140" s="2"/>
      <c r="Q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</row>
    <row r="141" ht="15.75" customHeight="1">
      <c r="B141" s="2"/>
      <c r="G141" s="2"/>
      <c r="Q141" s="2"/>
      <c r="V141" s="2"/>
      <c r="W141" s="2"/>
      <c r="X141" s="2"/>
      <c r="Y141" s="2"/>
      <c r="Z141" s="2"/>
      <c r="AA141" s="22" t="s">
        <v>319</v>
      </c>
      <c r="AC141" s="2"/>
      <c r="AD141" s="2"/>
      <c r="AE141" s="2"/>
      <c r="AF141" s="2"/>
      <c r="AG141" s="2"/>
      <c r="AH141" s="2"/>
      <c r="AI141" s="2"/>
    </row>
    <row r="142" ht="15.75" customHeight="1">
      <c r="B142" s="2"/>
      <c r="G142" s="2"/>
      <c r="Q142" s="2"/>
      <c r="V142" s="2"/>
      <c r="W142" s="2"/>
      <c r="X142" s="2"/>
      <c r="Y142" s="2"/>
      <c r="Z142" s="2"/>
      <c r="AA142" s="22" t="s">
        <v>320</v>
      </c>
      <c r="AB142" s="22">
        <v>1.74</v>
      </c>
      <c r="AC142" s="2"/>
      <c r="AD142" s="2"/>
      <c r="AE142" s="2"/>
      <c r="AF142" s="2"/>
      <c r="AG142" s="2"/>
      <c r="AH142" s="2"/>
      <c r="AI142" s="2"/>
    </row>
    <row r="143" ht="15.75" customHeight="1">
      <c r="B143" s="2"/>
      <c r="G143" s="2"/>
      <c r="Q143" s="2"/>
      <c r="V143" s="2"/>
      <c r="W143" s="2"/>
      <c r="X143" s="2"/>
      <c r="Y143" s="2"/>
      <c r="Z143" s="2"/>
      <c r="AA143" s="22" t="s">
        <v>321</v>
      </c>
      <c r="AB143" s="22">
        <v>0.1956</v>
      </c>
      <c r="AC143" s="2"/>
      <c r="AD143" s="2"/>
      <c r="AE143" s="2"/>
      <c r="AF143" s="2"/>
      <c r="AG143" s="2"/>
      <c r="AH143" s="2"/>
      <c r="AI143" s="2"/>
    </row>
    <row r="144" ht="15.75" customHeight="1">
      <c r="B144" s="2"/>
      <c r="G144" s="2"/>
      <c r="Q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</row>
    <row r="145" ht="15.75" customHeight="1">
      <c r="B145" s="2"/>
      <c r="G145" s="22" t="s">
        <v>322</v>
      </c>
      <c r="Q145" s="2"/>
      <c r="V145" s="2"/>
      <c r="W145" s="2"/>
      <c r="X145" s="2"/>
      <c r="Y145" s="2"/>
      <c r="Z145" s="2"/>
      <c r="AA145" s="2"/>
      <c r="AB145" s="24"/>
      <c r="AC145" s="2"/>
      <c r="AD145" s="2"/>
      <c r="AE145" s="2"/>
      <c r="AF145" s="2"/>
      <c r="AG145" s="2"/>
      <c r="AH145" s="2"/>
      <c r="AI145" s="2"/>
    </row>
    <row r="146" ht="15.75" customHeight="1">
      <c r="B146" s="2"/>
      <c r="G146" s="22" t="s">
        <v>323</v>
      </c>
      <c r="H146" s="23" t="str">
        <f>AVERAGE(H6:H105)</f>
        <v>5.645</v>
      </c>
      <c r="Q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</row>
    <row r="147" ht="15.75" customHeight="1">
      <c r="B147" s="2"/>
      <c r="G147" s="22" t="s">
        <v>324</v>
      </c>
      <c r="H147" s="25" t="str">
        <f>SQRT(_xlfn.VAR.S(H6:H105))</f>
        <v>2.1594</v>
      </c>
      <c r="Q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</row>
    <row r="148" ht="15.75" customHeight="1">
      <c r="G148" s="2"/>
      <c r="Q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</row>
    <row r="149" ht="15.75" customHeight="1">
      <c r="B149" s="2"/>
      <c r="G149" s="2"/>
      <c r="Q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</row>
    <row r="150" ht="15.75" customHeight="1">
      <c r="B150" s="2"/>
      <c r="G150" s="2"/>
      <c r="Q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</row>
    <row r="151" ht="15.75" customHeight="1">
      <c r="B151" s="2"/>
      <c r="G151" s="2"/>
      <c r="Q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</row>
    <row r="152" ht="15.75" customHeight="1">
      <c r="B152" s="2"/>
      <c r="G152" s="2"/>
      <c r="Q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</row>
    <row r="153" ht="15.75" customHeight="1">
      <c r="B153" s="2"/>
      <c r="G153" s="2"/>
      <c r="Q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</row>
    <row r="154" ht="15.75" customHeight="1">
      <c r="B154" s="2"/>
      <c r="G154" s="2"/>
      <c r="Q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</row>
    <row r="155" ht="15.75" customHeight="1">
      <c r="B155" s="2"/>
      <c r="G155" s="2"/>
      <c r="Q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</row>
    <row r="156" ht="15.75" customHeight="1">
      <c r="B156" s="2"/>
      <c r="G156" s="2"/>
      <c r="Q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</row>
    <row r="157" ht="15.75" customHeight="1">
      <c r="B157" s="2"/>
      <c r="G157" s="2"/>
      <c r="Q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</row>
    <row r="158" ht="15.75" customHeight="1">
      <c r="B158" s="2"/>
      <c r="G158" s="2"/>
      <c r="Q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</row>
    <row r="159" ht="15.75" customHeight="1">
      <c r="B159" s="2"/>
      <c r="G159" s="2"/>
      <c r="Q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</row>
    <row r="160" ht="15.75" customHeight="1">
      <c r="B160" s="2"/>
      <c r="G160" s="2"/>
      <c r="Q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</row>
    <row r="161" ht="15.75" customHeight="1">
      <c r="B161" s="2"/>
      <c r="G161" s="2"/>
      <c r="Q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</row>
    <row r="162" ht="15.75" customHeight="1">
      <c r="B162" s="2"/>
      <c r="G162" s="2"/>
      <c r="Q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</row>
    <row r="163" ht="15.75" customHeight="1">
      <c r="B163" s="2"/>
      <c r="G163" s="2"/>
      <c r="Q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</row>
    <row r="164" ht="15.75" customHeight="1">
      <c r="B164" s="2"/>
      <c r="G164" s="2"/>
      <c r="Q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</row>
    <row r="165" ht="15.75" customHeight="1">
      <c r="B165" s="2"/>
      <c r="G165" s="2"/>
      <c r="Q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</row>
    <row r="166" ht="15.75" customHeight="1">
      <c r="B166" s="2"/>
      <c r="G166" s="2"/>
      <c r="Q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</row>
    <row r="167" ht="15.75" customHeight="1">
      <c r="B167" s="2"/>
      <c r="G167" s="2"/>
      <c r="Q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</row>
    <row r="168" ht="15.75" customHeight="1">
      <c r="B168" s="2"/>
      <c r="G168" s="2"/>
      <c r="Q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</row>
    <row r="169" ht="15.75" customHeight="1">
      <c r="B169" s="2"/>
      <c r="G169" s="2"/>
      <c r="Q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</row>
    <row r="170" ht="15.75" customHeight="1">
      <c r="B170" s="2"/>
      <c r="G170" s="2"/>
      <c r="Q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</row>
    <row r="171" ht="15.75" customHeight="1">
      <c r="B171" s="2"/>
      <c r="G171" s="2"/>
      <c r="Q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</row>
    <row r="172" ht="15.75" customHeight="1">
      <c r="B172" s="2"/>
      <c r="G172" s="2"/>
      <c r="Q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</row>
    <row r="173" ht="15.75" customHeight="1">
      <c r="B173" s="2"/>
      <c r="G173" s="2"/>
      <c r="Q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</row>
    <row r="174" ht="15.75" customHeight="1">
      <c r="B174" s="2"/>
      <c r="G174" s="2"/>
      <c r="Q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</row>
    <row r="175" ht="15.75" customHeight="1">
      <c r="B175" s="2"/>
      <c r="G175" s="2"/>
      <c r="Q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</row>
    <row r="176" ht="15.75" customHeight="1">
      <c r="B176" s="2"/>
      <c r="G176" s="2"/>
      <c r="Q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</row>
    <row r="177" ht="15.75" customHeight="1">
      <c r="B177" s="2"/>
      <c r="G177" s="2"/>
      <c r="Q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</row>
    <row r="178" ht="15.75" customHeight="1">
      <c r="B178" s="2"/>
      <c r="G178" s="2"/>
      <c r="Q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</row>
    <row r="179" ht="15.75" customHeight="1">
      <c r="B179" s="2"/>
      <c r="G179" s="2"/>
      <c r="Q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</row>
    <row r="180" ht="15.75" customHeight="1">
      <c r="B180" s="2"/>
      <c r="G180" s="2"/>
      <c r="Q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</row>
    <row r="181" ht="15.75" customHeight="1">
      <c r="B181" s="2"/>
      <c r="G181" s="2"/>
      <c r="Q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</row>
    <row r="182" ht="15.75" customHeight="1">
      <c r="B182" s="2"/>
      <c r="G182" s="2"/>
      <c r="Q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</row>
    <row r="183" ht="15.75" customHeight="1">
      <c r="B183" s="2"/>
      <c r="G183" s="2"/>
      <c r="Q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</row>
    <row r="184" ht="15.75" customHeight="1">
      <c r="B184" s="2"/>
      <c r="G184" s="2"/>
      <c r="Q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</row>
    <row r="185" ht="15.75" customHeight="1">
      <c r="B185" s="2"/>
      <c r="G185" s="2"/>
      <c r="Q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</row>
    <row r="186" ht="15.75" customHeight="1">
      <c r="B186" s="2"/>
      <c r="G186" s="2"/>
      <c r="Q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</row>
    <row r="187" ht="15.75" customHeight="1">
      <c r="B187" s="2"/>
      <c r="G187" s="2"/>
      <c r="Q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</row>
    <row r="188" ht="15.75" customHeight="1">
      <c r="B188" s="2"/>
      <c r="G188" s="2"/>
      <c r="Q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</row>
    <row r="189" ht="15.75" customHeight="1">
      <c r="B189" s="2"/>
      <c r="G189" s="2"/>
      <c r="Q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</row>
    <row r="190" ht="15.75" customHeight="1">
      <c r="B190" s="2"/>
      <c r="G190" s="2"/>
      <c r="Q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</row>
    <row r="191" ht="15.75" customHeight="1">
      <c r="B191" s="2"/>
      <c r="G191" s="2"/>
      <c r="Q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</row>
    <row r="192" ht="15.75" customHeight="1">
      <c r="B192" s="2"/>
      <c r="G192" s="2"/>
      <c r="Q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</row>
    <row r="193" ht="15.75" customHeight="1">
      <c r="B193" s="2"/>
      <c r="G193" s="2"/>
      <c r="Q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</row>
    <row r="194" ht="15.75" customHeight="1">
      <c r="B194" s="2"/>
      <c r="G194" s="2"/>
      <c r="Q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</row>
    <row r="195" ht="15.75" customHeight="1">
      <c r="B195" s="2"/>
      <c r="G195" s="2"/>
      <c r="Q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</row>
    <row r="196" ht="15.75" customHeight="1">
      <c r="B196" s="2"/>
      <c r="G196" s="2"/>
      <c r="Q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</row>
    <row r="197" ht="15.75" customHeight="1">
      <c r="B197" s="2"/>
      <c r="G197" s="2"/>
      <c r="Q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</row>
    <row r="198" ht="15.75" customHeight="1">
      <c r="B198" s="2"/>
      <c r="G198" s="2"/>
      <c r="Q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</row>
    <row r="199" ht="15.75" customHeight="1">
      <c r="B199" s="2"/>
      <c r="G199" s="2"/>
      <c r="Q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</row>
    <row r="200" ht="15.75" customHeight="1">
      <c r="B200" s="2"/>
      <c r="G200" s="2"/>
      <c r="Q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</row>
    <row r="201" ht="15.75" customHeight="1">
      <c r="B201" s="2"/>
      <c r="G201" s="2"/>
      <c r="Q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</row>
    <row r="202" ht="15.75" customHeight="1">
      <c r="B202" s="2"/>
      <c r="G202" s="2"/>
      <c r="Q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</row>
    <row r="203" ht="15.75" customHeight="1">
      <c r="B203" s="2"/>
      <c r="G203" s="2"/>
      <c r="Q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</row>
    <row r="204" ht="15.75" customHeight="1">
      <c r="B204" s="2"/>
      <c r="G204" s="2"/>
      <c r="Q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</row>
    <row r="205" ht="15.75" customHeight="1">
      <c r="B205" s="2"/>
      <c r="G205" s="2"/>
      <c r="Q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</row>
    <row r="206" ht="15.75" customHeight="1">
      <c r="B206" s="2"/>
      <c r="G206" s="2"/>
      <c r="Q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</row>
    <row r="207" ht="15.75" customHeight="1">
      <c r="B207" s="2"/>
      <c r="G207" s="2"/>
      <c r="Q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</row>
    <row r="208" ht="15.75" customHeight="1">
      <c r="B208" s="2"/>
      <c r="G208" s="2"/>
      <c r="Q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</row>
    <row r="209" ht="15.75" customHeight="1">
      <c r="B209" s="2"/>
      <c r="G209" s="2"/>
      <c r="Q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</row>
    <row r="210" ht="15.75" customHeight="1">
      <c r="B210" s="2"/>
      <c r="G210" s="2"/>
      <c r="Q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</row>
    <row r="211" ht="15.75" customHeight="1">
      <c r="B211" s="2"/>
      <c r="G211" s="2"/>
      <c r="Q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</row>
    <row r="212" ht="15.75" customHeight="1">
      <c r="B212" s="2"/>
      <c r="G212" s="2"/>
      <c r="Q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</row>
    <row r="213" ht="15.75" customHeight="1">
      <c r="B213" s="2"/>
      <c r="G213" s="2"/>
      <c r="Q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</row>
    <row r="214" ht="15.75" customHeight="1">
      <c r="B214" s="2"/>
      <c r="G214" s="2"/>
      <c r="Q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</row>
    <row r="215" ht="15.75" customHeight="1">
      <c r="B215" s="2"/>
      <c r="G215" s="2"/>
      <c r="Q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</row>
    <row r="216" ht="15.75" customHeight="1">
      <c r="B216" s="2"/>
      <c r="G216" s="2"/>
      <c r="Q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</row>
    <row r="217" ht="15.75" customHeight="1">
      <c r="B217" s="2"/>
      <c r="G217" s="2"/>
      <c r="Q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</row>
    <row r="218" ht="15.75" customHeight="1">
      <c r="B218" s="2"/>
      <c r="G218" s="2"/>
      <c r="Q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</row>
    <row r="219" ht="15.75" customHeight="1">
      <c r="B219" s="2"/>
      <c r="G219" s="2"/>
      <c r="Q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</row>
    <row r="220" ht="15.75" customHeight="1">
      <c r="B220" s="2"/>
      <c r="G220" s="2"/>
      <c r="Q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</row>
    <row r="221" ht="15.75" customHeight="1">
      <c r="B221" s="2"/>
      <c r="G221" s="2"/>
      <c r="Q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</row>
    <row r="222" ht="15.75" customHeight="1">
      <c r="B222" s="2"/>
      <c r="G222" s="2"/>
      <c r="Q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</row>
    <row r="223" ht="15.75" customHeight="1">
      <c r="B223" s="2"/>
      <c r="G223" s="2"/>
      <c r="Q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</row>
    <row r="224" ht="15.75" customHeight="1">
      <c r="B224" s="2"/>
      <c r="G224" s="2"/>
      <c r="Q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</row>
    <row r="225" ht="15.75" customHeight="1">
      <c r="B225" s="2"/>
      <c r="G225" s="2"/>
      <c r="Q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</row>
    <row r="226" ht="15.75" customHeight="1">
      <c r="B226" s="2"/>
      <c r="G226" s="2"/>
      <c r="Q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</row>
    <row r="227" ht="15.75" customHeight="1">
      <c r="B227" s="2"/>
      <c r="G227" s="2"/>
      <c r="Q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</row>
    <row r="228" ht="15.75" customHeight="1">
      <c r="B228" s="2"/>
      <c r="G228" s="2"/>
      <c r="Q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</row>
    <row r="229" ht="15.75" customHeight="1">
      <c r="B229" s="2"/>
      <c r="G229" s="2"/>
      <c r="Q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</row>
    <row r="230" ht="15.75" customHeight="1">
      <c r="B230" s="2"/>
      <c r="G230" s="2"/>
      <c r="Q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</row>
    <row r="231" ht="15.75" customHeight="1">
      <c r="B231" s="2"/>
      <c r="G231" s="2"/>
      <c r="Q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</row>
    <row r="232" ht="15.75" customHeight="1">
      <c r="B232" s="2"/>
      <c r="G232" s="2"/>
      <c r="Q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</row>
    <row r="233" ht="15.75" customHeight="1">
      <c r="B233" s="2"/>
      <c r="G233" s="2"/>
      <c r="Q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</row>
    <row r="234" ht="15.75" customHeight="1">
      <c r="B234" s="2"/>
      <c r="G234" s="2"/>
      <c r="Q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</row>
    <row r="235" ht="15.75" customHeight="1">
      <c r="B235" s="2"/>
      <c r="G235" s="2"/>
      <c r="Q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</row>
    <row r="236" ht="15.75" customHeight="1">
      <c r="B236" s="2"/>
      <c r="G236" s="2"/>
      <c r="Q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</row>
    <row r="237" ht="15.75" customHeight="1">
      <c r="B237" s="2"/>
      <c r="G237" s="2"/>
      <c r="Q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</row>
    <row r="238" ht="15.75" customHeight="1">
      <c r="B238" s="2"/>
      <c r="G238" s="2"/>
      <c r="Q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</row>
    <row r="239" ht="15.75" customHeight="1">
      <c r="B239" s="2"/>
      <c r="G239" s="2"/>
      <c r="Q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</row>
    <row r="240" ht="15.75" customHeight="1">
      <c r="B240" s="2"/>
      <c r="G240" s="2"/>
      <c r="Q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</row>
    <row r="241" ht="15.75" customHeight="1">
      <c r="B241" s="2"/>
      <c r="G241" s="2"/>
      <c r="Q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</row>
    <row r="242" ht="15.75" customHeight="1">
      <c r="B242" s="2"/>
      <c r="G242" s="2"/>
      <c r="Q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</row>
    <row r="243" ht="15.75" customHeight="1">
      <c r="B243" s="2"/>
      <c r="G243" s="2"/>
      <c r="Q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</row>
    <row r="244" ht="15.75" customHeight="1">
      <c r="B244" s="2"/>
      <c r="G244" s="2"/>
      <c r="Q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</row>
    <row r="245" ht="15.75" customHeight="1">
      <c r="B245" s="2"/>
      <c r="G245" s="2"/>
      <c r="Q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</row>
    <row r="246" ht="15.75" customHeight="1">
      <c r="B246" s="2"/>
      <c r="G246" s="2"/>
      <c r="Q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</row>
    <row r="247" ht="15.75" customHeight="1">
      <c r="B247" s="2"/>
      <c r="G247" s="2"/>
      <c r="Q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</row>
    <row r="248" ht="15.75" customHeight="1">
      <c r="B248" s="2"/>
      <c r="G248" s="2"/>
      <c r="Q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</row>
    <row r="249" ht="15.75" customHeight="1">
      <c r="B249" s="2"/>
      <c r="G249" s="2"/>
      <c r="Q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</row>
    <row r="250" ht="15.75" customHeight="1">
      <c r="B250" s="2"/>
      <c r="G250" s="2"/>
      <c r="Q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</row>
    <row r="251" ht="15.75" customHeight="1">
      <c r="B251" s="2"/>
      <c r="G251" s="2"/>
      <c r="Q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</row>
    <row r="252" ht="15.75" customHeight="1">
      <c r="B252" s="2"/>
      <c r="G252" s="2"/>
      <c r="Q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</row>
    <row r="253" ht="15.75" customHeight="1">
      <c r="B253" s="2"/>
      <c r="G253" s="2"/>
      <c r="Q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</row>
    <row r="254" ht="15.75" customHeight="1">
      <c r="B254" s="2"/>
      <c r="G254" s="2"/>
      <c r="Q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</row>
    <row r="255" ht="15.75" customHeight="1">
      <c r="B255" s="2"/>
      <c r="G255" s="2"/>
      <c r="Q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</row>
    <row r="256" ht="15.75" customHeight="1">
      <c r="B256" s="2"/>
      <c r="G256" s="2"/>
      <c r="Q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</row>
    <row r="257" ht="15.75" customHeight="1">
      <c r="B257" s="2"/>
      <c r="G257" s="2"/>
      <c r="Q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</row>
    <row r="258" ht="15.75" customHeight="1">
      <c r="B258" s="2"/>
      <c r="G258" s="2"/>
      <c r="Q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</row>
    <row r="259" ht="15.75" customHeight="1">
      <c r="B259" s="2"/>
      <c r="G259" s="2"/>
      <c r="Q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</row>
    <row r="260" ht="15.75" customHeight="1">
      <c r="B260" s="2"/>
      <c r="G260" s="2"/>
      <c r="Q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</row>
    <row r="261" ht="15.75" customHeight="1">
      <c r="B261" s="2"/>
      <c r="G261" s="2"/>
      <c r="Q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</row>
    <row r="262" ht="15.75" customHeight="1">
      <c r="B262" s="2"/>
      <c r="G262" s="2"/>
      <c r="Q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</row>
    <row r="263" ht="15.75" customHeight="1">
      <c r="B263" s="2"/>
      <c r="G263" s="2"/>
      <c r="Q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</row>
    <row r="264" ht="15.75" customHeight="1">
      <c r="B264" s="2"/>
      <c r="G264" s="2"/>
      <c r="Q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</row>
    <row r="265" ht="15.75" customHeight="1">
      <c r="B265" s="2"/>
      <c r="G265" s="2"/>
      <c r="Q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</row>
    <row r="266" ht="15.75" customHeight="1">
      <c r="B266" s="2"/>
      <c r="G266" s="2"/>
      <c r="Q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</row>
    <row r="267" ht="15.75" customHeight="1">
      <c r="B267" s="2"/>
      <c r="G267" s="2"/>
      <c r="Q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</row>
    <row r="268" ht="15.75" customHeight="1">
      <c r="B268" s="2"/>
      <c r="G268" s="2"/>
      <c r="Q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</row>
    <row r="269" ht="15.75" customHeight="1">
      <c r="B269" s="2"/>
      <c r="G269" s="2"/>
      <c r="Q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</row>
    <row r="270" ht="15.75" customHeight="1">
      <c r="B270" s="2"/>
      <c r="G270" s="2"/>
      <c r="Q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</row>
    <row r="271" ht="15.75" customHeight="1">
      <c r="B271" s="2"/>
      <c r="G271" s="2"/>
      <c r="Q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</row>
    <row r="272" ht="15.75" customHeight="1">
      <c r="B272" s="2"/>
      <c r="G272" s="2"/>
      <c r="Q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</row>
    <row r="273" ht="15.75" customHeight="1">
      <c r="B273" s="2"/>
      <c r="G273" s="2"/>
      <c r="Q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</row>
    <row r="274" ht="15.75" customHeight="1">
      <c r="B274" s="2"/>
      <c r="G274" s="2"/>
      <c r="Q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</row>
    <row r="275" ht="15.75" customHeight="1">
      <c r="B275" s="2"/>
      <c r="G275" s="2"/>
      <c r="Q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</row>
    <row r="276" ht="15.75" customHeight="1">
      <c r="B276" s="2"/>
      <c r="G276" s="2"/>
      <c r="Q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</row>
    <row r="277" ht="15.75" customHeight="1">
      <c r="B277" s="2"/>
      <c r="G277" s="2"/>
      <c r="Q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</row>
    <row r="278" ht="15.75" customHeight="1">
      <c r="B278" s="2"/>
      <c r="G278" s="2"/>
      <c r="Q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</row>
    <row r="279" ht="15.75" customHeight="1">
      <c r="B279" s="2"/>
      <c r="G279" s="2"/>
      <c r="Q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</row>
    <row r="280" ht="15.75" customHeight="1">
      <c r="B280" s="2"/>
      <c r="G280" s="2"/>
      <c r="Q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</row>
    <row r="281" ht="15.75" customHeight="1">
      <c r="B281" s="2"/>
      <c r="G281" s="2"/>
      <c r="Q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</row>
    <row r="282" ht="15.75" customHeight="1">
      <c r="B282" s="2"/>
      <c r="G282" s="2"/>
      <c r="Q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</row>
    <row r="283" ht="15.75" customHeight="1">
      <c r="B283" s="2"/>
      <c r="G283" s="2"/>
      <c r="Q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</row>
    <row r="284" ht="15.75" customHeight="1">
      <c r="B284" s="2"/>
      <c r="G284" s="2"/>
      <c r="Q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</row>
    <row r="285" ht="15.75" customHeight="1">
      <c r="B285" s="2"/>
      <c r="G285" s="2"/>
      <c r="Q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</row>
    <row r="286" ht="15.75" customHeight="1">
      <c r="B286" s="2"/>
      <c r="G286" s="2"/>
      <c r="Q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</row>
    <row r="287" ht="15.75" customHeight="1">
      <c r="B287" s="2"/>
      <c r="G287" s="2"/>
      <c r="Q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</row>
    <row r="288" ht="15.75" customHeight="1">
      <c r="B288" s="2"/>
      <c r="G288" s="2"/>
      <c r="Q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</row>
    <row r="289" ht="15.75" customHeight="1">
      <c r="B289" s="2"/>
      <c r="G289" s="2"/>
      <c r="Q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</row>
    <row r="290" ht="15.75" customHeight="1">
      <c r="B290" s="2"/>
      <c r="G290" s="2"/>
      <c r="Q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</row>
    <row r="291" ht="15.75" customHeight="1">
      <c r="B291" s="2"/>
      <c r="G291" s="2"/>
      <c r="Q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</row>
    <row r="292" ht="15.75" customHeight="1">
      <c r="B292" s="2"/>
      <c r="G292" s="2"/>
      <c r="Q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</row>
    <row r="293" ht="15.75" customHeight="1">
      <c r="B293" s="2"/>
      <c r="G293" s="2"/>
      <c r="Q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</row>
    <row r="294" ht="15.75" customHeight="1">
      <c r="B294" s="2"/>
      <c r="G294" s="2"/>
      <c r="Q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</row>
    <row r="295" ht="15.75" customHeight="1">
      <c r="B295" s="2"/>
      <c r="G295" s="2"/>
      <c r="Q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</row>
    <row r="296" ht="15.75" customHeight="1">
      <c r="B296" s="2"/>
      <c r="G296" s="2"/>
      <c r="Q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</row>
    <row r="297" ht="15.75" customHeight="1">
      <c r="B297" s="2"/>
      <c r="G297" s="2"/>
      <c r="Q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</row>
    <row r="298" ht="15.75" customHeight="1">
      <c r="B298" s="2"/>
      <c r="G298" s="2"/>
      <c r="Q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</row>
    <row r="299" ht="15.75" customHeight="1">
      <c r="B299" s="2"/>
      <c r="G299" s="2"/>
      <c r="Q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</row>
    <row r="300" ht="15.75" customHeight="1">
      <c r="B300" s="2"/>
      <c r="G300" s="2"/>
      <c r="Q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</row>
    <row r="301" ht="15.75" customHeight="1">
      <c r="B301" s="2"/>
      <c r="G301" s="2"/>
      <c r="Q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</row>
    <row r="302" ht="15.75" customHeight="1">
      <c r="B302" s="2"/>
      <c r="G302" s="2"/>
      <c r="Q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</row>
    <row r="303" ht="15.75" customHeight="1">
      <c r="B303" s="2"/>
      <c r="G303" s="2"/>
      <c r="Q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</row>
    <row r="304" ht="15.75" customHeight="1">
      <c r="B304" s="2"/>
      <c r="G304" s="2"/>
      <c r="Q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</row>
    <row r="305" ht="15.75" customHeight="1">
      <c r="B305" s="2"/>
      <c r="G305" s="2"/>
      <c r="Q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</row>
    <row r="306" ht="15.75" customHeight="1">
      <c r="B306" s="2"/>
      <c r="G306" s="2"/>
      <c r="Q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</row>
    <row r="307" ht="15.75" customHeight="1">
      <c r="B307" s="2"/>
      <c r="G307" s="2"/>
      <c r="Q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</row>
    <row r="308" ht="15.75" customHeight="1">
      <c r="B308" s="2"/>
      <c r="G308" s="2"/>
      <c r="Q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</row>
    <row r="309" ht="15.75" customHeight="1">
      <c r="B309" s="2"/>
      <c r="G309" s="2"/>
      <c r="Q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</row>
    <row r="310" ht="15.75" customHeight="1">
      <c r="B310" s="2"/>
      <c r="G310" s="2"/>
      <c r="Q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</row>
    <row r="311" ht="15.75" customHeight="1">
      <c r="B311" s="2"/>
      <c r="G311" s="2"/>
      <c r="Q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</row>
    <row r="312" ht="15.75" customHeight="1">
      <c r="B312" s="2"/>
      <c r="G312" s="2"/>
      <c r="Q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</row>
    <row r="313" ht="15.75" customHeight="1">
      <c r="B313" s="2"/>
      <c r="G313" s="2"/>
      <c r="Q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</row>
    <row r="314" ht="15.75" customHeight="1">
      <c r="B314" s="2"/>
      <c r="G314" s="2"/>
      <c r="Q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</row>
    <row r="315" ht="15.75" customHeight="1">
      <c r="B315" s="2"/>
      <c r="G315" s="2"/>
      <c r="Q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</row>
    <row r="316" ht="15.75" customHeight="1">
      <c r="B316" s="2"/>
      <c r="G316" s="2"/>
      <c r="Q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</row>
    <row r="317" ht="15.75" customHeight="1">
      <c r="B317" s="2"/>
      <c r="G317" s="2"/>
      <c r="Q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</row>
    <row r="318" ht="15.75" customHeight="1">
      <c r="B318" s="2"/>
      <c r="G318" s="2"/>
      <c r="Q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</row>
    <row r="319" ht="15.75" customHeight="1">
      <c r="B319" s="2"/>
      <c r="G319" s="2"/>
      <c r="Q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</row>
    <row r="320" ht="15.75" customHeight="1">
      <c r="B320" s="2"/>
      <c r="G320" s="2"/>
      <c r="Q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</row>
    <row r="321" ht="15.75" customHeight="1">
      <c r="B321" s="2"/>
      <c r="G321" s="2"/>
      <c r="Q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</row>
    <row r="322" ht="15.75" customHeight="1">
      <c r="B322" s="2"/>
      <c r="G322" s="2"/>
      <c r="Q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</row>
    <row r="323" ht="15.75" customHeight="1">
      <c r="B323" s="2"/>
      <c r="G323" s="2"/>
      <c r="Q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</row>
    <row r="324" ht="15.75" customHeight="1">
      <c r="B324" s="2"/>
      <c r="G324" s="2"/>
      <c r="Q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</row>
    <row r="325" ht="15.75" customHeight="1">
      <c r="B325" s="2"/>
      <c r="G325" s="2"/>
      <c r="Q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</row>
    <row r="326" ht="15.75" customHeight="1">
      <c r="B326" s="2"/>
      <c r="G326" s="2"/>
      <c r="Q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</row>
    <row r="327" ht="15.75" customHeight="1">
      <c r="B327" s="2"/>
      <c r="G327" s="2"/>
      <c r="Q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</row>
    <row r="328" ht="15.75" customHeight="1">
      <c r="B328" s="2"/>
      <c r="G328" s="2"/>
      <c r="Q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</row>
    <row r="329" ht="15.75" customHeight="1">
      <c r="B329" s="2"/>
      <c r="G329" s="2"/>
      <c r="Q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</row>
    <row r="330" ht="15.75" customHeight="1">
      <c r="B330" s="2"/>
      <c r="G330" s="2"/>
      <c r="Q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</row>
    <row r="331" ht="15.75" customHeight="1">
      <c r="B331" s="2"/>
      <c r="G331" s="2"/>
      <c r="Q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</row>
    <row r="332" ht="15.75" customHeight="1">
      <c r="B332" s="2"/>
      <c r="G332" s="2"/>
      <c r="Q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</row>
    <row r="333" ht="15.75" customHeight="1">
      <c r="B333" s="2"/>
      <c r="G333" s="2"/>
      <c r="Q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</row>
    <row r="334" ht="15.75" customHeight="1">
      <c r="B334" s="2"/>
      <c r="G334" s="2"/>
      <c r="Q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</row>
    <row r="335" ht="15.75" customHeight="1">
      <c r="B335" s="2"/>
      <c r="G335" s="2"/>
      <c r="Q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</row>
    <row r="336" ht="15.75" customHeight="1">
      <c r="B336" s="2"/>
      <c r="G336" s="2"/>
      <c r="Q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</row>
    <row r="337" ht="15.75" customHeight="1">
      <c r="B337" s="2"/>
      <c r="G337" s="2"/>
      <c r="Q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</row>
    <row r="338" ht="15.75" customHeight="1">
      <c r="B338" s="2"/>
      <c r="G338" s="2"/>
      <c r="Q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</row>
    <row r="339" ht="15.75" customHeight="1">
      <c r="B339" s="2"/>
      <c r="G339" s="2"/>
      <c r="Q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</row>
    <row r="340" ht="15.75" customHeight="1">
      <c r="B340" s="2"/>
      <c r="G340" s="2"/>
      <c r="Q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</row>
    <row r="341" ht="15.75" customHeight="1">
      <c r="B341" s="2"/>
      <c r="G341" s="2"/>
      <c r="Q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</row>
    <row r="342" ht="15.75" customHeight="1">
      <c r="B342" s="2"/>
      <c r="G342" s="2"/>
      <c r="Q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</row>
    <row r="343" ht="15.75" customHeight="1">
      <c r="B343" s="2"/>
      <c r="G343" s="2"/>
      <c r="Q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</row>
    <row r="344" ht="15.75" customHeight="1">
      <c r="B344" s="2"/>
      <c r="G344" s="2"/>
      <c r="Q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</row>
    <row r="345" ht="15.75" customHeight="1">
      <c r="B345" s="2"/>
      <c r="G345" s="2"/>
      <c r="Q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</row>
    <row r="346" ht="15.75" customHeight="1">
      <c r="B346" s="2"/>
      <c r="G346" s="2"/>
      <c r="Q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</row>
    <row r="347" ht="15.75" customHeight="1">
      <c r="B347" s="2"/>
      <c r="G347" s="2"/>
      <c r="Q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</row>
  </sheetData>
  <mergeCells count="19">
    <mergeCell ref="L130:M130"/>
    <mergeCell ref="V131:X131"/>
    <mergeCell ref="B132:C132"/>
    <mergeCell ref="AA109:AB109"/>
    <mergeCell ref="AA141:AB141"/>
    <mergeCell ref="L5:M5"/>
    <mergeCell ref="Q5:R5"/>
    <mergeCell ref="V5:W5"/>
    <mergeCell ref="AA5:AB5"/>
    <mergeCell ref="V109:W109"/>
    <mergeCell ref="Q59:R59"/>
    <mergeCell ref="Q83:R83"/>
    <mergeCell ref="G5:H5"/>
    <mergeCell ref="G109:H109"/>
    <mergeCell ref="L109:M109"/>
    <mergeCell ref="G145:H145"/>
    <mergeCell ref="AF109:AG109"/>
    <mergeCell ref="AF131:AG131"/>
    <mergeCell ref="AF5:AG5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3" width="14.38"/>
    <col customWidth="1" min="4" max="4" width="16.75"/>
    <col customWidth="1" min="5" max="5" width="16.63"/>
    <col customWidth="1" min="6" max="7" width="19.0"/>
    <col customWidth="1" min="8" max="8" width="14.38"/>
    <col customWidth="1" min="9" max="9" width="17.13"/>
    <col customWidth="1" min="10" max="10" width="14.38"/>
    <col customWidth="1" min="11" max="11" width="16.0"/>
    <col customWidth="1" min="12" max="12" width="18.25"/>
    <col customWidth="1" min="13" max="14" width="14.38"/>
    <col customWidth="1" min="15" max="15" width="22.63"/>
    <col customWidth="1" min="16" max="16" width="24.63"/>
    <col customWidth="1" min="17" max="18" width="14.38"/>
  </cols>
  <sheetData>
    <row r="1" ht="15.75" customHeight="1">
      <c r="N1" s="26"/>
      <c r="O1" s="26"/>
    </row>
    <row r="2" ht="15.75" customHeight="1">
      <c r="N2" s="26"/>
      <c r="O2" s="26"/>
    </row>
    <row r="3" ht="15.75" customHeight="1">
      <c r="B3" s="27" t="s">
        <v>325</v>
      </c>
      <c r="C3" s="28"/>
      <c r="D3" s="28"/>
      <c r="E3" s="28"/>
      <c r="F3" s="5"/>
      <c r="H3" s="29" t="s">
        <v>326</v>
      </c>
      <c r="I3" s="5"/>
      <c r="N3" s="30" t="s">
        <v>327</v>
      </c>
      <c r="O3" s="31" t="s">
        <v>328</v>
      </c>
      <c r="P3" s="32"/>
    </row>
    <row r="4" ht="15.75" customHeight="1">
      <c r="B4" s="33" t="s">
        <v>329</v>
      </c>
      <c r="C4" s="33" t="s">
        <v>330</v>
      </c>
      <c r="D4" s="33" t="s">
        <v>331</v>
      </c>
      <c r="E4" s="33" t="s">
        <v>332</v>
      </c>
      <c r="F4" s="33" t="s">
        <v>333</v>
      </c>
      <c r="H4" s="10" t="s">
        <v>334</v>
      </c>
      <c r="I4" s="10" t="str">
        <f>7*24</f>
        <v>168</v>
      </c>
      <c r="K4" s="34"/>
      <c r="M4" s="35"/>
      <c r="N4" s="36">
        <v>1.0</v>
      </c>
      <c r="O4" s="37">
        <v>0.0</v>
      </c>
      <c r="P4" s="38" t="s">
        <v>335</v>
      </c>
      <c r="Q4" s="10" t="str">
        <f>COUNTIF(O4:O303,"=1")</f>
        <v>24</v>
      </c>
    </row>
    <row r="5" ht="15.75" customHeight="1">
      <c r="B5" s="10">
        <v>1.0</v>
      </c>
      <c r="C5" s="39" t="str">
        <f t="shared" ref="C5:C9" si="1">6+RAND()*2</f>
        <v>7.33</v>
      </c>
      <c r="D5" s="39" t="str">
        <f t="shared" ref="D5:D11" si="2">1+RAND()*2</f>
        <v>2.79</v>
      </c>
      <c r="E5" s="40" t="str">
        <f t="shared" ref="E5:E11" si="3">NORMINV(RAND(),1.74,0.1956)</f>
        <v>1.69</v>
      </c>
      <c r="F5" s="41" t="str">
        <f t="shared" ref="F5:F11" si="4">RAND()*4</f>
        <v>1.76</v>
      </c>
      <c r="H5" s="10" t="s">
        <v>336</v>
      </c>
      <c r="I5" s="10">
        <v>34.0</v>
      </c>
      <c r="M5" s="35"/>
      <c r="N5" s="36">
        <v>2.0</v>
      </c>
      <c r="O5" s="37">
        <v>0.0</v>
      </c>
      <c r="P5" s="38" t="s">
        <v>337</v>
      </c>
      <c r="Q5" s="10" t="str">
        <f>COUNT(N4:N303)</f>
        <v>300</v>
      </c>
    </row>
    <row r="6" ht="15.75" customHeight="1">
      <c r="B6" s="10">
        <v>2.0</v>
      </c>
      <c r="C6" s="39" t="str">
        <f t="shared" si="1"/>
        <v>6.16</v>
      </c>
      <c r="D6" s="39" t="str">
        <f t="shared" si="2"/>
        <v>2.42</v>
      </c>
      <c r="E6" s="40" t="str">
        <f t="shared" si="3"/>
        <v>1.53</v>
      </c>
      <c r="F6" s="41" t="str">
        <f t="shared" si="4"/>
        <v>0.32</v>
      </c>
      <c r="H6" s="10" t="s">
        <v>330</v>
      </c>
      <c r="I6" s="39" t="str">
        <f>C12</f>
        <v>52.38</v>
      </c>
      <c r="M6" s="35"/>
      <c r="N6" s="36">
        <v>3.0</v>
      </c>
      <c r="O6" s="37">
        <v>0.0</v>
      </c>
      <c r="P6" s="42"/>
      <c r="Q6" s="10"/>
    </row>
    <row r="7" ht="15.75" customHeight="1">
      <c r="B7" s="10">
        <v>3.0</v>
      </c>
      <c r="C7" s="39" t="str">
        <f t="shared" si="1"/>
        <v>6.39</v>
      </c>
      <c r="D7" s="39" t="str">
        <f t="shared" si="2"/>
        <v>1.91</v>
      </c>
      <c r="E7" s="40" t="str">
        <f t="shared" si="3"/>
        <v>1.92</v>
      </c>
      <c r="F7" s="41" t="str">
        <f t="shared" si="4"/>
        <v>3.32</v>
      </c>
      <c r="H7" s="10" t="s">
        <v>338</v>
      </c>
      <c r="I7" s="39" t="str">
        <f>D12</f>
        <v>15.14</v>
      </c>
      <c r="M7" s="35"/>
      <c r="N7" s="36">
        <v>4.0</v>
      </c>
      <c r="O7" s="37">
        <v>0.0</v>
      </c>
      <c r="P7" s="38" t="s">
        <v>339</v>
      </c>
      <c r="Q7" s="43" t="str">
        <f>(Q4/Q5)*100</f>
        <v>8</v>
      </c>
    </row>
    <row r="8" ht="15.75" customHeight="1">
      <c r="B8" s="10">
        <v>4.0</v>
      </c>
      <c r="C8" s="39" t="str">
        <f t="shared" si="1"/>
        <v>7.36</v>
      </c>
      <c r="D8" s="39" t="str">
        <f t="shared" si="2"/>
        <v>2.34</v>
      </c>
      <c r="E8" s="40" t="str">
        <f t="shared" si="3"/>
        <v>1.80</v>
      </c>
      <c r="F8" s="41" t="str">
        <f t="shared" si="4"/>
        <v>2.29</v>
      </c>
      <c r="H8" s="10" t="s">
        <v>332</v>
      </c>
      <c r="I8" s="40" t="str">
        <f>E12</f>
        <v>12.04</v>
      </c>
      <c r="M8" s="35"/>
      <c r="N8" s="36">
        <v>5.0</v>
      </c>
      <c r="O8" s="37">
        <v>0.0</v>
      </c>
      <c r="P8" s="44"/>
    </row>
    <row r="9" ht="15.75" customHeight="1">
      <c r="B9" s="10">
        <v>5.0</v>
      </c>
      <c r="C9" s="39" t="str">
        <f t="shared" si="1"/>
        <v>6.59</v>
      </c>
      <c r="D9" s="39" t="str">
        <f t="shared" si="2"/>
        <v>1.54</v>
      </c>
      <c r="E9" s="40" t="str">
        <f t="shared" si="3"/>
        <v>1.69</v>
      </c>
      <c r="F9" s="41" t="str">
        <f t="shared" si="4"/>
        <v>1.17</v>
      </c>
      <c r="H9" s="10" t="s">
        <v>333</v>
      </c>
      <c r="I9" s="41" t="str">
        <f>F12</f>
        <v>12.30</v>
      </c>
      <c r="M9" s="35"/>
      <c r="N9" s="36">
        <v>6.0</v>
      </c>
      <c r="O9" s="37">
        <v>0.0</v>
      </c>
      <c r="Q9" s="21" t="s">
        <v>340</v>
      </c>
    </row>
    <row r="10" ht="15.75" customHeight="1">
      <c r="B10" s="10">
        <v>6.0</v>
      </c>
      <c r="C10" s="39" t="str">
        <f t="shared" ref="C10:C11" si="5">7+RAND()*3</f>
        <v>9.01</v>
      </c>
      <c r="D10" s="39" t="str">
        <f t="shared" si="2"/>
        <v>2.59</v>
      </c>
      <c r="E10" s="40" t="str">
        <f t="shared" si="3"/>
        <v>1.75</v>
      </c>
      <c r="F10" s="41" t="str">
        <f t="shared" si="4"/>
        <v>2.35</v>
      </c>
      <c r="H10" s="10"/>
      <c r="I10" s="10"/>
      <c r="M10" s="35"/>
      <c r="N10" s="36">
        <v>7.0</v>
      </c>
      <c r="O10" s="37">
        <v>0.0</v>
      </c>
      <c r="Q10" s="14" t="s">
        <v>341</v>
      </c>
    </row>
    <row r="11" ht="15.75" customHeight="1">
      <c r="B11" s="10">
        <v>7.0</v>
      </c>
      <c r="C11" s="39" t="str">
        <f t="shared" si="5"/>
        <v>9.55</v>
      </c>
      <c r="D11" s="39" t="str">
        <f t="shared" si="2"/>
        <v>1.55</v>
      </c>
      <c r="E11" s="40" t="str">
        <f t="shared" si="3"/>
        <v>1.67</v>
      </c>
      <c r="F11" s="41" t="str">
        <f t="shared" si="4"/>
        <v>1.08</v>
      </c>
      <c r="H11" s="45" t="s">
        <v>342</v>
      </c>
      <c r="I11" s="39" t="str">
        <f>I4-I5-I6-I7-I8-I9</f>
        <v>42.13</v>
      </c>
      <c r="M11" s="35"/>
      <c r="N11" s="36">
        <v>8.0</v>
      </c>
      <c r="O11" s="37">
        <v>0.0</v>
      </c>
    </row>
    <row r="12" ht="15.75" customHeight="1">
      <c r="B12" s="45" t="s">
        <v>343</v>
      </c>
      <c r="C12" s="39" t="str">
        <f t="shared" ref="C12:F12" si="6">SUM(C5:C11)</f>
        <v>52.38</v>
      </c>
      <c r="D12" s="39" t="str">
        <f t="shared" si="6"/>
        <v>15.14</v>
      </c>
      <c r="E12" s="40" t="str">
        <f t="shared" si="6"/>
        <v>12.04</v>
      </c>
      <c r="F12" s="40" t="str">
        <f t="shared" si="6"/>
        <v>12.30</v>
      </c>
      <c r="M12" s="35"/>
      <c r="N12" s="36">
        <v>9.0</v>
      </c>
      <c r="O12" s="37">
        <v>0.0</v>
      </c>
    </row>
    <row r="13" ht="15.75" customHeight="1">
      <c r="M13" s="35"/>
      <c r="N13" s="36">
        <v>10.0</v>
      </c>
      <c r="O13" s="37">
        <v>0.0</v>
      </c>
    </row>
    <row r="14" ht="15.75" customHeight="1">
      <c r="M14" s="35"/>
      <c r="N14" s="36">
        <v>11.0</v>
      </c>
      <c r="O14" s="37">
        <v>0.0</v>
      </c>
    </row>
    <row r="15" ht="15.75" customHeight="1">
      <c r="B15" s="46" t="s">
        <v>344</v>
      </c>
      <c r="C15" s="46" t="s">
        <v>345</v>
      </c>
      <c r="D15" s="46" t="s">
        <v>346</v>
      </c>
      <c r="E15" s="46" t="s">
        <v>347</v>
      </c>
      <c r="M15" s="35"/>
      <c r="N15" s="36">
        <v>12.0</v>
      </c>
      <c r="O15" s="37">
        <v>0.0</v>
      </c>
    </row>
    <row r="16" ht="15.75" customHeight="1">
      <c r="B16" s="10">
        <v>1.0</v>
      </c>
      <c r="C16" s="10">
        <v>5.0</v>
      </c>
      <c r="D16" s="10" t="str">
        <f>C16</f>
        <v>5</v>
      </c>
      <c r="E16" s="8" t="s">
        <v>348</v>
      </c>
      <c r="M16" s="35"/>
      <c r="N16" s="36">
        <v>13.0</v>
      </c>
      <c r="O16" s="37">
        <v>1.0</v>
      </c>
    </row>
    <row r="17" ht="15.75" customHeight="1">
      <c r="B17" s="10">
        <v>2.0</v>
      </c>
      <c r="C17" s="10">
        <v>11.0</v>
      </c>
      <c r="D17" s="10" t="str">
        <f t="shared" ref="D17:D22" si="7">D16+C17</f>
        <v>16</v>
      </c>
      <c r="E17" s="8" t="s">
        <v>349</v>
      </c>
      <c r="M17" s="35"/>
      <c r="N17" s="36">
        <v>14.0</v>
      </c>
      <c r="O17" s="37">
        <v>0.0</v>
      </c>
    </row>
    <row r="18" ht="15.75" customHeight="1">
      <c r="B18" s="10">
        <v>3.0</v>
      </c>
      <c r="C18" s="10">
        <v>18.0</v>
      </c>
      <c r="D18" s="10" t="str">
        <f t="shared" si="7"/>
        <v>34</v>
      </c>
      <c r="E18" s="8" t="s">
        <v>350</v>
      </c>
      <c r="M18" s="35"/>
      <c r="N18" s="36">
        <v>15.0</v>
      </c>
      <c r="O18" s="37">
        <v>0.0</v>
      </c>
    </row>
    <row r="19" ht="15.75" customHeight="1">
      <c r="B19" s="10">
        <v>4.0</v>
      </c>
      <c r="C19" s="10">
        <v>16.0</v>
      </c>
      <c r="D19" s="10" t="str">
        <f t="shared" si="7"/>
        <v>50</v>
      </c>
      <c r="E19" s="8" t="s">
        <v>351</v>
      </c>
      <c r="M19" s="35"/>
      <c r="N19" s="36">
        <v>16.0</v>
      </c>
      <c r="O19" s="37">
        <v>0.0</v>
      </c>
    </row>
    <row r="20" ht="15.75" customHeight="1">
      <c r="B20" s="10">
        <v>5.0</v>
      </c>
      <c r="C20" s="10">
        <v>13.0</v>
      </c>
      <c r="D20" s="10" t="str">
        <f t="shared" si="7"/>
        <v>63</v>
      </c>
      <c r="E20" s="8" t="s">
        <v>352</v>
      </c>
      <c r="M20" s="35"/>
      <c r="N20" s="36">
        <v>17.0</v>
      </c>
      <c r="O20" s="37">
        <v>0.0</v>
      </c>
    </row>
    <row r="21" ht="15.75" customHeight="1">
      <c r="B21" s="10">
        <v>6.0</v>
      </c>
      <c r="C21" s="10">
        <v>21.0</v>
      </c>
      <c r="D21" s="10" t="str">
        <f t="shared" si="7"/>
        <v>84</v>
      </c>
      <c r="E21" s="8" t="s">
        <v>353</v>
      </c>
      <c r="M21" s="35"/>
      <c r="N21" s="36">
        <v>18.0</v>
      </c>
      <c r="O21" s="37">
        <v>0.0</v>
      </c>
    </row>
    <row r="22" ht="15.75" customHeight="1">
      <c r="B22" s="10">
        <v>7.0</v>
      </c>
      <c r="C22" s="10">
        <v>16.0</v>
      </c>
      <c r="D22" s="10" t="str">
        <f t="shared" si="7"/>
        <v>100</v>
      </c>
      <c r="E22" s="8" t="s">
        <v>354</v>
      </c>
      <c r="M22" s="35"/>
      <c r="N22" s="36">
        <v>19.0</v>
      </c>
      <c r="O22" s="37">
        <v>0.0</v>
      </c>
    </row>
    <row r="23" ht="15.75" customHeight="1">
      <c r="B23" s="47"/>
      <c r="E23" s="2"/>
      <c r="M23" s="35"/>
      <c r="N23" s="36">
        <v>20.0</v>
      </c>
      <c r="O23" s="37">
        <v>1.0</v>
      </c>
    </row>
    <row r="24" ht="15.75" customHeight="1">
      <c r="B24" s="47"/>
      <c r="E24" s="2"/>
      <c r="M24" s="35"/>
      <c r="N24" s="36">
        <v>21.0</v>
      </c>
      <c r="O24" s="37">
        <v>0.0</v>
      </c>
    </row>
    <row r="25" ht="15.75" customHeight="1">
      <c r="L25" s="14"/>
      <c r="M25" s="35"/>
      <c r="N25" s="36">
        <v>22.0</v>
      </c>
      <c r="O25" s="37">
        <v>0.0</v>
      </c>
    </row>
    <row r="26" ht="15.75" customHeight="1">
      <c r="L26" s="14"/>
      <c r="M26" s="35"/>
      <c r="N26" s="36">
        <v>23.0</v>
      </c>
      <c r="O26" s="37">
        <v>0.0</v>
      </c>
    </row>
    <row r="27" ht="15.75" customHeight="1">
      <c r="K27" s="14"/>
      <c r="M27" s="35"/>
      <c r="N27" s="36">
        <v>24.0</v>
      </c>
      <c r="O27" s="37">
        <v>0.0</v>
      </c>
    </row>
    <row r="28" ht="15.75" customHeight="1">
      <c r="B28" s="48" t="s">
        <v>3</v>
      </c>
      <c r="C28" s="48" t="s">
        <v>355</v>
      </c>
      <c r="D28" s="48" t="s">
        <v>356</v>
      </c>
      <c r="E28" s="48" t="s">
        <v>344</v>
      </c>
      <c r="F28" s="48" t="s">
        <v>357</v>
      </c>
      <c r="G28" s="48" t="s">
        <v>358</v>
      </c>
      <c r="H28" s="48" t="s">
        <v>358</v>
      </c>
      <c r="I28" s="48" t="s">
        <v>359</v>
      </c>
      <c r="J28" s="48" t="s">
        <v>360</v>
      </c>
      <c r="M28" s="35"/>
      <c r="N28" s="36">
        <v>25.0</v>
      </c>
      <c r="O28" s="37">
        <v>0.0</v>
      </c>
    </row>
    <row r="29" ht="15.75" customHeight="1">
      <c r="B29" s="49">
        <v>1.0</v>
      </c>
      <c r="C29" s="50" t="str">
        <f>$I$11</f>
        <v>42.13</v>
      </c>
      <c r="D29" s="51" t="str">
        <f>RAND()</f>
        <v>0.62017</v>
      </c>
      <c r="E29" s="47" t="str">
        <f>IF($D$29*100&lt;D16,B16,IF($D$29*100&lt;D17,B17,IF($D$29*100&lt;D18,B18,IF($D$29*100&lt;D19,B19,IF($D$29*100&lt;D20,B20,IF($D$29*100&lt;D21,B21,B22))))))</f>
        <v>5</v>
      </c>
      <c r="F29" s="52">
        <v>1.0</v>
      </c>
      <c r="G29" s="51" t="str">
        <f t="shared" ref="G29:G35" si="8">NORMINV(RAND(),5.645,2.1594)</f>
        <v>4.24092</v>
      </c>
      <c r="H29" s="51" t="str">
        <f t="shared" ref="H29:H35" si="9">IF(F29&lt;=$E$29,IF(G29&lt;=0.5,0.5,G29),0)</f>
        <v>4.24092</v>
      </c>
      <c r="I29" s="51" t="str">
        <f>SUM(H29:H35)</f>
        <v>21.04972</v>
      </c>
      <c r="J29" s="52" t="str">
        <f>IF(C29-I29&gt;=0,"NO","SI")</f>
        <v>NO</v>
      </c>
      <c r="M29" s="35"/>
      <c r="N29" s="36">
        <v>26.0</v>
      </c>
      <c r="O29" s="37">
        <v>0.0</v>
      </c>
    </row>
    <row r="30" ht="15.75" customHeight="1">
      <c r="B30" s="53"/>
      <c r="C30" s="53"/>
      <c r="D30" s="53"/>
      <c r="E30" s="52"/>
      <c r="F30" s="52">
        <v>2.0</v>
      </c>
      <c r="G30" s="51" t="str">
        <f t="shared" si="8"/>
        <v>3.34242</v>
      </c>
      <c r="H30" s="51" t="str">
        <f t="shared" si="9"/>
        <v>3.34242</v>
      </c>
      <c r="I30" s="53"/>
      <c r="J30" s="53"/>
      <c r="M30" s="35"/>
      <c r="N30" s="36">
        <v>27.0</v>
      </c>
      <c r="O30" s="37">
        <v>0.0</v>
      </c>
    </row>
    <row r="31" ht="15.75" customHeight="1">
      <c r="B31" s="53"/>
      <c r="C31" s="53"/>
      <c r="D31" s="53"/>
      <c r="E31" s="10"/>
      <c r="F31" s="52">
        <v>3.0</v>
      </c>
      <c r="G31" s="51" t="str">
        <f t="shared" si="8"/>
        <v>7.44627</v>
      </c>
      <c r="H31" s="51" t="str">
        <f t="shared" si="9"/>
        <v>7.44627</v>
      </c>
      <c r="I31" s="53"/>
      <c r="J31" s="53"/>
      <c r="M31" s="35"/>
      <c r="N31" s="36">
        <v>28.0</v>
      </c>
      <c r="O31" s="37">
        <v>0.0</v>
      </c>
    </row>
    <row r="32" ht="15.75" customHeight="1">
      <c r="B32" s="53"/>
      <c r="C32" s="53"/>
      <c r="D32" s="53"/>
      <c r="E32" s="53"/>
      <c r="F32" s="52">
        <v>4.0</v>
      </c>
      <c r="G32" s="51" t="str">
        <f t="shared" si="8"/>
        <v>2.64414</v>
      </c>
      <c r="H32" s="51" t="str">
        <f t="shared" si="9"/>
        <v>2.64414</v>
      </c>
      <c r="I32" s="53"/>
      <c r="J32" s="53"/>
      <c r="M32" s="35"/>
      <c r="N32" s="36">
        <v>29.0</v>
      </c>
      <c r="O32" s="37">
        <v>0.0</v>
      </c>
    </row>
    <row r="33" ht="15.75" customHeight="1">
      <c r="B33" s="53"/>
      <c r="C33" s="53"/>
      <c r="D33" s="53"/>
      <c r="E33" s="53"/>
      <c r="F33" s="52">
        <v>5.0</v>
      </c>
      <c r="G33" s="51" t="str">
        <f t="shared" si="8"/>
        <v>3.37598</v>
      </c>
      <c r="H33" s="51" t="str">
        <f t="shared" si="9"/>
        <v>3.37598</v>
      </c>
      <c r="I33" s="10"/>
      <c r="J33" s="53"/>
      <c r="M33" s="35"/>
      <c r="N33" s="36">
        <v>30.0</v>
      </c>
      <c r="O33" s="37">
        <v>0.0</v>
      </c>
    </row>
    <row r="34" ht="15.75" customHeight="1">
      <c r="B34" s="53"/>
      <c r="C34" s="53"/>
      <c r="D34" s="53"/>
      <c r="E34" s="53"/>
      <c r="F34" s="52">
        <v>6.0</v>
      </c>
      <c r="G34" s="51" t="str">
        <f t="shared" si="8"/>
        <v>6.06959</v>
      </c>
      <c r="H34" s="52" t="str">
        <f t="shared" si="9"/>
        <v>0</v>
      </c>
      <c r="I34" s="53"/>
      <c r="J34" s="53"/>
      <c r="M34" s="35"/>
      <c r="N34" s="36">
        <v>31.0</v>
      </c>
      <c r="O34" s="37">
        <v>0.0</v>
      </c>
    </row>
    <row r="35" ht="15.75" customHeight="1">
      <c r="B35" s="53"/>
      <c r="C35" s="53"/>
      <c r="D35" s="53"/>
      <c r="E35" s="53"/>
      <c r="F35" s="52">
        <v>7.0</v>
      </c>
      <c r="G35" s="51" t="str">
        <f t="shared" si="8"/>
        <v>3.71289</v>
      </c>
      <c r="H35" s="52" t="str">
        <f t="shared" si="9"/>
        <v>0</v>
      </c>
      <c r="I35" s="53"/>
      <c r="J35" s="53"/>
      <c r="M35" s="35"/>
      <c r="N35" s="36">
        <v>32.0</v>
      </c>
      <c r="O35" s="37">
        <v>0.0</v>
      </c>
    </row>
    <row r="36" ht="15.75" customHeight="1">
      <c r="B36" s="54"/>
      <c r="C36" s="54"/>
      <c r="D36" s="54"/>
      <c r="E36" s="54"/>
      <c r="F36" s="54"/>
      <c r="G36" s="54"/>
      <c r="H36" s="35"/>
      <c r="I36" s="55"/>
      <c r="J36" s="35"/>
      <c r="K36" s="54"/>
      <c r="L36" s="54"/>
      <c r="M36" s="35"/>
      <c r="N36" s="36">
        <v>33.0</v>
      </c>
      <c r="O36" s="37">
        <v>0.0</v>
      </c>
    </row>
    <row r="37" ht="15.75" customHeight="1">
      <c r="B37" s="54"/>
      <c r="C37" s="54"/>
      <c r="D37" s="54"/>
      <c r="E37" s="54"/>
      <c r="F37" s="54"/>
      <c r="G37" s="54" t="s">
        <v>361</v>
      </c>
      <c r="H37" s="35"/>
      <c r="I37" s="55"/>
      <c r="J37" s="35"/>
      <c r="K37" s="56"/>
      <c r="L37" s="54"/>
      <c r="M37" s="35"/>
      <c r="N37" s="36">
        <v>34.0</v>
      </c>
      <c r="O37" s="37">
        <v>1.0</v>
      </c>
    </row>
    <row r="38" ht="15.75" customHeight="1">
      <c r="B38" s="54"/>
      <c r="C38" s="54"/>
      <c r="D38" s="54"/>
      <c r="E38" s="54"/>
      <c r="F38" s="54"/>
      <c r="G38" s="54" t="s">
        <v>362</v>
      </c>
      <c r="H38" s="35"/>
      <c r="I38" s="55"/>
      <c r="J38" s="35"/>
      <c r="K38" s="56"/>
      <c r="L38" s="54"/>
      <c r="M38" s="35"/>
      <c r="N38" s="36">
        <v>35.0</v>
      </c>
      <c r="O38" s="37">
        <v>0.0</v>
      </c>
    </row>
    <row r="39" ht="15.75" customHeight="1">
      <c r="G39" s="47" t="s">
        <v>363</v>
      </c>
      <c r="K39" s="14"/>
      <c r="M39" s="35"/>
      <c r="N39" s="36">
        <v>36.0</v>
      </c>
      <c r="O39" s="37">
        <v>0.0</v>
      </c>
    </row>
    <row r="40" ht="15.75" customHeight="1">
      <c r="G40" s="47" t="s">
        <v>364</v>
      </c>
      <c r="K40" s="14"/>
      <c r="M40" s="35"/>
      <c r="N40" s="36">
        <v>37.0</v>
      </c>
      <c r="O40" s="37">
        <v>0.0</v>
      </c>
    </row>
    <row r="41" ht="15.75" customHeight="1">
      <c r="K41" s="14"/>
      <c r="M41" s="35"/>
      <c r="N41" s="36">
        <v>38.0</v>
      </c>
      <c r="O41" s="37">
        <v>0.0</v>
      </c>
    </row>
    <row r="42" ht="15.75" customHeight="1">
      <c r="K42" s="14"/>
      <c r="M42" s="35"/>
      <c r="N42" s="36">
        <v>39.0</v>
      </c>
      <c r="O42" s="37">
        <v>0.0</v>
      </c>
    </row>
    <row r="43" ht="15.75" customHeight="1">
      <c r="K43" s="14"/>
      <c r="M43" s="35"/>
      <c r="N43" s="36">
        <v>40.0</v>
      </c>
      <c r="O43" s="37">
        <v>0.0</v>
      </c>
    </row>
    <row r="44" ht="15.75" customHeight="1">
      <c r="K44" s="14"/>
      <c r="M44" s="35"/>
      <c r="N44" s="36">
        <v>41.0</v>
      </c>
      <c r="O44" s="37">
        <v>0.0</v>
      </c>
    </row>
    <row r="45" ht="15.75" customHeight="1">
      <c r="K45" s="14"/>
      <c r="M45" s="35"/>
      <c r="N45" s="36">
        <v>42.0</v>
      </c>
      <c r="O45" s="37">
        <v>0.0</v>
      </c>
    </row>
    <row r="46" ht="15.75" customHeight="1">
      <c r="K46" s="14"/>
      <c r="M46" s="35"/>
      <c r="N46" s="36">
        <v>43.0</v>
      </c>
      <c r="O46" s="37">
        <v>1.0</v>
      </c>
    </row>
    <row r="47" ht="15.75" customHeight="1">
      <c r="K47" s="14"/>
      <c r="M47" s="35"/>
      <c r="N47" s="36">
        <v>44.0</v>
      </c>
      <c r="O47" s="37">
        <v>0.0</v>
      </c>
    </row>
    <row r="48" ht="15.75" customHeight="1">
      <c r="K48" s="14"/>
      <c r="M48" s="35"/>
      <c r="N48" s="36">
        <v>45.0</v>
      </c>
      <c r="O48" s="37">
        <v>0.0</v>
      </c>
    </row>
    <row r="49" ht="15.75" customHeight="1">
      <c r="M49" s="35"/>
      <c r="N49" s="36">
        <v>46.0</v>
      </c>
      <c r="O49" s="37">
        <v>0.0</v>
      </c>
    </row>
    <row r="50" ht="15.75" customHeight="1">
      <c r="M50" s="35"/>
      <c r="N50" s="36">
        <v>47.0</v>
      </c>
      <c r="O50" s="37">
        <v>0.0</v>
      </c>
    </row>
    <row r="51" ht="15.75" customHeight="1">
      <c r="M51" s="35"/>
      <c r="N51" s="36">
        <v>48.0</v>
      </c>
      <c r="O51" s="37">
        <v>0.0</v>
      </c>
    </row>
    <row r="52" ht="15.75" customHeight="1">
      <c r="M52" s="35"/>
      <c r="N52" s="36">
        <v>49.0</v>
      </c>
      <c r="O52" s="37">
        <v>1.0</v>
      </c>
    </row>
    <row r="53" ht="15.75" customHeight="1">
      <c r="M53" s="35"/>
      <c r="N53" s="36">
        <v>50.0</v>
      </c>
      <c r="O53" s="37">
        <v>0.0</v>
      </c>
    </row>
    <row r="54" ht="15.75" customHeight="1">
      <c r="M54" s="35"/>
      <c r="N54" s="36">
        <v>51.0</v>
      </c>
      <c r="O54" s="37">
        <v>1.0</v>
      </c>
    </row>
    <row r="55" ht="15.75" customHeight="1">
      <c r="M55" s="35"/>
      <c r="N55" s="36">
        <v>52.0</v>
      </c>
      <c r="O55" s="37">
        <v>0.0</v>
      </c>
    </row>
    <row r="56" ht="15.75" customHeight="1">
      <c r="M56" s="35"/>
      <c r="N56" s="36">
        <v>53.0</v>
      </c>
      <c r="O56" s="37">
        <v>0.0</v>
      </c>
    </row>
    <row r="57" ht="15.75" customHeight="1">
      <c r="M57" s="35"/>
      <c r="N57" s="36">
        <v>54.0</v>
      </c>
      <c r="O57" s="37">
        <v>0.0</v>
      </c>
    </row>
    <row r="58" ht="15.75" customHeight="1">
      <c r="M58" s="35"/>
      <c r="N58" s="36">
        <v>55.0</v>
      </c>
      <c r="O58" s="37">
        <v>0.0</v>
      </c>
    </row>
    <row r="59" ht="15.75" customHeight="1">
      <c r="M59" s="35"/>
      <c r="N59" s="36">
        <v>56.0</v>
      </c>
      <c r="O59" s="37">
        <v>1.0</v>
      </c>
    </row>
    <row r="60" ht="15.75" customHeight="1">
      <c r="M60" s="35"/>
      <c r="N60" s="36">
        <v>57.0</v>
      </c>
      <c r="O60" s="37">
        <v>0.0</v>
      </c>
    </row>
    <row r="61" ht="15.75" customHeight="1">
      <c r="M61" s="35"/>
      <c r="N61" s="36">
        <v>58.0</v>
      </c>
      <c r="O61" s="37">
        <v>0.0</v>
      </c>
    </row>
    <row r="62" ht="15.75" customHeight="1">
      <c r="M62" s="35"/>
      <c r="N62" s="36">
        <v>59.0</v>
      </c>
      <c r="O62" s="37">
        <v>0.0</v>
      </c>
    </row>
    <row r="63" ht="15.75" customHeight="1">
      <c r="M63" s="35"/>
      <c r="N63" s="36">
        <v>60.0</v>
      </c>
      <c r="O63" s="37">
        <v>0.0</v>
      </c>
    </row>
    <row r="64" ht="15.75" customHeight="1">
      <c r="M64" s="35"/>
      <c r="N64" s="36">
        <v>61.0</v>
      </c>
      <c r="O64" s="37">
        <v>0.0</v>
      </c>
    </row>
    <row r="65" ht="15.75" customHeight="1">
      <c r="M65" s="35"/>
      <c r="N65" s="36">
        <v>62.0</v>
      </c>
      <c r="O65" s="9">
        <v>0.0</v>
      </c>
    </row>
    <row r="66" ht="15.75" customHeight="1">
      <c r="M66" s="35"/>
      <c r="N66" s="36">
        <v>63.0</v>
      </c>
      <c r="O66" s="9">
        <v>0.0</v>
      </c>
    </row>
    <row r="67" ht="15.75" customHeight="1">
      <c r="M67" s="35"/>
      <c r="N67" s="36">
        <v>64.0</v>
      </c>
      <c r="O67" s="9">
        <v>0.0</v>
      </c>
    </row>
    <row r="68" ht="15.75" customHeight="1">
      <c r="M68" s="35"/>
      <c r="N68" s="36">
        <v>65.0</v>
      </c>
      <c r="O68" s="9">
        <v>0.0</v>
      </c>
    </row>
    <row r="69" ht="15.75" customHeight="1">
      <c r="M69" s="35"/>
      <c r="N69" s="36">
        <v>66.0</v>
      </c>
      <c r="O69" s="9">
        <v>0.0</v>
      </c>
    </row>
    <row r="70" ht="15.75" customHeight="1">
      <c r="M70" s="35"/>
      <c r="N70" s="36">
        <v>67.0</v>
      </c>
      <c r="O70" s="9">
        <v>0.0</v>
      </c>
    </row>
    <row r="71" ht="15.75" customHeight="1">
      <c r="M71" s="35"/>
      <c r="N71" s="36">
        <v>68.0</v>
      </c>
      <c r="O71" s="9">
        <v>0.0</v>
      </c>
    </row>
    <row r="72" ht="15.75" customHeight="1">
      <c r="M72" s="35"/>
      <c r="N72" s="36">
        <v>69.0</v>
      </c>
      <c r="O72" s="9">
        <v>0.0</v>
      </c>
    </row>
    <row r="73" ht="15.75" customHeight="1">
      <c r="M73" s="35"/>
      <c r="N73" s="36">
        <v>70.0</v>
      </c>
      <c r="O73" s="9">
        <v>0.0</v>
      </c>
    </row>
    <row r="74" ht="15.75" customHeight="1">
      <c r="M74" s="35"/>
      <c r="N74" s="36">
        <v>71.0</v>
      </c>
      <c r="O74" s="9">
        <v>0.0</v>
      </c>
    </row>
    <row r="75" ht="15.75" customHeight="1">
      <c r="M75" s="35"/>
      <c r="N75" s="36">
        <v>72.0</v>
      </c>
      <c r="O75" s="9">
        <v>0.0</v>
      </c>
    </row>
    <row r="76" ht="15.75" customHeight="1">
      <c r="M76" s="35"/>
      <c r="N76" s="36">
        <v>73.0</v>
      </c>
      <c r="O76" s="9">
        <v>0.0</v>
      </c>
    </row>
    <row r="77" ht="15.75" customHeight="1">
      <c r="M77" s="35"/>
      <c r="N77" s="36">
        <v>74.0</v>
      </c>
      <c r="O77" s="9">
        <v>0.0</v>
      </c>
    </row>
    <row r="78" ht="15.75" customHeight="1">
      <c r="M78" s="35"/>
      <c r="N78" s="36">
        <v>75.0</v>
      </c>
      <c r="O78" s="9">
        <v>0.0</v>
      </c>
    </row>
    <row r="79" ht="15.75" customHeight="1">
      <c r="M79" s="35"/>
      <c r="N79" s="36">
        <v>76.0</v>
      </c>
      <c r="O79" s="9">
        <v>1.0</v>
      </c>
    </row>
    <row r="80" ht="15.75" customHeight="1">
      <c r="M80" s="35"/>
      <c r="N80" s="36">
        <v>77.0</v>
      </c>
      <c r="O80" s="9">
        <v>0.0</v>
      </c>
    </row>
    <row r="81" ht="15.75" customHeight="1">
      <c r="M81" s="35"/>
      <c r="N81" s="36">
        <v>78.0</v>
      </c>
      <c r="O81" s="9">
        <v>0.0</v>
      </c>
    </row>
    <row r="82" ht="15.75" customHeight="1">
      <c r="M82" s="35"/>
      <c r="N82" s="36">
        <v>79.0</v>
      </c>
      <c r="O82" s="9">
        <v>0.0</v>
      </c>
    </row>
    <row r="83" ht="15.75" customHeight="1">
      <c r="M83" s="35"/>
      <c r="N83" s="36">
        <v>80.0</v>
      </c>
      <c r="O83" s="9">
        <v>0.0</v>
      </c>
    </row>
    <row r="84" ht="15.75" customHeight="1">
      <c r="M84" s="35"/>
      <c r="N84" s="36">
        <v>81.0</v>
      </c>
      <c r="O84" s="9">
        <v>0.0</v>
      </c>
    </row>
    <row r="85" ht="15.75" customHeight="1">
      <c r="M85" s="35"/>
      <c r="N85" s="36">
        <v>82.0</v>
      </c>
      <c r="O85" s="9">
        <v>0.0</v>
      </c>
    </row>
    <row r="86" ht="15.75" customHeight="1">
      <c r="M86" s="35"/>
      <c r="N86" s="36">
        <v>83.0</v>
      </c>
      <c r="O86" s="9">
        <v>0.0</v>
      </c>
    </row>
    <row r="87" ht="15.75" customHeight="1">
      <c r="M87" s="35"/>
      <c r="N87" s="36">
        <v>84.0</v>
      </c>
      <c r="O87" s="9">
        <v>0.0</v>
      </c>
    </row>
    <row r="88" ht="15.75" customHeight="1">
      <c r="M88" s="35"/>
      <c r="N88" s="36">
        <v>85.0</v>
      </c>
      <c r="O88" s="9">
        <v>0.0</v>
      </c>
    </row>
    <row r="89" ht="15.75" customHeight="1">
      <c r="M89" s="35"/>
      <c r="N89" s="36">
        <v>86.0</v>
      </c>
      <c r="O89" s="9">
        <v>0.0</v>
      </c>
    </row>
    <row r="90" ht="15.75" customHeight="1">
      <c r="M90" s="35"/>
      <c r="N90" s="36">
        <v>87.0</v>
      </c>
      <c r="O90" s="9">
        <v>0.0</v>
      </c>
    </row>
    <row r="91" ht="15.75" customHeight="1">
      <c r="M91" s="35"/>
      <c r="N91" s="36">
        <v>88.0</v>
      </c>
      <c r="O91" s="9">
        <v>0.0</v>
      </c>
    </row>
    <row r="92" ht="15.75" customHeight="1">
      <c r="M92" s="35"/>
      <c r="N92" s="36">
        <v>89.0</v>
      </c>
      <c r="O92" s="9">
        <v>0.0</v>
      </c>
    </row>
    <row r="93" ht="15.75" customHeight="1">
      <c r="M93" s="35"/>
      <c r="N93" s="36">
        <v>90.0</v>
      </c>
      <c r="O93" s="9">
        <v>0.0</v>
      </c>
    </row>
    <row r="94" ht="15.75" customHeight="1">
      <c r="M94" s="35"/>
      <c r="N94" s="36">
        <v>91.0</v>
      </c>
      <c r="O94" s="9">
        <v>0.0</v>
      </c>
    </row>
    <row r="95" ht="15.75" customHeight="1">
      <c r="M95" s="35"/>
      <c r="N95" s="36">
        <v>92.0</v>
      </c>
      <c r="O95" s="9">
        <v>1.0</v>
      </c>
    </row>
    <row r="96" ht="15.75" customHeight="1">
      <c r="M96" s="35"/>
      <c r="N96" s="36">
        <v>93.0</v>
      </c>
      <c r="O96" s="9">
        <v>0.0</v>
      </c>
    </row>
    <row r="97" ht="15.75" customHeight="1">
      <c r="M97" s="35"/>
      <c r="N97" s="36">
        <v>94.0</v>
      </c>
      <c r="O97" s="9">
        <v>0.0</v>
      </c>
    </row>
    <row r="98" ht="15.75" customHeight="1">
      <c r="M98" s="35"/>
      <c r="N98" s="36">
        <v>95.0</v>
      </c>
      <c r="O98" s="9">
        <v>0.0</v>
      </c>
    </row>
    <row r="99" ht="15.75" customHeight="1">
      <c r="M99" s="35"/>
      <c r="N99" s="36">
        <v>96.0</v>
      </c>
      <c r="O99" s="9">
        <v>0.0</v>
      </c>
    </row>
    <row r="100" ht="15.75" customHeight="1">
      <c r="M100" s="35"/>
      <c r="N100" s="36">
        <v>97.0</v>
      </c>
      <c r="O100" s="9">
        <v>0.0</v>
      </c>
    </row>
    <row r="101" ht="15.75" customHeight="1">
      <c r="M101" s="35"/>
      <c r="N101" s="36">
        <v>98.0</v>
      </c>
      <c r="O101" s="9">
        <v>0.0</v>
      </c>
    </row>
    <row r="102" ht="15.75" customHeight="1">
      <c r="M102" s="35"/>
      <c r="N102" s="36">
        <v>99.0</v>
      </c>
      <c r="O102" s="9">
        <v>0.0</v>
      </c>
    </row>
    <row r="103" ht="15.75" customHeight="1">
      <c r="M103" s="35"/>
      <c r="N103" s="36">
        <v>100.0</v>
      </c>
      <c r="O103" s="9">
        <v>1.0</v>
      </c>
    </row>
    <row r="104" ht="15.75" customHeight="1">
      <c r="M104" s="35"/>
      <c r="N104" s="36">
        <v>101.0</v>
      </c>
      <c r="O104" s="9">
        <v>1.0</v>
      </c>
    </row>
    <row r="105" ht="15.75" customHeight="1">
      <c r="M105" s="35"/>
      <c r="N105" s="36">
        <v>102.0</v>
      </c>
      <c r="O105" s="9">
        <v>0.0</v>
      </c>
    </row>
    <row r="106" ht="15.75" customHeight="1">
      <c r="M106" s="35"/>
      <c r="N106" s="36">
        <v>103.0</v>
      </c>
      <c r="O106" s="9">
        <v>0.0</v>
      </c>
      <c r="R106" s="54"/>
    </row>
    <row r="107" ht="15.75" customHeight="1">
      <c r="M107" s="35"/>
      <c r="N107" s="36">
        <v>104.0</v>
      </c>
      <c r="O107" s="9">
        <v>0.0</v>
      </c>
    </row>
    <row r="108" ht="15.75" customHeight="1">
      <c r="M108" s="35"/>
      <c r="N108" s="36">
        <v>105.0</v>
      </c>
      <c r="O108" s="9">
        <v>0.0</v>
      </c>
    </row>
    <row r="109" ht="15.75" customHeight="1">
      <c r="M109" s="35"/>
      <c r="N109" s="36">
        <v>106.0</v>
      </c>
      <c r="O109" s="9">
        <v>0.0</v>
      </c>
    </row>
    <row r="110" ht="15.75" customHeight="1">
      <c r="M110" s="35"/>
      <c r="N110" s="36">
        <v>107.0</v>
      </c>
      <c r="O110" s="9">
        <v>0.0</v>
      </c>
    </row>
    <row r="111" ht="15.75" customHeight="1">
      <c r="M111" s="35"/>
      <c r="N111" s="36">
        <v>108.0</v>
      </c>
      <c r="O111" s="9">
        <v>0.0</v>
      </c>
    </row>
    <row r="112" ht="15.75" customHeight="1">
      <c r="M112" s="35"/>
      <c r="N112" s="36">
        <v>109.0</v>
      </c>
      <c r="O112" s="9">
        <v>0.0</v>
      </c>
    </row>
    <row r="113" ht="15.75" customHeight="1">
      <c r="M113" s="35"/>
      <c r="N113" s="36">
        <v>110.0</v>
      </c>
      <c r="O113" s="9">
        <v>1.0</v>
      </c>
    </row>
    <row r="114" ht="15.75" customHeight="1">
      <c r="M114" s="35"/>
      <c r="N114" s="36">
        <v>111.0</v>
      </c>
      <c r="O114" s="9">
        <v>0.0</v>
      </c>
    </row>
    <row r="115" ht="15.75" customHeight="1">
      <c r="M115" s="35"/>
      <c r="N115" s="36">
        <v>112.0</v>
      </c>
      <c r="O115" s="9">
        <v>1.0</v>
      </c>
    </row>
    <row r="116" ht="15.75" customHeight="1">
      <c r="M116" s="35"/>
      <c r="N116" s="36">
        <v>113.0</v>
      </c>
      <c r="O116" s="9">
        <v>0.0</v>
      </c>
    </row>
    <row r="117" ht="15.75" customHeight="1">
      <c r="M117" s="35"/>
      <c r="N117" s="36">
        <v>114.0</v>
      </c>
      <c r="O117" s="9">
        <v>0.0</v>
      </c>
    </row>
    <row r="118" ht="15.75" customHeight="1">
      <c r="M118" s="35"/>
      <c r="N118" s="36">
        <v>115.0</v>
      </c>
      <c r="O118" s="9">
        <v>0.0</v>
      </c>
    </row>
    <row r="119" ht="15.75" customHeight="1">
      <c r="M119" s="35"/>
      <c r="N119" s="36">
        <v>116.0</v>
      </c>
      <c r="O119" s="9">
        <v>0.0</v>
      </c>
    </row>
    <row r="120" ht="15.75" customHeight="1">
      <c r="M120" s="35"/>
      <c r="N120" s="36">
        <v>117.0</v>
      </c>
      <c r="O120" s="9">
        <v>0.0</v>
      </c>
    </row>
    <row r="121" ht="15.75" customHeight="1">
      <c r="M121" s="35"/>
      <c r="N121" s="36">
        <v>118.0</v>
      </c>
      <c r="O121" s="9">
        <v>0.0</v>
      </c>
    </row>
    <row r="122" ht="15.75" customHeight="1">
      <c r="M122" s="35"/>
      <c r="N122" s="36">
        <v>119.0</v>
      </c>
      <c r="O122" s="9">
        <v>0.0</v>
      </c>
    </row>
    <row r="123" ht="15.75" customHeight="1">
      <c r="M123" s="35"/>
      <c r="N123" s="36">
        <v>120.0</v>
      </c>
      <c r="O123" s="9">
        <v>0.0</v>
      </c>
    </row>
    <row r="124" ht="15.75" customHeight="1">
      <c r="M124" s="35"/>
      <c r="N124" s="36">
        <v>121.0</v>
      </c>
      <c r="O124" s="9">
        <v>0.0</v>
      </c>
    </row>
    <row r="125" ht="15.75" customHeight="1">
      <c r="M125" s="35"/>
      <c r="N125" s="36">
        <v>122.0</v>
      </c>
      <c r="O125" s="9">
        <v>0.0</v>
      </c>
    </row>
    <row r="126" ht="15.75" customHeight="1">
      <c r="M126" s="35"/>
      <c r="N126" s="36">
        <v>123.0</v>
      </c>
      <c r="O126" s="9">
        <v>0.0</v>
      </c>
    </row>
    <row r="127" ht="15.75" customHeight="1">
      <c r="M127" s="35"/>
      <c r="N127" s="36">
        <v>124.0</v>
      </c>
      <c r="O127" s="9">
        <v>0.0</v>
      </c>
    </row>
    <row r="128" ht="15.75" customHeight="1">
      <c r="M128" s="35"/>
      <c r="N128" s="36">
        <v>125.0</v>
      </c>
      <c r="O128" s="9">
        <v>0.0</v>
      </c>
    </row>
    <row r="129" ht="15.75" customHeight="1">
      <c r="M129" s="35"/>
      <c r="N129" s="36">
        <v>126.0</v>
      </c>
      <c r="O129" s="9">
        <v>0.0</v>
      </c>
    </row>
    <row r="130" ht="15.75" customHeight="1">
      <c r="M130" s="35"/>
      <c r="N130" s="36">
        <v>127.0</v>
      </c>
      <c r="O130" s="9">
        <v>0.0</v>
      </c>
    </row>
    <row r="131" ht="15.75" customHeight="1">
      <c r="M131" s="35"/>
      <c r="N131" s="36">
        <v>128.0</v>
      </c>
      <c r="O131" s="9">
        <v>0.0</v>
      </c>
    </row>
    <row r="132" ht="15.75" customHeight="1">
      <c r="M132" s="35"/>
      <c r="N132" s="36">
        <v>129.0</v>
      </c>
      <c r="O132" s="9">
        <v>0.0</v>
      </c>
    </row>
    <row r="133" ht="15.75" customHeight="1">
      <c r="M133" s="35"/>
      <c r="N133" s="36">
        <v>130.0</v>
      </c>
      <c r="O133" s="9">
        <v>0.0</v>
      </c>
    </row>
    <row r="134" ht="15.75" customHeight="1">
      <c r="M134" s="35"/>
      <c r="N134" s="36">
        <v>131.0</v>
      </c>
      <c r="O134" s="9">
        <v>0.0</v>
      </c>
    </row>
    <row r="135" ht="15.75" customHeight="1">
      <c r="M135" s="35"/>
      <c r="N135" s="36">
        <v>132.0</v>
      </c>
      <c r="O135" s="9">
        <v>0.0</v>
      </c>
    </row>
    <row r="136" ht="15.75" customHeight="1">
      <c r="M136" s="35"/>
      <c r="N136" s="36">
        <v>133.0</v>
      </c>
      <c r="O136" s="9">
        <v>0.0</v>
      </c>
    </row>
    <row r="137" ht="15.75" customHeight="1">
      <c r="M137" s="35"/>
      <c r="N137" s="36">
        <v>134.0</v>
      </c>
      <c r="O137" s="9">
        <v>0.0</v>
      </c>
    </row>
    <row r="138" ht="15.75" customHeight="1">
      <c r="M138" s="35"/>
      <c r="N138" s="36">
        <v>135.0</v>
      </c>
      <c r="O138" s="9">
        <v>0.0</v>
      </c>
    </row>
    <row r="139" ht="15.75" customHeight="1">
      <c r="M139" s="35"/>
      <c r="N139" s="36">
        <v>136.0</v>
      </c>
      <c r="O139" s="9">
        <v>0.0</v>
      </c>
    </row>
    <row r="140" ht="15.75" customHeight="1">
      <c r="M140" s="35"/>
      <c r="N140" s="36">
        <v>137.0</v>
      </c>
      <c r="O140" s="9">
        <v>0.0</v>
      </c>
    </row>
    <row r="141" ht="15.75" customHeight="1">
      <c r="M141" s="35"/>
      <c r="N141" s="36">
        <v>138.0</v>
      </c>
      <c r="O141" s="9">
        <v>0.0</v>
      </c>
    </row>
    <row r="142" ht="15.75" customHeight="1">
      <c r="M142" s="35"/>
      <c r="N142" s="36">
        <v>139.0</v>
      </c>
      <c r="O142" s="9">
        <v>0.0</v>
      </c>
    </row>
    <row r="143" ht="15.75" customHeight="1">
      <c r="M143" s="35"/>
      <c r="N143" s="36">
        <v>140.0</v>
      </c>
      <c r="O143" s="9">
        <v>0.0</v>
      </c>
    </row>
    <row r="144" ht="15.75" customHeight="1">
      <c r="M144" s="35"/>
      <c r="N144" s="36">
        <v>141.0</v>
      </c>
      <c r="O144" s="9">
        <v>0.0</v>
      </c>
    </row>
    <row r="145" ht="15.75" customHeight="1">
      <c r="M145" s="35"/>
      <c r="N145" s="36">
        <v>142.0</v>
      </c>
      <c r="O145" s="9">
        <v>0.0</v>
      </c>
    </row>
    <row r="146" ht="15.75" customHeight="1">
      <c r="M146" s="35"/>
      <c r="N146" s="36">
        <v>143.0</v>
      </c>
      <c r="O146" s="9">
        <v>0.0</v>
      </c>
    </row>
    <row r="147" ht="15.75" customHeight="1">
      <c r="M147" s="35"/>
      <c r="N147" s="36">
        <v>144.0</v>
      </c>
      <c r="O147" s="9">
        <v>0.0</v>
      </c>
    </row>
    <row r="148" ht="15.75" customHeight="1">
      <c r="M148" s="35"/>
      <c r="N148" s="36">
        <v>145.0</v>
      </c>
      <c r="O148" s="9">
        <v>0.0</v>
      </c>
    </row>
    <row r="149" ht="15.75" customHeight="1">
      <c r="M149" s="35"/>
      <c r="N149" s="36">
        <v>146.0</v>
      </c>
      <c r="O149" s="9">
        <v>1.0</v>
      </c>
    </row>
    <row r="150" ht="15.75" customHeight="1">
      <c r="M150" s="35"/>
      <c r="N150" s="36">
        <v>147.0</v>
      </c>
      <c r="O150" s="9">
        <v>0.0</v>
      </c>
    </row>
    <row r="151" ht="15.75" customHeight="1">
      <c r="M151" s="35"/>
      <c r="N151" s="36">
        <v>148.0</v>
      </c>
      <c r="O151" s="9">
        <v>0.0</v>
      </c>
    </row>
    <row r="152" ht="15.75" customHeight="1">
      <c r="M152" s="35"/>
      <c r="N152" s="36">
        <v>149.0</v>
      </c>
      <c r="O152" s="9">
        <v>0.0</v>
      </c>
    </row>
    <row r="153" ht="15.75" customHeight="1">
      <c r="M153" s="35"/>
      <c r="N153" s="36">
        <v>150.0</v>
      </c>
      <c r="O153" s="9">
        <v>0.0</v>
      </c>
    </row>
    <row r="154" ht="15.75" customHeight="1">
      <c r="M154" s="35"/>
      <c r="N154" s="36">
        <v>151.0</v>
      </c>
      <c r="O154" s="9">
        <v>0.0</v>
      </c>
    </row>
    <row r="155" ht="15.75" customHeight="1">
      <c r="M155" s="35"/>
      <c r="N155" s="36">
        <v>152.0</v>
      </c>
      <c r="O155" s="9">
        <v>0.0</v>
      </c>
    </row>
    <row r="156" ht="15.75" customHeight="1">
      <c r="M156" s="35"/>
      <c r="N156" s="36">
        <v>153.0</v>
      </c>
      <c r="O156" s="9">
        <v>0.0</v>
      </c>
    </row>
    <row r="157" ht="15.75" customHeight="1">
      <c r="M157" s="35"/>
      <c r="N157" s="36">
        <v>154.0</v>
      </c>
      <c r="O157" s="9">
        <v>0.0</v>
      </c>
    </row>
    <row r="158" ht="15.75" customHeight="1">
      <c r="M158" s="35"/>
      <c r="N158" s="36">
        <v>155.0</v>
      </c>
      <c r="O158" s="9">
        <v>0.0</v>
      </c>
    </row>
    <row r="159" ht="15.75" customHeight="1">
      <c r="M159" s="35"/>
      <c r="N159" s="36">
        <v>156.0</v>
      </c>
      <c r="O159" s="9">
        <v>0.0</v>
      </c>
    </row>
    <row r="160" ht="15.75" customHeight="1">
      <c r="M160" s="35"/>
      <c r="N160" s="36">
        <v>157.0</v>
      </c>
      <c r="O160" s="9">
        <v>0.0</v>
      </c>
    </row>
    <row r="161" ht="15.75" customHeight="1">
      <c r="M161" s="35"/>
      <c r="N161" s="36">
        <v>158.0</v>
      </c>
      <c r="O161" s="9">
        <v>0.0</v>
      </c>
    </row>
    <row r="162" ht="15.75" customHeight="1">
      <c r="M162" s="35"/>
      <c r="N162" s="36">
        <v>159.0</v>
      </c>
      <c r="O162" s="9">
        <v>0.0</v>
      </c>
    </row>
    <row r="163" ht="15.75" customHeight="1">
      <c r="M163" s="35"/>
      <c r="N163" s="36">
        <v>160.0</v>
      </c>
      <c r="O163" s="9">
        <v>0.0</v>
      </c>
    </row>
    <row r="164" ht="15.75" customHeight="1">
      <c r="M164" s="35"/>
      <c r="N164" s="36">
        <v>161.0</v>
      </c>
      <c r="O164" s="9">
        <v>0.0</v>
      </c>
    </row>
    <row r="165" ht="15.75" customHeight="1">
      <c r="M165" s="35"/>
      <c r="N165" s="36">
        <v>162.0</v>
      </c>
      <c r="O165" s="9">
        <v>0.0</v>
      </c>
    </row>
    <row r="166" ht="15.75" customHeight="1">
      <c r="M166" s="35"/>
      <c r="N166" s="36">
        <v>163.0</v>
      </c>
      <c r="O166" s="9">
        <v>0.0</v>
      </c>
    </row>
    <row r="167" ht="15.75" customHeight="1">
      <c r="M167" s="35"/>
      <c r="N167" s="36">
        <v>164.0</v>
      </c>
      <c r="O167" s="9">
        <v>0.0</v>
      </c>
    </row>
    <row r="168" ht="15.75" customHeight="1">
      <c r="M168" s="35"/>
      <c r="N168" s="36">
        <v>165.0</v>
      </c>
      <c r="O168" s="9">
        <v>0.0</v>
      </c>
    </row>
    <row r="169" ht="15.75" customHeight="1">
      <c r="M169" s="35"/>
      <c r="N169" s="36">
        <v>166.0</v>
      </c>
      <c r="O169" s="9">
        <v>0.0</v>
      </c>
    </row>
    <row r="170" ht="15.75" customHeight="1">
      <c r="M170" s="35"/>
      <c r="N170" s="36">
        <v>167.0</v>
      </c>
      <c r="O170" s="9">
        <v>0.0</v>
      </c>
    </row>
    <row r="171" ht="15.75" customHeight="1">
      <c r="M171" s="35"/>
      <c r="N171" s="36">
        <v>168.0</v>
      </c>
      <c r="O171" s="9">
        <v>0.0</v>
      </c>
    </row>
    <row r="172" ht="15.75" customHeight="1">
      <c r="M172" s="35"/>
      <c r="N172" s="36">
        <v>169.0</v>
      </c>
      <c r="O172" s="9">
        <v>0.0</v>
      </c>
    </row>
    <row r="173" ht="15.75" customHeight="1">
      <c r="M173" s="35"/>
      <c r="N173" s="36">
        <v>170.0</v>
      </c>
      <c r="O173" s="9">
        <v>0.0</v>
      </c>
    </row>
    <row r="174" ht="15.75" customHeight="1">
      <c r="M174" s="35"/>
      <c r="N174" s="36">
        <v>171.0</v>
      </c>
      <c r="O174" s="9">
        <v>0.0</v>
      </c>
    </row>
    <row r="175" ht="15.75" customHeight="1">
      <c r="M175" s="35"/>
      <c r="N175" s="36">
        <v>172.0</v>
      </c>
      <c r="O175" s="9">
        <v>0.0</v>
      </c>
    </row>
    <row r="176" ht="15.75" customHeight="1">
      <c r="M176" s="35"/>
      <c r="N176" s="36">
        <v>173.0</v>
      </c>
      <c r="O176" s="9">
        <v>1.0</v>
      </c>
    </row>
    <row r="177" ht="15.75" customHeight="1">
      <c r="M177" s="35"/>
      <c r="N177" s="36">
        <v>174.0</v>
      </c>
      <c r="O177" s="9">
        <v>0.0</v>
      </c>
    </row>
    <row r="178" ht="15.75" customHeight="1">
      <c r="M178" s="35"/>
      <c r="N178" s="36">
        <v>175.0</v>
      </c>
      <c r="O178" s="9">
        <v>0.0</v>
      </c>
    </row>
    <row r="179" ht="15.75" customHeight="1">
      <c r="M179" s="35"/>
      <c r="N179" s="36">
        <v>176.0</v>
      </c>
      <c r="O179" s="9">
        <v>0.0</v>
      </c>
    </row>
    <row r="180" ht="15.75" customHeight="1">
      <c r="M180" s="35"/>
      <c r="N180" s="36">
        <v>177.0</v>
      </c>
      <c r="O180" s="9">
        <v>0.0</v>
      </c>
    </row>
    <row r="181" ht="15.75" customHeight="1">
      <c r="M181" s="35"/>
      <c r="N181" s="36">
        <v>178.0</v>
      </c>
      <c r="O181" s="9">
        <v>0.0</v>
      </c>
    </row>
    <row r="182" ht="15.75" customHeight="1">
      <c r="M182" s="35"/>
      <c r="N182" s="36">
        <v>179.0</v>
      </c>
      <c r="O182" s="9">
        <v>0.0</v>
      </c>
    </row>
    <row r="183" ht="15.75" customHeight="1">
      <c r="M183" s="35"/>
      <c r="N183" s="36">
        <v>180.0</v>
      </c>
      <c r="O183" s="9">
        <v>0.0</v>
      </c>
    </row>
    <row r="184" ht="15.75" customHeight="1">
      <c r="M184" s="35"/>
      <c r="N184" s="36">
        <v>181.0</v>
      </c>
      <c r="O184" s="9">
        <v>1.0</v>
      </c>
    </row>
    <row r="185" ht="15.75" customHeight="1">
      <c r="M185" s="35"/>
      <c r="N185" s="36">
        <v>182.0</v>
      </c>
      <c r="O185" s="9">
        <v>0.0</v>
      </c>
    </row>
    <row r="186" ht="15.75" customHeight="1">
      <c r="M186" s="35"/>
      <c r="N186" s="36">
        <v>183.0</v>
      </c>
      <c r="O186" s="9">
        <v>0.0</v>
      </c>
    </row>
    <row r="187" ht="15.75" customHeight="1">
      <c r="M187" s="35"/>
      <c r="N187" s="36">
        <v>184.0</v>
      </c>
      <c r="O187" s="9">
        <v>0.0</v>
      </c>
    </row>
    <row r="188" ht="15.75" customHeight="1">
      <c r="M188" s="35"/>
      <c r="N188" s="36">
        <v>185.0</v>
      </c>
      <c r="O188" s="9">
        <v>1.0</v>
      </c>
    </row>
    <row r="189" ht="15.75" customHeight="1">
      <c r="M189" s="35"/>
      <c r="N189" s="36">
        <v>186.0</v>
      </c>
      <c r="O189" s="9">
        <v>0.0</v>
      </c>
    </row>
    <row r="190" ht="15.75" customHeight="1">
      <c r="M190" s="35"/>
      <c r="N190" s="36">
        <v>187.0</v>
      </c>
      <c r="O190" s="9">
        <v>0.0</v>
      </c>
    </row>
    <row r="191" ht="15.75" customHeight="1">
      <c r="M191" s="35"/>
      <c r="N191" s="36">
        <v>188.0</v>
      </c>
      <c r="O191" s="9">
        <v>0.0</v>
      </c>
    </row>
    <row r="192" ht="15.75" customHeight="1">
      <c r="M192" s="35"/>
      <c r="N192" s="36">
        <v>189.0</v>
      </c>
      <c r="O192" s="9">
        <v>0.0</v>
      </c>
    </row>
    <row r="193" ht="15.75" customHeight="1">
      <c r="M193" s="35"/>
      <c r="N193" s="36">
        <v>190.0</v>
      </c>
      <c r="O193" s="9">
        <v>0.0</v>
      </c>
    </row>
    <row r="194" ht="15.75" customHeight="1">
      <c r="M194" s="35"/>
      <c r="N194" s="36">
        <v>191.0</v>
      </c>
      <c r="O194" s="9">
        <v>0.0</v>
      </c>
    </row>
    <row r="195" ht="15.75" customHeight="1">
      <c r="M195" s="35"/>
      <c r="N195" s="36">
        <v>192.0</v>
      </c>
      <c r="O195" s="9">
        <v>0.0</v>
      </c>
    </row>
    <row r="196" ht="15.75" customHeight="1">
      <c r="M196" s="35"/>
      <c r="N196" s="36">
        <v>193.0</v>
      </c>
      <c r="O196" s="9">
        <v>0.0</v>
      </c>
    </row>
    <row r="197" ht="15.75" customHeight="1">
      <c r="M197" s="35"/>
      <c r="N197" s="36">
        <v>194.0</v>
      </c>
      <c r="O197" s="9">
        <v>0.0</v>
      </c>
    </row>
    <row r="198" ht="15.75" customHeight="1">
      <c r="M198" s="35"/>
      <c r="N198" s="36">
        <v>195.0</v>
      </c>
      <c r="O198" s="9">
        <v>0.0</v>
      </c>
    </row>
    <row r="199" ht="15.75" customHeight="1">
      <c r="M199" s="35"/>
      <c r="N199" s="36">
        <v>196.0</v>
      </c>
      <c r="O199" s="9">
        <v>0.0</v>
      </c>
    </row>
    <row r="200" ht="15.75" customHeight="1">
      <c r="M200" s="35"/>
      <c r="N200" s="36">
        <v>197.0</v>
      </c>
      <c r="O200" s="9">
        <v>0.0</v>
      </c>
    </row>
    <row r="201" ht="15.75" customHeight="1">
      <c r="M201" s="35"/>
      <c r="N201" s="36">
        <v>198.0</v>
      </c>
      <c r="O201" s="9">
        <v>0.0</v>
      </c>
    </row>
    <row r="202" ht="15.75" customHeight="1">
      <c r="M202" s="35"/>
      <c r="N202" s="36">
        <v>199.0</v>
      </c>
      <c r="O202" s="9">
        <v>0.0</v>
      </c>
    </row>
    <row r="203" ht="15.75" customHeight="1">
      <c r="M203" s="35"/>
      <c r="N203" s="36">
        <v>200.0</v>
      </c>
      <c r="O203" s="9">
        <v>1.0</v>
      </c>
    </row>
    <row r="204" ht="15.75" customHeight="1">
      <c r="M204" s="35"/>
      <c r="N204" s="36">
        <v>201.0</v>
      </c>
      <c r="O204" s="9">
        <v>0.0</v>
      </c>
    </row>
    <row r="205" ht="15.75" customHeight="1">
      <c r="M205" s="35"/>
      <c r="N205" s="36">
        <v>202.0</v>
      </c>
      <c r="O205" s="9">
        <v>0.0</v>
      </c>
    </row>
    <row r="206" ht="15.75" customHeight="1">
      <c r="M206" s="35"/>
      <c r="N206" s="36">
        <v>203.0</v>
      </c>
      <c r="O206" s="9">
        <v>0.0</v>
      </c>
    </row>
    <row r="207" ht="15.75" customHeight="1">
      <c r="M207" s="35"/>
      <c r="N207" s="36">
        <v>204.0</v>
      </c>
      <c r="O207" s="9">
        <v>0.0</v>
      </c>
    </row>
    <row r="208" ht="15.75" customHeight="1">
      <c r="M208" s="35"/>
      <c r="N208" s="36">
        <v>205.0</v>
      </c>
      <c r="O208" s="9">
        <v>0.0</v>
      </c>
    </row>
    <row r="209" ht="15.75" customHeight="1">
      <c r="M209" s="35"/>
      <c r="N209" s="36">
        <v>206.0</v>
      </c>
      <c r="O209" s="9">
        <v>0.0</v>
      </c>
    </row>
    <row r="210" ht="15.75" customHeight="1">
      <c r="M210" s="35"/>
      <c r="N210" s="36">
        <v>207.0</v>
      </c>
      <c r="O210" s="9">
        <v>0.0</v>
      </c>
    </row>
    <row r="211" ht="15.75" customHeight="1">
      <c r="M211" s="35"/>
      <c r="N211" s="36">
        <v>208.0</v>
      </c>
      <c r="O211" s="9">
        <v>0.0</v>
      </c>
    </row>
    <row r="212" ht="15.75" customHeight="1">
      <c r="M212" s="35"/>
      <c r="N212" s="36">
        <v>209.0</v>
      </c>
      <c r="O212" s="9">
        <v>0.0</v>
      </c>
    </row>
    <row r="213" ht="15.75" customHeight="1">
      <c r="M213" s="35"/>
      <c r="N213" s="36">
        <v>210.0</v>
      </c>
      <c r="O213" s="9">
        <v>0.0</v>
      </c>
    </row>
    <row r="214" ht="15.75" customHeight="1">
      <c r="M214" s="35"/>
      <c r="N214" s="36">
        <v>211.0</v>
      </c>
      <c r="O214" s="9">
        <v>0.0</v>
      </c>
    </row>
    <row r="215" ht="15.75" customHeight="1">
      <c r="M215" s="35"/>
      <c r="N215" s="36">
        <v>212.0</v>
      </c>
      <c r="O215" s="9">
        <v>1.0</v>
      </c>
    </row>
    <row r="216" ht="15.75" customHeight="1">
      <c r="M216" s="35"/>
      <c r="N216" s="36">
        <v>213.0</v>
      </c>
      <c r="O216" s="9">
        <v>0.0</v>
      </c>
    </row>
    <row r="217" ht="15.75" customHeight="1">
      <c r="M217" s="35"/>
      <c r="N217" s="36">
        <v>214.0</v>
      </c>
      <c r="O217" s="9">
        <v>0.0</v>
      </c>
    </row>
    <row r="218" ht="15.75" customHeight="1">
      <c r="M218" s="35"/>
      <c r="N218" s="36">
        <v>215.0</v>
      </c>
      <c r="O218" s="9">
        <v>0.0</v>
      </c>
    </row>
    <row r="219" ht="15.75" customHeight="1">
      <c r="M219" s="35"/>
      <c r="N219" s="36">
        <v>216.0</v>
      </c>
      <c r="O219" s="9">
        <v>0.0</v>
      </c>
    </row>
    <row r="220" ht="15.75" customHeight="1">
      <c r="M220" s="35"/>
      <c r="N220" s="36">
        <v>217.0</v>
      </c>
      <c r="O220" s="9">
        <v>0.0</v>
      </c>
    </row>
    <row r="221" ht="15.75" customHeight="1">
      <c r="M221" s="35"/>
      <c r="N221" s="36">
        <v>218.0</v>
      </c>
      <c r="O221" s="9">
        <v>0.0</v>
      </c>
    </row>
    <row r="222" ht="15.75" customHeight="1">
      <c r="M222" s="35"/>
      <c r="N222" s="36">
        <v>219.0</v>
      </c>
      <c r="O222" s="9">
        <v>1.0</v>
      </c>
    </row>
    <row r="223" ht="15.75" customHeight="1">
      <c r="M223" s="35"/>
      <c r="N223" s="36">
        <v>220.0</v>
      </c>
      <c r="O223" s="9">
        <v>0.0</v>
      </c>
    </row>
    <row r="224" ht="15.75" customHeight="1">
      <c r="M224" s="35"/>
      <c r="N224" s="36">
        <v>221.0</v>
      </c>
      <c r="O224" s="9">
        <v>0.0</v>
      </c>
    </row>
    <row r="225" ht="15.75" customHeight="1">
      <c r="M225" s="35"/>
      <c r="N225" s="36">
        <v>222.0</v>
      </c>
      <c r="O225" s="9">
        <v>0.0</v>
      </c>
    </row>
    <row r="226" ht="15.75" customHeight="1">
      <c r="M226" s="35"/>
      <c r="N226" s="36">
        <v>223.0</v>
      </c>
      <c r="O226" s="9">
        <v>0.0</v>
      </c>
    </row>
    <row r="227" ht="15.75" customHeight="1">
      <c r="M227" s="35"/>
      <c r="N227" s="36">
        <v>224.0</v>
      </c>
      <c r="O227" s="9">
        <v>0.0</v>
      </c>
    </row>
    <row r="228" ht="15.75" customHeight="1">
      <c r="M228" s="35"/>
      <c r="N228" s="36">
        <v>225.0</v>
      </c>
      <c r="O228" s="9">
        <v>0.0</v>
      </c>
    </row>
    <row r="229" ht="15.75" customHeight="1">
      <c r="M229" s="35"/>
      <c r="N229" s="36">
        <v>226.0</v>
      </c>
      <c r="O229" s="9">
        <v>0.0</v>
      </c>
    </row>
    <row r="230" ht="15.75" customHeight="1">
      <c r="M230" s="35"/>
      <c r="N230" s="36">
        <v>227.0</v>
      </c>
      <c r="O230" s="9">
        <v>0.0</v>
      </c>
    </row>
    <row r="231" ht="15.75" customHeight="1">
      <c r="M231" s="35"/>
      <c r="N231" s="36">
        <v>228.0</v>
      </c>
      <c r="O231" s="9">
        <v>0.0</v>
      </c>
    </row>
    <row r="232" ht="15.75" customHeight="1">
      <c r="M232" s="35"/>
      <c r="N232" s="36">
        <v>229.0</v>
      </c>
      <c r="O232" s="9">
        <v>0.0</v>
      </c>
    </row>
    <row r="233" ht="15.75" customHeight="1">
      <c r="M233" s="35"/>
      <c r="N233" s="36">
        <v>230.0</v>
      </c>
      <c r="O233" s="9">
        <v>0.0</v>
      </c>
    </row>
    <row r="234" ht="15.75" customHeight="1">
      <c r="M234" s="35"/>
      <c r="N234" s="36">
        <v>231.0</v>
      </c>
      <c r="O234" s="9">
        <v>0.0</v>
      </c>
    </row>
    <row r="235" ht="15.75" customHeight="1">
      <c r="M235" s="35"/>
      <c r="N235" s="36">
        <v>232.0</v>
      </c>
      <c r="O235" s="9">
        <v>0.0</v>
      </c>
    </row>
    <row r="236" ht="15.75" customHeight="1">
      <c r="M236" s="35"/>
      <c r="N236" s="36">
        <v>233.0</v>
      </c>
      <c r="O236" s="9">
        <v>0.0</v>
      </c>
    </row>
    <row r="237" ht="15.75" customHeight="1">
      <c r="M237" s="35"/>
      <c r="N237" s="36">
        <v>234.0</v>
      </c>
      <c r="O237" s="9">
        <v>0.0</v>
      </c>
    </row>
    <row r="238" ht="15.75" customHeight="1">
      <c r="M238" s="35"/>
      <c r="N238" s="36">
        <v>235.0</v>
      </c>
      <c r="O238" s="9">
        <v>1.0</v>
      </c>
    </row>
    <row r="239" ht="15.75" customHeight="1">
      <c r="M239" s="35"/>
      <c r="N239" s="36">
        <v>236.0</v>
      </c>
      <c r="O239" s="9">
        <v>0.0</v>
      </c>
    </row>
    <row r="240" ht="15.75" customHeight="1">
      <c r="M240" s="35"/>
      <c r="N240" s="36">
        <v>237.0</v>
      </c>
      <c r="O240" s="9">
        <v>0.0</v>
      </c>
    </row>
    <row r="241" ht="15.75" customHeight="1">
      <c r="M241" s="35"/>
      <c r="N241" s="36">
        <v>238.0</v>
      </c>
      <c r="O241" s="9">
        <v>1.0</v>
      </c>
    </row>
    <row r="242" ht="15.75" customHeight="1">
      <c r="M242" s="35"/>
      <c r="N242" s="36">
        <v>239.0</v>
      </c>
      <c r="O242" s="9">
        <v>0.0</v>
      </c>
    </row>
    <row r="243" ht="15.75" customHeight="1">
      <c r="M243" s="35"/>
      <c r="N243" s="36">
        <v>240.0</v>
      </c>
      <c r="O243" s="9">
        <v>0.0</v>
      </c>
    </row>
    <row r="244" ht="15.75" customHeight="1">
      <c r="M244" s="35"/>
      <c r="N244" s="36">
        <v>241.0</v>
      </c>
      <c r="O244" s="9">
        <v>0.0</v>
      </c>
    </row>
    <row r="245" ht="15.75" customHeight="1">
      <c r="M245" s="35"/>
      <c r="N245" s="36">
        <v>242.0</v>
      </c>
      <c r="O245" s="9">
        <v>0.0</v>
      </c>
    </row>
    <row r="246" ht="15.75" customHeight="1">
      <c r="M246" s="35"/>
      <c r="N246" s="36">
        <v>243.0</v>
      </c>
      <c r="O246" s="9">
        <v>0.0</v>
      </c>
    </row>
    <row r="247" ht="15.75" customHeight="1">
      <c r="M247" s="35"/>
      <c r="N247" s="36">
        <v>244.0</v>
      </c>
      <c r="O247" s="9">
        <v>0.0</v>
      </c>
    </row>
    <row r="248" ht="15.75" customHeight="1">
      <c r="M248" s="35"/>
      <c r="N248" s="36">
        <v>245.0</v>
      </c>
      <c r="O248" s="9">
        <v>0.0</v>
      </c>
    </row>
    <row r="249" ht="15.75" customHeight="1">
      <c r="M249" s="35"/>
      <c r="N249" s="36">
        <v>246.0</v>
      </c>
      <c r="O249" s="9">
        <v>0.0</v>
      </c>
    </row>
    <row r="250" ht="15.75" customHeight="1">
      <c r="M250" s="35"/>
      <c r="N250" s="36">
        <v>247.0</v>
      </c>
      <c r="O250" s="9">
        <v>0.0</v>
      </c>
    </row>
    <row r="251" ht="15.75" customHeight="1">
      <c r="M251" s="35"/>
      <c r="N251" s="36">
        <v>248.0</v>
      </c>
      <c r="O251" s="9">
        <v>0.0</v>
      </c>
    </row>
    <row r="252" ht="15.75" customHeight="1">
      <c r="M252" s="35"/>
      <c r="N252" s="36">
        <v>249.0</v>
      </c>
      <c r="O252" s="9">
        <v>0.0</v>
      </c>
    </row>
    <row r="253" ht="15.75" customHeight="1">
      <c r="M253" s="35"/>
      <c r="N253" s="36">
        <v>250.0</v>
      </c>
      <c r="O253" s="9">
        <v>0.0</v>
      </c>
    </row>
    <row r="254" ht="15.75" customHeight="1">
      <c r="M254" s="35"/>
      <c r="N254" s="36">
        <v>251.0</v>
      </c>
      <c r="O254" s="9">
        <v>0.0</v>
      </c>
    </row>
    <row r="255" ht="15.75" customHeight="1">
      <c r="M255" s="35"/>
      <c r="N255" s="36">
        <v>252.0</v>
      </c>
      <c r="O255" s="9">
        <v>0.0</v>
      </c>
    </row>
    <row r="256" ht="15.75" customHeight="1">
      <c r="M256" s="35"/>
      <c r="N256" s="36">
        <v>253.0</v>
      </c>
      <c r="O256" s="9">
        <v>0.0</v>
      </c>
    </row>
    <row r="257" ht="15.75" customHeight="1">
      <c r="M257" s="35"/>
      <c r="N257" s="36">
        <v>254.0</v>
      </c>
      <c r="O257" s="9">
        <v>0.0</v>
      </c>
    </row>
    <row r="258" ht="15.75" customHeight="1">
      <c r="M258" s="35"/>
      <c r="N258" s="36">
        <v>255.0</v>
      </c>
      <c r="O258" s="9">
        <v>1.0</v>
      </c>
    </row>
    <row r="259" ht="15.75" customHeight="1">
      <c r="M259" s="35"/>
      <c r="N259" s="36">
        <v>256.0</v>
      </c>
      <c r="O259" s="9">
        <v>0.0</v>
      </c>
    </row>
    <row r="260" ht="15.75" customHeight="1">
      <c r="M260" s="35"/>
      <c r="N260" s="36">
        <v>257.0</v>
      </c>
      <c r="O260" s="9">
        <v>0.0</v>
      </c>
    </row>
    <row r="261" ht="15.75" customHeight="1">
      <c r="M261" s="35"/>
      <c r="N261" s="36">
        <v>258.0</v>
      </c>
      <c r="O261" s="9">
        <v>0.0</v>
      </c>
    </row>
    <row r="262" ht="15.75" customHeight="1">
      <c r="M262" s="35"/>
      <c r="N262" s="36">
        <v>259.0</v>
      </c>
      <c r="O262" s="9">
        <v>0.0</v>
      </c>
    </row>
    <row r="263" ht="15.75" customHeight="1">
      <c r="M263" s="35"/>
      <c r="N263" s="36">
        <v>260.0</v>
      </c>
      <c r="O263" s="9">
        <v>0.0</v>
      </c>
    </row>
    <row r="264" ht="15.75" customHeight="1">
      <c r="M264" s="35"/>
      <c r="N264" s="36">
        <v>261.0</v>
      </c>
      <c r="O264" s="9">
        <v>1.0</v>
      </c>
    </row>
    <row r="265" ht="15.75" customHeight="1">
      <c r="M265" s="35"/>
      <c r="N265" s="36">
        <v>262.0</v>
      </c>
      <c r="O265" s="9">
        <v>0.0</v>
      </c>
    </row>
    <row r="266" ht="15.75" customHeight="1">
      <c r="M266" s="35"/>
      <c r="N266" s="36">
        <v>263.0</v>
      </c>
      <c r="O266" s="9">
        <v>0.0</v>
      </c>
    </row>
    <row r="267" ht="15.75" customHeight="1">
      <c r="M267" s="35"/>
      <c r="N267" s="36">
        <v>264.0</v>
      </c>
      <c r="O267" s="9">
        <v>0.0</v>
      </c>
    </row>
    <row r="268" ht="15.75" customHeight="1">
      <c r="M268" s="35"/>
      <c r="N268" s="36">
        <v>265.0</v>
      </c>
      <c r="O268" s="9">
        <v>0.0</v>
      </c>
    </row>
    <row r="269" ht="15.75" customHeight="1">
      <c r="M269" s="35"/>
      <c r="N269" s="36">
        <v>266.0</v>
      </c>
      <c r="O269" s="9">
        <v>0.0</v>
      </c>
    </row>
    <row r="270" ht="15.75" customHeight="1">
      <c r="M270" s="35"/>
      <c r="N270" s="36">
        <v>267.0</v>
      </c>
      <c r="O270" s="9">
        <v>0.0</v>
      </c>
    </row>
    <row r="271" ht="15.75" customHeight="1">
      <c r="M271" s="35"/>
      <c r="N271" s="36">
        <v>268.0</v>
      </c>
      <c r="O271" s="9">
        <v>0.0</v>
      </c>
    </row>
    <row r="272" ht="15.75" customHeight="1">
      <c r="M272" s="35"/>
      <c r="N272" s="36">
        <v>269.0</v>
      </c>
      <c r="O272" s="9">
        <v>0.0</v>
      </c>
    </row>
    <row r="273" ht="15.75" customHeight="1">
      <c r="M273" s="35"/>
      <c r="N273" s="36">
        <v>270.0</v>
      </c>
      <c r="O273" s="9">
        <v>0.0</v>
      </c>
    </row>
    <row r="274" ht="15.75" customHeight="1">
      <c r="M274" s="35"/>
      <c r="N274" s="36">
        <v>271.0</v>
      </c>
      <c r="O274" s="9">
        <v>0.0</v>
      </c>
    </row>
    <row r="275" ht="15.75" customHeight="1">
      <c r="M275" s="35"/>
      <c r="N275" s="36">
        <v>272.0</v>
      </c>
      <c r="O275" s="9">
        <v>0.0</v>
      </c>
    </row>
    <row r="276" ht="15.75" customHeight="1">
      <c r="M276" s="35"/>
      <c r="N276" s="36">
        <v>273.0</v>
      </c>
      <c r="O276" s="9">
        <v>0.0</v>
      </c>
    </row>
    <row r="277" ht="15.75" customHeight="1">
      <c r="M277" s="35"/>
      <c r="N277" s="36">
        <v>274.0</v>
      </c>
      <c r="O277" s="9">
        <v>0.0</v>
      </c>
    </row>
    <row r="278" ht="15.75" customHeight="1">
      <c r="M278" s="35"/>
      <c r="N278" s="36">
        <v>275.0</v>
      </c>
      <c r="O278" s="9">
        <v>0.0</v>
      </c>
    </row>
    <row r="279" ht="15.75" customHeight="1">
      <c r="M279" s="35"/>
      <c r="N279" s="36">
        <v>276.0</v>
      </c>
      <c r="O279" s="9">
        <v>0.0</v>
      </c>
    </row>
    <row r="280" ht="15.75" customHeight="1">
      <c r="M280" s="35"/>
      <c r="N280" s="36">
        <v>277.0</v>
      </c>
      <c r="O280" s="9">
        <v>0.0</v>
      </c>
    </row>
    <row r="281" ht="15.75" customHeight="1">
      <c r="M281" s="35"/>
      <c r="N281" s="36">
        <v>278.0</v>
      </c>
      <c r="O281" s="9">
        <v>0.0</v>
      </c>
    </row>
    <row r="282" ht="15.75" customHeight="1">
      <c r="M282" s="35"/>
      <c r="N282" s="36">
        <v>279.0</v>
      </c>
      <c r="O282" s="9">
        <v>0.0</v>
      </c>
    </row>
    <row r="283" ht="15.75" customHeight="1">
      <c r="M283" s="35"/>
      <c r="N283" s="36">
        <v>280.0</v>
      </c>
      <c r="O283" s="9">
        <v>0.0</v>
      </c>
    </row>
    <row r="284" ht="15.75" customHeight="1">
      <c r="M284" s="35"/>
      <c r="N284" s="36">
        <v>281.0</v>
      </c>
      <c r="O284" s="9">
        <v>0.0</v>
      </c>
    </row>
    <row r="285" ht="15.75" customHeight="1">
      <c r="M285" s="35"/>
      <c r="N285" s="36">
        <v>282.0</v>
      </c>
      <c r="O285" s="9">
        <v>0.0</v>
      </c>
    </row>
    <row r="286" ht="15.75" customHeight="1">
      <c r="M286" s="35"/>
      <c r="N286" s="36">
        <v>283.0</v>
      </c>
      <c r="O286" s="9">
        <v>0.0</v>
      </c>
    </row>
    <row r="287" ht="15.75" customHeight="1">
      <c r="M287" s="35"/>
      <c r="N287" s="36">
        <v>284.0</v>
      </c>
      <c r="O287" s="9">
        <v>0.0</v>
      </c>
    </row>
    <row r="288" ht="15.75" customHeight="1">
      <c r="M288" s="35"/>
      <c r="N288" s="36">
        <v>285.0</v>
      </c>
      <c r="O288" s="9">
        <v>0.0</v>
      </c>
    </row>
    <row r="289" ht="15.75" customHeight="1">
      <c r="M289" s="35"/>
      <c r="N289" s="36">
        <v>286.0</v>
      </c>
      <c r="O289" s="9">
        <v>0.0</v>
      </c>
    </row>
    <row r="290" ht="15.75" customHeight="1">
      <c r="M290" s="35"/>
      <c r="N290" s="36">
        <v>287.0</v>
      </c>
      <c r="O290" s="9">
        <v>0.0</v>
      </c>
    </row>
    <row r="291" ht="15.75" customHeight="1">
      <c r="M291" s="35"/>
      <c r="N291" s="36">
        <v>288.0</v>
      </c>
      <c r="O291" s="9">
        <v>0.0</v>
      </c>
    </row>
    <row r="292" ht="15.75" customHeight="1">
      <c r="M292" s="35"/>
      <c r="N292" s="36">
        <v>289.0</v>
      </c>
      <c r="O292" s="9">
        <v>0.0</v>
      </c>
    </row>
    <row r="293" ht="15.75" customHeight="1">
      <c r="M293" s="35"/>
      <c r="N293" s="36">
        <v>290.0</v>
      </c>
      <c r="O293" s="9">
        <v>0.0</v>
      </c>
    </row>
    <row r="294" ht="15.75" customHeight="1">
      <c r="M294" s="35"/>
      <c r="N294" s="36">
        <v>291.0</v>
      </c>
      <c r="O294" s="9">
        <v>0.0</v>
      </c>
    </row>
    <row r="295" ht="15.75" customHeight="1">
      <c r="M295" s="35"/>
      <c r="N295" s="36">
        <v>292.0</v>
      </c>
      <c r="O295" s="9">
        <v>0.0</v>
      </c>
    </row>
    <row r="296" ht="15.75" customHeight="1">
      <c r="M296" s="35"/>
      <c r="N296" s="36">
        <v>293.0</v>
      </c>
      <c r="O296" s="9">
        <v>0.0</v>
      </c>
    </row>
    <row r="297" ht="15.75" customHeight="1">
      <c r="M297" s="35"/>
      <c r="N297" s="36">
        <v>294.0</v>
      </c>
      <c r="O297" s="9">
        <v>0.0</v>
      </c>
    </row>
    <row r="298" ht="15.75" customHeight="1">
      <c r="M298" s="35"/>
      <c r="N298" s="36">
        <v>295.0</v>
      </c>
      <c r="O298" s="9">
        <v>0.0</v>
      </c>
    </row>
    <row r="299" ht="15.75" customHeight="1">
      <c r="M299" s="35"/>
      <c r="N299" s="36">
        <v>296.0</v>
      </c>
      <c r="O299" s="9">
        <v>0.0</v>
      </c>
    </row>
    <row r="300" ht="15.75" customHeight="1">
      <c r="M300" s="35"/>
      <c r="N300" s="36">
        <v>297.0</v>
      </c>
      <c r="O300" s="9">
        <v>0.0</v>
      </c>
    </row>
    <row r="301" ht="15.75" customHeight="1">
      <c r="M301" s="35"/>
      <c r="N301" s="36">
        <v>298.0</v>
      </c>
      <c r="O301" s="9">
        <v>0.0</v>
      </c>
    </row>
    <row r="302" ht="15.75" customHeight="1">
      <c r="M302" s="35"/>
      <c r="N302" s="36">
        <v>299.0</v>
      </c>
      <c r="O302" s="9">
        <v>0.0</v>
      </c>
    </row>
    <row r="303" ht="15.75" customHeight="1">
      <c r="M303" s="35"/>
      <c r="N303" s="36">
        <v>300.0</v>
      </c>
      <c r="O303" s="9">
        <v>0.0</v>
      </c>
    </row>
    <row r="304" ht="15.75" customHeight="1">
      <c r="N304" s="26"/>
      <c r="O304" s="12"/>
    </row>
    <row r="305" ht="15.75" customHeight="1">
      <c r="N305" s="26"/>
      <c r="O305" s="26"/>
    </row>
    <row r="306" ht="15.75" customHeight="1">
      <c r="N306" s="26"/>
      <c r="O306" s="26"/>
    </row>
    <row r="307" ht="15.75" customHeight="1">
      <c r="N307" s="26"/>
      <c r="O307" s="26"/>
    </row>
    <row r="308" ht="15.75" customHeight="1">
      <c r="N308" s="26"/>
      <c r="O308" s="26"/>
    </row>
    <row r="309" ht="15.75" customHeight="1">
      <c r="N309" s="26"/>
      <c r="O309" s="26"/>
    </row>
    <row r="310" ht="15.75" customHeight="1">
      <c r="N310" s="26"/>
      <c r="O310" s="26"/>
    </row>
    <row r="311" ht="15.75" customHeight="1">
      <c r="N311" s="26"/>
      <c r="O311" s="26"/>
    </row>
    <row r="312" ht="15.75" customHeight="1">
      <c r="N312" s="26"/>
      <c r="O312" s="26"/>
    </row>
    <row r="313" ht="15.75" customHeight="1">
      <c r="N313" s="26"/>
      <c r="O313" s="26"/>
    </row>
    <row r="314" ht="15.75" customHeight="1">
      <c r="N314" s="26"/>
      <c r="O314" s="26"/>
    </row>
    <row r="315" ht="15.75" customHeight="1">
      <c r="N315" s="26"/>
      <c r="O315" s="26"/>
    </row>
    <row r="316" ht="15.75" customHeight="1">
      <c r="N316" s="26"/>
      <c r="O316" s="26"/>
    </row>
    <row r="317" ht="15.75" customHeight="1">
      <c r="N317" s="26"/>
      <c r="O317" s="26"/>
    </row>
    <row r="318" ht="15.75" customHeight="1">
      <c r="N318" s="26"/>
      <c r="O318" s="26"/>
    </row>
    <row r="319" ht="15.75" customHeight="1">
      <c r="N319" s="26"/>
      <c r="O319" s="26"/>
    </row>
    <row r="320" ht="15.75" customHeight="1">
      <c r="N320" s="26"/>
      <c r="O320" s="26"/>
    </row>
    <row r="321" ht="15.75" customHeight="1">
      <c r="N321" s="26"/>
      <c r="O321" s="26"/>
    </row>
    <row r="322" ht="15.75" customHeight="1">
      <c r="N322" s="26"/>
      <c r="O322" s="26"/>
    </row>
    <row r="323" ht="15.75" customHeight="1">
      <c r="N323" s="26"/>
      <c r="O323" s="26"/>
    </row>
    <row r="324" ht="15.75" customHeight="1">
      <c r="N324" s="26"/>
      <c r="O324" s="26"/>
    </row>
    <row r="325" ht="15.75" customHeight="1">
      <c r="N325" s="26"/>
      <c r="O325" s="26"/>
    </row>
    <row r="326" ht="15.75" customHeight="1">
      <c r="N326" s="26"/>
      <c r="O326" s="26"/>
    </row>
    <row r="327" ht="15.75" customHeight="1">
      <c r="N327" s="26"/>
      <c r="O327" s="26"/>
    </row>
    <row r="328" ht="15.75" customHeight="1">
      <c r="N328" s="26"/>
      <c r="O328" s="26"/>
    </row>
    <row r="329" ht="15.75" customHeight="1">
      <c r="N329" s="26"/>
      <c r="O329" s="26"/>
    </row>
    <row r="330" ht="15.75" customHeight="1">
      <c r="N330" s="26"/>
      <c r="O330" s="26"/>
    </row>
    <row r="331" ht="15.75" customHeight="1">
      <c r="N331" s="26"/>
      <c r="O331" s="26"/>
    </row>
    <row r="332" ht="15.75" customHeight="1">
      <c r="N332" s="26"/>
      <c r="O332" s="26"/>
    </row>
    <row r="333" ht="15.75" customHeight="1">
      <c r="N333" s="26"/>
      <c r="O333" s="26"/>
    </row>
    <row r="334" ht="15.75" customHeight="1">
      <c r="N334" s="26"/>
      <c r="O334" s="26"/>
    </row>
    <row r="335" ht="15.75" customHeight="1">
      <c r="N335" s="26"/>
      <c r="O335" s="26"/>
    </row>
    <row r="336" ht="15.75" customHeight="1">
      <c r="N336" s="26"/>
      <c r="O336" s="26"/>
    </row>
    <row r="337" ht="15.75" customHeight="1">
      <c r="N337" s="26"/>
      <c r="O337" s="26"/>
    </row>
    <row r="338" ht="15.75" customHeight="1">
      <c r="N338" s="26"/>
      <c r="O338" s="26"/>
    </row>
    <row r="339" ht="15.75" customHeight="1">
      <c r="N339" s="26"/>
      <c r="O339" s="26"/>
    </row>
    <row r="340" ht="15.75" customHeight="1">
      <c r="N340" s="26"/>
      <c r="O340" s="26"/>
    </row>
    <row r="341" ht="15.75" customHeight="1">
      <c r="N341" s="26"/>
      <c r="O341" s="26"/>
    </row>
    <row r="342" ht="15.75" customHeight="1">
      <c r="N342" s="26"/>
      <c r="O342" s="26"/>
    </row>
    <row r="343" ht="15.75" customHeight="1">
      <c r="N343" s="26"/>
      <c r="O343" s="26"/>
    </row>
    <row r="344" ht="15.75" customHeight="1">
      <c r="N344" s="26"/>
      <c r="O344" s="26"/>
    </row>
    <row r="345" ht="15.75" customHeight="1">
      <c r="N345" s="26"/>
      <c r="O345" s="26"/>
    </row>
    <row r="346" ht="15.75" customHeight="1">
      <c r="N346" s="26"/>
      <c r="O346" s="26"/>
    </row>
    <row r="347" ht="15.75" customHeight="1">
      <c r="N347" s="26"/>
      <c r="O347" s="26"/>
    </row>
    <row r="348" ht="15.75" customHeight="1">
      <c r="N348" s="26"/>
      <c r="O348" s="26"/>
    </row>
    <row r="349" ht="15.75" customHeight="1">
      <c r="N349" s="26"/>
      <c r="O349" s="26"/>
    </row>
    <row r="350" ht="15.75" customHeight="1">
      <c r="N350" s="26"/>
      <c r="O350" s="26"/>
    </row>
    <row r="351" ht="15.75" customHeight="1">
      <c r="N351" s="26"/>
      <c r="O351" s="26"/>
    </row>
    <row r="352" ht="15.75" customHeight="1">
      <c r="N352" s="26"/>
      <c r="O352" s="26"/>
    </row>
    <row r="353" ht="15.75" customHeight="1">
      <c r="N353" s="26"/>
      <c r="O353" s="26"/>
    </row>
    <row r="354" ht="15.75" customHeight="1">
      <c r="N354" s="26"/>
      <c r="O354" s="26"/>
    </row>
    <row r="355" ht="15.75" customHeight="1">
      <c r="N355" s="26"/>
      <c r="O355" s="26"/>
    </row>
    <row r="356" ht="15.75" customHeight="1">
      <c r="N356" s="26"/>
      <c r="O356" s="26"/>
    </row>
    <row r="357" ht="15.75" customHeight="1">
      <c r="N357" s="26"/>
      <c r="O357" s="26"/>
    </row>
    <row r="358" ht="15.75" customHeight="1">
      <c r="N358" s="26"/>
      <c r="O358" s="26"/>
    </row>
    <row r="359" ht="15.75" customHeight="1">
      <c r="N359" s="26"/>
      <c r="O359" s="26"/>
    </row>
    <row r="360" ht="15.75" customHeight="1">
      <c r="N360" s="26"/>
      <c r="O360" s="26"/>
    </row>
    <row r="361" ht="15.75" customHeight="1">
      <c r="N361" s="26"/>
      <c r="O361" s="26"/>
    </row>
    <row r="362" ht="15.75" customHeight="1">
      <c r="N362" s="26"/>
      <c r="O362" s="26"/>
    </row>
    <row r="363" ht="15.75" customHeight="1">
      <c r="N363" s="26"/>
      <c r="O363" s="26"/>
    </row>
    <row r="364" ht="15.75" customHeight="1">
      <c r="N364" s="26"/>
      <c r="O364" s="26"/>
    </row>
    <row r="365" ht="15.75" customHeight="1">
      <c r="N365" s="26"/>
      <c r="O365" s="26"/>
    </row>
    <row r="366" ht="15.75" customHeight="1">
      <c r="N366" s="26"/>
      <c r="O366" s="26"/>
    </row>
    <row r="367" ht="15.75" customHeight="1">
      <c r="N367" s="26"/>
      <c r="O367" s="26"/>
    </row>
    <row r="368" ht="15.75" customHeight="1">
      <c r="N368" s="26"/>
      <c r="O368" s="26"/>
    </row>
    <row r="369" ht="15.75" customHeight="1">
      <c r="N369" s="26"/>
      <c r="O369" s="26"/>
    </row>
    <row r="370" ht="15.75" customHeight="1">
      <c r="N370" s="26"/>
      <c r="O370" s="26"/>
    </row>
    <row r="371" ht="15.75" customHeight="1">
      <c r="N371" s="26"/>
      <c r="O371" s="26"/>
    </row>
    <row r="372" ht="15.75" customHeight="1">
      <c r="N372" s="26"/>
      <c r="O372" s="26"/>
    </row>
    <row r="373" ht="15.75" customHeight="1">
      <c r="N373" s="26"/>
      <c r="O373" s="26"/>
    </row>
    <row r="374" ht="15.75" customHeight="1">
      <c r="N374" s="26"/>
      <c r="O374" s="26"/>
    </row>
    <row r="375" ht="15.75" customHeight="1">
      <c r="N375" s="26"/>
      <c r="O375" s="26"/>
    </row>
    <row r="376" ht="15.75" customHeight="1">
      <c r="N376" s="26"/>
      <c r="O376" s="26"/>
    </row>
    <row r="377" ht="15.75" customHeight="1">
      <c r="N377" s="26"/>
      <c r="O377" s="26"/>
    </row>
    <row r="378" ht="15.75" customHeight="1">
      <c r="N378" s="26"/>
      <c r="O378" s="26"/>
    </row>
    <row r="379" ht="15.75" customHeight="1">
      <c r="N379" s="26"/>
      <c r="O379" s="26"/>
    </row>
    <row r="380" ht="15.75" customHeight="1">
      <c r="N380" s="26"/>
      <c r="O380" s="26"/>
    </row>
    <row r="381" ht="15.75" customHeight="1">
      <c r="N381" s="26"/>
      <c r="O381" s="26"/>
    </row>
    <row r="382" ht="15.75" customHeight="1">
      <c r="N382" s="26"/>
      <c r="O382" s="26"/>
    </row>
    <row r="383" ht="15.75" customHeight="1">
      <c r="N383" s="26"/>
      <c r="O383" s="26"/>
    </row>
    <row r="384" ht="15.75" customHeight="1">
      <c r="N384" s="26"/>
      <c r="O384" s="26"/>
    </row>
    <row r="385" ht="15.75" customHeight="1">
      <c r="N385" s="26"/>
      <c r="O385" s="26"/>
    </row>
    <row r="386" ht="15.75" customHeight="1">
      <c r="N386" s="26"/>
      <c r="O386" s="26"/>
    </row>
    <row r="387" ht="15.75" customHeight="1">
      <c r="N387" s="26"/>
      <c r="O387" s="26"/>
    </row>
    <row r="388" ht="15.75" customHeight="1">
      <c r="N388" s="26"/>
      <c r="O388" s="26"/>
    </row>
    <row r="389" ht="15.75" customHeight="1">
      <c r="N389" s="26"/>
      <c r="O389" s="26"/>
    </row>
    <row r="390" ht="15.75" customHeight="1">
      <c r="N390" s="26"/>
      <c r="O390" s="26"/>
    </row>
    <row r="391" ht="15.75" customHeight="1">
      <c r="N391" s="26"/>
      <c r="O391" s="26"/>
    </row>
    <row r="392" ht="15.75" customHeight="1">
      <c r="N392" s="26"/>
      <c r="O392" s="26"/>
    </row>
    <row r="393" ht="15.75" customHeight="1">
      <c r="N393" s="26"/>
      <c r="O393" s="26"/>
    </row>
    <row r="394" ht="15.75" customHeight="1">
      <c r="N394" s="26"/>
      <c r="O394" s="26"/>
    </row>
    <row r="395" ht="15.75" customHeight="1">
      <c r="N395" s="26"/>
      <c r="O395" s="26"/>
    </row>
    <row r="396" ht="15.75" customHeight="1">
      <c r="N396" s="26"/>
      <c r="O396" s="26"/>
    </row>
    <row r="397" ht="15.75" customHeight="1">
      <c r="N397" s="26"/>
      <c r="O397" s="26"/>
    </row>
    <row r="398" ht="15.75" customHeight="1">
      <c r="N398" s="26"/>
      <c r="O398" s="26"/>
    </row>
    <row r="399" ht="15.75" customHeight="1">
      <c r="N399" s="26"/>
      <c r="O399" s="26"/>
    </row>
    <row r="400" ht="15.75" customHeight="1">
      <c r="N400" s="26"/>
      <c r="O400" s="26"/>
    </row>
    <row r="401" ht="15.75" customHeight="1">
      <c r="N401" s="26"/>
      <c r="O401" s="26"/>
    </row>
    <row r="402" ht="15.75" customHeight="1">
      <c r="N402" s="26"/>
      <c r="O402" s="26"/>
    </row>
    <row r="403" ht="15.75" customHeight="1">
      <c r="N403" s="26"/>
      <c r="O403" s="26"/>
    </row>
    <row r="404" ht="15.75" customHeight="1">
      <c r="N404" s="26"/>
      <c r="O404" s="26"/>
    </row>
    <row r="405" ht="15.75" customHeight="1">
      <c r="N405" s="26"/>
      <c r="O405" s="26"/>
    </row>
    <row r="406" ht="15.75" customHeight="1">
      <c r="N406" s="26"/>
      <c r="O406" s="26"/>
    </row>
    <row r="407" ht="15.75" customHeight="1">
      <c r="N407" s="26"/>
      <c r="O407" s="26"/>
    </row>
    <row r="408" ht="15.75" customHeight="1">
      <c r="N408" s="26"/>
      <c r="O408" s="26"/>
    </row>
    <row r="409" ht="15.75" customHeight="1">
      <c r="N409" s="26"/>
      <c r="O409" s="26"/>
    </row>
    <row r="410" ht="15.75" customHeight="1">
      <c r="N410" s="26"/>
      <c r="O410" s="26"/>
    </row>
    <row r="411" ht="15.75" customHeight="1">
      <c r="N411" s="26"/>
      <c r="O411" s="26"/>
    </row>
    <row r="412" ht="15.75" customHeight="1">
      <c r="N412" s="26"/>
      <c r="O412" s="26"/>
    </row>
    <row r="413" ht="15.75" customHeight="1">
      <c r="N413" s="26"/>
      <c r="O413" s="26"/>
    </row>
    <row r="414" ht="15.75" customHeight="1">
      <c r="N414" s="26"/>
      <c r="O414" s="26"/>
    </row>
    <row r="415" ht="15.75" customHeight="1">
      <c r="N415" s="26"/>
      <c r="O415" s="26"/>
    </row>
    <row r="416" ht="15.75" customHeight="1">
      <c r="N416" s="26"/>
      <c r="O416" s="26"/>
    </row>
    <row r="417" ht="15.75" customHeight="1">
      <c r="N417" s="26"/>
      <c r="O417" s="26"/>
    </row>
    <row r="418" ht="15.75" customHeight="1">
      <c r="N418" s="26"/>
      <c r="O418" s="26"/>
    </row>
    <row r="419" ht="15.75" customHeight="1">
      <c r="N419" s="26"/>
      <c r="O419" s="26"/>
    </row>
    <row r="420" ht="15.75" customHeight="1">
      <c r="N420" s="26"/>
      <c r="O420" s="26"/>
    </row>
    <row r="421" ht="15.75" customHeight="1">
      <c r="N421" s="26"/>
      <c r="O421" s="26"/>
    </row>
    <row r="422" ht="15.75" customHeight="1">
      <c r="N422" s="26"/>
      <c r="O422" s="26"/>
    </row>
    <row r="423" ht="15.75" customHeight="1">
      <c r="N423" s="26"/>
      <c r="O423" s="26"/>
    </row>
    <row r="424" ht="15.75" customHeight="1">
      <c r="N424" s="26"/>
      <c r="O424" s="26"/>
    </row>
    <row r="425" ht="15.75" customHeight="1">
      <c r="N425" s="26"/>
      <c r="O425" s="26"/>
    </row>
    <row r="426" ht="15.75" customHeight="1">
      <c r="N426" s="26"/>
      <c r="O426" s="26"/>
    </row>
    <row r="427" ht="15.75" customHeight="1">
      <c r="N427" s="26"/>
      <c r="O427" s="26"/>
    </row>
    <row r="428" ht="15.75" customHeight="1">
      <c r="N428" s="26"/>
      <c r="O428" s="26"/>
    </row>
    <row r="429" ht="15.75" customHeight="1">
      <c r="N429" s="26"/>
      <c r="O429" s="26"/>
    </row>
    <row r="430" ht="15.75" customHeight="1">
      <c r="N430" s="26"/>
      <c r="O430" s="26"/>
    </row>
    <row r="431" ht="15.75" customHeight="1">
      <c r="N431" s="26"/>
      <c r="O431" s="26"/>
    </row>
    <row r="432" ht="15.75" customHeight="1">
      <c r="N432" s="26"/>
      <c r="O432" s="26"/>
    </row>
    <row r="433" ht="15.75" customHeight="1">
      <c r="N433" s="26"/>
      <c r="O433" s="26"/>
    </row>
    <row r="434" ht="15.75" customHeight="1">
      <c r="N434" s="26"/>
      <c r="O434" s="26"/>
    </row>
    <row r="435" ht="15.75" customHeight="1">
      <c r="N435" s="26"/>
      <c r="O435" s="26"/>
    </row>
    <row r="436" ht="15.75" customHeight="1">
      <c r="N436" s="26"/>
      <c r="O436" s="26"/>
    </row>
    <row r="437" ht="15.75" customHeight="1">
      <c r="N437" s="26"/>
      <c r="O437" s="26"/>
    </row>
    <row r="438" ht="15.75" customHeight="1">
      <c r="N438" s="26"/>
      <c r="O438" s="26"/>
    </row>
    <row r="439" ht="15.75" customHeight="1">
      <c r="N439" s="26"/>
      <c r="O439" s="26"/>
    </row>
    <row r="440" ht="15.75" customHeight="1">
      <c r="N440" s="26"/>
      <c r="O440" s="26"/>
    </row>
    <row r="441" ht="15.75" customHeight="1">
      <c r="N441" s="26"/>
      <c r="O441" s="26"/>
    </row>
    <row r="442" ht="15.75" customHeight="1">
      <c r="N442" s="26"/>
      <c r="O442" s="26"/>
    </row>
    <row r="443" ht="15.75" customHeight="1">
      <c r="N443" s="26"/>
      <c r="O443" s="26"/>
    </row>
    <row r="444" ht="15.75" customHeight="1">
      <c r="N444" s="26"/>
      <c r="O444" s="26"/>
    </row>
    <row r="445" ht="15.75" customHeight="1">
      <c r="N445" s="26"/>
      <c r="O445" s="26"/>
    </row>
    <row r="446" ht="15.75" customHeight="1">
      <c r="N446" s="26"/>
      <c r="O446" s="26"/>
    </row>
    <row r="447" ht="15.75" customHeight="1">
      <c r="N447" s="26"/>
      <c r="O447" s="26"/>
    </row>
    <row r="448" ht="15.75" customHeight="1">
      <c r="N448" s="26"/>
      <c r="O448" s="26"/>
    </row>
    <row r="449" ht="15.75" customHeight="1">
      <c r="N449" s="26"/>
      <c r="O449" s="26"/>
    </row>
    <row r="450" ht="15.75" customHeight="1">
      <c r="N450" s="26"/>
      <c r="O450" s="26"/>
    </row>
    <row r="451" ht="15.75" customHeight="1">
      <c r="N451" s="26"/>
      <c r="O451" s="26"/>
    </row>
    <row r="452" ht="15.75" customHeight="1">
      <c r="N452" s="26"/>
      <c r="O452" s="26"/>
    </row>
    <row r="453" ht="15.75" customHeight="1">
      <c r="N453" s="26"/>
      <c r="O453" s="26"/>
    </row>
    <row r="454" ht="15.75" customHeight="1">
      <c r="N454" s="26"/>
      <c r="O454" s="26"/>
    </row>
    <row r="455" ht="15.75" customHeight="1">
      <c r="N455" s="26"/>
      <c r="O455" s="26"/>
    </row>
    <row r="456" ht="15.75" customHeight="1">
      <c r="N456" s="26"/>
      <c r="O456" s="26"/>
    </row>
    <row r="457" ht="15.75" customHeight="1">
      <c r="N457" s="26"/>
      <c r="O457" s="26"/>
    </row>
    <row r="458" ht="15.75" customHeight="1">
      <c r="N458" s="26"/>
      <c r="O458" s="26"/>
    </row>
    <row r="459" ht="15.75" customHeight="1">
      <c r="N459" s="26"/>
      <c r="O459" s="26"/>
    </row>
    <row r="460" ht="15.75" customHeight="1">
      <c r="N460" s="26"/>
      <c r="O460" s="26"/>
    </row>
    <row r="461" ht="15.75" customHeight="1">
      <c r="N461" s="26"/>
      <c r="O461" s="26"/>
    </row>
    <row r="462" ht="15.75" customHeight="1">
      <c r="N462" s="26"/>
      <c r="O462" s="26"/>
    </row>
    <row r="463" ht="15.75" customHeight="1">
      <c r="N463" s="26"/>
      <c r="O463" s="26"/>
    </row>
    <row r="464" ht="15.75" customHeight="1">
      <c r="N464" s="26"/>
      <c r="O464" s="26"/>
    </row>
    <row r="465" ht="15.75" customHeight="1">
      <c r="N465" s="26"/>
      <c r="O465" s="26"/>
    </row>
    <row r="466" ht="15.75" customHeight="1">
      <c r="N466" s="26"/>
      <c r="O466" s="26"/>
    </row>
    <row r="467" ht="15.75" customHeight="1">
      <c r="N467" s="26"/>
      <c r="O467" s="26"/>
    </row>
    <row r="468" ht="15.75" customHeight="1">
      <c r="N468" s="26"/>
      <c r="O468" s="26"/>
    </row>
    <row r="469" ht="15.75" customHeight="1">
      <c r="N469" s="26"/>
      <c r="O469" s="26"/>
    </row>
    <row r="470" ht="15.75" customHeight="1">
      <c r="N470" s="26"/>
      <c r="O470" s="26"/>
    </row>
    <row r="471" ht="15.75" customHeight="1">
      <c r="N471" s="26"/>
      <c r="O471" s="26"/>
    </row>
    <row r="472" ht="15.75" customHeight="1">
      <c r="N472" s="26"/>
      <c r="O472" s="26"/>
    </row>
    <row r="473" ht="15.75" customHeight="1">
      <c r="N473" s="26"/>
      <c r="O473" s="26"/>
    </row>
    <row r="474" ht="15.75" customHeight="1">
      <c r="N474" s="26"/>
      <c r="O474" s="26"/>
    </row>
    <row r="475" ht="15.75" customHeight="1">
      <c r="N475" s="26"/>
      <c r="O475" s="26"/>
    </row>
    <row r="476" ht="15.75" customHeight="1">
      <c r="N476" s="26"/>
      <c r="O476" s="26"/>
    </row>
    <row r="477" ht="15.75" customHeight="1">
      <c r="N477" s="26"/>
      <c r="O477" s="26"/>
    </row>
    <row r="478" ht="15.75" customHeight="1">
      <c r="N478" s="26"/>
      <c r="O478" s="26"/>
    </row>
    <row r="479" ht="15.75" customHeight="1">
      <c r="N479" s="26"/>
      <c r="O479" s="26"/>
    </row>
    <row r="480" ht="15.75" customHeight="1">
      <c r="N480" s="26"/>
      <c r="O480" s="26"/>
    </row>
    <row r="481" ht="15.75" customHeight="1">
      <c r="N481" s="26"/>
      <c r="O481" s="26"/>
    </row>
    <row r="482" ht="15.75" customHeight="1">
      <c r="N482" s="26"/>
      <c r="O482" s="26"/>
    </row>
    <row r="483" ht="15.75" customHeight="1">
      <c r="N483" s="26"/>
      <c r="O483" s="26"/>
    </row>
    <row r="484" ht="15.75" customHeight="1">
      <c r="N484" s="26"/>
      <c r="O484" s="26"/>
    </row>
    <row r="485" ht="15.75" customHeight="1">
      <c r="N485" s="26"/>
      <c r="O485" s="26"/>
    </row>
    <row r="486" ht="15.75" customHeight="1">
      <c r="N486" s="26"/>
      <c r="O486" s="26"/>
    </row>
    <row r="487" ht="15.75" customHeight="1">
      <c r="N487" s="26"/>
      <c r="O487" s="26"/>
    </row>
    <row r="488" ht="15.75" customHeight="1">
      <c r="N488" s="26"/>
      <c r="O488" s="26"/>
    </row>
    <row r="489" ht="15.75" customHeight="1">
      <c r="N489" s="26"/>
      <c r="O489" s="26"/>
    </row>
    <row r="490" ht="15.75" customHeight="1">
      <c r="N490" s="26"/>
      <c r="O490" s="26"/>
    </row>
    <row r="491" ht="15.75" customHeight="1">
      <c r="N491" s="26"/>
      <c r="O491" s="26"/>
    </row>
    <row r="492" ht="15.75" customHeight="1">
      <c r="N492" s="26"/>
      <c r="O492" s="26"/>
    </row>
    <row r="493" ht="15.75" customHeight="1">
      <c r="N493" s="26"/>
      <c r="O493" s="26"/>
    </row>
    <row r="494" ht="15.75" customHeight="1">
      <c r="N494" s="26"/>
      <c r="O494" s="26"/>
    </row>
    <row r="495" ht="15.75" customHeight="1">
      <c r="N495" s="26"/>
      <c r="O495" s="26"/>
    </row>
    <row r="496" ht="15.75" customHeight="1">
      <c r="N496" s="26"/>
      <c r="O496" s="26"/>
    </row>
    <row r="497" ht="15.75" customHeight="1">
      <c r="N497" s="26"/>
      <c r="O497" s="26"/>
    </row>
    <row r="498" ht="15.75" customHeight="1">
      <c r="N498" s="26"/>
      <c r="O498" s="26"/>
    </row>
    <row r="499" ht="15.75" customHeight="1">
      <c r="N499" s="26"/>
      <c r="O499" s="26"/>
    </row>
    <row r="500" ht="15.75" customHeight="1">
      <c r="N500" s="26"/>
      <c r="O500" s="26"/>
    </row>
    <row r="501" ht="15.75" customHeight="1">
      <c r="N501" s="26"/>
      <c r="O501" s="26"/>
    </row>
    <row r="502" ht="15.75" customHeight="1">
      <c r="N502" s="26"/>
      <c r="O502" s="26"/>
    </row>
    <row r="503" ht="15.75" customHeight="1">
      <c r="N503" s="26"/>
      <c r="O503" s="26"/>
    </row>
  </sheetData>
  <mergeCells count="3">
    <mergeCell ref="B3:F3"/>
    <mergeCell ref="H3:I3"/>
    <mergeCell ref="Q10:R10"/>
  </mergeCells>
  <drawing r:id="rId1"/>
</worksheet>
</file>