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projects/Ringtail - Mechanistic model - Wet Tropics/Ringtail_WT_Mechanistic_Model/Data/"/>
    </mc:Choice>
  </mc:AlternateContent>
  <xr:revisionPtr revIDLastSave="9" documentId="14_{8EC37EA9-F930-43D9-BD9E-E3FAE0C0BA7B}" xr6:coauthVersionLast="47" xr6:coauthVersionMax="47" xr10:uidLastSave="{65F4C689-BB04-5347-944B-94B860F0628D}"/>
  <bookViews>
    <workbookView xWindow="17220" yWindow="840" windowWidth="16980" windowHeight="21400" activeTab="1" xr2:uid="{00000000-000D-0000-FFFF-FFFF00000000}"/>
  </bookViews>
  <sheets>
    <sheet name="species_summaries" sheetId="2" r:id="rId1"/>
    <sheet name="briscoe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8" i="1"/>
  <c r="I31" i="1"/>
  <c r="I38" i="1"/>
  <c r="I39" i="1"/>
  <c r="I40" i="1"/>
  <c r="I49" i="1"/>
  <c r="I99" i="1"/>
  <c r="I100" i="1"/>
  <c r="I101" i="1"/>
  <c r="I102" i="1"/>
  <c r="I103" i="1"/>
  <c r="I104" i="1"/>
  <c r="I105" i="1"/>
  <c r="I106" i="1"/>
  <c r="I107" i="1"/>
  <c r="I108" i="1"/>
  <c r="I109" i="1"/>
  <c r="I50" i="1"/>
  <c r="I51" i="1"/>
  <c r="I4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2" i="1"/>
  <c r="I43" i="1"/>
  <c r="I65" i="1"/>
  <c r="I66" i="1"/>
  <c r="I22" i="1"/>
  <c r="I44" i="1"/>
  <c r="I45" i="1"/>
  <c r="I46" i="1"/>
  <c r="I47" i="1"/>
  <c r="I67" i="1"/>
  <c r="I34" i="1"/>
  <c r="I35" i="1"/>
  <c r="I68" i="1"/>
  <c r="I69" i="1"/>
  <c r="I70" i="1"/>
  <c r="I71" i="1"/>
  <c r="I72" i="1"/>
  <c r="I73" i="1"/>
  <c r="I32" i="1"/>
  <c r="I36" i="1"/>
  <c r="I33" i="1"/>
  <c r="I74" i="1"/>
  <c r="I75" i="1"/>
  <c r="I76" i="1"/>
  <c r="I77" i="1"/>
  <c r="I110" i="1"/>
  <c r="I78" i="1"/>
  <c r="I79" i="1"/>
  <c r="I80" i="1"/>
  <c r="I20" i="1"/>
  <c r="I81" i="1"/>
  <c r="I82" i="1"/>
  <c r="I83" i="1"/>
  <c r="I84" i="1"/>
  <c r="I85" i="1"/>
  <c r="I86" i="1"/>
  <c r="I87" i="1"/>
  <c r="I111" i="1"/>
  <c r="I29" i="1"/>
  <c r="I21" i="1"/>
  <c r="I88" i="1"/>
  <c r="I89" i="1"/>
  <c r="I90" i="1"/>
  <c r="I91" i="1"/>
  <c r="I92" i="1"/>
  <c r="I37" i="1"/>
  <c r="I93" i="1"/>
  <c r="I94" i="1"/>
  <c r="I95" i="1"/>
  <c r="I96" i="1"/>
  <c r="I97" i="1"/>
  <c r="I112" i="1"/>
  <c r="I30" i="1"/>
  <c r="I23" i="1"/>
  <c r="I24" i="1"/>
  <c r="I25" i="1"/>
  <c r="I26" i="1"/>
  <c r="I27" i="1"/>
  <c r="I28" i="1"/>
  <c r="I98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8" i="1"/>
  <c r="G31" i="1"/>
  <c r="G38" i="1"/>
  <c r="G39" i="1"/>
  <c r="G40" i="1"/>
  <c r="G49" i="1"/>
  <c r="G99" i="1"/>
  <c r="G100" i="1"/>
  <c r="G101" i="1"/>
  <c r="G102" i="1"/>
  <c r="G103" i="1"/>
  <c r="G104" i="1"/>
  <c r="G105" i="1"/>
  <c r="G106" i="1"/>
  <c r="G107" i="1"/>
  <c r="G108" i="1"/>
  <c r="G109" i="1"/>
  <c r="G50" i="1"/>
  <c r="G51" i="1"/>
  <c r="G4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2" i="1"/>
  <c r="G43" i="1"/>
  <c r="G65" i="1"/>
  <c r="G66" i="1"/>
  <c r="G22" i="1"/>
  <c r="G44" i="1"/>
  <c r="G45" i="1"/>
  <c r="G46" i="1"/>
  <c r="G47" i="1"/>
  <c r="G67" i="1"/>
  <c r="G34" i="1"/>
  <c r="G35" i="1"/>
  <c r="G68" i="1"/>
  <c r="G69" i="1"/>
  <c r="G70" i="1"/>
  <c r="G71" i="1"/>
  <c r="G72" i="1"/>
  <c r="G73" i="1"/>
  <c r="G32" i="1"/>
  <c r="G36" i="1"/>
  <c r="G33" i="1"/>
  <c r="G74" i="1"/>
  <c r="G75" i="1"/>
  <c r="G76" i="1"/>
  <c r="G77" i="1"/>
  <c r="G110" i="1"/>
  <c r="G78" i="1"/>
  <c r="G79" i="1"/>
  <c r="G80" i="1"/>
  <c r="G20" i="1"/>
  <c r="G81" i="1"/>
  <c r="G82" i="1"/>
  <c r="G83" i="1"/>
  <c r="G84" i="1"/>
  <c r="G85" i="1"/>
  <c r="G86" i="1"/>
  <c r="G87" i="1"/>
  <c r="G111" i="1"/>
  <c r="G29" i="1"/>
  <c r="G21" i="1"/>
  <c r="G88" i="1"/>
  <c r="G89" i="1"/>
  <c r="G90" i="1"/>
  <c r="G91" i="1"/>
  <c r="G92" i="1"/>
  <c r="G37" i="1"/>
  <c r="G93" i="1"/>
  <c r="G94" i="1"/>
  <c r="G95" i="1"/>
  <c r="G96" i="1"/>
  <c r="G97" i="1"/>
  <c r="G112" i="1"/>
  <c r="G30" i="1"/>
  <c r="G23" i="1"/>
  <c r="G24" i="1"/>
  <c r="G25" i="1"/>
  <c r="G26" i="1"/>
  <c r="G27" i="1"/>
  <c r="G28" i="1"/>
  <c r="G98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D98" i="1"/>
  <c r="D28" i="1"/>
  <c r="D27" i="1"/>
  <c r="D26" i="1"/>
  <c r="D25" i="1"/>
  <c r="D24" i="1"/>
  <c r="D23" i="1"/>
  <c r="D30" i="1"/>
  <c r="D112" i="1"/>
  <c r="D97" i="1"/>
  <c r="D95" i="1"/>
  <c r="D94" i="1"/>
  <c r="D93" i="1"/>
  <c r="D37" i="1"/>
  <c r="D29" i="1"/>
  <c r="D111" i="1"/>
  <c r="D79" i="1"/>
  <c r="D78" i="1"/>
  <c r="D110" i="1"/>
  <c r="D77" i="1"/>
  <c r="D76" i="1"/>
  <c r="D33" i="1"/>
  <c r="D36" i="1"/>
  <c r="D32" i="1"/>
  <c r="D35" i="1"/>
  <c r="D34" i="1"/>
  <c r="D47" i="1"/>
  <c r="D46" i="1"/>
  <c r="D45" i="1"/>
  <c r="D44" i="1"/>
  <c r="D22" i="1"/>
  <c r="D43" i="1"/>
  <c r="D42" i="1"/>
  <c r="D60" i="1"/>
  <c r="D55" i="1"/>
  <c r="D41" i="1"/>
  <c r="D109" i="1"/>
  <c r="D40" i="1"/>
  <c r="D39" i="1"/>
  <c r="D38" i="1"/>
  <c r="D31" i="1"/>
</calcChain>
</file>

<file path=xl/sharedStrings.xml><?xml version="1.0" encoding="utf-8"?>
<sst xmlns="http://schemas.openxmlformats.org/spreadsheetml/2006/main" count="1346" uniqueCount="390">
  <si>
    <t>Taxon - Genus</t>
  </si>
  <si>
    <t>Taxon - Species</t>
  </si>
  <si>
    <t>Registration Number</t>
  </si>
  <si>
    <t>Locality Name</t>
  </si>
  <si>
    <t>Field Coll Latitude from</t>
  </si>
  <si>
    <t>Field Coll Longitude from</t>
  </si>
  <si>
    <t>Field Coll Altitude from</t>
  </si>
  <si>
    <t>Field Coll Date</t>
  </si>
  <si>
    <t>Sex Keywords</t>
  </si>
  <si>
    <t>Field Coll Specimen Category</t>
  </si>
  <si>
    <t>Specimen Category Notes Count</t>
  </si>
  <si>
    <t>Related Objects</t>
  </si>
  <si>
    <t>Hemibelideus</t>
  </si>
  <si>
    <t>lemuroides</t>
  </si>
  <si>
    <t>J345</t>
  </si>
  <si>
    <t>Yungaburra</t>
  </si>
  <si>
    <t>17° 16' South</t>
  </si>
  <si>
    <t>145° 35' East</t>
  </si>
  <si>
    <t>Skin</t>
  </si>
  <si>
    <t>J346</t>
  </si>
  <si>
    <t>17° 31' South</t>
  </si>
  <si>
    <t>Skull, Skin</t>
  </si>
  <si>
    <t>J3669</t>
  </si>
  <si>
    <t>Evelyn</t>
  </si>
  <si>
    <t>17° 30' South</t>
  </si>
  <si>
    <t>145° 27' East</t>
  </si>
  <si>
    <t>01 May 1922-31 May 1922</t>
  </si>
  <si>
    <t>Female</t>
  </si>
  <si>
    <t>J3670</t>
  </si>
  <si>
    <t>J6355</t>
  </si>
  <si>
    <t>Danbulla</t>
  </si>
  <si>
    <t>17° 10' South</t>
  </si>
  <si>
    <t>145° 38' East</t>
  </si>
  <si>
    <t>J9294</t>
  </si>
  <si>
    <t>Male</t>
  </si>
  <si>
    <t>J9405</t>
  </si>
  <si>
    <t>Euramoo Ck, Danbulla, NE Atherton</t>
  </si>
  <si>
    <t>J9406</t>
  </si>
  <si>
    <t>Evelyn Scrub</t>
  </si>
  <si>
    <t>J9407</t>
  </si>
  <si>
    <t>Walsh Camp, 11km SW Atherton</t>
  </si>
  <si>
    <t>17° 20' South</t>
  </si>
  <si>
    <t>145° 25' East</t>
  </si>
  <si>
    <t>J9408</t>
  </si>
  <si>
    <t>J9419</t>
  </si>
  <si>
    <t>JM6539</t>
  </si>
  <si>
    <t>Ravenshoe,Tully Falls Rd,2.6kmS Charmillin Ck Xing</t>
  </si>
  <si>
    <t>17° 43' South</t>
  </si>
  <si>
    <t>145° 31' East</t>
  </si>
  <si>
    <t>890m</t>
  </si>
  <si>
    <t>Spirit, Skull, Skin</t>
  </si>
  <si>
    <t>JM6540</t>
  </si>
  <si>
    <t>Ravenshoe, Tully Falls Rd</t>
  </si>
  <si>
    <t>JM6541</t>
  </si>
  <si>
    <t>JM6542</t>
  </si>
  <si>
    <t>JM6543</t>
  </si>
  <si>
    <t>JM6544</t>
  </si>
  <si>
    <t>JM6976</t>
  </si>
  <si>
    <t>Mt Carbine</t>
  </si>
  <si>
    <t>16° 32' South</t>
  </si>
  <si>
    <t>145° 8' East</t>
  </si>
  <si>
    <t>Skeletal parts, Skin</t>
  </si>
  <si>
    <t>Pseudocheirus</t>
  </si>
  <si>
    <t>peregrinus</t>
  </si>
  <si>
    <t>J3623</t>
  </si>
  <si>
    <t>Brisbane, Paddington</t>
  </si>
  <si>
    <t>27° 28' South</t>
  </si>
  <si>
    <t>153° East</t>
  </si>
  <si>
    <t>J4882</t>
  </si>
  <si>
    <t>Rockhampton</t>
  </si>
  <si>
    <t>23° 23' South</t>
  </si>
  <si>
    <t>150° 30' East</t>
  </si>
  <si>
    <t>J5205</t>
  </si>
  <si>
    <t>Bunya Mountains</t>
  </si>
  <si>
    <t>26° 53' South</t>
  </si>
  <si>
    <t>151° 37' East</t>
  </si>
  <si>
    <t>J5206</t>
  </si>
  <si>
    <t>J5207</t>
  </si>
  <si>
    <t>27° 30' South</t>
  </si>
  <si>
    <t>152° 59' East</t>
  </si>
  <si>
    <t>J7672</t>
  </si>
  <si>
    <t>Brisbane, Oxley</t>
  </si>
  <si>
    <t>27° 33' South</t>
  </si>
  <si>
    <t>J7714</t>
  </si>
  <si>
    <t>Wallangarra, 6.4km NE</t>
  </si>
  <si>
    <t>28° 54' South</t>
  </si>
  <si>
    <t>151° 59' East</t>
  </si>
  <si>
    <t>J7715</t>
  </si>
  <si>
    <t>J7716</t>
  </si>
  <si>
    <t>J7717</t>
  </si>
  <si>
    <t>J7718</t>
  </si>
  <si>
    <t>J7719</t>
  </si>
  <si>
    <t>J7720</t>
  </si>
  <si>
    <t>J7721</t>
  </si>
  <si>
    <t>Wallangarra, 6km NE</t>
  </si>
  <si>
    <t>3500m</t>
  </si>
  <si>
    <t>J7722</t>
  </si>
  <si>
    <t>Wallangarra, 1.6km N</t>
  </si>
  <si>
    <t>151° 56' East</t>
  </si>
  <si>
    <t>J7723</t>
  </si>
  <si>
    <t>J7823</t>
  </si>
  <si>
    <t>Bald Rock Ck, Pyramids, Wyberba</t>
  </si>
  <si>
    <t>28° 49' South</t>
  </si>
  <si>
    <t>151° 53' East</t>
  </si>
  <si>
    <t>J8042</t>
  </si>
  <si>
    <t>Brisbane, Gumdale</t>
  </si>
  <si>
    <t>153° 9' East</t>
  </si>
  <si>
    <t>J8134</t>
  </si>
  <si>
    <t>Brisbane, Taringa</t>
  </si>
  <si>
    <t>J8287</t>
  </si>
  <si>
    <t>Marys Ck, near Gympie</t>
  </si>
  <si>
    <t>26° 15' South</t>
  </si>
  <si>
    <t>152° 35' East</t>
  </si>
  <si>
    <t>J8376</t>
  </si>
  <si>
    <t>J8742</t>
  </si>
  <si>
    <t>Brisbane, Everton Park</t>
  </si>
  <si>
    <t>27° 24' South</t>
  </si>
  <si>
    <t>J8743</t>
  </si>
  <si>
    <t>Brisbane, Ashgrove</t>
  </si>
  <si>
    <t>27° 27' South</t>
  </si>
  <si>
    <t>J8744</t>
  </si>
  <si>
    <t>Samford</t>
  </si>
  <si>
    <t>27° 22' South</t>
  </si>
  <si>
    <t>152° 52' East</t>
  </si>
  <si>
    <t>Brisbane, Highgate Hill</t>
  </si>
  <si>
    <t>27° 29' South</t>
  </si>
  <si>
    <t>153° 1' East</t>
  </si>
  <si>
    <t>J8746</t>
  </si>
  <si>
    <t>J8783</t>
  </si>
  <si>
    <t>Brisbane</t>
  </si>
  <si>
    <t>J8798</t>
  </si>
  <si>
    <t>Brisbane, Bardon</t>
  </si>
  <si>
    <t>J8799</t>
  </si>
  <si>
    <t>J8800</t>
  </si>
  <si>
    <t>Closeburn, Cedar Ck</t>
  </si>
  <si>
    <t>27° 20' South</t>
  </si>
  <si>
    <t>J8801</t>
  </si>
  <si>
    <t>J8802</t>
  </si>
  <si>
    <t>J8803</t>
  </si>
  <si>
    <t>Brisbane, Auchenflower</t>
  </si>
  <si>
    <t>J8938</t>
  </si>
  <si>
    <t>Brisbane, Kangaroo Point</t>
  </si>
  <si>
    <t>153° 2' East</t>
  </si>
  <si>
    <t>J8951</t>
  </si>
  <si>
    <t>Mt Mowbullan, Bunya Mountains</t>
  </si>
  <si>
    <t>151° 36' East</t>
  </si>
  <si>
    <t>J8952</t>
  </si>
  <si>
    <t>Mt Mowbullan area, Bunya Mts</t>
  </si>
  <si>
    <t>J9212</t>
  </si>
  <si>
    <t>J9213</t>
  </si>
  <si>
    <t>Brisbane, Kelvin Grove</t>
  </si>
  <si>
    <t>J9451</t>
  </si>
  <si>
    <t>Coen, 13km NW</t>
  </si>
  <si>
    <t>13° 50' South</t>
  </si>
  <si>
    <t>143° 9' East</t>
  </si>
  <si>
    <t>J9696</t>
  </si>
  <si>
    <t>Yarraman</t>
  </si>
  <si>
    <t>26° 51' South</t>
  </si>
  <si>
    <t>J9789</t>
  </si>
  <si>
    <t>J9790</t>
  </si>
  <si>
    <t>J9881</t>
  </si>
  <si>
    <t>J9882</t>
  </si>
  <si>
    <t>Brisbane, Tarragindi</t>
  </si>
  <si>
    <t>27° 31' South</t>
  </si>
  <si>
    <t>J9928</t>
  </si>
  <si>
    <t>Stony Ra, Aramara</t>
  </si>
  <si>
    <t>25° 37' South</t>
  </si>
  <si>
    <t>152° 19' East</t>
  </si>
  <si>
    <t>J9929</t>
  </si>
  <si>
    <t>J10282</t>
  </si>
  <si>
    <t>J10283</t>
  </si>
  <si>
    <t>Brisbane, Toowong</t>
  </si>
  <si>
    <t>J10372</t>
  </si>
  <si>
    <t>Brisbane, St Lucia</t>
  </si>
  <si>
    <t>J10932</t>
  </si>
  <si>
    <t>Brisbane, Newmarket</t>
  </si>
  <si>
    <t>27° 26' South</t>
  </si>
  <si>
    <t>J10960</t>
  </si>
  <si>
    <t>J10974</t>
  </si>
  <si>
    <t>Brisbane, Corinda</t>
  </si>
  <si>
    <t>J11076</t>
  </si>
  <si>
    <t>Many Peaks Ra, 24km SW Miriam Vale</t>
  </si>
  <si>
    <t>24° 18' South</t>
  </si>
  <si>
    <t>151° 25' East</t>
  </si>
  <si>
    <t>J11077</t>
  </si>
  <si>
    <t>Mt Walsh, Biggenden</t>
  </si>
  <si>
    <t>25° 34' South</t>
  </si>
  <si>
    <t>152° 3' East</t>
  </si>
  <si>
    <t>J11078</t>
  </si>
  <si>
    <t>J11174</t>
  </si>
  <si>
    <t>04 Oct 1887</t>
  </si>
  <si>
    <t>J11427</t>
  </si>
  <si>
    <t>J13232</t>
  </si>
  <si>
    <t>The Head, 24km E Killarney</t>
  </si>
  <si>
    <t>27° 51' South</t>
  </si>
  <si>
    <t>152° 27' East</t>
  </si>
  <si>
    <t>J13233</t>
  </si>
  <si>
    <t>J13237</t>
  </si>
  <si>
    <t>Levers Plateau, via Rathdowney</t>
  </si>
  <si>
    <t>28° 20' South</t>
  </si>
  <si>
    <t>J13238</t>
  </si>
  <si>
    <t>J13239</t>
  </si>
  <si>
    <t>J13373</t>
  </si>
  <si>
    <t>Brisbane, Annerley</t>
  </si>
  <si>
    <t>J13638</t>
  </si>
  <si>
    <t>J14265</t>
  </si>
  <si>
    <t>Brisbane, Mitchelton</t>
  </si>
  <si>
    <t>27° 25' South</t>
  </si>
  <si>
    <t>152° 58' East</t>
  </si>
  <si>
    <t>J14414</t>
  </si>
  <si>
    <t>J14487</t>
  </si>
  <si>
    <t>J15326</t>
  </si>
  <si>
    <t>Brisbane, South Brisbane</t>
  </si>
  <si>
    <t>J16831</t>
  </si>
  <si>
    <t>01 Dec 1967-31 Dec 1967</t>
  </si>
  <si>
    <t>, Skin in display mount pose in skin drawer</t>
  </si>
  <si>
    <t>153° 3' East</t>
  </si>
  <si>
    <t>J21911</t>
  </si>
  <si>
    <t>Brisbane, Narangba</t>
  </si>
  <si>
    <t>27° 12' South</t>
  </si>
  <si>
    <t>J21912</t>
  </si>
  <si>
    <t>Brisbane, Annerley, 266 Ekibin Rd</t>
  </si>
  <si>
    <t>J22851</t>
  </si>
  <si>
    <t>Stanthorpe area</t>
  </si>
  <si>
    <t>28° 39' South</t>
  </si>
  <si>
    <t>JM6526</t>
  </si>
  <si>
    <t>Paluma, Taravale Rd</t>
  </si>
  <si>
    <t>19° 4' South</t>
  </si>
  <si>
    <t>146° 6' East</t>
  </si>
  <si>
    <t>930m</t>
  </si>
  <si>
    <t>JM6999</t>
  </si>
  <si>
    <t>JM7003</t>
  </si>
  <si>
    <t>JM7004</t>
  </si>
  <si>
    <t>Brisbane, Mount Gravatt</t>
  </si>
  <si>
    <t>153° 4' East</t>
  </si>
  <si>
    <t>JM7047</t>
  </si>
  <si>
    <t>JM7632</t>
  </si>
  <si>
    <t>Brisbane, Kurwongbah</t>
  </si>
  <si>
    <t>27° 14' South</t>
  </si>
  <si>
    <t>152° 56' East</t>
  </si>
  <si>
    <t>JM8628</t>
  </si>
  <si>
    <t>Brisbane, Carina Heights</t>
  </si>
  <si>
    <t>153° 6' East</t>
  </si>
  <si>
    <t>JM8795</t>
  </si>
  <si>
    <t>BRISBANE,REDHILL</t>
  </si>
  <si>
    <t>25° 55' South</t>
  </si>
  <si>
    <t>152° 36' East</t>
  </si>
  <si>
    <t>JM9295</t>
  </si>
  <si>
    <t>Albion Hts, Kidson St</t>
  </si>
  <si>
    <t>JM10785</t>
  </si>
  <si>
    <t>Taringa East, 31 Ruskin St</t>
  </si>
  <si>
    <t>JM10955</t>
  </si>
  <si>
    <t>Kuraby</t>
  </si>
  <si>
    <t>27° 37' South</t>
  </si>
  <si>
    <t>JM11566</t>
  </si>
  <si>
    <t>Brisbane, Church St, Oxford Park</t>
  </si>
  <si>
    <t>01 Nov 1996-30 Nov 1996</t>
  </si>
  <si>
    <t>JM12488</t>
  </si>
  <si>
    <t>North Tamborine</t>
  </si>
  <si>
    <t>27° 56' South</t>
  </si>
  <si>
    <t>153° 11' East</t>
  </si>
  <si>
    <t>J4518</t>
  </si>
  <si>
    <t>Georges R</t>
  </si>
  <si>
    <t>34° 9' South</t>
  </si>
  <si>
    <t>150° 48' East</t>
  </si>
  <si>
    <t>J4522</t>
  </si>
  <si>
    <t>Bloomsbury</t>
  </si>
  <si>
    <t>20° 42' South</t>
  </si>
  <si>
    <t>148° 36' East</t>
  </si>
  <si>
    <t>J6358</t>
  </si>
  <si>
    <t>Mt Spurgeon</t>
  </si>
  <si>
    <t>16° 26' South</t>
  </si>
  <si>
    <t>145° 12' East</t>
  </si>
  <si>
    <t>J10113</t>
  </si>
  <si>
    <t>Mt Spec</t>
  </si>
  <si>
    <t>18° 57' South</t>
  </si>
  <si>
    <t>146° 11' East</t>
  </si>
  <si>
    <t>J10115</t>
  </si>
  <si>
    <t>J10116</t>
  </si>
  <si>
    <t>J10117</t>
  </si>
  <si>
    <t>J10118</t>
  </si>
  <si>
    <t>J85</t>
  </si>
  <si>
    <t>Terrors Ck</t>
  </si>
  <si>
    <t>27° 13' South</t>
  </si>
  <si>
    <t>152° 50' East</t>
  </si>
  <si>
    <t>Pseudochirops</t>
  </si>
  <si>
    <t>archeri</t>
  </si>
  <si>
    <t>J9293</t>
  </si>
  <si>
    <t>J9397</t>
  </si>
  <si>
    <t>01 Aug 1956-31 Aug 1956</t>
  </si>
  <si>
    <t>J9398</t>
  </si>
  <si>
    <t>J9399</t>
  </si>
  <si>
    <t>J10366</t>
  </si>
  <si>
    <t>Mossman</t>
  </si>
  <si>
    <t>16° 28' South</t>
  </si>
  <si>
    <t>145° 23' East</t>
  </si>
  <si>
    <t>18° 24' South</t>
  </si>
  <si>
    <t>J13637</t>
  </si>
  <si>
    <t>Mt Echo, Herbert R</t>
  </si>
  <si>
    <t>145° 48' East</t>
  </si>
  <si>
    <t>J14307</t>
  </si>
  <si>
    <t>J17533</t>
  </si>
  <si>
    <t>Atherton Tableland</t>
  </si>
  <si>
    <t>145° 29' East</t>
  </si>
  <si>
    <t>01 May 1968-31 May 1968</t>
  </si>
  <si>
    <t>JM58</t>
  </si>
  <si>
    <t>JM1673</t>
  </si>
  <si>
    <t>Ravenshoe</t>
  </si>
  <si>
    <t>17° 36' South</t>
  </si>
  <si>
    <t>760m</t>
  </si>
  <si>
    <t>JM6551</t>
  </si>
  <si>
    <t>JM6552</t>
  </si>
  <si>
    <t>Ravenshoe, Tully Falls Rd, 0.5km S Ebony Rd</t>
  </si>
  <si>
    <t>17° 44' South</t>
  </si>
  <si>
    <t>145° 32' East</t>
  </si>
  <si>
    <t>850m</t>
  </si>
  <si>
    <t>JM6557</t>
  </si>
  <si>
    <t>JM6558</t>
  </si>
  <si>
    <t>JM6681</t>
  </si>
  <si>
    <t>910m</t>
  </si>
  <si>
    <t>01 Jun 1982-30 Jun 1982</t>
  </si>
  <si>
    <t>Spirit, Skeletal parts, Skin</t>
  </si>
  <si>
    <t>JM8802</t>
  </si>
  <si>
    <t>UPPER BARRON RIVER</t>
  </si>
  <si>
    <t>01 May 1990-31 May 1990</t>
  </si>
  <si>
    <t>Pseudochirulus</t>
  </si>
  <si>
    <t>herbertensis</t>
  </si>
  <si>
    <t>J756</t>
  </si>
  <si>
    <t>Herbert R district</t>
  </si>
  <si>
    <t>18° 20' South</t>
  </si>
  <si>
    <t>145° 22' East</t>
  </si>
  <si>
    <t>J3671</t>
  </si>
  <si>
    <t>J6356</t>
  </si>
  <si>
    <t>J7958</t>
  </si>
  <si>
    <t>Ravenshoe, 13km NE</t>
  </si>
  <si>
    <t>J7961</t>
  </si>
  <si>
    <t>01 Dec 1950-31 Dec 1950</t>
  </si>
  <si>
    <t>J7962</t>
  </si>
  <si>
    <t>J7963</t>
  </si>
  <si>
    <t>East Evelyn</t>
  </si>
  <si>
    <t>J7966</t>
  </si>
  <si>
    <t>J9309</t>
  </si>
  <si>
    <t>J9310</t>
  </si>
  <si>
    <t>Atherton to Herberton</t>
  </si>
  <si>
    <t>J9414</t>
  </si>
  <si>
    <t>J9415</t>
  </si>
  <si>
    <t>J9416</t>
  </si>
  <si>
    <t>J9417</t>
  </si>
  <si>
    <t>J9418</t>
  </si>
  <si>
    <t>JM1672</t>
  </si>
  <si>
    <t>Tully Falls Rd, 20km S Ravenshoe</t>
  </si>
  <si>
    <t>JM6545</t>
  </si>
  <si>
    <t>JM6546</t>
  </si>
  <si>
    <t>MacAlister Mts, S Mt MacAlister</t>
  </si>
  <si>
    <t>18° 19' South</t>
  </si>
  <si>
    <t>145° 57' East</t>
  </si>
  <si>
    <t>690m</t>
  </si>
  <si>
    <t>JM6556</t>
  </si>
  <si>
    <t>(All)</t>
  </si>
  <si>
    <t>Row Labels</t>
  </si>
  <si>
    <t>Grand Total</t>
  </si>
  <si>
    <t>Column Labels</t>
  </si>
  <si>
    <t>(blank)</t>
  </si>
  <si>
    <t>Count of Field Coll Latitude from</t>
  </si>
  <si>
    <t>Locality_summary</t>
  </si>
  <si>
    <t>Wallangarra</t>
  </si>
  <si>
    <t>Latitude_degrees</t>
  </si>
  <si>
    <t>Long_degrees</t>
  </si>
  <si>
    <t>16</t>
  </si>
  <si>
    <t>17</t>
  </si>
  <si>
    <t>27</t>
  </si>
  <si>
    <t>28</t>
  </si>
  <si>
    <t>20</t>
  </si>
  <si>
    <t>25</t>
  </si>
  <si>
    <t>26</t>
  </si>
  <si>
    <t>13</t>
  </si>
  <si>
    <t>34</t>
  </si>
  <si>
    <t>24</t>
  </si>
  <si>
    <t>18</t>
  </si>
  <si>
    <t>19</t>
  </si>
  <si>
    <t>23</t>
  </si>
  <si>
    <t/>
  </si>
  <si>
    <t>145</t>
  </si>
  <si>
    <t>143</t>
  </si>
  <si>
    <t>146</t>
  </si>
  <si>
    <t>148</t>
  </si>
  <si>
    <t>150</t>
  </si>
  <si>
    <t>151</t>
  </si>
  <si>
    <t>152</t>
  </si>
  <si>
    <t>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</si>
</sst>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7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0" formatCode="d\-mmm\-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Briscoe" refreshedDate="45037.472142708335" createdVersion="8" refreshedVersion="8" minRefreshableVersion="3" recordCount="146" xr:uid="{DCF810F8-464E-4C64-8636-7FBEEEFA1642}">
  <cacheSource type="worksheet">
    <worksheetSource name="Table1"/>
  </cacheSource>
  <cacheFields count="15">
    <cacheField name="Taxon - Genus" numFmtId="0">
      <sharedItems count="4">
        <s v="Hemibelideus"/>
        <s v="Pseudocheirus"/>
        <s v="Pseudochirops"/>
        <s v="Pseudochirulus"/>
      </sharedItems>
    </cacheField>
    <cacheField name="Taxon - Species" numFmtId="0">
      <sharedItems count="4">
        <s v="lemuroides"/>
        <s v="peregrinus"/>
        <s v="archeri"/>
        <s v="herbertensis"/>
      </sharedItems>
    </cacheField>
    <cacheField name="Registration Number" numFmtId="0">
      <sharedItems/>
    </cacheField>
    <cacheField name="Locality_summary" numFmtId="0">
      <sharedItems containsBlank="1" count="30">
        <m/>
        <s v="Coen, 13km NW"/>
        <s v="Mt Spurgeon"/>
        <s v="Mt Spec"/>
        <s v="Paluma, Taravale Rd"/>
        <s v="Bloomsbury"/>
        <s v="Rockhampton"/>
        <s v="Many Peaks Ra, 24km SW Miriam Vale"/>
        <s v="Stony Ra, Aramara"/>
        <s v="Mt Walsh, Biggenden"/>
        <s v="BRISBANE,REDHILL"/>
        <s v="Bunya Mountains"/>
        <s v="Marys Ck, near Gympie"/>
        <s v="Mt Mowbullan, Bunya Mountains"/>
        <s v="Mt Mowbullan area, Bunya Mts"/>
        <s v="Yarraman"/>
        <s v="Brisbane"/>
        <s v="Samford"/>
        <s v="Closeburn, Cedar Ck"/>
        <s v="The Head, 24km E Killarney"/>
        <s v="Albion Hts, Kidson St"/>
        <s v="Taringa East, 31 Ruskin St"/>
        <s v="Kuraby"/>
        <s v="North Tamborine"/>
        <s v="Terrors Ck"/>
        <s v="Wallangarra"/>
        <s v="Bald Rock Ck, Pyramids, Wyberba"/>
        <s v="Levers Plateau, via Rathdowney"/>
        <s v="Stanthorpe area"/>
        <s v="Georges R"/>
      </sharedItems>
    </cacheField>
    <cacheField name="Locality Name" numFmtId="0">
      <sharedItems containsBlank="1"/>
    </cacheField>
    <cacheField name="Field Coll Latitude from" numFmtId="0">
      <sharedItems containsBlank="1" count="49">
        <s v="17° 16' South"/>
        <s v="17° 30' South"/>
        <s v="17° 10' South"/>
        <s v="17° 20' South"/>
        <s v="17° 43' South"/>
        <s v="16° 32' South"/>
        <m/>
        <s v="13° 50' South"/>
        <s v="16° 26' South"/>
        <s v="18° 57' South"/>
        <s v="19° 4' South"/>
        <s v="20° 42' South"/>
        <s v="23° 23' South"/>
        <s v="24° 18' South"/>
        <s v="25° 37' South"/>
        <s v="25° 34' South"/>
        <s v="25° 55' South"/>
        <s v="26° 53' South"/>
        <s v="26° 15' South"/>
        <s v="26° 51' South"/>
        <s v="27° 28' South"/>
        <s v="27° 33' South"/>
        <s v="27° 30' South"/>
        <s v="27° 24' South"/>
        <s v="27° 27' South"/>
        <s v="27° 22' South"/>
        <s v="27° 29' South"/>
        <s v="27° 20' South"/>
        <s v="27° 31' South"/>
        <s v="27° 26' South"/>
        <s v="27° 51' South"/>
        <s v="27° 25' South"/>
        <s v="27° 12' South"/>
        <s v="27° 14' South"/>
        <s v="27° 37' South"/>
        <s v="27° 56' South"/>
        <s v="27° 13' South"/>
        <s v="28° 54' South"/>
        <s v="28° 49' South"/>
        <s v="28° 20' South"/>
        <s v="28° 39' South"/>
        <s v="34° 9' South"/>
        <s v="16° 28' South"/>
        <s v="18° 24' South"/>
        <s v="17° 36' South"/>
        <s v="17° 44' South"/>
        <s v="18° 20' South"/>
        <s v="17° 31' South"/>
        <s v="18° 19' South"/>
      </sharedItems>
    </cacheField>
    <cacheField name="Latitude_degrees" numFmtId="0">
      <sharedItems count="14">
        <s v="17"/>
        <s v="16"/>
        <s v=""/>
        <s v="13"/>
        <s v="18"/>
        <s v="19"/>
        <s v="20"/>
        <s v="23"/>
        <s v="24"/>
        <s v="25"/>
        <s v="26"/>
        <s v="27"/>
        <s v="28"/>
        <s v="34"/>
      </sharedItems>
    </cacheField>
    <cacheField name="Field Coll Longitude from" numFmtId="0">
      <sharedItems containsBlank="1"/>
    </cacheField>
    <cacheField name="Long_degrees" numFmtId="0">
      <sharedItems count="9">
        <s v="145"/>
        <s v=""/>
        <s v="143"/>
        <s v="146"/>
        <s v="148"/>
        <s v="150"/>
        <s v="151"/>
        <s v="152"/>
        <s v="153"/>
      </sharedItems>
    </cacheField>
    <cacheField name="Field Coll Altitude from" numFmtId="0">
      <sharedItems containsBlank="1"/>
    </cacheField>
    <cacheField name="Field Coll Date" numFmtId="0">
      <sharedItems containsDate="1" containsBlank="1" containsMixedTypes="1" minDate="1922-05-01T00:00:00" maxDate="1998-01-08T00:00:00"/>
    </cacheField>
    <cacheField name="Sex Keywords" numFmtId="0">
      <sharedItems containsBlank="1" count="3">
        <m/>
        <s v="Female"/>
        <s v="Male"/>
      </sharedItems>
    </cacheField>
    <cacheField name="Field Coll Specimen Category" numFmtId="0">
      <sharedItems count="5">
        <s v="Skin"/>
        <s v="Skull, Skin"/>
        <s v="Spirit, Skull, Skin"/>
        <s v="Skeletal parts, Skin"/>
        <s v="Spirit, Skeletal parts, Skin"/>
      </sharedItems>
    </cacheField>
    <cacheField name="Specimen Category Notes Count" numFmtId="0">
      <sharedItems containsBlank="1"/>
    </cacheField>
    <cacheField name="Related Objec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s v="J345"/>
    <x v="0"/>
    <s v="Yungaburra"/>
    <x v="0"/>
    <x v="0"/>
    <s v="145° 35' East"/>
    <x v="0"/>
    <m/>
    <m/>
    <x v="0"/>
    <x v="0"/>
    <m/>
    <m/>
  </r>
  <r>
    <x v="0"/>
    <x v="0"/>
    <s v="J346"/>
    <x v="0"/>
    <s v="Yungaburra"/>
    <x v="0"/>
    <x v="0"/>
    <s v="145° 35' East"/>
    <x v="0"/>
    <m/>
    <m/>
    <x v="0"/>
    <x v="0"/>
    <m/>
    <m/>
  </r>
  <r>
    <x v="0"/>
    <x v="0"/>
    <s v="J3669"/>
    <x v="0"/>
    <s v="Evelyn"/>
    <x v="1"/>
    <x v="0"/>
    <s v="145° 27' East"/>
    <x v="0"/>
    <m/>
    <s v="01 May 1922-31 May 1922"/>
    <x v="1"/>
    <x v="1"/>
    <m/>
    <m/>
  </r>
  <r>
    <x v="0"/>
    <x v="0"/>
    <s v="J3670"/>
    <x v="0"/>
    <s v="Evelyn"/>
    <x v="1"/>
    <x v="0"/>
    <s v="145° 27' East"/>
    <x v="0"/>
    <m/>
    <d v="1922-05-01T00:00:00"/>
    <x v="1"/>
    <x v="1"/>
    <m/>
    <m/>
  </r>
  <r>
    <x v="0"/>
    <x v="0"/>
    <s v="J6355"/>
    <x v="0"/>
    <s v="Danbulla"/>
    <x v="2"/>
    <x v="0"/>
    <s v="145° 38' East"/>
    <x v="0"/>
    <m/>
    <m/>
    <x v="0"/>
    <x v="0"/>
    <m/>
    <m/>
  </r>
  <r>
    <x v="0"/>
    <x v="0"/>
    <s v="J9294"/>
    <x v="0"/>
    <s v="Danbulla"/>
    <x v="2"/>
    <x v="0"/>
    <s v="145° 38' East"/>
    <x v="0"/>
    <m/>
    <d v="1956-07-12T00:00:00"/>
    <x v="2"/>
    <x v="1"/>
    <m/>
    <m/>
  </r>
  <r>
    <x v="0"/>
    <x v="0"/>
    <s v="J9405"/>
    <x v="0"/>
    <s v="Euramoo Ck, Danbulla, NE Atherton"/>
    <x v="2"/>
    <x v="0"/>
    <s v="145° 38' East"/>
    <x v="0"/>
    <m/>
    <d v="1956-08-22T00:00:00"/>
    <x v="2"/>
    <x v="1"/>
    <m/>
    <m/>
  </r>
  <r>
    <x v="0"/>
    <x v="0"/>
    <s v="J9406"/>
    <x v="0"/>
    <s v="Evelyn Scrub"/>
    <x v="1"/>
    <x v="0"/>
    <s v="145° 27' East"/>
    <x v="0"/>
    <m/>
    <d v="1956-08-14T00:00:00"/>
    <x v="1"/>
    <x v="1"/>
    <m/>
    <m/>
  </r>
  <r>
    <x v="0"/>
    <x v="0"/>
    <s v="J9407"/>
    <x v="0"/>
    <s v="Walsh Camp, 11km SW Atherton"/>
    <x v="3"/>
    <x v="0"/>
    <s v="145° 25' East"/>
    <x v="0"/>
    <m/>
    <d v="1956-08-13T00:00:00"/>
    <x v="2"/>
    <x v="1"/>
    <m/>
    <m/>
  </r>
  <r>
    <x v="0"/>
    <x v="0"/>
    <s v="J9408"/>
    <x v="0"/>
    <s v="Walsh Camp, 11km SW Atherton"/>
    <x v="3"/>
    <x v="0"/>
    <s v="145° 25' East"/>
    <x v="0"/>
    <m/>
    <d v="1956-08-07T00:00:00"/>
    <x v="1"/>
    <x v="1"/>
    <m/>
    <m/>
  </r>
  <r>
    <x v="0"/>
    <x v="0"/>
    <s v="J9419"/>
    <x v="0"/>
    <s v="Walsh Camp, 11km SW Atherton"/>
    <x v="3"/>
    <x v="0"/>
    <s v="145° 25' East"/>
    <x v="0"/>
    <m/>
    <d v="1956-08-07T00:00:00"/>
    <x v="1"/>
    <x v="1"/>
    <m/>
    <m/>
  </r>
  <r>
    <x v="0"/>
    <x v="0"/>
    <s v="JM6539"/>
    <x v="0"/>
    <s v="Ravenshoe,Tully Falls Rd,2.6kmS Charmillin Ck Xing"/>
    <x v="4"/>
    <x v="0"/>
    <s v="145° 31' East"/>
    <x v="0"/>
    <s v="890m"/>
    <d v="1988-07-12T00:00:00"/>
    <x v="1"/>
    <x v="2"/>
    <m/>
    <m/>
  </r>
  <r>
    <x v="0"/>
    <x v="0"/>
    <s v="JM6540"/>
    <x v="0"/>
    <s v="Ravenshoe, Tully Falls Rd"/>
    <x v="4"/>
    <x v="0"/>
    <s v="145° 31' East"/>
    <x v="0"/>
    <s v="890m"/>
    <d v="1988-07-12T00:00:00"/>
    <x v="1"/>
    <x v="2"/>
    <m/>
    <m/>
  </r>
  <r>
    <x v="0"/>
    <x v="0"/>
    <s v="JM6541"/>
    <x v="0"/>
    <s v="Ravenshoe, Tully Falls Rd"/>
    <x v="4"/>
    <x v="0"/>
    <s v="145° 31' East"/>
    <x v="0"/>
    <s v="890m"/>
    <d v="1988-07-12T00:00:00"/>
    <x v="1"/>
    <x v="2"/>
    <m/>
    <m/>
  </r>
  <r>
    <x v="0"/>
    <x v="0"/>
    <s v="JM6542"/>
    <x v="0"/>
    <s v="Ravenshoe, Tully Falls Rd"/>
    <x v="4"/>
    <x v="0"/>
    <s v="145° 31' East"/>
    <x v="0"/>
    <s v="890m"/>
    <d v="1988-07-12T00:00:00"/>
    <x v="1"/>
    <x v="2"/>
    <m/>
    <m/>
  </r>
  <r>
    <x v="0"/>
    <x v="0"/>
    <s v="JM6543"/>
    <x v="0"/>
    <s v="Ravenshoe, Tully Falls Rd"/>
    <x v="4"/>
    <x v="0"/>
    <s v="145° 31' East"/>
    <x v="0"/>
    <s v="890m"/>
    <d v="1988-07-12T00:00:00"/>
    <x v="1"/>
    <x v="2"/>
    <m/>
    <m/>
  </r>
  <r>
    <x v="0"/>
    <x v="0"/>
    <s v="JM6544"/>
    <x v="0"/>
    <s v="Ravenshoe, Tully Falls Rd"/>
    <x v="4"/>
    <x v="0"/>
    <s v="145° 31' East"/>
    <x v="0"/>
    <s v="890m"/>
    <d v="1988-07-12T00:00:00"/>
    <x v="2"/>
    <x v="2"/>
    <m/>
    <m/>
  </r>
  <r>
    <x v="0"/>
    <x v="0"/>
    <s v="JM6976"/>
    <x v="0"/>
    <s v="Mt Carbine"/>
    <x v="5"/>
    <x v="1"/>
    <s v="145° 8' East"/>
    <x v="0"/>
    <m/>
    <m/>
    <x v="0"/>
    <x v="3"/>
    <m/>
    <m/>
  </r>
  <r>
    <x v="1"/>
    <x v="1"/>
    <s v="J13638"/>
    <x v="0"/>
    <m/>
    <x v="6"/>
    <x v="2"/>
    <m/>
    <x v="1"/>
    <m/>
    <m/>
    <x v="0"/>
    <x v="0"/>
    <m/>
    <m/>
  </r>
  <r>
    <x v="1"/>
    <x v="1"/>
    <s v="JM6999"/>
    <x v="0"/>
    <m/>
    <x v="6"/>
    <x v="2"/>
    <m/>
    <x v="1"/>
    <m/>
    <d v="1987-02-17T00:00:00"/>
    <x v="1"/>
    <x v="0"/>
    <m/>
    <m/>
  </r>
  <r>
    <x v="1"/>
    <x v="1"/>
    <s v="J9451"/>
    <x v="1"/>
    <s v="Coen, 13km NW"/>
    <x v="7"/>
    <x v="3"/>
    <s v="143° 9' East"/>
    <x v="2"/>
    <m/>
    <m/>
    <x v="1"/>
    <x v="1"/>
    <m/>
    <m/>
  </r>
  <r>
    <x v="1"/>
    <x v="1"/>
    <s v="J6358"/>
    <x v="2"/>
    <s v="Mt Spurgeon"/>
    <x v="8"/>
    <x v="1"/>
    <s v="145° 12' East"/>
    <x v="0"/>
    <m/>
    <m/>
    <x v="0"/>
    <x v="1"/>
    <m/>
    <m/>
  </r>
  <r>
    <x v="1"/>
    <x v="1"/>
    <s v="J10113"/>
    <x v="3"/>
    <s v="Mt Spec"/>
    <x v="9"/>
    <x v="4"/>
    <s v="146° 11' East"/>
    <x v="3"/>
    <m/>
    <m/>
    <x v="1"/>
    <x v="1"/>
    <m/>
    <m/>
  </r>
  <r>
    <x v="1"/>
    <x v="1"/>
    <s v="J10115"/>
    <x v="3"/>
    <s v="Mt Spec"/>
    <x v="9"/>
    <x v="4"/>
    <s v="146° 11' East"/>
    <x v="3"/>
    <m/>
    <m/>
    <x v="1"/>
    <x v="1"/>
    <m/>
    <m/>
  </r>
  <r>
    <x v="1"/>
    <x v="1"/>
    <s v="J10116"/>
    <x v="3"/>
    <s v="Mt Spec"/>
    <x v="9"/>
    <x v="4"/>
    <s v="146° 11' East"/>
    <x v="3"/>
    <m/>
    <m/>
    <x v="1"/>
    <x v="1"/>
    <m/>
    <m/>
  </r>
  <r>
    <x v="1"/>
    <x v="1"/>
    <s v="J10117"/>
    <x v="3"/>
    <s v="Mt Spec"/>
    <x v="9"/>
    <x v="4"/>
    <s v="146° 11' East"/>
    <x v="3"/>
    <m/>
    <m/>
    <x v="1"/>
    <x v="1"/>
    <m/>
    <m/>
  </r>
  <r>
    <x v="1"/>
    <x v="1"/>
    <s v="J10118"/>
    <x v="3"/>
    <s v="Mt Spec"/>
    <x v="9"/>
    <x v="4"/>
    <s v="146° 11' East"/>
    <x v="3"/>
    <m/>
    <m/>
    <x v="2"/>
    <x v="1"/>
    <m/>
    <m/>
  </r>
  <r>
    <x v="1"/>
    <x v="1"/>
    <s v="JM6526"/>
    <x v="4"/>
    <s v="Paluma, Taravale Rd"/>
    <x v="10"/>
    <x v="5"/>
    <s v="146° 6' East"/>
    <x v="3"/>
    <s v="930m"/>
    <d v="1988-07-10T00:00:00"/>
    <x v="2"/>
    <x v="1"/>
    <m/>
    <m/>
  </r>
  <r>
    <x v="1"/>
    <x v="1"/>
    <s v="J4522"/>
    <x v="5"/>
    <s v="Bloomsbury"/>
    <x v="11"/>
    <x v="6"/>
    <s v="148° 36' East"/>
    <x v="4"/>
    <m/>
    <m/>
    <x v="2"/>
    <x v="1"/>
    <m/>
    <m/>
  </r>
  <r>
    <x v="1"/>
    <x v="1"/>
    <s v="J4882"/>
    <x v="6"/>
    <s v="Rockhampton"/>
    <x v="12"/>
    <x v="7"/>
    <s v="150° 30' East"/>
    <x v="5"/>
    <m/>
    <m/>
    <x v="1"/>
    <x v="1"/>
    <m/>
    <m/>
  </r>
  <r>
    <x v="1"/>
    <x v="1"/>
    <s v="J11076"/>
    <x v="7"/>
    <s v="Many Peaks Ra, 24km SW Miriam Vale"/>
    <x v="13"/>
    <x v="8"/>
    <s v="151° 25' East"/>
    <x v="6"/>
    <m/>
    <m/>
    <x v="2"/>
    <x v="1"/>
    <m/>
    <m/>
  </r>
  <r>
    <x v="1"/>
    <x v="1"/>
    <s v="J11078"/>
    <x v="7"/>
    <s v="Many Peaks Ra, 24km SW Miriam Vale"/>
    <x v="13"/>
    <x v="8"/>
    <s v="151° 25' East"/>
    <x v="6"/>
    <m/>
    <m/>
    <x v="2"/>
    <x v="1"/>
    <m/>
    <m/>
  </r>
  <r>
    <x v="1"/>
    <x v="1"/>
    <s v="J9928"/>
    <x v="8"/>
    <s v="Stony Ra, Aramara"/>
    <x v="14"/>
    <x v="9"/>
    <s v="152° 19' East"/>
    <x v="7"/>
    <m/>
    <m/>
    <x v="2"/>
    <x v="1"/>
    <m/>
    <m/>
  </r>
  <r>
    <x v="1"/>
    <x v="1"/>
    <s v="J9929"/>
    <x v="8"/>
    <s v="Stony Ra, Aramara"/>
    <x v="14"/>
    <x v="9"/>
    <s v="152° 19' East"/>
    <x v="7"/>
    <m/>
    <m/>
    <x v="1"/>
    <x v="1"/>
    <m/>
    <m/>
  </r>
  <r>
    <x v="1"/>
    <x v="1"/>
    <s v="J11077"/>
    <x v="9"/>
    <s v="Mt Walsh, Biggenden"/>
    <x v="15"/>
    <x v="9"/>
    <s v="152° 3' East"/>
    <x v="7"/>
    <m/>
    <m/>
    <x v="1"/>
    <x v="1"/>
    <m/>
    <m/>
  </r>
  <r>
    <x v="1"/>
    <x v="1"/>
    <s v="JM8795"/>
    <x v="10"/>
    <s v="BRISBANE,REDHILL"/>
    <x v="16"/>
    <x v="9"/>
    <s v="152° 36' East"/>
    <x v="7"/>
    <m/>
    <d v="1991-07-17T00:00:00"/>
    <x v="1"/>
    <x v="3"/>
    <m/>
    <m/>
  </r>
  <r>
    <x v="1"/>
    <x v="1"/>
    <s v="J5205"/>
    <x v="11"/>
    <s v="Bunya Mountains"/>
    <x v="17"/>
    <x v="10"/>
    <s v="151° 37' East"/>
    <x v="6"/>
    <m/>
    <m/>
    <x v="0"/>
    <x v="0"/>
    <m/>
    <m/>
  </r>
  <r>
    <x v="1"/>
    <x v="1"/>
    <s v="J5206"/>
    <x v="11"/>
    <s v="Bunya Mountains"/>
    <x v="17"/>
    <x v="10"/>
    <s v="151° 37' East"/>
    <x v="6"/>
    <m/>
    <m/>
    <x v="0"/>
    <x v="0"/>
    <m/>
    <m/>
  </r>
  <r>
    <x v="1"/>
    <x v="1"/>
    <s v="J5207"/>
    <x v="11"/>
    <s v="Bunya Mountains"/>
    <x v="17"/>
    <x v="10"/>
    <s v="151° 37' East"/>
    <x v="6"/>
    <m/>
    <m/>
    <x v="0"/>
    <x v="0"/>
    <m/>
    <m/>
  </r>
  <r>
    <x v="1"/>
    <x v="1"/>
    <s v="J8287"/>
    <x v="12"/>
    <s v="Marys Ck, near Gympie"/>
    <x v="18"/>
    <x v="10"/>
    <s v="152° 35' East"/>
    <x v="7"/>
    <m/>
    <m/>
    <x v="2"/>
    <x v="1"/>
    <m/>
    <m/>
  </r>
  <r>
    <x v="1"/>
    <x v="1"/>
    <s v="J8951"/>
    <x v="13"/>
    <s v="Mt Mowbullan, Bunya Mountains"/>
    <x v="17"/>
    <x v="10"/>
    <s v="151° 36' East"/>
    <x v="6"/>
    <m/>
    <m/>
    <x v="2"/>
    <x v="1"/>
    <m/>
    <m/>
  </r>
  <r>
    <x v="1"/>
    <x v="1"/>
    <s v="J8952"/>
    <x v="14"/>
    <s v="Mt Mowbullan area, Bunya Mts"/>
    <x v="17"/>
    <x v="10"/>
    <s v="151° 36' East"/>
    <x v="6"/>
    <m/>
    <m/>
    <x v="2"/>
    <x v="1"/>
    <m/>
    <m/>
  </r>
  <r>
    <x v="1"/>
    <x v="1"/>
    <s v="J9696"/>
    <x v="15"/>
    <s v="Yarraman"/>
    <x v="19"/>
    <x v="10"/>
    <s v="151° 59' East"/>
    <x v="6"/>
    <m/>
    <m/>
    <x v="1"/>
    <x v="0"/>
    <m/>
    <m/>
  </r>
  <r>
    <x v="1"/>
    <x v="1"/>
    <s v="J9789"/>
    <x v="15"/>
    <s v="Yarraman"/>
    <x v="19"/>
    <x v="10"/>
    <s v="151° 59' East"/>
    <x v="6"/>
    <m/>
    <m/>
    <x v="2"/>
    <x v="1"/>
    <m/>
    <m/>
  </r>
  <r>
    <x v="1"/>
    <x v="1"/>
    <s v="J9790"/>
    <x v="15"/>
    <s v="Yarraman"/>
    <x v="19"/>
    <x v="10"/>
    <s v="151° 59' East"/>
    <x v="6"/>
    <m/>
    <m/>
    <x v="1"/>
    <x v="1"/>
    <m/>
    <m/>
  </r>
  <r>
    <x v="1"/>
    <x v="1"/>
    <s v="J9881"/>
    <x v="15"/>
    <s v="Yarraman"/>
    <x v="19"/>
    <x v="10"/>
    <s v="151° 59' East"/>
    <x v="6"/>
    <m/>
    <m/>
    <x v="2"/>
    <x v="1"/>
    <m/>
    <m/>
  </r>
  <r>
    <x v="1"/>
    <x v="1"/>
    <s v="J3623"/>
    <x v="16"/>
    <s v="Brisbane, Paddington"/>
    <x v="20"/>
    <x v="11"/>
    <s v="153° East"/>
    <x v="8"/>
    <m/>
    <m/>
    <x v="2"/>
    <x v="1"/>
    <m/>
    <m/>
  </r>
  <r>
    <x v="1"/>
    <x v="1"/>
    <s v="J7672"/>
    <x v="16"/>
    <s v="Brisbane, Oxley"/>
    <x v="21"/>
    <x v="11"/>
    <s v="152° 59' East"/>
    <x v="7"/>
    <m/>
    <m/>
    <x v="0"/>
    <x v="0"/>
    <m/>
    <m/>
  </r>
  <r>
    <x v="1"/>
    <x v="1"/>
    <s v="J8042"/>
    <x v="16"/>
    <s v="Brisbane, Gumdale"/>
    <x v="22"/>
    <x v="11"/>
    <s v="153° 9' East"/>
    <x v="8"/>
    <m/>
    <m/>
    <x v="2"/>
    <x v="1"/>
    <m/>
    <m/>
  </r>
  <r>
    <x v="1"/>
    <x v="1"/>
    <s v="J8134"/>
    <x v="16"/>
    <s v="Brisbane, Taringa"/>
    <x v="22"/>
    <x v="11"/>
    <s v="152° 59' East"/>
    <x v="7"/>
    <m/>
    <m/>
    <x v="2"/>
    <x v="1"/>
    <m/>
    <m/>
  </r>
  <r>
    <x v="1"/>
    <x v="1"/>
    <s v="J8376"/>
    <x v="16"/>
    <s v="Brisbane, Taringa"/>
    <x v="22"/>
    <x v="11"/>
    <s v="152° 59' East"/>
    <x v="7"/>
    <m/>
    <d v="1952-10-06T00:00:00"/>
    <x v="2"/>
    <x v="0"/>
    <m/>
    <m/>
  </r>
  <r>
    <x v="1"/>
    <x v="1"/>
    <s v="J8742"/>
    <x v="16"/>
    <s v="Brisbane, Everton Park"/>
    <x v="23"/>
    <x v="11"/>
    <s v="152° 59' East"/>
    <x v="7"/>
    <m/>
    <m/>
    <x v="1"/>
    <x v="1"/>
    <m/>
    <m/>
  </r>
  <r>
    <x v="1"/>
    <x v="1"/>
    <s v="J8743"/>
    <x v="16"/>
    <s v="Brisbane, Ashgrove"/>
    <x v="24"/>
    <x v="11"/>
    <s v="152° 59' East"/>
    <x v="7"/>
    <m/>
    <m/>
    <x v="2"/>
    <x v="1"/>
    <m/>
    <m/>
  </r>
  <r>
    <x v="1"/>
    <x v="1"/>
    <s v="J8744"/>
    <x v="17"/>
    <s v="Samford"/>
    <x v="25"/>
    <x v="11"/>
    <s v="152° 52' East"/>
    <x v="7"/>
    <m/>
    <m/>
    <x v="1"/>
    <x v="1"/>
    <m/>
    <m/>
  </r>
  <r>
    <x v="1"/>
    <x v="1"/>
    <s v="J8746"/>
    <x v="16"/>
    <s v="Brisbane, Highgate Hill"/>
    <x v="26"/>
    <x v="11"/>
    <s v="153° 1' East"/>
    <x v="8"/>
    <m/>
    <m/>
    <x v="1"/>
    <x v="1"/>
    <m/>
    <m/>
  </r>
  <r>
    <x v="1"/>
    <x v="1"/>
    <s v="J8783"/>
    <x v="16"/>
    <s v="Brisbane"/>
    <x v="20"/>
    <x v="11"/>
    <s v="153° 1' East"/>
    <x v="8"/>
    <m/>
    <m/>
    <x v="2"/>
    <x v="1"/>
    <m/>
    <m/>
  </r>
  <r>
    <x v="1"/>
    <x v="1"/>
    <s v="J8798"/>
    <x v="16"/>
    <s v="Brisbane, Bardon"/>
    <x v="20"/>
    <x v="11"/>
    <s v="153° East"/>
    <x v="8"/>
    <m/>
    <m/>
    <x v="1"/>
    <x v="1"/>
    <m/>
    <m/>
  </r>
  <r>
    <x v="1"/>
    <x v="1"/>
    <s v="J8799"/>
    <x v="16"/>
    <s v="Brisbane, Bardon"/>
    <x v="20"/>
    <x v="11"/>
    <s v="153° East"/>
    <x v="8"/>
    <m/>
    <m/>
    <x v="1"/>
    <x v="1"/>
    <m/>
    <m/>
  </r>
  <r>
    <x v="1"/>
    <x v="1"/>
    <s v="J8800"/>
    <x v="18"/>
    <s v="Closeburn, Cedar Ck"/>
    <x v="27"/>
    <x v="11"/>
    <s v="152° 52' East"/>
    <x v="7"/>
    <m/>
    <m/>
    <x v="1"/>
    <x v="1"/>
    <m/>
    <m/>
  </r>
  <r>
    <x v="1"/>
    <x v="1"/>
    <s v="J8801"/>
    <x v="16"/>
    <s v="Brisbane, Bardon"/>
    <x v="20"/>
    <x v="11"/>
    <s v="153° East"/>
    <x v="8"/>
    <m/>
    <m/>
    <x v="1"/>
    <x v="1"/>
    <m/>
    <m/>
  </r>
  <r>
    <x v="1"/>
    <x v="1"/>
    <s v="J8802"/>
    <x v="16"/>
    <s v="Brisbane, Bardon"/>
    <x v="20"/>
    <x v="11"/>
    <s v="153° East"/>
    <x v="8"/>
    <m/>
    <m/>
    <x v="1"/>
    <x v="1"/>
    <m/>
    <m/>
  </r>
  <r>
    <x v="1"/>
    <x v="1"/>
    <s v="J8803"/>
    <x v="16"/>
    <s v="Brisbane, Auchenflower"/>
    <x v="26"/>
    <x v="11"/>
    <s v="153° East"/>
    <x v="8"/>
    <m/>
    <m/>
    <x v="1"/>
    <x v="0"/>
    <m/>
    <m/>
  </r>
  <r>
    <x v="1"/>
    <x v="1"/>
    <s v="J8938"/>
    <x v="16"/>
    <s v="Brisbane, Kangaroo Point"/>
    <x v="20"/>
    <x v="11"/>
    <s v="153° 2' East"/>
    <x v="8"/>
    <m/>
    <m/>
    <x v="2"/>
    <x v="1"/>
    <m/>
    <m/>
  </r>
  <r>
    <x v="1"/>
    <x v="1"/>
    <s v="J9212"/>
    <x v="16"/>
    <s v="Brisbane"/>
    <x v="20"/>
    <x v="11"/>
    <s v="153° 1' East"/>
    <x v="8"/>
    <m/>
    <m/>
    <x v="1"/>
    <x v="1"/>
    <m/>
    <m/>
  </r>
  <r>
    <x v="1"/>
    <x v="1"/>
    <s v="J9213"/>
    <x v="16"/>
    <s v="Brisbane, Kelvin Grove"/>
    <x v="23"/>
    <x v="11"/>
    <s v="153° 2' East"/>
    <x v="8"/>
    <m/>
    <m/>
    <x v="1"/>
    <x v="1"/>
    <m/>
    <m/>
  </r>
  <r>
    <x v="1"/>
    <x v="1"/>
    <s v="J9882"/>
    <x v="16"/>
    <s v="Brisbane, Tarragindi"/>
    <x v="28"/>
    <x v="11"/>
    <s v="153° 2' East"/>
    <x v="8"/>
    <m/>
    <m/>
    <x v="2"/>
    <x v="1"/>
    <m/>
    <m/>
  </r>
  <r>
    <x v="1"/>
    <x v="1"/>
    <s v="J10282"/>
    <x v="16"/>
    <s v="Brisbane, Bardon"/>
    <x v="20"/>
    <x v="11"/>
    <s v="152° 59' East"/>
    <x v="7"/>
    <m/>
    <m/>
    <x v="1"/>
    <x v="1"/>
    <m/>
    <m/>
  </r>
  <r>
    <x v="1"/>
    <x v="1"/>
    <s v="J10283"/>
    <x v="16"/>
    <s v="Brisbane, Toowong"/>
    <x v="26"/>
    <x v="11"/>
    <s v="153° East"/>
    <x v="8"/>
    <m/>
    <m/>
    <x v="2"/>
    <x v="1"/>
    <m/>
    <m/>
  </r>
  <r>
    <x v="1"/>
    <x v="1"/>
    <s v="J10372"/>
    <x v="16"/>
    <s v="Brisbane, St Lucia"/>
    <x v="22"/>
    <x v="11"/>
    <s v="153° 1' East"/>
    <x v="8"/>
    <m/>
    <m/>
    <x v="1"/>
    <x v="1"/>
    <m/>
    <m/>
  </r>
  <r>
    <x v="1"/>
    <x v="1"/>
    <s v="J10932"/>
    <x v="16"/>
    <s v="Brisbane, Newmarket"/>
    <x v="29"/>
    <x v="11"/>
    <s v="153° 1' East"/>
    <x v="8"/>
    <m/>
    <m/>
    <x v="2"/>
    <x v="1"/>
    <m/>
    <m/>
  </r>
  <r>
    <x v="1"/>
    <x v="1"/>
    <s v="J10960"/>
    <x v="16"/>
    <s v="Brisbane"/>
    <x v="20"/>
    <x v="11"/>
    <s v="153° 1' East"/>
    <x v="8"/>
    <m/>
    <m/>
    <x v="2"/>
    <x v="1"/>
    <m/>
    <m/>
  </r>
  <r>
    <x v="1"/>
    <x v="1"/>
    <s v="J10974"/>
    <x v="16"/>
    <s v="Brisbane, Corinda"/>
    <x v="21"/>
    <x v="11"/>
    <s v="152° 59' East"/>
    <x v="7"/>
    <m/>
    <m/>
    <x v="1"/>
    <x v="1"/>
    <m/>
    <m/>
  </r>
  <r>
    <x v="1"/>
    <x v="1"/>
    <s v="J11174"/>
    <x v="16"/>
    <s v="Brisbane"/>
    <x v="20"/>
    <x v="11"/>
    <s v="153° 1' East"/>
    <x v="8"/>
    <m/>
    <s v="04 Oct 1887"/>
    <x v="0"/>
    <x v="1"/>
    <m/>
    <m/>
  </r>
  <r>
    <x v="1"/>
    <x v="1"/>
    <s v="J11427"/>
    <x v="16"/>
    <s v="Brisbane"/>
    <x v="20"/>
    <x v="11"/>
    <s v="153° 1' East"/>
    <x v="8"/>
    <m/>
    <m/>
    <x v="1"/>
    <x v="1"/>
    <m/>
    <m/>
  </r>
  <r>
    <x v="1"/>
    <x v="1"/>
    <s v="J13232"/>
    <x v="19"/>
    <s v="The Head, 24km E Killarney"/>
    <x v="30"/>
    <x v="11"/>
    <s v="152° 27' East"/>
    <x v="7"/>
    <m/>
    <d v="1964-06-30T00:00:00"/>
    <x v="2"/>
    <x v="1"/>
    <m/>
    <m/>
  </r>
  <r>
    <x v="1"/>
    <x v="1"/>
    <s v="J13233"/>
    <x v="19"/>
    <s v="The Head, 24km E Killarney"/>
    <x v="30"/>
    <x v="11"/>
    <s v="152° 27' East"/>
    <x v="7"/>
    <m/>
    <d v="1964-06-30T00:00:00"/>
    <x v="2"/>
    <x v="0"/>
    <m/>
    <m/>
  </r>
  <r>
    <x v="1"/>
    <x v="1"/>
    <s v="J13238"/>
    <x v="19"/>
    <s v="The Head, 24km E Killarney"/>
    <x v="30"/>
    <x v="11"/>
    <s v="152° 27' East"/>
    <x v="7"/>
    <m/>
    <d v="1964-07-24T00:00:00"/>
    <x v="1"/>
    <x v="1"/>
    <m/>
    <m/>
  </r>
  <r>
    <x v="1"/>
    <x v="1"/>
    <s v="J13239"/>
    <x v="19"/>
    <s v="The Head, 24km E Killarney"/>
    <x v="30"/>
    <x v="11"/>
    <s v="152° 27' East"/>
    <x v="7"/>
    <m/>
    <d v="1964-07-24T00:00:00"/>
    <x v="2"/>
    <x v="1"/>
    <m/>
    <m/>
  </r>
  <r>
    <x v="1"/>
    <x v="1"/>
    <s v="J13373"/>
    <x v="16"/>
    <s v="Brisbane, Annerley"/>
    <x v="28"/>
    <x v="11"/>
    <s v="153° 2' East"/>
    <x v="8"/>
    <m/>
    <d v="1965-07-01T00:00:00"/>
    <x v="2"/>
    <x v="1"/>
    <m/>
    <m/>
  </r>
  <r>
    <x v="1"/>
    <x v="1"/>
    <s v="J14265"/>
    <x v="16"/>
    <s v="Brisbane, Mitchelton"/>
    <x v="31"/>
    <x v="11"/>
    <s v="152° 58' East"/>
    <x v="7"/>
    <m/>
    <d v="1967-02-27T00:00:00"/>
    <x v="1"/>
    <x v="1"/>
    <m/>
    <m/>
  </r>
  <r>
    <x v="1"/>
    <x v="1"/>
    <s v="J14414"/>
    <x v="16"/>
    <s v="Brisbane, Auchenflower"/>
    <x v="26"/>
    <x v="11"/>
    <s v="153° East"/>
    <x v="8"/>
    <m/>
    <d v="1967-06-06T00:00:00"/>
    <x v="1"/>
    <x v="0"/>
    <m/>
    <m/>
  </r>
  <r>
    <x v="1"/>
    <x v="1"/>
    <s v="J14487"/>
    <x v="16"/>
    <s v="Brisbane, Toowong"/>
    <x v="26"/>
    <x v="11"/>
    <s v="153° East"/>
    <x v="8"/>
    <m/>
    <d v="1967-08-02T00:00:00"/>
    <x v="1"/>
    <x v="1"/>
    <m/>
    <m/>
  </r>
  <r>
    <x v="1"/>
    <x v="1"/>
    <s v="J15326"/>
    <x v="16"/>
    <s v="Brisbane, South Brisbane"/>
    <x v="26"/>
    <x v="11"/>
    <s v="153° 1' East"/>
    <x v="8"/>
    <m/>
    <d v="1967-12-11T00:00:00"/>
    <x v="1"/>
    <x v="1"/>
    <m/>
    <m/>
  </r>
  <r>
    <x v="1"/>
    <x v="1"/>
    <s v="J16831"/>
    <x v="16"/>
    <s v="Brisbane"/>
    <x v="20"/>
    <x v="11"/>
    <s v="153° 1' East"/>
    <x v="8"/>
    <m/>
    <s v="01 Dec 1967-31 Dec 1967"/>
    <x v="2"/>
    <x v="1"/>
    <s v=", Skin in display mount pose in skin drawer"/>
    <m/>
  </r>
  <r>
    <x v="1"/>
    <x v="1"/>
    <s v="J21911"/>
    <x v="16"/>
    <s v="Brisbane, Narangba"/>
    <x v="32"/>
    <x v="11"/>
    <s v="152° 58' East"/>
    <x v="7"/>
    <m/>
    <d v="1971-05-01T00:00:00"/>
    <x v="1"/>
    <x v="1"/>
    <m/>
    <m/>
  </r>
  <r>
    <x v="1"/>
    <x v="1"/>
    <s v="J21912"/>
    <x v="16"/>
    <s v="Brisbane, Annerley, 266 Ekibin Rd"/>
    <x v="28"/>
    <x v="11"/>
    <s v="153° 2' East"/>
    <x v="8"/>
    <m/>
    <d v="1971-08-05T00:00:00"/>
    <x v="1"/>
    <x v="1"/>
    <m/>
    <m/>
  </r>
  <r>
    <x v="1"/>
    <x v="1"/>
    <s v="JM7003"/>
    <x v="16"/>
    <s v="Brisbane"/>
    <x v="20"/>
    <x v="11"/>
    <s v="153° 1' East"/>
    <x v="8"/>
    <m/>
    <d v="1989-06-15T00:00:00"/>
    <x v="2"/>
    <x v="3"/>
    <m/>
    <m/>
  </r>
  <r>
    <x v="1"/>
    <x v="1"/>
    <s v="JM7004"/>
    <x v="16"/>
    <s v="Brisbane, Mount Gravatt"/>
    <x v="21"/>
    <x v="11"/>
    <s v="153° 4' East"/>
    <x v="8"/>
    <m/>
    <d v="1989-06-07T00:00:00"/>
    <x v="1"/>
    <x v="3"/>
    <m/>
    <m/>
  </r>
  <r>
    <x v="1"/>
    <x v="1"/>
    <s v="JM7047"/>
    <x v="16"/>
    <s v="Brisbane, Annerley"/>
    <x v="28"/>
    <x v="11"/>
    <s v="153° 2' East"/>
    <x v="8"/>
    <m/>
    <d v="1989-09-07T00:00:00"/>
    <x v="1"/>
    <x v="1"/>
    <m/>
    <m/>
  </r>
  <r>
    <x v="1"/>
    <x v="1"/>
    <s v="JM7632"/>
    <x v="16"/>
    <s v="Brisbane, Kurwongbah"/>
    <x v="33"/>
    <x v="11"/>
    <s v="152° 56' East"/>
    <x v="7"/>
    <m/>
    <d v="1989-09-21T00:00:00"/>
    <x v="2"/>
    <x v="3"/>
    <m/>
    <m/>
  </r>
  <r>
    <x v="1"/>
    <x v="1"/>
    <s v="JM8628"/>
    <x v="16"/>
    <s v="Brisbane, Carina Heights"/>
    <x v="22"/>
    <x v="11"/>
    <s v="153° 6' East"/>
    <x v="8"/>
    <m/>
    <d v="1990-09-28T00:00:00"/>
    <x v="1"/>
    <x v="3"/>
    <m/>
    <m/>
  </r>
  <r>
    <x v="1"/>
    <x v="1"/>
    <s v="JM9295"/>
    <x v="20"/>
    <s v="Albion Hts, Kidson St"/>
    <x v="29"/>
    <x v="11"/>
    <s v="153° 3' East"/>
    <x v="8"/>
    <m/>
    <d v="1990-07-12T00:00:00"/>
    <x v="0"/>
    <x v="3"/>
    <m/>
    <m/>
  </r>
  <r>
    <x v="1"/>
    <x v="1"/>
    <s v="JM10785"/>
    <x v="21"/>
    <s v="Taringa East, 31 Ruskin St"/>
    <x v="22"/>
    <x v="11"/>
    <s v="152° 59' East"/>
    <x v="7"/>
    <m/>
    <d v="1994-04-17T00:00:00"/>
    <x v="0"/>
    <x v="1"/>
    <m/>
    <m/>
  </r>
  <r>
    <x v="1"/>
    <x v="1"/>
    <s v="JM10955"/>
    <x v="22"/>
    <s v="Kuraby"/>
    <x v="34"/>
    <x v="11"/>
    <s v="153° 6' East"/>
    <x v="8"/>
    <m/>
    <d v="1994-02-05T00:00:00"/>
    <x v="0"/>
    <x v="1"/>
    <m/>
    <m/>
  </r>
  <r>
    <x v="1"/>
    <x v="1"/>
    <s v="JM11566"/>
    <x v="16"/>
    <s v="Brisbane, Church St, Oxford Park"/>
    <x v="23"/>
    <x v="11"/>
    <s v="152° 58' East"/>
    <x v="7"/>
    <m/>
    <s v="01 Nov 1996-30 Nov 1996"/>
    <x v="0"/>
    <x v="1"/>
    <m/>
    <m/>
  </r>
  <r>
    <x v="1"/>
    <x v="1"/>
    <s v="JM12488"/>
    <x v="23"/>
    <s v="North Tamborine"/>
    <x v="35"/>
    <x v="11"/>
    <s v="153° 11' East"/>
    <x v="8"/>
    <m/>
    <d v="1998-01-07T00:00:00"/>
    <x v="2"/>
    <x v="1"/>
    <m/>
    <m/>
  </r>
  <r>
    <x v="1"/>
    <x v="1"/>
    <s v="J85"/>
    <x v="24"/>
    <s v="Terrors Ck"/>
    <x v="36"/>
    <x v="11"/>
    <s v="152° 50' East"/>
    <x v="7"/>
    <m/>
    <m/>
    <x v="0"/>
    <x v="1"/>
    <m/>
    <m/>
  </r>
  <r>
    <x v="1"/>
    <x v="1"/>
    <s v="J7714"/>
    <x v="25"/>
    <s v="Wallangarra, 6.4km NE"/>
    <x v="37"/>
    <x v="12"/>
    <s v="151° 59' East"/>
    <x v="6"/>
    <m/>
    <m/>
    <x v="1"/>
    <x v="1"/>
    <m/>
    <m/>
  </r>
  <r>
    <x v="1"/>
    <x v="1"/>
    <s v="J7715"/>
    <x v="25"/>
    <s v="Wallangarra, 6.4km NE"/>
    <x v="37"/>
    <x v="12"/>
    <s v="151° 59' East"/>
    <x v="6"/>
    <m/>
    <m/>
    <x v="1"/>
    <x v="1"/>
    <m/>
    <m/>
  </r>
  <r>
    <x v="1"/>
    <x v="1"/>
    <s v="J7716"/>
    <x v="25"/>
    <s v="Wallangarra, 6.4km NE"/>
    <x v="37"/>
    <x v="12"/>
    <s v="151° 59' East"/>
    <x v="6"/>
    <m/>
    <m/>
    <x v="1"/>
    <x v="1"/>
    <m/>
    <m/>
  </r>
  <r>
    <x v="1"/>
    <x v="1"/>
    <s v="J7717"/>
    <x v="25"/>
    <s v="Wallangarra, 6.4km NE"/>
    <x v="37"/>
    <x v="12"/>
    <s v="151° 59' East"/>
    <x v="6"/>
    <m/>
    <m/>
    <x v="2"/>
    <x v="1"/>
    <m/>
    <m/>
  </r>
  <r>
    <x v="1"/>
    <x v="1"/>
    <s v="J7718"/>
    <x v="25"/>
    <s v="Wallangarra, 6.4km NE"/>
    <x v="37"/>
    <x v="12"/>
    <s v="151° 59' East"/>
    <x v="6"/>
    <m/>
    <m/>
    <x v="1"/>
    <x v="1"/>
    <m/>
    <m/>
  </r>
  <r>
    <x v="1"/>
    <x v="1"/>
    <s v="J7719"/>
    <x v="25"/>
    <s v="Wallangarra, 6.4km NE"/>
    <x v="37"/>
    <x v="12"/>
    <s v="151° 59' East"/>
    <x v="6"/>
    <m/>
    <m/>
    <x v="1"/>
    <x v="1"/>
    <m/>
    <m/>
  </r>
  <r>
    <x v="1"/>
    <x v="1"/>
    <s v="J7720"/>
    <x v="25"/>
    <s v="Wallangarra, 6.4km NE"/>
    <x v="37"/>
    <x v="12"/>
    <s v="151° 59' East"/>
    <x v="6"/>
    <m/>
    <m/>
    <x v="2"/>
    <x v="1"/>
    <m/>
    <m/>
  </r>
  <r>
    <x v="1"/>
    <x v="1"/>
    <s v="J7721"/>
    <x v="25"/>
    <s v="Wallangarra, 6km NE"/>
    <x v="37"/>
    <x v="12"/>
    <s v="151° 59' East"/>
    <x v="6"/>
    <s v="3500m"/>
    <m/>
    <x v="1"/>
    <x v="1"/>
    <m/>
    <m/>
  </r>
  <r>
    <x v="1"/>
    <x v="1"/>
    <s v="J7722"/>
    <x v="25"/>
    <s v="Wallangarra, 1.6km N"/>
    <x v="37"/>
    <x v="12"/>
    <s v="151° 56' East"/>
    <x v="6"/>
    <s v="3500m"/>
    <m/>
    <x v="2"/>
    <x v="1"/>
    <m/>
    <m/>
  </r>
  <r>
    <x v="1"/>
    <x v="1"/>
    <s v="J7723"/>
    <x v="25"/>
    <s v="Wallangarra, 1.6km N"/>
    <x v="37"/>
    <x v="12"/>
    <s v="151° 56' East"/>
    <x v="6"/>
    <s v="3500m"/>
    <m/>
    <x v="2"/>
    <x v="1"/>
    <m/>
    <m/>
  </r>
  <r>
    <x v="1"/>
    <x v="1"/>
    <s v="J7823"/>
    <x v="26"/>
    <s v="Bald Rock Ck, Pyramids, Wyberba"/>
    <x v="38"/>
    <x v="12"/>
    <s v="151° 53' East"/>
    <x v="6"/>
    <m/>
    <m/>
    <x v="1"/>
    <x v="1"/>
    <m/>
    <m/>
  </r>
  <r>
    <x v="1"/>
    <x v="1"/>
    <s v="J13237"/>
    <x v="27"/>
    <s v="Levers Plateau, via Rathdowney"/>
    <x v="39"/>
    <x v="12"/>
    <s v="152° 52' East"/>
    <x v="7"/>
    <m/>
    <d v="1964-04-23T00:00:00"/>
    <x v="2"/>
    <x v="1"/>
    <m/>
    <m/>
  </r>
  <r>
    <x v="1"/>
    <x v="1"/>
    <s v="J22851"/>
    <x v="28"/>
    <s v="Stanthorpe area"/>
    <x v="40"/>
    <x v="12"/>
    <s v="151° 56' East"/>
    <x v="6"/>
    <m/>
    <m/>
    <x v="1"/>
    <x v="1"/>
    <m/>
    <m/>
  </r>
  <r>
    <x v="1"/>
    <x v="1"/>
    <s v="J4518"/>
    <x v="29"/>
    <s v="Georges R"/>
    <x v="41"/>
    <x v="13"/>
    <s v="150° 48' East"/>
    <x v="5"/>
    <m/>
    <m/>
    <x v="0"/>
    <x v="0"/>
    <m/>
    <m/>
  </r>
  <r>
    <x v="2"/>
    <x v="2"/>
    <s v="J9293"/>
    <x v="0"/>
    <s v="Danbulla"/>
    <x v="2"/>
    <x v="0"/>
    <s v="145° 38' East"/>
    <x v="0"/>
    <m/>
    <d v="1956-07-12T00:00:00"/>
    <x v="2"/>
    <x v="1"/>
    <m/>
    <m/>
  </r>
  <r>
    <x v="2"/>
    <x v="2"/>
    <s v="J9397"/>
    <x v="0"/>
    <s v="Evelyn Scrub"/>
    <x v="1"/>
    <x v="0"/>
    <s v="145° 27' East"/>
    <x v="0"/>
    <m/>
    <s v="01 Aug 1956-31 Aug 1956"/>
    <x v="2"/>
    <x v="1"/>
    <m/>
    <m/>
  </r>
  <r>
    <x v="2"/>
    <x v="2"/>
    <s v="J9398"/>
    <x v="0"/>
    <s v="Evelyn Scrub"/>
    <x v="1"/>
    <x v="0"/>
    <s v="145° 27' East"/>
    <x v="0"/>
    <m/>
    <s v="01 Aug 1956-31 Aug 1956"/>
    <x v="1"/>
    <x v="1"/>
    <m/>
    <m/>
  </r>
  <r>
    <x v="2"/>
    <x v="2"/>
    <s v="J9399"/>
    <x v="0"/>
    <s v="Evelyn Scrub"/>
    <x v="1"/>
    <x v="0"/>
    <s v="145° 27' East"/>
    <x v="0"/>
    <m/>
    <s v="01 Aug 1956-31 Aug 1956"/>
    <x v="1"/>
    <x v="1"/>
    <m/>
    <m/>
  </r>
  <r>
    <x v="2"/>
    <x v="2"/>
    <s v="J10366"/>
    <x v="0"/>
    <s v="Mossman"/>
    <x v="42"/>
    <x v="1"/>
    <s v="145° 23' East"/>
    <x v="0"/>
    <m/>
    <d v="1960-04-05T00:00:00"/>
    <x v="1"/>
    <x v="1"/>
    <m/>
    <m/>
  </r>
  <r>
    <x v="2"/>
    <x v="2"/>
    <s v="J13637"/>
    <x v="0"/>
    <s v="Mt Echo, Herbert R"/>
    <x v="43"/>
    <x v="4"/>
    <s v="145° 48' East"/>
    <x v="0"/>
    <m/>
    <m/>
    <x v="0"/>
    <x v="0"/>
    <m/>
    <m/>
  </r>
  <r>
    <x v="2"/>
    <x v="2"/>
    <s v="J14307"/>
    <x v="0"/>
    <s v="Mt Spec"/>
    <x v="9"/>
    <x v="4"/>
    <s v="146° 11' East"/>
    <x v="3"/>
    <m/>
    <d v="1966-10-12T00:00:00"/>
    <x v="1"/>
    <x v="1"/>
    <m/>
    <m/>
  </r>
  <r>
    <x v="2"/>
    <x v="2"/>
    <s v="J17533"/>
    <x v="0"/>
    <s v="Atherton Tableland"/>
    <x v="0"/>
    <x v="0"/>
    <s v="145° 29' East"/>
    <x v="0"/>
    <m/>
    <s v="01 May 1968-31 May 1968"/>
    <x v="1"/>
    <x v="1"/>
    <m/>
    <m/>
  </r>
  <r>
    <x v="2"/>
    <x v="2"/>
    <s v="JM58"/>
    <x v="0"/>
    <s v="Atherton Tableland"/>
    <x v="0"/>
    <x v="0"/>
    <s v="145° 29' East"/>
    <x v="0"/>
    <m/>
    <d v="1972-08-31T00:00:00"/>
    <x v="0"/>
    <x v="1"/>
    <m/>
    <m/>
  </r>
  <r>
    <x v="2"/>
    <x v="2"/>
    <s v="JM1673"/>
    <x v="0"/>
    <s v="Ravenshoe"/>
    <x v="44"/>
    <x v="0"/>
    <s v="145° 29' East"/>
    <x v="0"/>
    <s v="760m"/>
    <d v="1976-07-13T00:00:00"/>
    <x v="2"/>
    <x v="2"/>
    <m/>
    <m/>
  </r>
  <r>
    <x v="2"/>
    <x v="2"/>
    <s v="JM6551"/>
    <x v="0"/>
    <s v="Ravenshoe, Tully Falls Rd"/>
    <x v="4"/>
    <x v="0"/>
    <s v="145° 31' East"/>
    <x v="0"/>
    <s v="890m"/>
    <d v="1988-07-13T00:00:00"/>
    <x v="2"/>
    <x v="2"/>
    <m/>
    <m/>
  </r>
  <r>
    <x v="2"/>
    <x v="2"/>
    <s v="JM6552"/>
    <x v="0"/>
    <s v="Ravenshoe, Tully Falls Rd, 0.5km S Ebony Rd"/>
    <x v="45"/>
    <x v="0"/>
    <s v="145° 32' East"/>
    <x v="0"/>
    <s v="850m"/>
    <d v="1988-07-13T00:00:00"/>
    <x v="1"/>
    <x v="2"/>
    <m/>
    <m/>
  </r>
  <r>
    <x v="2"/>
    <x v="2"/>
    <s v="JM6557"/>
    <x v="0"/>
    <s v="Ravenshoe, Tully Falls Rd"/>
    <x v="45"/>
    <x v="0"/>
    <s v="145° 32' East"/>
    <x v="0"/>
    <s v="850m"/>
    <d v="1988-07-12T00:00:00"/>
    <x v="2"/>
    <x v="2"/>
    <m/>
    <m/>
  </r>
  <r>
    <x v="2"/>
    <x v="2"/>
    <s v="JM6558"/>
    <x v="0"/>
    <s v="Ravenshoe, Tully Falls Rd"/>
    <x v="45"/>
    <x v="0"/>
    <s v="145° 32' East"/>
    <x v="0"/>
    <s v="850m"/>
    <d v="1988-07-13T00:00:00"/>
    <x v="2"/>
    <x v="2"/>
    <m/>
    <m/>
  </r>
  <r>
    <x v="2"/>
    <x v="2"/>
    <s v="JM6681"/>
    <x v="0"/>
    <s v="Ravenshoe"/>
    <x v="44"/>
    <x v="0"/>
    <s v="145° 29' East"/>
    <x v="0"/>
    <s v="910m"/>
    <s v="01 Jun 1982-30 Jun 1982"/>
    <x v="1"/>
    <x v="4"/>
    <m/>
    <m/>
  </r>
  <r>
    <x v="2"/>
    <x v="2"/>
    <s v="JM8802"/>
    <x v="0"/>
    <s v="UPPER BARRON RIVER"/>
    <x v="2"/>
    <x v="0"/>
    <s v="145° 31' East"/>
    <x v="0"/>
    <m/>
    <s v="01 May 1990-31 May 1990"/>
    <x v="2"/>
    <x v="3"/>
    <m/>
    <m/>
  </r>
  <r>
    <x v="3"/>
    <x v="3"/>
    <s v="J756"/>
    <x v="0"/>
    <s v="Herbert R district"/>
    <x v="46"/>
    <x v="4"/>
    <s v="145° 22' East"/>
    <x v="0"/>
    <m/>
    <m/>
    <x v="0"/>
    <x v="0"/>
    <m/>
    <m/>
  </r>
  <r>
    <x v="3"/>
    <x v="3"/>
    <s v="J3671"/>
    <x v="0"/>
    <s v="Evelyn"/>
    <x v="1"/>
    <x v="0"/>
    <s v="145° 27' East"/>
    <x v="0"/>
    <m/>
    <d v="1922-06-01T00:00:00"/>
    <x v="2"/>
    <x v="1"/>
    <m/>
    <m/>
  </r>
  <r>
    <x v="3"/>
    <x v="3"/>
    <s v="J6356"/>
    <x v="0"/>
    <s v="Evelyn"/>
    <x v="1"/>
    <x v="0"/>
    <s v="145° 27' East"/>
    <x v="0"/>
    <m/>
    <m/>
    <x v="0"/>
    <x v="0"/>
    <m/>
    <m/>
  </r>
  <r>
    <x v="3"/>
    <x v="3"/>
    <s v="J7958"/>
    <x v="0"/>
    <s v="Ravenshoe, 13km NE"/>
    <x v="47"/>
    <x v="0"/>
    <s v="145° 35' East"/>
    <x v="0"/>
    <m/>
    <d v="1950-12-02T00:00:00"/>
    <x v="2"/>
    <x v="1"/>
    <m/>
    <m/>
  </r>
  <r>
    <x v="3"/>
    <x v="3"/>
    <s v="J7961"/>
    <x v="0"/>
    <s v="Ravenshoe, 13km NE"/>
    <x v="47"/>
    <x v="0"/>
    <s v="145° 35' East"/>
    <x v="0"/>
    <m/>
    <s v="01 Dec 1950-31 Dec 1950"/>
    <x v="1"/>
    <x v="1"/>
    <m/>
    <m/>
  </r>
  <r>
    <x v="3"/>
    <x v="3"/>
    <s v="J7962"/>
    <x v="0"/>
    <s v="Ravenshoe, 13km NE"/>
    <x v="47"/>
    <x v="0"/>
    <s v="145° 35' East"/>
    <x v="0"/>
    <m/>
    <s v="01 Dec 1950-31 Dec 1950"/>
    <x v="1"/>
    <x v="1"/>
    <m/>
    <m/>
  </r>
  <r>
    <x v="3"/>
    <x v="3"/>
    <s v="J7963"/>
    <x v="0"/>
    <s v="East Evelyn"/>
    <x v="1"/>
    <x v="0"/>
    <s v="145° 27' East"/>
    <x v="0"/>
    <m/>
    <s v="01 Dec 1950-31 Dec 1950"/>
    <x v="1"/>
    <x v="1"/>
    <m/>
    <m/>
  </r>
  <r>
    <x v="3"/>
    <x v="3"/>
    <s v="J7966"/>
    <x v="0"/>
    <s v="East Evelyn"/>
    <x v="1"/>
    <x v="0"/>
    <s v="145° 27' East"/>
    <x v="0"/>
    <m/>
    <s v="01 Dec 1950-31 Dec 1950"/>
    <x v="2"/>
    <x v="1"/>
    <m/>
    <m/>
  </r>
  <r>
    <x v="3"/>
    <x v="3"/>
    <s v="J9309"/>
    <x v="0"/>
    <s v="Danbulla"/>
    <x v="2"/>
    <x v="0"/>
    <s v="145° 38' East"/>
    <x v="0"/>
    <m/>
    <d v="1956-07-17T00:00:00"/>
    <x v="2"/>
    <x v="1"/>
    <m/>
    <m/>
  </r>
  <r>
    <x v="3"/>
    <x v="3"/>
    <s v="J9310"/>
    <x v="0"/>
    <s v="Atherton to Herberton"/>
    <x v="3"/>
    <x v="0"/>
    <s v="145° 25' East"/>
    <x v="0"/>
    <m/>
    <d v="1956-07-21T00:00:00"/>
    <x v="1"/>
    <x v="1"/>
    <m/>
    <m/>
  </r>
  <r>
    <x v="3"/>
    <x v="3"/>
    <s v="J9414"/>
    <x v="0"/>
    <s v="Walsh Camp, 11km SW Atherton"/>
    <x v="3"/>
    <x v="0"/>
    <s v="145° 25' East"/>
    <x v="0"/>
    <m/>
    <d v="1956-08-15T00:00:00"/>
    <x v="1"/>
    <x v="1"/>
    <m/>
    <m/>
  </r>
  <r>
    <x v="3"/>
    <x v="3"/>
    <s v="J9415"/>
    <x v="0"/>
    <s v="Evelyn Scrub"/>
    <x v="1"/>
    <x v="0"/>
    <s v="145° 27' East"/>
    <x v="0"/>
    <m/>
    <s v="01 Aug 1956-31 Aug 1956"/>
    <x v="1"/>
    <x v="1"/>
    <m/>
    <m/>
  </r>
  <r>
    <x v="3"/>
    <x v="3"/>
    <s v="J9416"/>
    <x v="0"/>
    <s v="Evelyn Scrub"/>
    <x v="1"/>
    <x v="0"/>
    <s v="145° 27' East"/>
    <x v="0"/>
    <m/>
    <s v="01 Aug 1956-31 Aug 1956"/>
    <x v="1"/>
    <x v="1"/>
    <m/>
    <m/>
  </r>
  <r>
    <x v="3"/>
    <x v="3"/>
    <s v="J9417"/>
    <x v="0"/>
    <s v="Evelyn Scrub"/>
    <x v="1"/>
    <x v="0"/>
    <s v="145° 27' East"/>
    <x v="0"/>
    <m/>
    <s v="01 Aug 1956-31 Aug 1956"/>
    <x v="1"/>
    <x v="1"/>
    <m/>
    <m/>
  </r>
  <r>
    <x v="3"/>
    <x v="3"/>
    <s v="J9418"/>
    <x v="0"/>
    <s v="Evelyn Scrub"/>
    <x v="1"/>
    <x v="0"/>
    <s v="145° 27' East"/>
    <x v="0"/>
    <m/>
    <s v="01 Aug 1956-31 Aug 1956"/>
    <x v="2"/>
    <x v="1"/>
    <m/>
    <m/>
  </r>
  <r>
    <x v="3"/>
    <x v="3"/>
    <s v="JM1672"/>
    <x v="0"/>
    <s v="Tully Falls Rd, 20km S Ravenshoe"/>
    <x v="4"/>
    <x v="0"/>
    <s v="145° 31' East"/>
    <x v="0"/>
    <s v="760m"/>
    <d v="1976-07-13T00:00:00"/>
    <x v="2"/>
    <x v="1"/>
    <m/>
    <m/>
  </r>
  <r>
    <x v="3"/>
    <x v="3"/>
    <s v="JM6545"/>
    <x v="0"/>
    <s v="Ravenshoe, Tully Falls Rd"/>
    <x v="4"/>
    <x v="0"/>
    <s v="145° 31' East"/>
    <x v="0"/>
    <s v="890m"/>
    <d v="1988-07-12T00:00:00"/>
    <x v="1"/>
    <x v="2"/>
    <m/>
    <m/>
  </r>
  <r>
    <x v="3"/>
    <x v="3"/>
    <s v="JM6546"/>
    <x v="0"/>
    <s v="MacAlister Mts, S Mt MacAlister"/>
    <x v="48"/>
    <x v="4"/>
    <s v="145° 57' East"/>
    <x v="0"/>
    <s v="690m"/>
    <d v="1988-07-06T00:00:00"/>
    <x v="2"/>
    <x v="2"/>
    <m/>
    <m/>
  </r>
  <r>
    <x v="3"/>
    <x v="3"/>
    <s v="JM6556"/>
    <x v="0"/>
    <s v="Ravenshoe, Tully Falls Rd"/>
    <x v="4"/>
    <x v="0"/>
    <s v="145° 31' East"/>
    <x v="0"/>
    <s v="890m"/>
    <d v="1988-07-12T00:00:00"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5CB0B-641B-4DF4-A1D3-48829DAC873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98" firstHeaderRow="1" firstDataRow="2" firstDataCol="1" rowPageCount="1" colPageCount="1"/>
  <pivotFields count="1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31">
        <item x="20"/>
        <item x="26"/>
        <item x="5"/>
        <item sd="0" x="16"/>
        <item x="10"/>
        <item x="11"/>
        <item x="18"/>
        <item x="1"/>
        <item x="29"/>
        <item x="22"/>
        <item x="27"/>
        <item x="7"/>
        <item x="12"/>
        <item x="14"/>
        <item x="13"/>
        <item x="3"/>
        <item x="2"/>
        <item x="9"/>
        <item x="23"/>
        <item x="4"/>
        <item x="6"/>
        <item x="17"/>
        <item x="28"/>
        <item x="8"/>
        <item x="21"/>
        <item x="24"/>
        <item x="19"/>
        <item x="25"/>
        <item x="15"/>
        <item x="0"/>
        <item t="default"/>
      </items>
    </pivotField>
    <pivotField showAll="0"/>
    <pivotField dataField="1" multipleItemSelectionAllowed="1" showAll="0">
      <items count="50">
        <item x="7"/>
        <item x="8"/>
        <item x="42"/>
        <item x="5"/>
        <item x="2"/>
        <item x="0"/>
        <item x="3"/>
        <item x="1"/>
        <item x="47"/>
        <item x="44"/>
        <item x="4"/>
        <item x="45"/>
        <item x="48"/>
        <item x="46"/>
        <item x="43"/>
        <item x="9"/>
        <item x="10"/>
        <item x="11"/>
        <item x="12"/>
        <item x="13"/>
        <item x="15"/>
        <item x="14"/>
        <item x="16"/>
        <item x="18"/>
        <item x="19"/>
        <item x="17"/>
        <item x="32"/>
        <item x="36"/>
        <item x="33"/>
        <item x="27"/>
        <item x="25"/>
        <item x="23"/>
        <item x="31"/>
        <item x="29"/>
        <item x="24"/>
        <item x="20"/>
        <item x="26"/>
        <item x="22"/>
        <item x="28"/>
        <item x="21"/>
        <item x="34"/>
        <item x="30"/>
        <item x="35"/>
        <item x="39"/>
        <item x="40"/>
        <item x="38"/>
        <item x="37"/>
        <item x="41"/>
        <item h="1" x="6"/>
        <item t="default"/>
      </items>
    </pivotField>
    <pivotField axis="axisRow" showAll="0" defaultSubtotal="0">
      <items count="14">
        <item x="2"/>
        <item x="3"/>
        <item x="1"/>
        <item x="0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axis="axisRow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</pivotFields>
  <rowFields count="5">
    <field x="0"/>
    <field x="1"/>
    <field x="6"/>
    <field x="8"/>
    <field x="3"/>
  </rowFields>
  <rowItems count="92">
    <i>
      <x/>
    </i>
    <i r="1">
      <x v="2"/>
    </i>
    <i r="2">
      <x v="2"/>
    </i>
    <i r="3">
      <x v="2"/>
    </i>
    <i r="4">
      <x v="29"/>
    </i>
    <i r="2">
      <x v="3"/>
    </i>
    <i r="3">
      <x v="2"/>
    </i>
    <i r="4">
      <x v="29"/>
    </i>
    <i>
      <x v="1"/>
    </i>
    <i r="1">
      <x v="3"/>
    </i>
    <i r="2">
      <x/>
    </i>
    <i r="3">
      <x/>
    </i>
    <i r="4">
      <x v="29"/>
    </i>
    <i r="2">
      <x v="1"/>
    </i>
    <i r="3">
      <x v="1"/>
    </i>
    <i r="4">
      <x v="7"/>
    </i>
    <i r="2">
      <x v="2"/>
    </i>
    <i r="3">
      <x v="2"/>
    </i>
    <i r="4">
      <x v="16"/>
    </i>
    <i r="2">
      <x v="4"/>
    </i>
    <i r="3">
      <x v="3"/>
    </i>
    <i r="4">
      <x v="15"/>
    </i>
    <i r="2">
      <x v="5"/>
    </i>
    <i r="3">
      <x v="3"/>
    </i>
    <i r="4">
      <x v="19"/>
    </i>
    <i r="2">
      <x v="6"/>
    </i>
    <i r="3">
      <x v="4"/>
    </i>
    <i r="4">
      <x v="2"/>
    </i>
    <i r="2">
      <x v="7"/>
    </i>
    <i r="3">
      <x v="5"/>
    </i>
    <i r="4">
      <x v="20"/>
    </i>
    <i r="2">
      <x v="8"/>
    </i>
    <i r="3">
      <x v="6"/>
    </i>
    <i r="4">
      <x v="11"/>
    </i>
    <i r="2">
      <x v="9"/>
    </i>
    <i r="3">
      <x v="7"/>
    </i>
    <i r="4">
      <x v="4"/>
    </i>
    <i r="4">
      <x v="17"/>
    </i>
    <i r="4">
      <x v="23"/>
    </i>
    <i r="2">
      <x v="10"/>
    </i>
    <i r="3">
      <x v="6"/>
    </i>
    <i r="4">
      <x v="5"/>
    </i>
    <i r="4">
      <x v="13"/>
    </i>
    <i r="4">
      <x v="14"/>
    </i>
    <i r="4">
      <x v="28"/>
    </i>
    <i r="3">
      <x v="7"/>
    </i>
    <i r="4">
      <x v="12"/>
    </i>
    <i r="2">
      <x v="11"/>
    </i>
    <i r="3">
      <x v="7"/>
    </i>
    <i r="4">
      <x v="3"/>
    </i>
    <i r="4">
      <x v="6"/>
    </i>
    <i r="4">
      <x v="21"/>
    </i>
    <i r="4">
      <x v="24"/>
    </i>
    <i r="4">
      <x v="25"/>
    </i>
    <i r="4">
      <x v="26"/>
    </i>
    <i r="3">
      <x v="8"/>
    </i>
    <i r="4">
      <x/>
    </i>
    <i r="4">
      <x v="3"/>
    </i>
    <i r="4">
      <x v="9"/>
    </i>
    <i r="4">
      <x v="18"/>
    </i>
    <i r="2">
      <x v="12"/>
    </i>
    <i r="3">
      <x v="6"/>
    </i>
    <i r="4">
      <x v="1"/>
    </i>
    <i r="4">
      <x v="22"/>
    </i>
    <i r="4">
      <x v="27"/>
    </i>
    <i r="3">
      <x v="7"/>
    </i>
    <i r="4">
      <x v="10"/>
    </i>
    <i r="2">
      <x v="13"/>
    </i>
    <i r="3">
      <x v="5"/>
    </i>
    <i r="4">
      <x v="8"/>
    </i>
    <i>
      <x v="2"/>
    </i>
    <i r="1">
      <x/>
    </i>
    <i r="2">
      <x v="2"/>
    </i>
    <i r="3">
      <x v="2"/>
    </i>
    <i r="4">
      <x v="29"/>
    </i>
    <i r="2">
      <x v="3"/>
    </i>
    <i r="3">
      <x v="2"/>
    </i>
    <i r="4">
      <x v="29"/>
    </i>
    <i r="2">
      <x v="4"/>
    </i>
    <i r="3">
      <x v="2"/>
    </i>
    <i r="4">
      <x v="29"/>
    </i>
    <i r="3">
      <x v="3"/>
    </i>
    <i r="4">
      <x v="29"/>
    </i>
    <i>
      <x v="3"/>
    </i>
    <i r="1">
      <x v="1"/>
    </i>
    <i r="2">
      <x v="3"/>
    </i>
    <i r="3">
      <x v="2"/>
    </i>
    <i r="4">
      <x v="29"/>
    </i>
    <i r="2">
      <x v="4"/>
    </i>
    <i r="3">
      <x v="2"/>
    </i>
    <i r="4">
      <x v="2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2" hier="-1"/>
  </pageFields>
  <dataFields count="1">
    <dataField name="Count of Field Coll Latitude from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8F803-F407-4517-B472-5A4425E75443}" name="Table1" displayName="Table1" ref="A1:O147" totalsRowShown="0">
  <autoFilter ref="A1:O147" xr:uid="{A298F803-F407-4517-B472-5A4425E75443}"/>
  <sortState xmlns:xlrd2="http://schemas.microsoft.com/office/spreadsheetml/2017/richdata2" ref="A20:O112">
    <sortCondition ref="G1:G147"/>
  </sortState>
  <tableColumns count="15">
    <tableColumn id="1" xr3:uid="{0503D45F-62AE-4328-8C92-36ACBD932C0E}" name="Taxon - Genus"/>
    <tableColumn id="2" xr3:uid="{32E8515D-FED3-407D-9FD7-B96FB1E9B717}" name="Taxon - Species"/>
    <tableColumn id="3" xr3:uid="{BCA3C41C-C48E-46B8-AAC0-D982CAD4A4AF}" name="Registration Number"/>
    <tableColumn id="13" xr3:uid="{77416B39-79DA-45DF-8253-1B0DDE1F2313}" name="Locality_summary"/>
    <tableColumn id="4" xr3:uid="{8222B965-40D8-4D62-92A9-D9616214A28E}" name="Locality Name"/>
    <tableColumn id="5" xr3:uid="{FC15C5FF-B898-48F2-85D0-813AAB6306AE}" name="Field Coll Latitude from"/>
    <tableColumn id="14" xr3:uid="{1253AC49-2A40-4E03-BDEA-44308C88D2CD}" name="Latitude_degrees" dataDxfId="2">
      <calculatedColumnFormula>LEFT(Table1[[#This Row],[Field Coll Latitude from]],2)</calculatedColumnFormula>
    </tableColumn>
    <tableColumn id="6" xr3:uid="{D85860A9-B5FA-4FFC-9F5E-9644EF62DA82}" name="Field Coll Longitude from"/>
    <tableColumn id="15" xr3:uid="{61CC7C0A-51A6-4687-868C-50DCE1BA2709}" name="Long_degrees" dataDxfId="1">
      <calculatedColumnFormula>LEFT(Table1[[#This Row],[Field Coll Longitude from]],3)</calculatedColumnFormula>
    </tableColumn>
    <tableColumn id="7" xr3:uid="{B01FFD2A-4535-46A6-B5D7-C0458617DB5B}" name="Field Coll Altitude from"/>
    <tableColumn id="8" xr3:uid="{EC8B1163-2AF7-4A6B-95B5-EDDDB2DBDDDE}" name="Field Coll Date" dataDxfId="0"/>
    <tableColumn id="9" xr3:uid="{49C531F7-9980-4333-88BA-8449E7A03A62}" name="Sex Keywords"/>
    <tableColumn id="10" xr3:uid="{5A90A9AB-F125-414D-A34D-A3CF9E857C7E}" name="Field Coll Specimen Category"/>
    <tableColumn id="11" xr3:uid="{889EC07E-358A-4BC0-BADC-7541DCEF89A0}" name="Specimen Category Notes Count"/>
    <tableColumn id="12" xr3:uid="{AF0207B3-4CE8-4BFD-AB82-35B179114E24}" name="Related Obje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9DDC-A625-432A-B932-6C2914C87466}">
  <dimension ref="A3:F98"/>
  <sheetViews>
    <sheetView topLeftCell="A4" workbookViewId="0">
      <selection activeCell="G26" sqref="G26"/>
    </sheetView>
  </sheetViews>
  <sheetFormatPr baseColWidth="10" defaultColWidth="8.83203125" defaultRowHeight="15" x14ac:dyDescent="0.2"/>
  <cols>
    <col min="1" max="1" width="42.6640625" bestFit="1" customWidth="1"/>
    <col min="2" max="2" width="15.5" bestFit="1" customWidth="1"/>
    <col min="3" max="3" width="5.1640625" bestFit="1" customWidth="1"/>
    <col min="4" max="4" width="7" bestFit="1" customWidth="1"/>
    <col min="5" max="5" width="10.83203125" bestFit="1" customWidth="1"/>
    <col min="6" max="6" width="9.83203125" bestFit="1" customWidth="1"/>
    <col min="7" max="7" width="9" bestFit="1" customWidth="1"/>
    <col min="8" max="8" width="11.6640625" bestFit="1" customWidth="1"/>
    <col min="9" max="9" width="10.83203125" bestFit="1" customWidth="1"/>
  </cols>
  <sheetData>
    <row r="3" spans="1:6" x14ac:dyDescent="0.2">
      <c r="A3" s="3" t="s">
        <v>9</v>
      </c>
      <c r="B3" t="s">
        <v>358</v>
      </c>
    </row>
    <row r="5" spans="1:6" x14ac:dyDescent="0.2">
      <c r="A5" s="3" t="s">
        <v>363</v>
      </c>
      <c r="B5" s="3" t="s">
        <v>361</v>
      </c>
    </row>
    <row r="6" spans="1:6" x14ac:dyDescent="0.2">
      <c r="A6" s="3" t="s">
        <v>359</v>
      </c>
      <c r="B6" t="s">
        <v>27</v>
      </c>
      <c r="C6" t="s">
        <v>34</v>
      </c>
      <c r="D6" t="s">
        <v>362</v>
      </c>
      <c r="E6" t="s">
        <v>360</v>
      </c>
    </row>
    <row r="7" spans="1:6" x14ac:dyDescent="0.2">
      <c r="A7" s="4" t="s">
        <v>12</v>
      </c>
      <c r="B7">
        <v>10</v>
      </c>
      <c r="C7">
        <v>4</v>
      </c>
      <c r="D7">
        <v>4</v>
      </c>
      <c r="E7">
        <v>18</v>
      </c>
    </row>
    <row r="8" spans="1:6" x14ac:dyDescent="0.2">
      <c r="A8" s="5" t="s">
        <v>13</v>
      </c>
      <c r="B8">
        <v>10</v>
      </c>
      <c r="C8">
        <v>4</v>
      </c>
      <c r="D8">
        <v>4</v>
      </c>
      <c r="E8">
        <v>18</v>
      </c>
    </row>
    <row r="9" spans="1:6" x14ac:dyDescent="0.2">
      <c r="A9" s="6" t="s">
        <v>368</v>
      </c>
    </row>
    <row r="10" spans="1:6" x14ac:dyDescent="0.2">
      <c r="A10" s="8" t="s">
        <v>382</v>
      </c>
      <c r="D10">
        <v>1</v>
      </c>
      <c r="E10">
        <v>1</v>
      </c>
    </row>
    <row r="11" spans="1:6" x14ac:dyDescent="0.2">
      <c r="A11" s="9" t="s">
        <v>362</v>
      </c>
      <c r="D11">
        <v>1</v>
      </c>
      <c r="E11">
        <v>1</v>
      </c>
    </row>
    <row r="12" spans="1:6" x14ac:dyDescent="0.2">
      <c r="A12" s="6" t="s">
        <v>369</v>
      </c>
    </row>
    <row r="13" spans="1:6" x14ac:dyDescent="0.2">
      <c r="A13" s="8" t="s">
        <v>382</v>
      </c>
      <c r="B13">
        <v>10</v>
      </c>
      <c r="C13">
        <v>4</v>
      </c>
      <c r="D13">
        <v>3</v>
      </c>
      <c r="E13">
        <v>17</v>
      </c>
    </row>
    <row r="14" spans="1:6" x14ac:dyDescent="0.2">
      <c r="A14" s="9" t="s">
        <v>362</v>
      </c>
      <c r="B14">
        <v>10</v>
      </c>
      <c r="C14">
        <v>4</v>
      </c>
      <c r="D14">
        <v>3</v>
      </c>
      <c r="E14">
        <v>17</v>
      </c>
    </row>
    <row r="15" spans="1:6" x14ac:dyDescent="0.2">
      <c r="A15" s="4" t="s">
        <v>62</v>
      </c>
      <c r="B15">
        <v>44</v>
      </c>
      <c r="C15">
        <v>35</v>
      </c>
      <c r="D15">
        <v>12</v>
      </c>
      <c r="E15">
        <v>91</v>
      </c>
      <c r="F15" s="7"/>
    </row>
    <row r="16" spans="1:6" x14ac:dyDescent="0.2">
      <c r="A16" s="5" t="s">
        <v>63</v>
      </c>
      <c r="B16">
        <v>44</v>
      </c>
      <c r="C16">
        <v>35</v>
      </c>
      <c r="D16">
        <v>12</v>
      </c>
      <c r="E16">
        <v>91</v>
      </c>
    </row>
    <row r="17" spans="1:5" x14ac:dyDescent="0.2">
      <c r="A17" s="6" t="s">
        <v>381</v>
      </c>
    </row>
    <row r="18" spans="1:5" x14ac:dyDescent="0.2">
      <c r="A18" s="8" t="s">
        <v>381</v>
      </c>
    </row>
    <row r="19" spans="1:5" x14ac:dyDescent="0.2">
      <c r="A19" s="9" t="s">
        <v>362</v>
      </c>
    </row>
    <row r="20" spans="1:5" x14ac:dyDescent="0.2">
      <c r="A20" s="6" t="s">
        <v>375</v>
      </c>
    </row>
    <row r="21" spans="1:5" x14ac:dyDescent="0.2">
      <c r="A21" s="8" t="s">
        <v>383</v>
      </c>
      <c r="B21">
        <v>1</v>
      </c>
      <c r="E21">
        <v>1</v>
      </c>
    </row>
    <row r="22" spans="1:5" x14ac:dyDescent="0.2">
      <c r="A22" s="9" t="s">
        <v>152</v>
      </c>
      <c r="B22">
        <v>1</v>
      </c>
      <c r="E22">
        <v>1</v>
      </c>
    </row>
    <row r="23" spans="1:5" x14ac:dyDescent="0.2">
      <c r="A23" s="6" t="s">
        <v>368</v>
      </c>
    </row>
    <row r="24" spans="1:5" x14ac:dyDescent="0.2">
      <c r="A24" s="8" t="s">
        <v>382</v>
      </c>
      <c r="D24">
        <v>1</v>
      </c>
      <c r="E24">
        <v>1</v>
      </c>
    </row>
    <row r="25" spans="1:5" x14ac:dyDescent="0.2">
      <c r="A25" s="9" t="s">
        <v>270</v>
      </c>
      <c r="D25">
        <v>1</v>
      </c>
      <c r="E25">
        <v>1</v>
      </c>
    </row>
    <row r="26" spans="1:5" x14ac:dyDescent="0.2">
      <c r="A26" s="6" t="s">
        <v>378</v>
      </c>
    </row>
    <row r="27" spans="1:5" x14ac:dyDescent="0.2">
      <c r="A27" s="8" t="s">
        <v>384</v>
      </c>
      <c r="B27">
        <v>4</v>
      </c>
      <c r="C27">
        <v>1</v>
      </c>
      <c r="E27">
        <v>5</v>
      </c>
    </row>
    <row r="28" spans="1:5" x14ac:dyDescent="0.2">
      <c r="A28" s="9" t="s">
        <v>274</v>
      </c>
      <c r="B28">
        <v>4</v>
      </c>
      <c r="C28">
        <v>1</v>
      </c>
      <c r="E28">
        <v>5</v>
      </c>
    </row>
    <row r="29" spans="1:5" x14ac:dyDescent="0.2">
      <c r="A29" s="6" t="s">
        <v>379</v>
      </c>
    </row>
    <row r="30" spans="1:5" x14ac:dyDescent="0.2">
      <c r="A30" s="8" t="s">
        <v>384</v>
      </c>
      <c r="C30">
        <v>1</v>
      </c>
      <c r="E30">
        <v>1</v>
      </c>
    </row>
    <row r="31" spans="1:5" x14ac:dyDescent="0.2">
      <c r="A31" s="9" t="s">
        <v>226</v>
      </c>
      <c r="C31">
        <v>1</v>
      </c>
      <c r="E31">
        <v>1</v>
      </c>
    </row>
    <row r="32" spans="1:5" x14ac:dyDescent="0.2">
      <c r="A32" s="6" t="s">
        <v>372</v>
      </c>
    </row>
    <row r="33" spans="1:5" x14ac:dyDescent="0.2">
      <c r="A33" s="8" t="s">
        <v>385</v>
      </c>
      <c r="C33">
        <v>1</v>
      </c>
      <c r="E33">
        <v>1</v>
      </c>
    </row>
    <row r="34" spans="1:5" x14ac:dyDescent="0.2">
      <c r="A34" s="9" t="s">
        <v>266</v>
      </c>
      <c r="C34">
        <v>1</v>
      </c>
      <c r="E34">
        <v>1</v>
      </c>
    </row>
    <row r="35" spans="1:5" x14ac:dyDescent="0.2">
      <c r="A35" s="6" t="s">
        <v>380</v>
      </c>
    </row>
    <row r="36" spans="1:5" x14ac:dyDescent="0.2">
      <c r="A36" s="8" t="s">
        <v>386</v>
      </c>
      <c r="B36">
        <v>1</v>
      </c>
      <c r="E36">
        <v>1</v>
      </c>
    </row>
    <row r="37" spans="1:5" x14ac:dyDescent="0.2">
      <c r="A37" s="9" t="s">
        <v>69</v>
      </c>
      <c r="B37">
        <v>1</v>
      </c>
      <c r="E37">
        <v>1</v>
      </c>
    </row>
    <row r="38" spans="1:5" x14ac:dyDescent="0.2">
      <c r="A38" s="6" t="s">
        <v>377</v>
      </c>
    </row>
    <row r="39" spans="1:5" x14ac:dyDescent="0.2">
      <c r="A39" s="8" t="s">
        <v>387</v>
      </c>
      <c r="C39">
        <v>2</v>
      </c>
      <c r="E39">
        <v>2</v>
      </c>
    </row>
    <row r="40" spans="1:5" x14ac:dyDescent="0.2">
      <c r="A40" s="9" t="s">
        <v>181</v>
      </c>
      <c r="C40">
        <v>2</v>
      </c>
      <c r="E40">
        <v>2</v>
      </c>
    </row>
    <row r="41" spans="1:5" x14ac:dyDescent="0.2">
      <c r="A41" s="6" t="s">
        <v>373</v>
      </c>
    </row>
    <row r="42" spans="1:5" x14ac:dyDescent="0.2">
      <c r="A42" s="8" t="s">
        <v>388</v>
      </c>
      <c r="B42">
        <v>3</v>
      </c>
      <c r="C42">
        <v>1</v>
      </c>
      <c r="E42">
        <v>4</v>
      </c>
    </row>
    <row r="43" spans="1:5" x14ac:dyDescent="0.2">
      <c r="A43" s="9" t="s">
        <v>244</v>
      </c>
      <c r="B43">
        <v>1</v>
      </c>
      <c r="E43">
        <v>1</v>
      </c>
    </row>
    <row r="44" spans="1:5" x14ac:dyDescent="0.2">
      <c r="A44" s="9" t="s">
        <v>185</v>
      </c>
      <c r="B44">
        <v>1</v>
      </c>
      <c r="E44">
        <v>1</v>
      </c>
    </row>
    <row r="45" spans="1:5" x14ac:dyDescent="0.2">
      <c r="A45" s="9" t="s">
        <v>165</v>
      </c>
      <c r="B45">
        <v>1</v>
      </c>
      <c r="C45">
        <v>1</v>
      </c>
      <c r="E45">
        <v>2</v>
      </c>
    </row>
    <row r="46" spans="1:5" x14ac:dyDescent="0.2">
      <c r="A46" s="6" t="s">
        <v>374</v>
      </c>
    </row>
    <row r="47" spans="1:5" x14ac:dyDescent="0.2">
      <c r="A47" s="8" t="s">
        <v>387</v>
      </c>
      <c r="B47">
        <v>2</v>
      </c>
      <c r="C47">
        <v>4</v>
      </c>
      <c r="D47">
        <v>3</v>
      </c>
      <c r="E47">
        <v>9</v>
      </c>
    </row>
    <row r="48" spans="1:5" x14ac:dyDescent="0.2">
      <c r="A48" s="9" t="s">
        <v>73</v>
      </c>
      <c r="D48">
        <v>3</v>
      </c>
      <c r="E48">
        <v>3</v>
      </c>
    </row>
    <row r="49" spans="1:5" x14ac:dyDescent="0.2">
      <c r="A49" s="9" t="s">
        <v>147</v>
      </c>
      <c r="C49">
        <v>1</v>
      </c>
      <c r="E49">
        <v>1</v>
      </c>
    </row>
    <row r="50" spans="1:5" x14ac:dyDescent="0.2">
      <c r="A50" s="9" t="s">
        <v>144</v>
      </c>
      <c r="C50">
        <v>1</v>
      </c>
      <c r="E50">
        <v>1</v>
      </c>
    </row>
    <row r="51" spans="1:5" x14ac:dyDescent="0.2">
      <c r="A51" s="9" t="s">
        <v>156</v>
      </c>
      <c r="B51">
        <v>2</v>
      </c>
      <c r="C51">
        <v>2</v>
      </c>
      <c r="E51">
        <v>4</v>
      </c>
    </row>
    <row r="52" spans="1:5" x14ac:dyDescent="0.2">
      <c r="A52" s="8" t="s">
        <v>388</v>
      </c>
      <c r="C52">
        <v>1</v>
      </c>
      <c r="E52">
        <v>1</v>
      </c>
    </row>
    <row r="53" spans="1:5" x14ac:dyDescent="0.2">
      <c r="A53" s="9" t="s">
        <v>110</v>
      </c>
      <c r="C53">
        <v>1</v>
      </c>
      <c r="E53">
        <v>1</v>
      </c>
    </row>
    <row r="54" spans="1:5" x14ac:dyDescent="0.2">
      <c r="A54" s="6" t="s">
        <v>370</v>
      </c>
    </row>
    <row r="55" spans="1:5" x14ac:dyDescent="0.2">
      <c r="A55" s="8" t="s">
        <v>388</v>
      </c>
      <c r="B55">
        <v>8</v>
      </c>
      <c r="C55">
        <v>7</v>
      </c>
      <c r="D55">
        <v>4</v>
      </c>
      <c r="E55">
        <v>19</v>
      </c>
    </row>
    <row r="56" spans="1:5" x14ac:dyDescent="0.2">
      <c r="A56" s="9" t="s">
        <v>129</v>
      </c>
      <c r="B56">
        <v>5</v>
      </c>
      <c r="C56">
        <v>4</v>
      </c>
      <c r="D56">
        <v>2</v>
      </c>
      <c r="E56">
        <v>11</v>
      </c>
    </row>
    <row r="57" spans="1:5" x14ac:dyDescent="0.2">
      <c r="A57" s="9" t="s">
        <v>134</v>
      </c>
      <c r="B57">
        <v>1</v>
      </c>
      <c r="E57">
        <v>1</v>
      </c>
    </row>
    <row r="58" spans="1:5" x14ac:dyDescent="0.2">
      <c r="A58" s="9" t="s">
        <v>121</v>
      </c>
      <c r="B58">
        <v>1</v>
      </c>
      <c r="E58">
        <v>1</v>
      </c>
    </row>
    <row r="59" spans="1:5" x14ac:dyDescent="0.2">
      <c r="A59" s="9" t="s">
        <v>250</v>
      </c>
      <c r="D59">
        <v>1</v>
      </c>
      <c r="E59">
        <v>1</v>
      </c>
    </row>
    <row r="60" spans="1:5" x14ac:dyDescent="0.2">
      <c r="A60" s="9" t="s">
        <v>282</v>
      </c>
      <c r="D60">
        <v>1</v>
      </c>
      <c r="E60">
        <v>1</v>
      </c>
    </row>
    <row r="61" spans="1:5" x14ac:dyDescent="0.2">
      <c r="A61" s="9" t="s">
        <v>193</v>
      </c>
      <c r="B61">
        <v>1</v>
      </c>
      <c r="C61">
        <v>3</v>
      </c>
      <c r="E61">
        <v>4</v>
      </c>
    </row>
    <row r="62" spans="1:5" x14ac:dyDescent="0.2">
      <c r="A62" s="8" t="s">
        <v>389</v>
      </c>
      <c r="B62">
        <v>17</v>
      </c>
      <c r="C62">
        <v>12</v>
      </c>
      <c r="D62">
        <v>3</v>
      </c>
      <c r="E62">
        <v>32</v>
      </c>
    </row>
    <row r="63" spans="1:5" x14ac:dyDescent="0.2">
      <c r="A63" s="9" t="s">
        <v>248</v>
      </c>
      <c r="D63">
        <v>1</v>
      </c>
      <c r="E63">
        <v>1</v>
      </c>
    </row>
    <row r="64" spans="1:5" x14ac:dyDescent="0.2">
      <c r="A64" s="9" t="s">
        <v>129</v>
      </c>
      <c r="B64">
        <v>17</v>
      </c>
      <c r="C64">
        <v>11</v>
      </c>
      <c r="D64">
        <v>1</v>
      </c>
      <c r="E64">
        <v>29</v>
      </c>
    </row>
    <row r="65" spans="1:5" x14ac:dyDescent="0.2">
      <c r="A65" s="9" t="s">
        <v>252</v>
      </c>
      <c r="D65">
        <v>1</v>
      </c>
      <c r="E65">
        <v>1</v>
      </c>
    </row>
    <row r="66" spans="1:5" x14ac:dyDescent="0.2">
      <c r="A66" s="9" t="s">
        <v>258</v>
      </c>
      <c r="C66">
        <v>1</v>
      </c>
      <c r="E66">
        <v>1</v>
      </c>
    </row>
    <row r="67" spans="1:5" x14ac:dyDescent="0.2">
      <c r="A67" s="6" t="s">
        <v>371</v>
      </c>
    </row>
    <row r="68" spans="1:5" x14ac:dyDescent="0.2">
      <c r="A68" s="8" t="s">
        <v>387</v>
      </c>
      <c r="B68">
        <v>8</v>
      </c>
      <c r="C68">
        <v>4</v>
      </c>
      <c r="E68">
        <v>12</v>
      </c>
    </row>
    <row r="69" spans="1:5" x14ac:dyDescent="0.2">
      <c r="A69" s="9" t="s">
        <v>101</v>
      </c>
      <c r="B69">
        <v>1</v>
      </c>
      <c r="E69">
        <v>1</v>
      </c>
    </row>
    <row r="70" spans="1:5" x14ac:dyDescent="0.2">
      <c r="A70" s="9" t="s">
        <v>223</v>
      </c>
      <c r="B70">
        <v>1</v>
      </c>
      <c r="E70">
        <v>1</v>
      </c>
    </row>
    <row r="71" spans="1:5" x14ac:dyDescent="0.2">
      <c r="A71" s="9" t="s">
        <v>365</v>
      </c>
      <c r="B71">
        <v>6</v>
      </c>
      <c r="C71">
        <v>4</v>
      </c>
      <c r="E71">
        <v>10</v>
      </c>
    </row>
    <row r="72" spans="1:5" x14ac:dyDescent="0.2">
      <c r="A72" s="8" t="s">
        <v>388</v>
      </c>
      <c r="C72">
        <v>1</v>
      </c>
      <c r="E72">
        <v>1</v>
      </c>
    </row>
    <row r="73" spans="1:5" x14ac:dyDescent="0.2">
      <c r="A73" s="9" t="s">
        <v>198</v>
      </c>
      <c r="C73">
        <v>1</v>
      </c>
      <c r="E73">
        <v>1</v>
      </c>
    </row>
    <row r="74" spans="1:5" x14ac:dyDescent="0.2">
      <c r="A74" s="6" t="s">
        <v>376</v>
      </c>
    </row>
    <row r="75" spans="1:5" x14ac:dyDescent="0.2">
      <c r="A75" s="8" t="s">
        <v>386</v>
      </c>
      <c r="D75">
        <v>1</v>
      </c>
      <c r="E75">
        <v>1</v>
      </c>
    </row>
    <row r="76" spans="1:5" x14ac:dyDescent="0.2">
      <c r="A76" s="9" t="s">
        <v>262</v>
      </c>
      <c r="D76">
        <v>1</v>
      </c>
      <c r="E76">
        <v>1</v>
      </c>
    </row>
    <row r="77" spans="1:5" x14ac:dyDescent="0.2">
      <c r="A77" s="4" t="s">
        <v>285</v>
      </c>
      <c r="B77">
        <v>7</v>
      </c>
      <c r="C77">
        <v>7</v>
      </c>
      <c r="D77">
        <v>2</v>
      </c>
      <c r="E77">
        <v>16</v>
      </c>
    </row>
    <row r="78" spans="1:5" x14ac:dyDescent="0.2">
      <c r="A78" s="5" t="s">
        <v>286</v>
      </c>
      <c r="B78">
        <v>7</v>
      </c>
      <c r="C78">
        <v>7</v>
      </c>
      <c r="D78">
        <v>2</v>
      </c>
      <c r="E78">
        <v>16</v>
      </c>
    </row>
    <row r="79" spans="1:5" x14ac:dyDescent="0.2">
      <c r="A79" s="6" t="s">
        <v>368</v>
      </c>
    </row>
    <row r="80" spans="1:5" x14ac:dyDescent="0.2">
      <c r="A80" s="8" t="s">
        <v>382</v>
      </c>
      <c r="B80">
        <v>1</v>
      </c>
      <c r="E80">
        <v>1</v>
      </c>
    </row>
    <row r="81" spans="1:5" x14ac:dyDescent="0.2">
      <c r="A81" s="9" t="s">
        <v>362</v>
      </c>
      <c r="B81">
        <v>1</v>
      </c>
      <c r="E81">
        <v>1</v>
      </c>
    </row>
    <row r="82" spans="1:5" x14ac:dyDescent="0.2">
      <c r="A82" s="6" t="s">
        <v>369</v>
      </c>
    </row>
    <row r="83" spans="1:5" x14ac:dyDescent="0.2">
      <c r="A83" s="8" t="s">
        <v>382</v>
      </c>
      <c r="B83">
        <v>5</v>
      </c>
      <c r="C83">
        <v>7</v>
      </c>
      <c r="D83">
        <v>1</v>
      </c>
      <c r="E83">
        <v>13</v>
      </c>
    </row>
    <row r="84" spans="1:5" x14ac:dyDescent="0.2">
      <c r="A84" s="9" t="s">
        <v>362</v>
      </c>
      <c r="B84">
        <v>5</v>
      </c>
      <c r="C84">
        <v>7</v>
      </c>
      <c r="D84">
        <v>1</v>
      </c>
      <c r="E84">
        <v>13</v>
      </c>
    </row>
    <row r="85" spans="1:5" x14ac:dyDescent="0.2">
      <c r="A85" s="6" t="s">
        <v>378</v>
      </c>
    </row>
    <row r="86" spans="1:5" x14ac:dyDescent="0.2">
      <c r="A86" s="8" t="s">
        <v>382</v>
      </c>
      <c r="D86">
        <v>1</v>
      </c>
      <c r="E86">
        <v>1</v>
      </c>
    </row>
    <row r="87" spans="1:5" x14ac:dyDescent="0.2">
      <c r="A87" s="9" t="s">
        <v>362</v>
      </c>
      <c r="D87">
        <v>1</v>
      </c>
      <c r="E87">
        <v>1</v>
      </c>
    </row>
    <row r="88" spans="1:5" x14ac:dyDescent="0.2">
      <c r="A88" s="8" t="s">
        <v>384</v>
      </c>
      <c r="B88">
        <v>1</v>
      </c>
      <c r="E88">
        <v>1</v>
      </c>
    </row>
    <row r="89" spans="1:5" x14ac:dyDescent="0.2">
      <c r="A89" s="9" t="s">
        <v>362</v>
      </c>
      <c r="B89">
        <v>1</v>
      </c>
      <c r="E89">
        <v>1</v>
      </c>
    </row>
    <row r="90" spans="1:5" x14ac:dyDescent="0.2">
      <c r="A90" s="4" t="s">
        <v>325</v>
      </c>
      <c r="B90">
        <v>9</v>
      </c>
      <c r="C90">
        <v>8</v>
      </c>
      <c r="D90">
        <v>2</v>
      </c>
      <c r="E90">
        <v>19</v>
      </c>
    </row>
    <row r="91" spans="1:5" x14ac:dyDescent="0.2">
      <c r="A91" s="5" t="s">
        <v>326</v>
      </c>
      <c r="B91">
        <v>9</v>
      </c>
      <c r="C91">
        <v>8</v>
      </c>
      <c r="D91">
        <v>2</v>
      </c>
      <c r="E91">
        <v>19</v>
      </c>
    </row>
    <row r="92" spans="1:5" x14ac:dyDescent="0.2">
      <c r="A92" s="6" t="s">
        <v>369</v>
      </c>
    </row>
    <row r="93" spans="1:5" x14ac:dyDescent="0.2">
      <c r="A93" s="8" t="s">
        <v>382</v>
      </c>
      <c r="B93">
        <v>9</v>
      </c>
      <c r="C93">
        <v>7</v>
      </c>
      <c r="D93">
        <v>1</v>
      </c>
      <c r="E93">
        <v>17</v>
      </c>
    </row>
    <row r="94" spans="1:5" x14ac:dyDescent="0.2">
      <c r="A94" s="9" t="s">
        <v>362</v>
      </c>
      <c r="B94">
        <v>9</v>
      </c>
      <c r="C94">
        <v>7</v>
      </c>
      <c r="D94">
        <v>1</v>
      </c>
      <c r="E94">
        <v>17</v>
      </c>
    </row>
    <row r="95" spans="1:5" x14ac:dyDescent="0.2">
      <c r="A95" s="6" t="s">
        <v>378</v>
      </c>
    </row>
    <row r="96" spans="1:5" x14ac:dyDescent="0.2">
      <c r="A96" s="8" t="s">
        <v>382</v>
      </c>
      <c r="C96">
        <v>1</v>
      </c>
      <c r="D96">
        <v>1</v>
      </c>
      <c r="E96">
        <v>2</v>
      </c>
    </row>
    <row r="97" spans="1:5" x14ac:dyDescent="0.2">
      <c r="A97" s="9" t="s">
        <v>362</v>
      </c>
      <c r="C97">
        <v>1</v>
      </c>
      <c r="D97">
        <v>1</v>
      </c>
      <c r="E97">
        <v>2</v>
      </c>
    </row>
    <row r="98" spans="1:5" x14ac:dyDescent="0.2">
      <c r="A98" s="4" t="s">
        <v>360</v>
      </c>
      <c r="B98">
        <v>70</v>
      </c>
      <c r="C98">
        <v>54</v>
      </c>
      <c r="D98">
        <v>20</v>
      </c>
      <c r="E98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75" zoomScaleNormal="75" workbookViewId="0">
      <selection activeCell="E1" sqref="A1:O147"/>
    </sheetView>
  </sheetViews>
  <sheetFormatPr baseColWidth="10" defaultColWidth="8.83203125" defaultRowHeight="15" x14ac:dyDescent="0.2"/>
  <cols>
    <col min="1" max="2" width="14.6640625" bestFit="1" customWidth="1"/>
    <col min="3" max="3" width="19.6640625" bestFit="1" customWidth="1"/>
    <col min="4" max="4" width="19.6640625" customWidth="1"/>
    <col min="5" max="5" width="47.33203125" bestFit="1" customWidth="1"/>
    <col min="6" max="6" width="22.1640625" bestFit="1" customWidth="1"/>
    <col min="7" max="7" width="22.1640625" customWidth="1"/>
    <col min="8" max="8" width="23.6640625" bestFit="1" customWidth="1"/>
    <col min="9" max="9" width="23.6640625" customWidth="1"/>
    <col min="10" max="10" width="22.1640625" bestFit="1" customWidth="1"/>
    <col min="11" max="11" width="23.33203125" bestFit="1" customWidth="1"/>
    <col min="12" max="12" width="13.5" bestFit="1" customWidth="1"/>
    <col min="13" max="13" width="27.33203125" bestFit="1" customWidth="1"/>
    <col min="14" max="14" width="48.83203125" bestFit="1" customWidth="1"/>
    <col min="15" max="15" width="15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364</v>
      </c>
      <c r="E1" t="s">
        <v>3</v>
      </c>
      <c r="F1" t="s">
        <v>4</v>
      </c>
      <c r="G1" t="s">
        <v>366</v>
      </c>
      <c r="H1" t="s">
        <v>5</v>
      </c>
      <c r="I1" t="s">
        <v>367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12</v>
      </c>
      <c r="B2" t="s">
        <v>13</v>
      </c>
      <c r="C2" t="s">
        <v>14</v>
      </c>
      <c r="E2" t="s">
        <v>15</v>
      </c>
      <c r="F2" t="s">
        <v>16</v>
      </c>
      <c r="G2" t="str">
        <f>LEFT(Table1[[#This Row],[Field Coll Latitude from]],2)</f>
        <v>17</v>
      </c>
      <c r="H2" t="s">
        <v>17</v>
      </c>
      <c r="I2" t="str">
        <f>LEFT(Table1[[#This Row],[Field Coll Longitude from]],3)</f>
        <v>145</v>
      </c>
      <c r="M2" t="s">
        <v>18</v>
      </c>
    </row>
    <row r="3" spans="1:15" x14ac:dyDescent="0.2">
      <c r="A3" t="s">
        <v>12</v>
      </c>
      <c r="B3" t="s">
        <v>13</v>
      </c>
      <c r="C3" t="s">
        <v>19</v>
      </c>
      <c r="E3" t="s">
        <v>15</v>
      </c>
      <c r="F3" t="s">
        <v>16</v>
      </c>
      <c r="G3" t="str">
        <f>LEFT(Table1[[#This Row],[Field Coll Latitude from]],2)</f>
        <v>17</v>
      </c>
      <c r="H3" t="s">
        <v>17</v>
      </c>
      <c r="I3" t="str">
        <f>LEFT(Table1[[#This Row],[Field Coll Longitude from]],3)</f>
        <v>145</v>
      </c>
      <c r="M3" t="s">
        <v>18</v>
      </c>
    </row>
    <row r="4" spans="1:15" x14ac:dyDescent="0.2">
      <c r="A4" t="s">
        <v>12</v>
      </c>
      <c r="B4" t="s">
        <v>13</v>
      </c>
      <c r="C4" t="s">
        <v>22</v>
      </c>
      <c r="E4" t="s">
        <v>23</v>
      </c>
      <c r="F4" t="s">
        <v>24</v>
      </c>
      <c r="G4" t="str">
        <f>LEFT(Table1[[#This Row],[Field Coll Latitude from]],2)</f>
        <v>17</v>
      </c>
      <c r="H4" t="s">
        <v>25</v>
      </c>
      <c r="I4" t="str">
        <f>LEFT(Table1[[#This Row],[Field Coll Longitude from]],3)</f>
        <v>145</v>
      </c>
      <c r="K4" t="s">
        <v>26</v>
      </c>
      <c r="L4" t="s">
        <v>27</v>
      </c>
      <c r="M4" t="s">
        <v>21</v>
      </c>
    </row>
    <row r="5" spans="1:15" x14ac:dyDescent="0.2">
      <c r="A5" t="s">
        <v>12</v>
      </c>
      <c r="B5" t="s">
        <v>13</v>
      </c>
      <c r="C5" t="s">
        <v>28</v>
      </c>
      <c r="E5" t="s">
        <v>23</v>
      </c>
      <c r="F5" t="s">
        <v>24</v>
      </c>
      <c r="G5" t="str">
        <f>LEFT(Table1[[#This Row],[Field Coll Latitude from]],2)</f>
        <v>17</v>
      </c>
      <c r="H5" t="s">
        <v>25</v>
      </c>
      <c r="I5" t="str">
        <f>LEFT(Table1[[#This Row],[Field Coll Longitude from]],3)</f>
        <v>145</v>
      </c>
      <c r="K5" s="1">
        <v>8157</v>
      </c>
      <c r="L5" t="s">
        <v>27</v>
      </c>
      <c r="M5" t="s">
        <v>21</v>
      </c>
    </row>
    <row r="6" spans="1:15" x14ac:dyDescent="0.2">
      <c r="A6" t="s">
        <v>12</v>
      </c>
      <c r="B6" t="s">
        <v>13</v>
      </c>
      <c r="C6" t="s">
        <v>29</v>
      </c>
      <c r="E6" t="s">
        <v>30</v>
      </c>
      <c r="F6" t="s">
        <v>31</v>
      </c>
      <c r="G6" t="str">
        <f>LEFT(Table1[[#This Row],[Field Coll Latitude from]],2)</f>
        <v>17</v>
      </c>
      <c r="H6" t="s">
        <v>32</v>
      </c>
      <c r="I6" t="str">
        <f>LEFT(Table1[[#This Row],[Field Coll Longitude from]],3)</f>
        <v>145</v>
      </c>
      <c r="M6" t="s">
        <v>18</v>
      </c>
    </row>
    <row r="7" spans="1:15" x14ac:dyDescent="0.2">
      <c r="A7" t="s">
        <v>12</v>
      </c>
      <c r="B7" t="s">
        <v>13</v>
      </c>
      <c r="C7" t="s">
        <v>33</v>
      </c>
      <c r="E7" t="s">
        <v>30</v>
      </c>
      <c r="F7" t="s">
        <v>31</v>
      </c>
      <c r="G7" t="str">
        <f>LEFT(Table1[[#This Row],[Field Coll Latitude from]],2)</f>
        <v>17</v>
      </c>
      <c r="H7" t="s">
        <v>32</v>
      </c>
      <c r="I7" t="str">
        <f>LEFT(Table1[[#This Row],[Field Coll Longitude from]],3)</f>
        <v>145</v>
      </c>
      <c r="K7" s="2">
        <v>20648</v>
      </c>
      <c r="L7" t="s">
        <v>34</v>
      </c>
      <c r="M7" t="s">
        <v>21</v>
      </c>
    </row>
    <row r="8" spans="1:15" x14ac:dyDescent="0.2">
      <c r="A8" t="s">
        <v>12</v>
      </c>
      <c r="B8" t="s">
        <v>13</v>
      </c>
      <c r="C8" t="s">
        <v>35</v>
      </c>
      <c r="E8" t="s">
        <v>36</v>
      </c>
      <c r="F8" t="s">
        <v>31</v>
      </c>
      <c r="G8" t="str">
        <f>LEFT(Table1[[#This Row],[Field Coll Latitude from]],2)</f>
        <v>17</v>
      </c>
      <c r="H8" t="s">
        <v>32</v>
      </c>
      <c r="I8" t="str">
        <f>LEFT(Table1[[#This Row],[Field Coll Longitude from]],3)</f>
        <v>145</v>
      </c>
      <c r="K8" s="2">
        <v>20689</v>
      </c>
      <c r="L8" t="s">
        <v>34</v>
      </c>
      <c r="M8" t="s">
        <v>21</v>
      </c>
    </row>
    <row r="9" spans="1:15" x14ac:dyDescent="0.2">
      <c r="A9" t="s">
        <v>12</v>
      </c>
      <c r="B9" t="s">
        <v>13</v>
      </c>
      <c r="C9" t="s">
        <v>37</v>
      </c>
      <c r="E9" t="s">
        <v>38</v>
      </c>
      <c r="F9" t="s">
        <v>24</v>
      </c>
      <c r="G9" t="str">
        <f>LEFT(Table1[[#This Row],[Field Coll Latitude from]],2)</f>
        <v>17</v>
      </c>
      <c r="H9" t="s">
        <v>25</v>
      </c>
      <c r="I9" t="str">
        <f>LEFT(Table1[[#This Row],[Field Coll Longitude from]],3)</f>
        <v>145</v>
      </c>
      <c r="K9" s="2">
        <v>20681</v>
      </c>
      <c r="L9" t="s">
        <v>27</v>
      </c>
      <c r="M9" t="s">
        <v>21</v>
      </c>
    </row>
    <row r="10" spans="1:15" x14ac:dyDescent="0.2">
      <c r="A10" t="s">
        <v>12</v>
      </c>
      <c r="B10" t="s">
        <v>13</v>
      </c>
      <c r="C10" t="s">
        <v>39</v>
      </c>
      <c r="E10" t="s">
        <v>40</v>
      </c>
      <c r="F10" t="s">
        <v>41</v>
      </c>
      <c r="G10" t="str">
        <f>LEFT(Table1[[#This Row],[Field Coll Latitude from]],2)</f>
        <v>17</v>
      </c>
      <c r="H10" t="s">
        <v>42</v>
      </c>
      <c r="I10" t="str">
        <f>LEFT(Table1[[#This Row],[Field Coll Longitude from]],3)</f>
        <v>145</v>
      </c>
      <c r="K10" s="2">
        <v>20680</v>
      </c>
      <c r="L10" t="s">
        <v>34</v>
      </c>
      <c r="M10" t="s">
        <v>21</v>
      </c>
    </row>
    <row r="11" spans="1:15" x14ac:dyDescent="0.2">
      <c r="A11" t="s">
        <v>12</v>
      </c>
      <c r="B11" t="s">
        <v>13</v>
      </c>
      <c r="C11" t="s">
        <v>43</v>
      </c>
      <c r="E11" t="s">
        <v>40</v>
      </c>
      <c r="F11" t="s">
        <v>41</v>
      </c>
      <c r="G11" t="str">
        <f>LEFT(Table1[[#This Row],[Field Coll Latitude from]],2)</f>
        <v>17</v>
      </c>
      <c r="H11" t="s">
        <v>42</v>
      </c>
      <c r="I11" t="str">
        <f>LEFT(Table1[[#This Row],[Field Coll Longitude from]],3)</f>
        <v>145</v>
      </c>
      <c r="K11" s="2">
        <v>20674</v>
      </c>
      <c r="L11" t="s">
        <v>27</v>
      </c>
      <c r="M11" t="s">
        <v>21</v>
      </c>
    </row>
    <row r="12" spans="1:15" x14ac:dyDescent="0.2">
      <c r="A12" t="s">
        <v>12</v>
      </c>
      <c r="B12" t="s">
        <v>13</v>
      </c>
      <c r="C12" t="s">
        <v>44</v>
      </c>
      <c r="E12" t="s">
        <v>40</v>
      </c>
      <c r="F12" t="s">
        <v>41</v>
      </c>
      <c r="G12" t="str">
        <f>LEFT(Table1[[#This Row],[Field Coll Latitude from]],2)</f>
        <v>17</v>
      </c>
      <c r="H12" t="s">
        <v>42</v>
      </c>
      <c r="I12" t="str">
        <f>LEFT(Table1[[#This Row],[Field Coll Longitude from]],3)</f>
        <v>145</v>
      </c>
      <c r="K12" s="2">
        <v>20674</v>
      </c>
      <c r="L12" t="s">
        <v>27</v>
      </c>
      <c r="M12" t="s">
        <v>21</v>
      </c>
    </row>
    <row r="13" spans="1:15" x14ac:dyDescent="0.2">
      <c r="A13" t="s">
        <v>12</v>
      </c>
      <c r="B13" t="s">
        <v>13</v>
      </c>
      <c r="C13" t="s">
        <v>45</v>
      </c>
      <c r="E13" t="s">
        <v>46</v>
      </c>
      <c r="F13" t="s">
        <v>47</v>
      </c>
      <c r="G13" t="str">
        <f>LEFT(Table1[[#This Row],[Field Coll Latitude from]],2)</f>
        <v>17</v>
      </c>
      <c r="H13" t="s">
        <v>48</v>
      </c>
      <c r="I13" t="str">
        <f>LEFT(Table1[[#This Row],[Field Coll Longitude from]],3)</f>
        <v>145</v>
      </c>
      <c r="J13" t="s">
        <v>49</v>
      </c>
      <c r="K13" s="2">
        <v>32336</v>
      </c>
      <c r="L13" t="s">
        <v>27</v>
      </c>
      <c r="M13" t="s">
        <v>50</v>
      </c>
    </row>
    <row r="14" spans="1:15" x14ac:dyDescent="0.2">
      <c r="A14" t="s">
        <v>12</v>
      </c>
      <c r="B14" t="s">
        <v>13</v>
      </c>
      <c r="C14" t="s">
        <v>51</v>
      </c>
      <c r="E14" t="s">
        <v>52</v>
      </c>
      <c r="F14" t="s">
        <v>47</v>
      </c>
      <c r="G14" t="str">
        <f>LEFT(Table1[[#This Row],[Field Coll Latitude from]],2)</f>
        <v>17</v>
      </c>
      <c r="H14" t="s">
        <v>48</v>
      </c>
      <c r="I14" t="str">
        <f>LEFT(Table1[[#This Row],[Field Coll Longitude from]],3)</f>
        <v>145</v>
      </c>
      <c r="J14" t="s">
        <v>49</v>
      </c>
      <c r="K14" s="2">
        <v>32336</v>
      </c>
      <c r="L14" t="s">
        <v>27</v>
      </c>
      <c r="M14" t="s">
        <v>50</v>
      </c>
    </row>
    <row r="15" spans="1:15" x14ac:dyDescent="0.2">
      <c r="A15" t="s">
        <v>12</v>
      </c>
      <c r="B15" t="s">
        <v>13</v>
      </c>
      <c r="C15" t="s">
        <v>53</v>
      </c>
      <c r="E15" t="s">
        <v>52</v>
      </c>
      <c r="F15" t="s">
        <v>47</v>
      </c>
      <c r="G15" t="str">
        <f>LEFT(Table1[[#This Row],[Field Coll Latitude from]],2)</f>
        <v>17</v>
      </c>
      <c r="H15" t="s">
        <v>48</v>
      </c>
      <c r="I15" t="str">
        <f>LEFT(Table1[[#This Row],[Field Coll Longitude from]],3)</f>
        <v>145</v>
      </c>
      <c r="J15" t="s">
        <v>49</v>
      </c>
      <c r="K15" s="2">
        <v>32336</v>
      </c>
      <c r="L15" t="s">
        <v>27</v>
      </c>
      <c r="M15" t="s">
        <v>50</v>
      </c>
    </row>
    <row r="16" spans="1:15" x14ac:dyDescent="0.2">
      <c r="A16" t="s">
        <v>12</v>
      </c>
      <c r="B16" t="s">
        <v>13</v>
      </c>
      <c r="C16" t="s">
        <v>54</v>
      </c>
      <c r="E16" t="s">
        <v>52</v>
      </c>
      <c r="F16" t="s">
        <v>47</v>
      </c>
      <c r="G16" t="str">
        <f>LEFT(Table1[[#This Row],[Field Coll Latitude from]],2)</f>
        <v>17</v>
      </c>
      <c r="H16" t="s">
        <v>48</v>
      </c>
      <c r="I16" t="str">
        <f>LEFT(Table1[[#This Row],[Field Coll Longitude from]],3)</f>
        <v>145</v>
      </c>
      <c r="J16" t="s">
        <v>49</v>
      </c>
      <c r="K16" s="2">
        <v>32336</v>
      </c>
      <c r="L16" t="s">
        <v>27</v>
      </c>
      <c r="M16" t="s">
        <v>50</v>
      </c>
    </row>
    <row r="17" spans="1:13" x14ac:dyDescent="0.2">
      <c r="A17" t="s">
        <v>12</v>
      </c>
      <c r="B17" t="s">
        <v>13</v>
      </c>
      <c r="C17" t="s">
        <v>55</v>
      </c>
      <c r="E17" t="s">
        <v>52</v>
      </c>
      <c r="F17" t="s">
        <v>47</v>
      </c>
      <c r="G17" t="str">
        <f>LEFT(Table1[[#This Row],[Field Coll Latitude from]],2)</f>
        <v>17</v>
      </c>
      <c r="H17" t="s">
        <v>48</v>
      </c>
      <c r="I17" t="str">
        <f>LEFT(Table1[[#This Row],[Field Coll Longitude from]],3)</f>
        <v>145</v>
      </c>
      <c r="J17" t="s">
        <v>49</v>
      </c>
      <c r="K17" s="2">
        <v>32336</v>
      </c>
      <c r="L17" t="s">
        <v>27</v>
      </c>
      <c r="M17" t="s">
        <v>50</v>
      </c>
    </row>
    <row r="18" spans="1:13" x14ac:dyDescent="0.2">
      <c r="A18" t="s">
        <v>12</v>
      </c>
      <c r="B18" t="s">
        <v>13</v>
      </c>
      <c r="C18" t="s">
        <v>56</v>
      </c>
      <c r="E18" t="s">
        <v>52</v>
      </c>
      <c r="F18" t="s">
        <v>47</v>
      </c>
      <c r="G18" t="str">
        <f>LEFT(Table1[[#This Row],[Field Coll Latitude from]],2)</f>
        <v>17</v>
      </c>
      <c r="H18" t="s">
        <v>48</v>
      </c>
      <c r="I18" t="str">
        <f>LEFT(Table1[[#This Row],[Field Coll Longitude from]],3)</f>
        <v>145</v>
      </c>
      <c r="J18" t="s">
        <v>49</v>
      </c>
      <c r="K18" s="2">
        <v>32336</v>
      </c>
      <c r="L18" t="s">
        <v>34</v>
      </c>
      <c r="M18" t="s">
        <v>50</v>
      </c>
    </row>
    <row r="19" spans="1:13" x14ac:dyDescent="0.2">
      <c r="A19" t="s">
        <v>12</v>
      </c>
      <c r="B19" t="s">
        <v>13</v>
      </c>
      <c r="C19" t="s">
        <v>57</v>
      </c>
      <c r="E19" t="s">
        <v>58</v>
      </c>
      <c r="F19" t="s">
        <v>59</v>
      </c>
      <c r="G19" t="str">
        <f>LEFT(Table1[[#This Row],[Field Coll Latitude from]],2)</f>
        <v>16</v>
      </c>
      <c r="H19" t="s">
        <v>60</v>
      </c>
      <c r="I19" t="str">
        <f>LEFT(Table1[[#This Row],[Field Coll Longitude from]],3)</f>
        <v>145</v>
      </c>
      <c r="M19" t="s">
        <v>61</v>
      </c>
    </row>
    <row r="20" spans="1:13" x14ac:dyDescent="0.2">
      <c r="A20" t="s">
        <v>62</v>
      </c>
      <c r="B20" t="s">
        <v>63</v>
      </c>
      <c r="C20" t="s">
        <v>204</v>
      </c>
      <c r="G20" t="str">
        <f>LEFT(Table1[[#This Row],[Field Coll Latitude from]],2)</f>
        <v/>
      </c>
      <c r="I20" t="str">
        <f>LEFT(Table1[[#This Row],[Field Coll Longitude from]],3)</f>
        <v/>
      </c>
      <c r="M20" t="s">
        <v>18</v>
      </c>
    </row>
    <row r="21" spans="1:13" x14ac:dyDescent="0.2">
      <c r="A21" t="s">
        <v>62</v>
      </c>
      <c r="B21" t="s">
        <v>63</v>
      </c>
      <c r="C21" t="s">
        <v>230</v>
      </c>
      <c r="G21" t="str">
        <f>LEFT(Table1[[#This Row],[Field Coll Latitude from]],2)</f>
        <v/>
      </c>
      <c r="I21" t="str">
        <f>LEFT(Table1[[#This Row],[Field Coll Longitude from]],3)</f>
        <v/>
      </c>
      <c r="K21" s="2">
        <v>31825</v>
      </c>
      <c r="L21" t="s">
        <v>27</v>
      </c>
      <c r="M21" t="s">
        <v>18</v>
      </c>
    </row>
    <row r="22" spans="1:13" x14ac:dyDescent="0.2">
      <c r="A22" t="s">
        <v>62</v>
      </c>
      <c r="B22" t="s">
        <v>63</v>
      </c>
      <c r="C22" t="s">
        <v>151</v>
      </c>
      <c r="D22" t="str">
        <f>Table1[[#This Row],[Locality Name]]</f>
        <v>Coen, 13km NW</v>
      </c>
      <c r="E22" t="s">
        <v>152</v>
      </c>
      <c r="F22" t="s">
        <v>153</v>
      </c>
      <c r="G22" t="str">
        <f>LEFT(Table1[[#This Row],[Field Coll Latitude from]],2)</f>
        <v>13</v>
      </c>
      <c r="H22" t="s">
        <v>154</v>
      </c>
      <c r="I22" t="str">
        <f>LEFT(Table1[[#This Row],[Field Coll Longitude from]],3)</f>
        <v>143</v>
      </c>
      <c r="L22" t="s">
        <v>27</v>
      </c>
      <c r="M22" t="s">
        <v>21</v>
      </c>
    </row>
    <row r="23" spans="1:13" x14ac:dyDescent="0.2">
      <c r="A23" t="s">
        <v>62</v>
      </c>
      <c r="B23" t="s">
        <v>63</v>
      </c>
      <c r="C23" t="s">
        <v>269</v>
      </c>
      <c r="D23" t="str">
        <f>Table1[[#This Row],[Locality Name]]</f>
        <v>Mt Spurgeon</v>
      </c>
      <c r="E23" t="s">
        <v>270</v>
      </c>
      <c r="F23" t="s">
        <v>271</v>
      </c>
      <c r="G23" t="str">
        <f>LEFT(Table1[[#This Row],[Field Coll Latitude from]],2)</f>
        <v>16</v>
      </c>
      <c r="H23" t="s">
        <v>272</v>
      </c>
      <c r="I23" t="str">
        <f>LEFT(Table1[[#This Row],[Field Coll Longitude from]],3)</f>
        <v>145</v>
      </c>
      <c r="M23" t="s">
        <v>21</v>
      </c>
    </row>
    <row r="24" spans="1:13" x14ac:dyDescent="0.2">
      <c r="A24" t="s">
        <v>62</v>
      </c>
      <c r="B24" t="s">
        <v>63</v>
      </c>
      <c r="C24" t="s">
        <v>273</v>
      </c>
      <c r="D24" t="str">
        <f>Table1[[#This Row],[Locality Name]]</f>
        <v>Mt Spec</v>
      </c>
      <c r="E24" t="s">
        <v>274</v>
      </c>
      <c r="F24" t="s">
        <v>275</v>
      </c>
      <c r="G24" t="str">
        <f>LEFT(Table1[[#This Row],[Field Coll Latitude from]],2)</f>
        <v>18</v>
      </c>
      <c r="H24" t="s">
        <v>276</v>
      </c>
      <c r="I24" t="str">
        <f>LEFT(Table1[[#This Row],[Field Coll Longitude from]],3)</f>
        <v>146</v>
      </c>
      <c r="L24" t="s">
        <v>27</v>
      </c>
      <c r="M24" t="s">
        <v>21</v>
      </c>
    </row>
    <row r="25" spans="1:13" x14ac:dyDescent="0.2">
      <c r="A25" t="s">
        <v>62</v>
      </c>
      <c r="B25" t="s">
        <v>63</v>
      </c>
      <c r="C25" t="s">
        <v>277</v>
      </c>
      <c r="D25" t="str">
        <f>Table1[[#This Row],[Locality Name]]</f>
        <v>Mt Spec</v>
      </c>
      <c r="E25" t="s">
        <v>274</v>
      </c>
      <c r="F25" t="s">
        <v>275</v>
      </c>
      <c r="G25" t="str">
        <f>LEFT(Table1[[#This Row],[Field Coll Latitude from]],2)</f>
        <v>18</v>
      </c>
      <c r="H25" t="s">
        <v>276</v>
      </c>
      <c r="I25" t="str">
        <f>LEFT(Table1[[#This Row],[Field Coll Longitude from]],3)</f>
        <v>146</v>
      </c>
      <c r="L25" t="s">
        <v>27</v>
      </c>
      <c r="M25" t="s">
        <v>21</v>
      </c>
    </row>
    <row r="26" spans="1:13" s="10" customFormat="1" x14ac:dyDescent="0.2">
      <c r="A26" s="10" t="s">
        <v>62</v>
      </c>
      <c r="B26" s="10" t="s">
        <v>63</v>
      </c>
      <c r="C26" s="10" t="s">
        <v>278</v>
      </c>
      <c r="D26" s="10" t="str">
        <f>Table1[[#This Row],[Locality Name]]</f>
        <v>Mt Spec</v>
      </c>
      <c r="E26" s="10" t="s">
        <v>274</v>
      </c>
      <c r="F26" s="10" t="s">
        <v>275</v>
      </c>
      <c r="G26" s="10" t="str">
        <f>LEFT(Table1[[#This Row],[Field Coll Latitude from]],2)</f>
        <v>18</v>
      </c>
      <c r="H26" s="10" t="s">
        <v>276</v>
      </c>
      <c r="I26" s="10" t="str">
        <f>LEFT(Table1[[#This Row],[Field Coll Longitude from]],3)</f>
        <v>146</v>
      </c>
      <c r="L26" s="10" t="s">
        <v>27</v>
      </c>
      <c r="M26" s="10" t="s">
        <v>21</v>
      </c>
    </row>
    <row r="27" spans="1:13" s="10" customFormat="1" x14ac:dyDescent="0.2">
      <c r="A27" s="10" t="s">
        <v>62</v>
      </c>
      <c r="B27" s="10" t="s">
        <v>63</v>
      </c>
      <c r="C27" s="10" t="s">
        <v>279</v>
      </c>
      <c r="D27" s="10" t="str">
        <f>Table1[[#This Row],[Locality Name]]</f>
        <v>Mt Spec</v>
      </c>
      <c r="E27" s="10" t="s">
        <v>274</v>
      </c>
      <c r="F27" s="10" t="s">
        <v>275</v>
      </c>
      <c r="G27" s="10" t="str">
        <f>LEFT(Table1[[#This Row],[Field Coll Latitude from]],2)</f>
        <v>18</v>
      </c>
      <c r="H27" s="10" t="s">
        <v>276</v>
      </c>
      <c r="I27" s="10" t="str">
        <f>LEFT(Table1[[#This Row],[Field Coll Longitude from]],3)</f>
        <v>146</v>
      </c>
      <c r="L27" s="10" t="s">
        <v>27</v>
      </c>
      <c r="M27" s="10" t="s">
        <v>21</v>
      </c>
    </row>
    <row r="28" spans="1:13" x14ac:dyDescent="0.2">
      <c r="A28" t="s">
        <v>62</v>
      </c>
      <c r="B28" t="s">
        <v>63</v>
      </c>
      <c r="C28" t="s">
        <v>280</v>
      </c>
      <c r="D28" t="str">
        <f>Table1[[#This Row],[Locality Name]]</f>
        <v>Mt Spec</v>
      </c>
      <c r="E28" t="s">
        <v>274</v>
      </c>
      <c r="F28" t="s">
        <v>275</v>
      </c>
      <c r="G28" t="str">
        <f>LEFT(Table1[[#This Row],[Field Coll Latitude from]],2)</f>
        <v>18</v>
      </c>
      <c r="H28" t="s">
        <v>276</v>
      </c>
      <c r="I28" t="str">
        <f>LEFT(Table1[[#This Row],[Field Coll Longitude from]],3)</f>
        <v>146</v>
      </c>
      <c r="L28" t="s">
        <v>34</v>
      </c>
      <c r="M28" t="s">
        <v>21</v>
      </c>
    </row>
    <row r="29" spans="1:13" x14ac:dyDescent="0.2">
      <c r="A29" t="s">
        <v>62</v>
      </c>
      <c r="B29" t="s">
        <v>63</v>
      </c>
      <c r="C29" t="s">
        <v>225</v>
      </c>
      <c r="D29" t="str">
        <f>Table1[[#This Row],[Locality Name]]</f>
        <v>Paluma, Taravale Rd</v>
      </c>
      <c r="E29" t="s">
        <v>226</v>
      </c>
      <c r="F29" t="s">
        <v>227</v>
      </c>
      <c r="G29" t="str">
        <f>LEFT(Table1[[#This Row],[Field Coll Latitude from]],2)</f>
        <v>19</v>
      </c>
      <c r="H29" t="s">
        <v>228</v>
      </c>
      <c r="I29" t="str">
        <f>LEFT(Table1[[#This Row],[Field Coll Longitude from]],3)</f>
        <v>146</v>
      </c>
      <c r="J29" t="s">
        <v>229</v>
      </c>
      <c r="K29" s="2">
        <v>32334</v>
      </c>
      <c r="L29" t="s">
        <v>34</v>
      </c>
      <c r="M29" t="s">
        <v>21</v>
      </c>
    </row>
    <row r="30" spans="1:13" x14ac:dyDescent="0.2">
      <c r="A30" t="s">
        <v>62</v>
      </c>
      <c r="B30" t="s">
        <v>63</v>
      </c>
      <c r="C30" t="s">
        <v>265</v>
      </c>
      <c r="D30" t="str">
        <f>Table1[[#This Row],[Locality Name]]</f>
        <v>Bloomsbury</v>
      </c>
      <c r="E30" t="s">
        <v>266</v>
      </c>
      <c r="F30" t="s">
        <v>267</v>
      </c>
      <c r="G30" t="str">
        <f>LEFT(Table1[[#This Row],[Field Coll Latitude from]],2)</f>
        <v>20</v>
      </c>
      <c r="H30" t="s">
        <v>268</v>
      </c>
      <c r="I30" t="str">
        <f>LEFT(Table1[[#This Row],[Field Coll Longitude from]],3)</f>
        <v>148</v>
      </c>
      <c r="L30" t="s">
        <v>34</v>
      </c>
      <c r="M30" t="s">
        <v>21</v>
      </c>
    </row>
    <row r="31" spans="1:13" s="10" customFormat="1" x14ac:dyDescent="0.2">
      <c r="A31" s="10" t="s">
        <v>62</v>
      </c>
      <c r="B31" s="10" t="s">
        <v>63</v>
      </c>
      <c r="C31" s="10" t="s">
        <v>68</v>
      </c>
      <c r="D31" s="10" t="str">
        <f>Table1[[#This Row],[Locality Name]]</f>
        <v>Rockhampton</v>
      </c>
      <c r="E31" s="10" t="s">
        <v>69</v>
      </c>
      <c r="F31" s="10" t="s">
        <v>70</v>
      </c>
      <c r="G31" s="10" t="str">
        <f>LEFT(Table1[[#This Row],[Field Coll Latitude from]],2)</f>
        <v>23</v>
      </c>
      <c r="H31" s="10" t="s">
        <v>71</v>
      </c>
      <c r="I31" s="10" t="str">
        <f>LEFT(Table1[[#This Row],[Field Coll Longitude from]],3)</f>
        <v>150</v>
      </c>
      <c r="L31" s="10" t="s">
        <v>27</v>
      </c>
      <c r="M31" s="10" t="s">
        <v>21</v>
      </c>
    </row>
    <row r="32" spans="1:13" x14ac:dyDescent="0.2">
      <c r="A32" t="s">
        <v>62</v>
      </c>
      <c r="B32" t="s">
        <v>63</v>
      </c>
      <c r="C32" t="s">
        <v>180</v>
      </c>
      <c r="D32" t="str">
        <f>Table1[[#This Row],[Locality Name]]</f>
        <v>Many Peaks Ra, 24km SW Miriam Vale</v>
      </c>
      <c r="E32" t="s">
        <v>181</v>
      </c>
      <c r="F32" t="s">
        <v>182</v>
      </c>
      <c r="G32" t="str">
        <f>LEFT(Table1[[#This Row],[Field Coll Latitude from]],2)</f>
        <v>24</v>
      </c>
      <c r="H32" t="s">
        <v>183</v>
      </c>
      <c r="I32" t="str">
        <f>LEFT(Table1[[#This Row],[Field Coll Longitude from]],3)</f>
        <v>151</v>
      </c>
      <c r="L32" t="s">
        <v>34</v>
      </c>
      <c r="M32" t="s">
        <v>21</v>
      </c>
    </row>
    <row r="33" spans="1:13" x14ac:dyDescent="0.2">
      <c r="A33" t="s">
        <v>62</v>
      </c>
      <c r="B33" t="s">
        <v>63</v>
      </c>
      <c r="C33" t="s">
        <v>188</v>
      </c>
      <c r="D33" t="str">
        <f>Table1[[#This Row],[Locality Name]]</f>
        <v>Many Peaks Ra, 24km SW Miriam Vale</v>
      </c>
      <c r="E33" t="s">
        <v>181</v>
      </c>
      <c r="F33" t="s">
        <v>182</v>
      </c>
      <c r="G33" t="str">
        <f>LEFT(Table1[[#This Row],[Field Coll Latitude from]],2)</f>
        <v>24</v>
      </c>
      <c r="H33" t="s">
        <v>183</v>
      </c>
      <c r="I33" t="str">
        <f>LEFT(Table1[[#This Row],[Field Coll Longitude from]],3)</f>
        <v>151</v>
      </c>
      <c r="L33" t="s">
        <v>34</v>
      </c>
      <c r="M33" t="s">
        <v>21</v>
      </c>
    </row>
    <row r="34" spans="1:13" s="10" customFormat="1" x14ac:dyDescent="0.2">
      <c r="A34" s="10" t="s">
        <v>62</v>
      </c>
      <c r="B34" s="10" t="s">
        <v>63</v>
      </c>
      <c r="C34" s="10" t="s">
        <v>164</v>
      </c>
      <c r="D34" s="10" t="str">
        <f>Table1[[#This Row],[Locality Name]]</f>
        <v>Stony Ra, Aramara</v>
      </c>
      <c r="E34" s="10" t="s">
        <v>165</v>
      </c>
      <c r="F34" s="10" t="s">
        <v>166</v>
      </c>
      <c r="G34" s="10" t="str">
        <f>LEFT(Table1[[#This Row],[Field Coll Latitude from]],2)</f>
        <v>25</v>
      </c>
      <c r="H34" s="10" t="s">
        <v>167</v>
      </c>
      <c r="I34" s="10" t="str">
        <f>LEFT(Table1[[#This Row],[Field Coll Longitude from]],3)</f>
        <v>152</v>
      </c>
      <c r="L34" s="10" t="s">
        <v>34</v>
      </c>
      <c r="M34" s="10" t="s">
        <v>21</v>
      </c>
    </row>
    <row r="35" spans="1:13" x14ac:dyDescent="0.2">
      <c r="A35" t="s">
        <v>62</v>
      </c>
      <c r="B35" t="s">
        <v>63</v>
      </c>
      <c r="C35" t="s">
        <v>168</v>
      </c>
      <c r="D35" t="str">
        <f>Table1[[#This Row],[Locality Name]]</f>
        <v>Stony Ra, Aramara</v>
      </c>
      <c r="E35" t="s">
        <v>165</v>
      </c>
      <c r="F35" t="s">
        <v>166</v>
      </c>
      <c r="G35" t="str">
        <f>LEFT(Table1[[#This Row],[Field Coll Latitude from]],2)</f>
        <v>25</v>
      </c>
      <c r="H35" t="s">
        <v>167</v>
      </c>
      <c r="I35" t="str">
        <f>LEFT(Table1[[#This Row],[Field Coll Longitude from]],3)</f>
        <v>152</v>
      </c>
      <c r="L35" t="s">
        <v>27</v>
      </c>
      <c r="M35" t="s">
        <v>21</v>
      </c>
    </row>
    <row r="36" spans="1:13" x14ac:dyDescent="0.2">
      <c r="A36" t="s">
        <v>62</v>
      </c>
      <c r="B36" t="s">
        <v>63</v>
      </c>
      <c r="C36" t="s">
        <v>184</v>
      </c>
      <c r="D36" t="str">
        <f>Table1[[#This Row],[Locality Name]]</f>
        <v>Mt Walsh, Biggenden</v>
      </c>
      <c r="E36" t="s">
        <v>185</v>
      </c>
      <c r="F36" t="s">
        <v>186</v>
      </c>
      <c r="G36" t="str">
        <f>LEFT(Table1[[#This Row],[Field Coll Latitude from]],2)</f>
        <v>25</v>
      </c>
      <c r="H36" t="s">
        <v>187</v>
      </c>
      <c r="I36" t="str">
        <f>LEFT(Table1[[#This Row],[Field Coll Longitude from]],3)</f>
        <v>152</v>
      </c>
      <c r="L36" t="s">
        <v>27</v>
      </c>
      <c r="M36" t="s">
        <v>21</v>
      </c>
    </row>
    <row r="37" spans="1:13" x14ac:dyDescent="0.2">
      <c r="A37" t="s">
        <v>62</v>
      </c>
      <c r="B37" t="s">
        <v>63</v>
      </c>
      <c r="C37" t="s">
        <v>243</v>
      </c>
      <c r="D37" t="str">
        <f>Table1[[#This Row],[Locality Name]]</f>
        <v>BRISBANE,REDHILL</v>
      </c>
      <c r="E37" t="s">
        <v>244</v>
      </c>
      <c r="F37" t="s">
        <v>245</v>
      </c>
      <c r="G37" t="str">
        <f>LEFT(Table1[[#This Row],[Field Coll Latitude from]],2)</f>
        <v>25</v>
      </c>
      <c r="H37" t="s">
        <v>246</v>
      </c>
      <c r="I37" t="str">
        <f>LEFT(Table1[[#This Row],[Field Coll Longitude from]],3)</f>
        <v>152</v>
      </c>
      <c r="K37" s="2">
        <v>33436</v>
      </c>
      <c r="L37" t="s">
        <v>27</v>
      </c>
      <c r="M37" t="s">
        <v>61</v>
      </c>
    </row>
    <row r="38" spans="1:13" s="10" customFormat="1" x14ac:dyDescent="0.2">
      <c r="A38" s="10" t="s">
        <v>62</v>
      </c>
      <c r="B38" s="10" t="s">
        <v>63</v>
      </c>
      <c r="C38" s="10" t="s">
        <v>72</v>
      </c>
      <c r="D38" s="10" t="str">
        <f>Table1[[#This Row],[Locality Name]]</f>
        <v>Bunya Mountains</v>
      </c>
      <c r="E38" s="10" t="s">
        <v>73</v>
      </c>
      <c r="F38" s="10" t="s">
        <v>74</v>
      </c>
      <c r="G38" s="10" t="str">
        <f>LEFT(Table1[[#This Row],[Field Coll Latitude from]],2)</f>
        <v>26</v>
      </c>
      <c r="H38" s="10" t="s">
        <v>75</v>
      </c>
      <c r="I38" s="10" t="str">
        <f>LEFT(Table1[[#This Row],[Field Coll Longitude from]],3)</f>
        <v>151</v>
      </c>
      <c r="M38" s="10" t="s">
        <v>18</v>
      </c>
    </row>
    <row r="39" spans="1:13" s="10" customFormat="1" x14ac:dyDescent="0.2">
      <c r="A39" s="10" t="s">
        <v>62</v>
      </c>
      <c r="B39" s="10" t="s">
        <v>63</v>
      </c>
      <c r="C39" s="10" t="s">
        <v>76</v>
      </c>
      <c r="D39" s="10" t="str">
        <f>Table1[[#This Row],[Locality Name]]</f>
        <v>Bunya Mountains</v>
      </c>
      <c r="E39" s="10" t="s">
        <v>73</v>
      </c>
      <c r="F39" s="10" t="s">
        <v>74</v>
      </c>
      <c r="G39" s="10" t="str">
        <f>LEFT(Table1[[#This Row],[Field Coll Latitude from]],2)</f>
        <v>26</v>
      </c>
      <c r="H39" s="10" t="s">
        <v>75</v>
      </c>
      <c r="I39" s="10" t="str">
        <f>LEFT(Table1[[#This Row],[Field Coll Longitude from]],3)</f>
        <v>151</v>
      </c>
      <c r="M39" s="10" t="s">
        <v>18</v>
      </c>
    </row>
    <row r="40" spans="1:13" x14ac:dyDescent="0.2">
      <c r="A40" t="s">
        <v>62</v>
      </c>
      <c r="B40" t="s">
        <v>63</v>
      </c>
      <c r="C40" t="s">
        <v>77</v>
      </c>
      <c r="D40" t="str">
        <f>Table1[[#This Row],[Locality Name]]</f>
        <v>Bunya Mountains</v>
      </c>
      <c r="E40" t="s">
        <v>73</v>
      </c>
      <c r="F40" t="s">
        <v>74</v>
      </c>
      <c r="G40" t="str">
        <f>LEFT(Table1[[#This Row],[Field Coll Latitude from]],2)</f>
        <v>26</v>
      </c>
      <c r="H40" t="s">
        <v>75</v>
      </c>
      <c r="I40" t="str">
        <f>LEFT(Table1[[#This Row],[Field Coll Longitude from]],3)</f>
        <v>151</v>
      </c>
      <c r="M40" t="s">
        <v>18</v>
      </c>
    </row>
    <row r="41" spans="1:13" x14ac:dyDescent="0.2">
      <c r="A41" t="s">
        <v>62</v>
      </c>
      <c r="B41" t="s">
        <v>63</v>
      </c>
      <c r="C41" t="s">
        <v>109</v>
      </c>
      <c r="D41" t="str">
        <f>Table1[[#This Row],[Locality Name]]</f>
        <v>Marys Ck, near Gympie</v>
      </c>
      <c r="E41" t="s">
        <v>110</v>
      </c>
      <c r="F41" t="s">
        <v>111</v>
      </c>
      <c r="G41" t="str">
        <f>LEFT(Table1[[#This Row],[Field Coll Latitude from]],2)</f>
        <v>26</v>
      </c>
      <c r="H41" t="s">
        <v>112</v>
      </c>
      <c r="I41" t="str">
        <f>LEFT(Table1[[#This Row],[Field Coll Longitude from]],3)</f>
        <v>152</v>
      </c>
      <c r="L41" t="s">
        <v>34</v>
      </c>
      <c r="M41" t="s">
        <v>21</v>
      </c>
    </row>
    <row r="42" spans="1:13" x14ac:dyDescent="0.2">
      <c r="A42" t="s">
        <v>62</v>
      </c>
      <c r="B42" t="s">
        <v>63</v>
      </c>
      <c r="C42" t="s">
        <v>143</v>
      </c>
      <c r="D42" t="str">
        <f>Table1[[#This Row],[Locality Name]]</f>
        <v>Mt Mowbullan, Bunya Mountains</v>
      </c>
      <c r="E42" t="s">
        <v>144</v>
      </c>
      <c r="F42" t="s">
        <v>74</v>
      </c>
      <c r="G42" t="str">
        <f>LEFT(Table1[[#This Row],[Field Coll Latitude from]],2)</f>
        <v>26</v>
      </c>
      <c r="H42" t="s">
        <v>145</v>
      </c>
      <c r="I42" t="str">
        <f>LEFT(Table1[[#This Row],[Field Coll Longitude from]],3)</f>
        <v>151</v>
      </c>
      <c r="L42" t="s">
        <v>34</v>
      </c>
      <c r="M42" t="s">
        <v>21</v>
      </c>
    </row>
    <row r="43" spans="1:13" x14ac:dyDescent="0.2">
      <c r="A43" t="s">
        <v>62</v>
      </c>
      <c r="B43" t="s">
        <v>63</v>
      </c>
      <c r="C43" t="s">
        <v>146</v>
      </c>
      <c r="D43" t="str">
        <f>Table1[[#This Row],[Locality Name]]</f>
        <v>Mt Mowbullan area, Bunya Mts</v>
      </c>
      <c r="E43" t="s">
        <v>147</v>
      </c>
      <c r="F43" t="s">
        <v>74</v>
      </c>
      <c r="G43" t="str">
        <f>LEFT(Table1[[#This Row],[Field Coll Latitude from]],2)</f>
        <v>26</v>
      </c>
      <c r="H43" t="s">
        <v>145</v>
      </c>
      <c r="I43" t="str">
        <f>LEFT(Table1[[#This Row],[Field Coll Longitude from]],3)</f>
        <v>151</v>
      </c>
      <c r="L43" t="s">
        <v>34</v>
      </c>
      <c r="M43" t="s">
        <v>21</v>
      </c>
    </row>
    <row r="44" spans="1:13" x14ac:dyDescent="0.2">
      <c r="A44" t="s">
        <v>62</v>
      </c>
      <c r="B44" t="s">
        <v>63</v>
      </c>
      <c r="C44" t="s">
        <v>155</v>
      </c>
      <c r="D44" t="str">
        <f>Table1[[#This Row],[Locality Name]]</f>
        <v>Yarraman</v>
      </c>
      <c r="E44" t="s">
        <v>156</v>
      </c>
      <c r="F44" t="s">
        <v>157</v>
      </c>
      <c r="G44" t="str">
        <f>LEFT(Table1[[#This Row],[Field Coll Latitude from]],2)</f>
        <v>26</v>
      </c>
      <c r="H44" t="s">
        <v>86</v>
      </c>
      <c r="I44" t="str">
        <f>LEFT(Table1[[#This Row],[Field Coll Longitude from]],3)</f>
        <v>151</v>
      </c>
      <c r="L44" t="s">
        <v>27</v>
      </c>
      <c r="M44" t="s">
        <v>18</v>
      </c>
    </row>
    <row r="45" spans="1:13" x14ac:dyDescent="0.2">
      <c r="A45" t="s">
        <v>62</v>
      </c>
      <c r="B45" t="s">
        <v>63</v>
      </c>
      <c r="C45" t="s">
        <v>158</v>
      </c>
      <c r="D45" t="str">
        <f>Table1[[#This Row],[Locality Name]]</f>
        <v>Yarraman</v>
      </c>
      <c r="E45" t="s">
        <v>156</v>
      </c>
      <c r="F45" t="s">
        <v>157</v>
      </c>
      <c r="G45" t="str">
        <f>LEFT(Table1[[#This Row],[Field Coll Latitude from]],2)</f>
        <v>26</v>
      </c>
      <c r="H45" t="s">
        <v>86</v>
      </c>
      <c r="I45" t="str">
        <f>LEFT(Table1[[#This Row],[Field Coll Longitude from]],3)</f>
        <v>151</v>
      </c>
      <c r="L45" t="s">
        <v>34</v>
      </c>
      <c r="M45" t="s">
        <v>21</v>
      </c>
    </row>
    <row r="46" spans="1:13" x14ac:dyDescent="0.2">
      <c r="A46" t="s">
        <v>62</v>
      </c>
      <c r="B46" t="s">
        <v>63</v>
      </c>
      <c r="C46" t="s">
        <v>159</v>
      </c>
      <c r="D46" t="str">
        <f>Table1[[#This Row],[Locality Name]]</f>
        <v>Yarraman</v>
      </c>
      <c r="E46" t="s">
        <v>156</v>
      </c>
      <c r="F46" t="s">
        <v>157</v>
      </c>
      <c r="G46" t="str">
        <f>LEFT(Table1[[#This Row],[Field Coll Latitude from]],2)</f>
        <v>26</v>
      </c>
      <c r="H46" t="s">
        <v>86</v>
      </c>
      <c r="I46" t="str">
        <f>LEFT(Table1[[#This Row],[Field Coll Longitude from]],3)</f>
        <v>151</v>
      </c>
      <c r="L46" t="s">
        <v>27</v>
      </c>
      <c r="M46" t="s">
        <v>21</v>
      </c>
    </row>
    <row r="47" spans="1:13" s="10" customFormat="1" x14ac:dyDescent="0.2">
      <c r="A47" s="10" t="s">
        <v>62</v>
      </c>
      <c r="B47" s="10" t="s">
        <v>63</v>
      </c>
      <c r="C47" s="10" t="s">
        <v>160</v>
      </c>
      <c r="D47" s="10" t="str">
        <f>Table1[[#This Row],[Locality Name]]</f>
        <v>Yarraman</v>
      </c>
      <c r="E47" s="10" t="s">
        <v>156</v>
      </c>
      <c r="F47" s="10" t="s">
        <v>157</v>
      </c>
      <c r="G47" s="10" t="str">
        <f>LEFT(Table1[[#This Row],[Field Coll Latitude from]],2)</f>
        <v>26</v>
      </c>
      <c r="H47" s="10" t="s">
        <v>86</v>
      </c>
      <c r="I47" s="10" t="str">
        <f>LEFT(Table1[[#This Row],[Field Coll Longitude from]],3)</f>
        <v>151</v>
      </c>
      <c r="L47" s="10" t="s">
        <v>34</v>
      </c>
      <c r="M47" s="10" t="s">
        <v>21</v>
      </c>
    </row>
    <row r="48" spans="1:13" x14ac:dyDescent="0.2">
      <c r="A48" t="s">
        <v>62</v>
      </c>
      <c r="B48" t="s">
        <v>63</v>
      </c>
      <c r="C48" t="s">
        <v>64</v>
      </c>
      <c r="D48" t="s">
        <v>129</v>
      </c>
      <c r="E48" t="s">
        <v>65</v>
      </c>
      <c r="F48" t="s">
        <v>66</v>
      </c>
      <c r="G48" t="str">
        <f>LEFT(Table1[[#This Row],[Field Coll Latitude from]],2)</f>
        <v>27</v>
      </c>
      <c r="H48" t="s">
        <v>67</v>
      </c>
      <c r="I48" t="str">
        <f>LEFT(Table1[[#This Row],[Field Coll Longitude from]],3)</f>
        <v>153</v>
      </c>
      <c r="L48" t="s">
        <v>34</v>
      </c>
      <c r="M48" t="s">
        <v>21</v>
      </c>
    </row>
    <row r="49" spans="1:13" x14ac:dyDescent="0.2">
      <c r="A49" t="s">
        <v>62</v>
      </c>
      <c r="B49" t="s">
        <v>63</v>
      </c>
      <c r="C49" t="s">
        <v>80</v>
      </c>
      <c r="D49" t="s">
        <v>129</v>
      </c>
      <c r="E49" t="s">
        <v>81</v>
      </c>
      <c r="F49" t="s">
        <v>82</v>
      </c>
      <c r="G49" t="str">
        <f>LEFT(Table1[[#This Row],[Field Coll Latitude from]],2)</f>
        <v>27</v>
      </c>
      <c r="H49" t="s">
        <v>79</v>
      </c>
      <c r="I49" t="str">
        <f>LEFT(Table1[[#This Row],[Field Coll Longitude from]],3)</f>
        <v>152</v>
      </c>
      <c r="M49" t="s">
        <v>18</v>
      </c>
    </row>
    <row r="50" spans="1:13" x14ac:dyDescent="0.2">
      <c r="A50" t="s">
        <v>62</v>
      </c>
      <c r="B50" t="s">
        <v>63</v>
      </c>
      <c r="C50" t="s">
        <v>104</v>
      </c>
      <c r="D50" t="s">
        <v>129</v>
      </c>
      <c r="E50" t="s">
        <v>105</v>
      </c>
      <c r="F50" t="s">
        <v>78</v>
      </c>
      <c r="G50" t="str">
        <f>LEFT(Table1[[#This Row],[Field Coll Latitude from]],2)</f>
        <v>27</v>
      </c>
      <c r="H50" t="s">
        <v>106</v>
      </c>
      <c r="I50" t="str">
        <f>LEFT(Table1[[#This Row],[Field Coll Longitude from]],3)</f>
        <v>153</v>
      </c>
      <c r="L50" t="s">
        <v>34</v>
      </c>
      <c r="M50" t="s">
        <v>21</v>
      </c>
    </row>
    <row r="51" spans="1:13" x14ac:dyDescent="0.2">
      <c r="A51" t="s">
        <v>62</v>
      </c>
      <c r="B51" t="s">
        <v>63</v>
      </c>
      <c r="C51" t="s">
        <v>107</v>
      </c>
      <c r="D51" t="s">
        <v>129</v>
      </c>
      <c r="E51" t="s">
        <v>108</v>
      </c>
      <c r="F51" t="s">
        <v>78</v>
      </c>
      <c r="G51" t="str">
        <f>LEFT(Table1[[#This Row],[Field Coll Latitude from]],2)</f>
        <v>27</v>
      </c>
      <c r="H51" t="s">
        <v>79</v>
      </c>
      <c r="I51" t="str">
        <f>LEFT(Table1[[#This Row],[Field Coll Longitude from]],3)</f>
        <v>152</v>
      </c>
      <c r="L51" t="s">
        <v>34</v>
      </c>
      <c r="M51" t="s">
        <v>21</v>
      </c>
    </row>
    <row r="52" spans="1:13" x14ac:dyDescent="0.2">
      <c r="A52" t="s">
        <v>62</v>
      </c>
      <c r="B52" t="s">
        <v>63</v>
      </c>
      <c r="C52" t="s">
        <v>113</v>
      </c>
      <c r="D52" t="s">
        <v>129</v>
      </c>
      <c r="E52" t="s">
        <v>108</v>
      </c>
      <c r="F52" t="s">
        <v>78</v>
      </c>
      <c r="G52" t="str">
        <f>LEFT(Table1[[#This Row],[Field Coll Latitude from]],2)</f>
        <v>27</v>
      </c>
      <c r="H52" t="s">
        <v>79</v>
      </c>
      <c r="I52" t="str">
        <f>LEFT(Table1[[#This Row],[Field Coll Longitude from]],3)</f>
        <v>152</v>
      </c>
      <c r="K52" s="2">
        <v>19273</v>
      </c>
      <c r="L52" t="s">
        <v>34</v>
      </c>
      <c r="M52" t="s">
        <v>18</v>
      </c>
    </row>
    <row r="53" spans="1:13" x14ac:dyDescent="0.2">
      <c r="A53" t="s">
        <v>62</v>
      </c>
      <c r="B53" t="s">
        <v>63</v>
      </c>
      <c r="C53" t="s">
        <v>114</v>
      </c>
      <c r="D53" t="s">
        <v>129</v>
      </c>
      <c r="E53" t="s">
        <v>115</v>
      </c>
      <c r="F53" t="s">
        <v>116</v>
      </c>
      <c r="G53" t="str">
        <f>LEFT(Table1[[#This Row],[Field Coll Latitude from]],2)</f>
        <v>27</v>
      </c>
      <c r="H53" t="s">
        <v>79</v>
      </c>
      <c r="I53" t="str">
        <f>LEFT(Table1[[#This Row],[Field Coll Longitude from]],3)</f>
        <v>152</v>
      </c>
      <c r="L53" t="s">
        <v>27</v>
      </c>
      <c r="M53" t="s">
        <v>21</v>
      </c>
    </row>
    <row r="54" spans="1:13" x14ac:dyDescent="0.2">
      <c r="A54" t="s">
        <v>62</v>
      </c>
      <c r="B54" t="s">
        <v>63</v>
      </c>
      <c r="C54" t="s">
        <v>117</v>
      </c>
      <c r="D54" t="s">
        <v>129</v>
      </c>
      <c r="E54" t="s">
        <v>118</v>
      </c>
      <c r="F54" t="s">
        <v>119</v>
      </c>
      <c r="G54" t="str">
        <f>LEFT(Table1[[#This Row],[Field Coll Latitude from]],2)</f>
        <v>27</v>
      </c>
      <c r="H54" t="s">
        <v>79</v>
      </c>
      <c r="I54" t="str">
        <f>LEFT(Table1[[#This Row],[Field Coll Longitude from]],3)</f>
        <v>152</v>
      </c>
      <c r="L54" t="s">
        <v>34</v>
      </c>
      <c r="M54" t="s">
        <v>21</v>
      </c>
    </row>
    <row r="55" spans="1:13" x14ac:dyDescent="0.2">
      <c r="A55" t="s">
        <v>62</v>
      </c>
      <c r="B55" t="s">
        <v>63</v>
      </c>
      <c r="C55" t="s">
        <v>120</v>
      </c>
      <c r="D55" t="str">
        <f>Table1[[#This Row],[Locality Name]]</f>
        <v>Samford</v>
      </c>
      <c r="E55" t="s">
        <v>121</v>
      </c>
      <c r="F55" t="s">
        <v>122</v>
      </c>
      <c r="G55" t="str">
        <f>LEFT(Table1[[#This Row],[Field Coll Latitude from]],2)</f>
        <v>27</v>
      </c>
      <c r="H55" t="s">
        <v>123</v>
      </c>
      <c r="I55" t="str">
        <f>LEFT(Table1[[#This Row],[Field Coll Longitude from]],3)</f>
        <v>152</v>
      </c>
      <c r="L55" t="s">
        <v>27</v>
      </c>
      <c r="M55" t="s">
        <v>21</v>
      </c>
    </row>
    <row r="56" spans="1:13" x14ac:dyDescent="0.2">
      <c r="A56" t="s">
        <v>62</v>
      </c>
      <c r="B56" t="s">
        <v>63</v>
      </c>
      <c r="C56" t="s">
        <v>127</v>
      </c>
      <c r="D56" t="s">
        <v>129</v>
      </c>
      <c r="E56" t="s">
        <v>124</v>
      </c>
      <c r="F56" t="s">
        <v>125</v>
      </c>
      <c r="G56" t="str">
        <f>LEFT(Table1[[#This Row],[Field Coll Latitude from]],2)</f>
        <v>27</v>
      </c>
      <c r="H56" t="s">
        <v>126</v>
      </c>
      <c r="I56" t="str">
        <f>LEFT(Table1[[#This Row],[Field Coll Longitude from]],3)</f>
        <v>153</v>
      </c>
      <c r="L56" t="s">
        <v>27</v>
      </c>
      <c r="M56" t="s">
        <v>21</v>
      </c>
    </row>
    <row r="57" spans="1:13" x14ac:dyDescent="0.2">
      <c r="A57" t="s">
        <v>62</v>
      </c>
      <c r="B57" t="s">
        <v>63</v>
      </c>
      <c r="C57" t="s">
        <v>128</v>
      </c>
      <c r="D57" t="s">
        <v>129</v>
      </c>
      <c r="E57" t="s">
        <v>129</v>
      </c>
      <c r="F57" t="s">
        <v>66</v>
      </c>
      <c r="G57" t="str">
        <f>LEFT(Table1[[#This Row],[Field Coll Latitude from]],2)</f>
        <v>27</v>
      </c>
      <c r="H57" t="s">
        <v>126</v>
      </c>
      <c r="I57" t="str">
        <f>LEFT(Table1[[#This Row],[Field Coll Longitude from]],3)</f>
        <v>153</v>
      </c>
      <c r="L57" t="s">
        <v>34</v>
      </c>
      <c r="M57" t="s">
        <v>21</v>
      </c>
    </row>
    <row r="58" spans="1:13" x14ac:dyDescent="0.2">
      <c r="A58" t="s">
        <v>62</v>
      </c>
      <c r="B58" t="s">
        <v>63</v>
      </c>
      <c r="C58" t="s">
        <v>130</v>
      </c>
      <c r="D58" t="s">
        <v>129</v>
      </c>
      <c r="E58" t="s">
        <v>131</v>
      </c>
      <c r="F58" t="s">
        <v>66</v>
      </c>
      <c r="G58" t="str">
        <f>LEFT(Table1[[#This Row],[Field Coll Latitude from]],2)</f>
        <v>27</v>
      </c>
      <c r="H58" t="s">
        <v>67</v>
      </c>
      <c r="I58" t="str">
        <f>LEFT(Table1[[#This Row],[Field Coll Longitude from]],3)</f>
        <v>153</v>
      </c>
      <c r="L58" t="s">
        <v>27</v>
      </c>
      <c r="M58" t="s">
        <v>21</v>
      </c>
    </row>
    <row r="59" spans="1:13" x14ac:dyDescent="0.2">
      <c r="A59" t="s">
        <v>62</v>
      </c>
      <c r="B59" t="s">
        <v>63</v>
      </c>
      <c r="C59" t="s">
        <v>132</v>
      </c>
      <c r="D59" t="s">
        <v>129</v>
      </c>
      <c r="E59" t="s">
        <v>131</v>
      </c>
      <c r="F59" t="s">
        <v>66</v>
      </c>
      <c r="G59" t="str">
        <f>LEFT(Table1[[#This Row],[Field Coll Latitude from]],2)</f>
        <v>27</v>
      </c>
      <c r="H59" t="s">
        <v>67</v>
      </c>
      <c r="I59" t="str">
        <f>LEFT(Table1[[#This Row],[Field Coll Longitude from]],3)</f>
        <v>153</v>
      </c>
      <c r="L59" t="s">
        <v>27</v>
      </c>
      <c r="M59" t="s">
        <v>21</v>
      </c>
    </row>
    <row r="60" spans="1:13" x14ac:dyDescent="0.2">
      <c r="A60" t="s">
        <v>62</v>
      </c>
      <c r="B60" t="s">
        <v>63</v>
      </c>
      <c r="C60" t="s">
        <v>133</v>
      </c>
      <c r="D60" t="str">
        <f>Table1[[#This Row],[Locality Name]]</f>
        <v>Closeburn, Cedar Ck</v>
      </c>
      <c r="E60" t="s">
        <v>134</v>
      </c>
      <c r="F60" t="s">
        <v>135</v>
      </c>
      <c r="G60" t="str">
        <f>LEFT(Table1[[#This Row],[Field Coll Latitude from]],2)</f>
        <v>27</v>
      </c>
      <c r="H60" t="s">
        <v>123</v>
      </c>
      <c r="I60" t="str">
        <f>LEFT(Table1[[#This Row],[Field Coll Longitude from]],3)</f>
        <v>152</v>
      </c>
      <c r="L60" t="s">
        <v>27</v>
      </c>
      <c r="M60" t="s">
        <v>21</v>
      </c>
    </row>
    <row r="61" spans="1:13" x14ac:dyDescent="0.2">
      <c r="A61" t="s">
        <v>62</v>
      </c>
      <c r="B61" t="s">
        <v>63</v>
      </c>
      <c r="C61" t="s">
        <v>136</v>
      </c>
      <c r="D61" t="s">
        <v>129</v>
      </c>
      <c r="E61" t="s">
        <v>131</v>
      </c>
      <c r="F61" t="s">
        <v>66</v>
      </c>
      <c r="G61" t="str">
        <f>LEFT(Table1[[#This Row],[Field Coll Latitude from]],2)</f>
        <v>27</v>
      </c>
      <c r="H61" t="s">
        <v>67</v>
      </c>
      <c r="I61" t="str">
        <f>LEFT(Table1[[#This Row],[Field Coll Longitude from]],3)</f>
        <v>153</v>
      </c>
      <c r="L61" t="s">
        <v>27</v>
      </c>
      <c r="M61" t="s">
        <v>21</v>
      </c>
    </row>
    <row r="62" spans="1:13" x14ac:dyDescent="0.2">
      <c r="A62" t="s">
        <v>62</v>
      </c>
      <c r="B62" t="s">
        <v>63</v>
      </c>
      <c r="C62" t="s">
        <v>137</v>
      </c>
      <c r="D62" t="s">
        <v>129</v>
      </c>
      <c r="E62" t="s">
        <v>131</v>
      </c>
      <c r="F62" t="s">
        <v>66</v>
      </c>
      <c r="G62" t="str">
        <f>LEFT(Table1[[#This Row],[Field Coll Latitude from]],2)</f>
        <v>27</v>
      </c>
      <c r="H62" t="s">
        <v>67</v>
      </c>
      <c r="I62" t="str">
        <f>LEFT(Table1[[#This Row],[Field Coll Longitude from]],3)</f>
        <v>153</v>
      </c>
      <c r="L62" t="s">
        <v>27</v>
      </c>
      <c r="M62" t="s">
        <v>21</v>
      </c>
    </row>
    <row r="63" spans="1:13" x14ac:dyDescent="0.2">
      <c r="A63" t="s">
        <v>62</v>
      </c>
      <c r="B63" t="s">
        <v>63</v>
      </c>
      <c r="C63" t="s">
        <v>138</v>
      </c>
      <c r="D63" t="s">
        <v>129</v>
      </c>
      <c r="E63" t="s">
        <v>139</v>
      </c>
      <c r="F63" t="s">
        <v>125</v>
      </c>
      <c r="G63" t="str">
        <f>LEFT(Table1[[#This Row],[Field Coll Latitude from]],2)</f>
        <v>27</v>
      </c>
      <c r="H63" t="s">
        <v>67</v>
      </c>
      <c r="I63" t="str">
        <f>LEFT(Table1[[#This Row],[Field Coll Longitude from]],3)</f>
        <v>153</v>
      </c>
      <c r="L63" t="s">
        <v>27</v>
      </c>
      <c r="M63" t="s">
        <v>18</v>
      </c>
    </row>
    <row r="64" spans="1:13" x14ac:dyDescent="0.2">
      <c r="A64" t="s">
        <v>62</v>
      </c>
      <c r="B64" t="s">
        <v>63</v>
      </c>
      <c r="C64" t="s">
        <v>140</v>
      </c>
      <c r="D64" t="s">
        <v>129</v>
      </c>
      <c r="E64" t="s">
        <v>141</v>
      </c>
      <c r="F64" t="s">
        <v>66</v>
      </c>
      <c r="G64" t="str">
        <f>LEFT(Table1[[#This Row],[Field Coll Latitude from]],2)</f>
        <v>27</v>
      </c>
      <c r="H64" t="s">
        <v>142</v>
      </c>
      <c r="I64" t="str">
        <f>LEFT(Table1[[#This Row],[Field Coll Longitude from]],3)</f>
        <v>153</v>
      </c>
      <c r="L64" t="s">
        <v>34</v>
      </c>
      <c r="M64" t="s">
        <v>21</v>
      </c>
    </row>
    <row r="65" spans="1:13" x14ac:dyDescent="0.2">
      <c r="A65" t="s">
        <v>62</v>
      </c>
      <c r="B65" t="s">
        <v>63</v>
      </c>
      <c r="C65" t="s">
        <v>148</v>
      </c>
      <c r="D65" t="s">
        <v>129</v>
      </c>
      <c r="E65" t="s">
        <v>129</v>
      </c>
      <c r="F65" t="s">
        <v>66</v>
      </c>
      <c r="G65" t="str">
        <f>LEFT(Table1[[#This Row],[Field Coll Latitude from]],2)</f>
        <v>27</v>
      </c>
      <c r="H65" t="s">
        <v>126</v>
      </c>
      <c r="I65" t="str">
        <f>LEFT(Table1[[#This Row],[Field Coll Longitude from]],3)</f>
        <v>153</v>
      </c>
      <c r="L65" t="s">
        <v>27</v>
      </c>
      <c r="M65" t="s">
        <v>21</v>
      </c>
    </row>
    <row r="66" spans="1:13" x14ac:dyDescent="0.2">
      <c r="A66" t="s">
        <v>62</v>
      </c>
      <c r="B66" t="s">
        <v>63</v>
      </c>
      <c r="C66" t="s">
        <v>149</v>
      </c>
      <c r="D66" t="s">
        <v>129</v>
      </c>
      <c r="E66" t="s">
        <v>150</v>
      </c>
      <c r="F66" t="s">
        <v>116</v>
      </c>
      <c r="G66" t="str">
        <f>LEFT(Table1[[#This Row],[Field Coll Latitude from]],2)</f>
        <v>27</v>
      </c>
      <c r="H66" t="s">
        <v>142</v>
      </c>
      <c r="I66" t="str">
        <f>LEFT(Table1[[#This Row],[Field Coll Longitude from]],3)</f>
        <v>153</v>
      </c>
      <c r="L66" t="s">
        <v>27</v>
      </c>
      <c r="M66" t="s">
        <v>21</v>
      </c>
    </row>
    <row r="67" spans="1:13" x14ac:dyDescent="0.2">
      <c r="A67" t="s">
        <v>62</v>
      </c>
      <c r="B67" t="s">
        <v>63</v>
      </c>
      <c r="C67" t="s">
        <v>161</v>
      </c>
      <c r="D67" t="s">
        <v>129</v>
      </c>
      <c r="E67" t="s">
        <v>162</v>
      </c>
      <c r="F67" t="s">
        <v>163</v>
      </c>
      <c r="G67" t="str">
        <f>LEFT(Table1[[#This Row],[Field Coll Latitude from]],2)</f>
        <v>27</v>
      </c>
      <c r="H67" t="s">
        <v>142</v>
      </c>
      <c r="I67" t="str">
        <f>LEFT(Table1[[#This Row],[Field Coll Longitude from]],3)</f>
        <v>153</v>
      </c>
      <c r="L67" t="s">
        <v>34</v>
      </c>
      <c r="M67" t="s">
        <v>21</v>
      </c>
    </row>
    <row r="68" spans="1:13" x14ac:dyDescent="0.2">
      <c r="A68" t="s">
        <v>62</v>
      </c>
      <c r="B68" t="s">
        <v>63</v>
      </c>
      <c r="C68" t="s">
        <v>169</v>
      </c>
      <c r="D68" t="s">
        <v>129</v>
      </c>
      <c r="E68" t="s">
        <v>131</v>
      </c>
      <c r="F68" t="s">
        <v>66</v>
      </c>
      <c r="G68" t="str">
        <f>LEFT(Table1[[#This Row],[Field Coll Latitude from]],2)</f>
        <v>27</v>
      </c>
      <c r="H68" t="s">
        <v>79</v>
      </c>
      <c r="I68" t="str">
        <f>LEFT(Table1[[#This Row],[Field Coll Longitude from]],3)</f>
        <v>152</v>
      </c>
      <c r="L68" t="s">
        <v>27</v>
      </c>
      <c r="M68" t="s">
        <v>21</v>
      </c>
    </row>
    <row r="69" spans="1:13" x14ac:dyDescent="0.2">
      <c r="A69" t="s">
        <v>62</v>
      </c>
      <c r="B69" t="s">
        <v>63</v>
      </c>
      <c r="C69" t="s">
        <v>170</v>
      </c>
      <c r="D69" t="s">
        <v>129</v>
      </c>
      <c r="E69" t="s">
        <v>171</v>
      </c>
      <c r="F69" t="s">
        <v>125</v>
      </c>
      <c r="G69" t="str">
        <f>LEFT(Table1[[#This Row],[Field Coll Latitude from]],2)</f>
        <v>27</v>
      </c>
      <c r="H69" t="s">
        <v>67</v>
      </c>
      <c r="I69" t="str">
        <f>LEFT(Table1[[#This Row],[Field Coll Longitude from]],3)</f>
        <v>153</v>
      </c>
      <c r="L69" t="s">
        <v>34</v>
      </c>
      <c r="M69" t="s">
        <v>21</v>
      </c>
    </row>
    <row r="70" spans="1:13" x14ac:dyDescent="0.2">
      <c r="A70" t="s">
        <v>62</v>
      </c>
      <c r="B70" t="s">
        <v>63</v>
      </c>
      <c r="C70" t="s">
        <v>172</v>
      </c>
      <c r="D70" t="s">
        <v>129</v>
      </c>
      <c r="E70" t="s">
        <v>173</v>
      </c>
      <c r="F70" t="s">
        <v>78</v>
      </c>
      <c r="G70" t="str">
        <f>LEFT(Table1[[#This Row],[Field Coll Latitude from]],2)</f>
        <v>27</v>
      </c>
      <c r="H70" t="s">
        <v>126</v>
      </c>
      <c r="I70" t="str">
        <f>LEFT(Table1[[#This Row],[Field Coll Longitude from]],3)</f>
        <v>153</v>
      </c>
      <c r="L70" t="s">
        <v>27</v>
      </c>
      <c r="M70" t="s">
        <v>21</v>
      </c>
    </row>
    <row r="71" spans="1:13" x14ac:dyDescent="0.2">
      <c r="A71" t="s">
        <v>62</v>
      </c>
      <c r="B71" t="s">
        <v>63</v>
      </c>
      <c r="C71" t="s">
        <v>174</v>
      </c>
      <c r="D71" t="s">
        <v>129</v>
      </c>
      <c r="E71" t="s">
        <v>175</v>
      </c>
      <c r="F71" t="s">
        <v>176</v>
      </c>
      <c r="G71" t="str">
        <f>LEFT(Table1[[#This Row],[Field Coll Latitude from]],2)</f>
        <v>27</v>
      </c>
      <c r="H71" t="s">
        <v>126</v>
      </c>
      <c r="I71" t="str">
        <f>LEFT(Table1[[#This Row],[Field Coll Longitude from]],3)</f>
        <v>153</v>
      </c>
      <c r="L71" t="s">
        <v>34</v>
      </c>
      <c r="M71" t="s">
        <v>21</v>
      </c>
    </row>
    <row r="72" spans="1:13" x14ac:dyDescent="0.2">
      <c r="A72" t="s">
        <v>62</v>
      </c>
      <c r="B72" t="s">
        <v>63</v>
      </c>
      <c r="C72" t="s">
        <v>177</v>
      </c>
      <c r="D72" t="s">
        <v>129</v>
      </c>
      <c r="E72" t="s">
        <v>129</v>
      </c>
      <c r="F72" t="s">
        <v>66</v>
      </c>
      <c r="G72" t="str">
        <f>LEFT(Table1[[#This Row],[Field Coll Latitude from]],2)</f>
        <v>27</v>
      </c>
      <c r="H72" t="s">
        <v>126</v>
      </c>
      <c r="I72" t="str">
        <f>LEFT(Table1[[#This Row],[Field Coll Longitude from]],3)</f>
        <v>153</v>
      </c>
      <c r="L72" t="s">
        <v>34</v>
      </c>
      <c r="M72" t="s">
        <v>21</v>
      </c>
    </row>
    <row r="73" spans="1:13" x14ac:dyDescent="0.2">
      <c r="A73" t="s">
        <v>62</v>
      </c>
      <c r="B73" t="s">
        <v>63</v>
      </c>
      <c r="C73" t="s">
        <v>178</v>
      </c>
      <c r="D73" t="s">
        <v>129</v>
      </c>
      <c r="E73" t="s">
        <v>179</v>
      </c>
      <c r="F73" t="s">
        <v>82</v>
      </c>
      <c r="G73" t="str">
        <f>LEFT(Table1[[#This Row],[Field Coll Latitude from]],2)</f>
        <v>27</v>
      </c>
      <c r="H73" t="s">
        <v>79</v>
      </c>
      <c r="I73" t="str">
        <f>LEFT(Table1[[#This Row],[Field Coll Longitude from]],3)</f>
        <v>152</v>
      </c>
      <c r="L73" t="s">
        <v>27</v>
      </c>
      <c r="M73" t="s">
        <v>21</v>
      </c>
    </row>
    <row r="74" spans="1:13" x14ac:dyDescent="0.2">
      <c r="A74" t="s">
        <v>62</v>
      </c>
      <c r="B74" t="s">
        <v>63</v>
      </c>
      <c r="C74" t="s">
        <v>189</v>
      </c>
      <c r="D74" t="s">
        <v>129</v>
      </c>
      <c r="E74" t="s">
        <v>129</v>
      </c>
      <c r="F74" t="s">
        <v>66</v>
      </c>
      <c r="G74" t="str">
        <f>LEFT(Table1[[#This Row],[Field Coll Latitude from]],2)</f>
        <v>27</v>
      </c>
      <c r="H74" t="s">
        <v>126</v>
      </c>
      <c r="I74" t="str">
        <f>LEFT(Table1[[#This Row],[Field Coll Longitude from]],3)</f>
        <v>153</v>
      </c>
      <c r="K74" t="s">
        <v>190</v>
      </c>
      <c r="M74" t="s">
        <v>21</v>
      </c>
    </row>
    <row r="75" spans="1:13" x14ac:dyDescent="0.2">
      <c r="A75" t="s">
        <v>62</v>
      </c>
      <c r="B75" t="s">
        <v>63</v>
      </c>
      <c r="C75" t="s">
        <v>191</v>
      </c>
      <c r="D75" t="s">
        <v>129</v>
      </c>
      <c r="E75" t="s">
        <v>129</v>
      </c>
      <c r="F75" t="s">
        <v>66</v>
      </c>
      <c r="G75" t="str">
        <f>LEFT(Table1[[#This Row],[Field Coll Latitude from]],2)</f>
        <v>27</v>
      </c>
      <c r="H75" t="s">
        <v>126</v>
      </c>
      <c r="I75" t="str">
        <f>LEFT(Table1[[#This Row],[Field Coll Longitude from]],3)</f>
        <v>153</v>
      </c>
      <c r="L75" t="s">
        <v>27</v>
      </c>
      <c r="M75" t="s">
        <v>21</v>
      </c>
    </row>
    <row r="76" spans="1:13" x14ac:dyDescent="0.2">
      <c r="A76" t="s">
        <v>62</v>
      </c>
      <c r="B76" t="s">
        <v>63</v>
      </c>
      <c r="C76" t="s">
        <v>192</v>
      </c>
      <c r="D76" t="str">
        <f>Table1[[#This Row],[Locality Name]]</f>
        <v>The Head, 24km E Killarney</v>
      </c>
      <c r="E76" t="s">
        <v>193</v>
      </c>
      <c r="F76" t="s">
        <v>194</v>
      </c>
      <c r="G76" t="str">
        <f>LEFT(Table1[[#This Row],[Field Coll Latitude from]],2)</f>
        <v>27</v>
      </c>
      <c r="H76" t="s">
        <v>195</v>
      </c>
      <c r="I76" t="str">
        <f>LEFT(Table1[[#This Row],[Field Coll Longitude from]],3)</f>
        <v>152</v>
      </c>
      <c r="K76" s="2">
        <v>23558</v>
      </c>
      <c r="L76" t="s">
        <v>34</v>
      </c>
      <c r="M76" t="s">
        <v>21</v>
      </c>
    </row>
    <row r="77" spans="1:13" x14ac:dyDescent="0.2">
      <c r="A77" t="s">
        <v>62</v>
      </c>
      <c r="B77" t="s">
        <v>63</v>
      </c>
      <c r="C77" t="s">
        <v>196</v>
      </c>
      <c r="D77" t="str">
        <f>Table1[[#This Row],[Locality Name]]</f>
        <v>The Head, 24km E Killarney</v>
      </c>
      <c r="E77" t="s">
        <v>193</v>
      </c>
      <c r="F77" t="s">
        <v>194</v>
      </c>
      <c r="G77" t="str">
        <f>LEFT(Table1[[#This Row],[Field Coll Latitude from]],2)</f>
        <v>27</v>
      </c>
      <c r="H77" t="s">
        <v>195</v>
      </c>
      <c r="I77" t="str">
        <f>LEFT(Table1[[#This Row],[Field Coll Longitude from]],3)</f>
        <v>152</v>
      </c>
      <c r="K77" s="2">
        <v>23558</v>
      </c>
      <c r="L77" t="s">
        <v>34</v>
      </c>
      <c r="M77" t="s">
        <v>18</v>
      </c>
    </row>
    <row r="78" spans="1:13" x14ac:dyDescent="0.2">
      <c r="A78" t="s">
        <v>62</v>
      </c>
      <c r="B78" t="s">
        <v>63</v>
      </c>
      <c r="C78" t="s">
        <v>200</v>
      </c>
      <c r="D78" t="str">
        <f>Table1[[#This Row],[Locality Name]]</f>
        <v>The Head, 24km E Killarney</v>
      </c>
      <c r="E78" t="s">
        <v>193</v>
      </c>
      <c r="F78" t="s">
        <v>194</v>
      </c>
      <c r="G78" t="str">
        <f>LEFT(Table1[[#This Row],[Field Coll Latitude from]],2)</f>
        <v>27</v>
      </c>
      <c r="H78" t="s">
        <v>195</v>
      </c>
      <c r="I78" t="str">
        <f>LEFT(Table1[[#This Row],[Field Coll Longitude from]],3)</f>
        <v>152</v>
      </c>
      <c r="K78" s="2">
        <v>23582</v>
      </c>
      <c r="L78" t="s">
        <v>27</v>
      </c>
      <c r="M78" t="s">
        <v>21</v>
      </c>
    </row>
    <row r="79" spans="1:13" x14ac:dyDescent="0.2">
      <c r="A79" t="s">
        <v>62</v>
      </c>
      <c r="B79" t="s">
        <v>63</v>
      </c>
      <c r="C79" t="s">
        <v>201</v>
      </c>
      <c r="D79" t="str">
        <f>Table1[[#This Row],[Locality Name]]</f>
        <v>The Head, 24km E Killarney</v>
      </c>
      <c r="E79" t="s">
        <v>193</v>
      </c>
      <c r="F79" t="s">
        <v>194</v>
      </c>
      <c r="G79" t="str">
        <f>LEFT(Table1[[#This Row],[Field Coll Latitude from]],2)</f>
        <v>27</v>
      </c>
      <c r="H79" t="s">
        <v>195</v>
      </c>
      <c r="I79" t="str">
        <f>LEFT(Table1[[#This Row],[Field Coll Longitude from]],3)</f>
        <v>152</v>
      </c>
      <c r="K79" s="2">
        <v>23582</v>
      </c>
      <c r="L79" t="s">
        <v>34</v>
      </c>
      <c r="M79" t="s">
        <v>21</v>
      </c>
    </row>
    <row r="80" spans="1:13" x14ac:dyDescent="0.2">
      <c r="A80" t="s">
        <v>62</v>
      </c>
      <c r="B80" t="s">
        <v>63</v>
      </c>
      <c r="C80" t="s">
        <v>202</v>
      </c>
      <c r="D80" t="s">
        <v>129</v>
      </c>
      <c r="E80" t="s">
        <v>203</v>
      </c>
      <c r="F80" t="s">
        <v>163</v>
      </c>
      <c r="G80" t="str">
        <f>LEFT(Table1[[#This Row],[Field Coll Latitude from]],2)</f>
        <v>27</v>
      </c>
      <c r="H80" t="s">
        <v>142</v>
      </c>
      <c r="I80" t="str">
        <f>LEFT(Table1[[#This Row],[Field Coll Longitude from]],3)</f>
        <v>153</v>
      </c>
      <c r="K80" s="2">
        <v>23924</v>
      </c>
      <c r="L80" t="s">
        <v>34</v>
      </c>
      <c r="M80" t="s">
        <v>21</v>
      </c>
    </row>
    <row r="81" spans="1:14" x14ac:dyDescent="0.2">
      <c r="A81" t="s">
        <v>62</v>
      </c>
      <c r="B81" t="s">
        <v>63</v>
      </c>
      <c r="C81" t="s">
        <v>205</v>
      </c>
      <c r="D81" t="s">
        <v>129</v>
      </c>
      <c r="E81" t="s">
        <v>206</v>
      </c>
      <c r="F81" t="s">
        <v>207</v>
      </c>
      <c r="G81" t="str">
        <f>LEFT(Table1[[#This Row],[Field Coll Latitude from]],2)</f>
        <v>27</v>
      </c>
      <c r="H81" t="s">
        <v>208</v>
      </c>
      <c r="I81" t="str">
        <f>LEFT(Table1[[#This Row],[Field Coll Longitude from]],3)</f>
        <v>152</v>
      </c>
      <c r="K81" s="2">
        <v>24530</v>
      </c>
      <c r="L81" t="s">
        <v>27</v>
      </c>
      <c r="M81" t="s">
        <v>21</v>
      </c>
    </row>
    <row r="82" spans="1:14" x14ac:dyDescent="0.2">
      <c r="A82" t="s">
        <v>62</v>
      </c>
      <c r="B82" t="s">
        <v>63</v>
      </c>
      <c r="C82" t="s">
        <v>209</v>
      </c>
      <c r="D82" t="s">
        <v>129</v>
      </c>
      <c r="E82" t="s">
        <v>139</v>
      </c>
      <c r="F82" t="s">
        <v>125</v>
      </c>
      <c r="G82" t="str">
        <f>LEFT(Table1[[#This Row],[Field Coll Latitude from]],2)</f>
        <v>27</v>
      </c>
      <c r="H82" t="s">
        <v>67</v>
      </c>
      <c r="I82" t="str">
        <f>LEFT(Table1[[#This Row],[Field Coll Longitude from]],3)</f>
        <v>153</v>
      </c>
      <c r="K82" s="2">
        <v>24629</v>
      </c>
      <c r="L82" t="s">
        <v>27</v>
      </c>
      <c r="M82" t="s">
        <v>18</v>
      </c>
    </row>
    <row r="83" spans="1:14" x14ac:dyDescent="0.2">
      <c r="A83" t="s">
        <v>62</v>
      </c>
      <c r="B83" t="s">
        <v>63</v>
      </c>
      <c r="C83" t="s">
        <v>210</v>
      </c>
      <c r="D83" t="s">
        <v>129</v>
      </c>
      <c r="E83" t="s">
        <v>171</v>
      </c>
      <c r="F83" t="s">
        <v>125</v>
      </c>
      <c r="G83" t="str">
        <f>LEFT(Table1[[#This Row],[Field Coll Latitude from]],2)</f>
        <v>27</v>
      </c>
      <c r="H83" t="s">
        <v>67</v>
      </c>
      <c r="I83" t="str">
        <f>LEFT(Table1[[#This Row],[Field Coll Longitude from]],3)</f>
        <v>153</v>
      </c>
      <c r="K83" s="2">
        <v>24686</v>
      </c>
      <c r="L83" t="s">
        <v>27</v>
      </c>
      <c r="M83" t="s">
        <v>21</v>
      </c>
    </row>
    <row r="84" spans="1:14" x14ac:dyDescent="0.2">
      <c r="A84" t="s">
        <v>62</v>
      </c>
      <c r="B84" t="s">
        <v>63</v>
      </c>
      <c r="C84" t="s">
        <v>211</v>
      </c>
      <c r="D84" t="s">
        <v>129</v>
      </c>
      <c r="E84" t="s">
        <v>212</v>
      </c>
      <c r="F84" t="s">
        <v>125</v>
      </c>
      <c r="G84" t="str">
        <f>LEFT(Table1[[#This Row],[Field Coll Latitude from]],2)</f>
        <v>27</v>
      </c>
      <c r="H84" t="s">
        <v>126</v>
      </c>
      <c r="I84" t="str">
        <f>LEFT(Table1[[#This Row],[Field Coll Longitude from]],3)</f>
        <v>153</v>
      </c>
      <c r="K84" s="2">
        <v>24817</v>
      </c>
      <c r="L84" t="s">
        <v>27</v>
      </c>
      <c r="M84" t="s">
        <v>21</v>
      </c>
    </row>
    <row r="85" spans="1:14" x14ac:dyDescent="0.2">
      <c r="A85" t="s">
        <v>62</v>
      </c>
      <c r="B85" t="s">
        <v>63</v>
      </c>
      <c r="C85" t="s">
        <v>213</v>
      </c>
      <c r="D85" t="s">
        <v>129</v>
      </c>
      <c r="E85" t="s">
        <v>129</v>
      </c>
      <c r="F85" t="s">
        <v>66</v>
      </c>
      <c r="G85" t="str">
        <f>LEFT(Table1[[#This Row],[Field Coll Latitude from]],2)</f>
        <v>27</v>
      </c>
      <c r="H85" t="s">
        <v>126</v>
      </c>
      <c r="I85" t="str">
        <f>LEFT(Table1[[#This Row],[Field Coll Longitude from]],3)</f>
        <v>153</v>
      </c>
      <c r="K85" t="s">
        <v>214</v>
      </c>
      <c r="L85" t="s">
        <v>34</v>
      </c>
      <c r="M85" t="s">
        <v>21</v>
      </c>
      <c r="N85" t="s">
        <v>215</v>
      </c>
    </row>
    <row r="86" spans="1:14" x14ac:dyDescent="0.2">
      <c r="A86" t="s">
        <v>62</v>
      </c>
      <c r="B86" t="s">
        <v>63</v>
      </c>
      <c r="C86" t="s">
        <v>217</v>
      </c>
      <c r="D86" t="s">
        <v>129</v>
      </c>
      <c r="E86" t="s">
        <v>218</v>
      </c>
      <c r="F86" t="s">
        <v>219</v>
      </c>
      <c r="G86" t="str">
        <f>LEFT(Table1[[#This Row],[Field Coll Latitude from]],2)</f>
        <v>27</v>
      </c>
      <c r="H86" t="s">
        <v>208</v>
      </c>
      <c r="I86" t="str">
        <f>LEFT(Table1[[#This Row],[Field Coll Longitude from]],3)</f>
        <v>152</v>
      </c>
      <c r="K86" s="1">
        <v>26054</v>
      </c>
      <c r="L86" t="s">
        <v>27</v>
      </c>
      <c r="M86" t="s">
        <v>21</v>
      </c>
    </row>
    <row r="87" spans="1:14" x14ac:dyDescent="0.2">
      <c r="A87" t="s">
        <v>62</v>
      </c>
      <c r="B87" t="s">
        <v>63</v>
      </c>
      <c r="C87" t="s">
        <v>220</v>
      </c>
      <c r="D87" t="s">
        <v>129</v>
      </c>
      <c r="E87" t="s">
        <v>221</v>
      </c>
      <c r="F87" t="s">
        <v>163</v>
      </c>
      <c r="G87" t="str">
        <f>LEFT(Table1[[#This Row],[Field Coll Latitude from]],2)</f>
        <v>27</v>
      </c>
      <c r="H87" t="s">
        <v>142</v>
      </c>
      <c r="I87" t="str">
        <f>LEFT(Table1[[#This Row],[Field Coll Longitude from]],3)</f>
        <v>153</v>
      </c>
      <c r="K87" s="2">
        <v>26150</v>
      </c>
      <c r="L87" t="s">
        <v>27</v>
      </c>
      <c r="M87" t="s">
        <v>21</v>
      </c>
    </row>
    <row r="88" spans="1:14" x14ac:dyDescent="0.2">
      <c r="A88" t="s">
        <v>62</v>
      </c>
      <c r="B88" t="s">
        <v>63</v>
      </c>
      <c r="C88" t="s">
        <v>231</v>
      </c>
      <c r="D88" t="s">
        <v>129</v>
      </c>
      <c r="E88" t="s">
        <v>129</v>
      </c>
      <c r="F88" t="s">
        <v>66</v>
      </c>
      <c r="G88" t="str">
        <f>LEFT(Table1[[#This Row],[Field Coll Latitude from]],2)</f>
        <v>27</v>
      </c>
      <c r="H88" t="s">
        <v>126</v>
      </c>
      <c r="I88" t="str">
        <f>LEFT(Table1[[#This Row],[Field Coll Longitude from]],3)</f>
        <v>153</v>
      </c>
      <c r="K88" s="2">
        <v>32674</v>
      </c>
      <c r="L88" t="s">
        <v>34</v>
      </c>
      <c r="M88" t="s">
        <v>61</v>
      </c>
    </row>
    <row r="89" spans="1:14" x14ac:dyDescent="0.2">
      <c r="A89" t="s">
        <v>62</v>
      </c>
      <c r="B89" t="s">
        <v>63</v>
      </c>
      <c r="C89" t="s">
        <v>232</v>
      </c>
      <c r="D89" t="s">
        <v>129</v>
      </c>
      <c r="E89" t="s">
        <v>233</v>
      </c>
      <c r="F89" t="s">
        <v>82</v>
      </c>
      <c r="G89" t="str">
        <f>LEFT(Table1[[#This Row],[Field Coll Latitude from]],2)</f>
        <v>27</v>
      </c>
      <c r="H89" t="s">
        <v>234</v>
      </c>
      <c r="I89" t="str">
        <f>LEFT(Table1[[#This Row],[Field Coll Longitude from]],3)</f>
        <v>153</v>
      </c>
      <c r="K89" s="2">
        <v>32666</v>
      </c>
      <c r="L89" t="s">
        <v>27</v>
      </c>
      <c r="M89" t="s">
        <v>61</v>
      </c>
    </row>
    <row r="90" spans="1:14" x14ac:dyDescent="0.2">
      <c r="A90" t="s">
        <v>62</v>
      </c>
      <c r="B90" t="s">
        <v>63</v>
      </c>
      <c r="C90" t="s">
        <v>235</v>
      </c>
      <c r="D90" t="s">
        <v>129</v>
      </c>
      <c r="E90" t="s">
        <v>203</v>
      </c>
      <c r="F90" t="s">
        <v>163</v>
      </c>
      <c r="G90" t="str">
        <f>LEFT(Table1[[#This Row],[Field Coll Latitude from]],2)</f>
        <v>27</v>
      </c>
      <c r="H90" t="s">
        <v>142</v>
      </c>
      <c r="I90" t="str">
        <f>LEFT(Table1[[#This Row],[Field Coll Longitude from]],3)</f>
        <v>153</v>
      </c>
      <c r="K90" s="2">
        <v>32758</v>
      </c>
      <c r="L90" t="s">
        <v>27</v>
      </c>
      <c r="M90" t="s">
        <v>21</v>
      </c>
    </row>
    <row r="91" spans="1:14" x14ac:dyDescent="0.2">
      <c r="A91" t="s">
        <v>62</v>
      </c>
      <c r="B91" t="s">
        <v>63</v>
      </c>
      <c r="C91" t="s">
        <v>236</v>
      </c>
      <c r="D91" t="s">
        <v>129</v>
      </c>
      <c r="E91" t="s">
        <v>237</v>
      </c>
      <c r="F91" t="s">
        <v>238</v>
      </c>
      <c r="G91" t="str">
        <f>LEFT(Table1[[#This Row],[Field Coll Latitude from]],2)</f>
        <v>27</v>
      </c>
      <c r="H91" t="s">
        <v>239</v>
      </c>
      <c r="I91" t="str">
        <f>LEFT(Table1[[#This Row],[Field Coll Longitude from]],3)</f>
        <v>152</v>
      </c>
      <c r="K91" s="2">
        <v>32772</v>
      </c>
      <c r="L91" t="s">
        <v>34</v>
      </c>
      <c r="M91" t="s">
        <v>61</v>
      </c>
    </row>
    <row r="92" spans="1:14" x14ac:dyDescent="0.2">
      <c r="A92" t="s">
        <v>62</v>
      </c>
      <c r="B92" t="s">
        <v>63</v>
      </c>
      <c r="C92" t="s">
        <v>240</v>
      </c>
      <c r="D92" t="s">
        <v>129</v>
      </c>
      <c r="E92" t="s">
        <v>241</v>
      </c>
      <c r="F92" t="s">
        <v>78</v>
      </c>
      <c r="G92" t="str">
        <f>LEFT(Table1[[#This Row],[Field Coll Latitude from]],2)</f>
        <v>27</v>
      </c>
      <c r="H92" t="s">
        <v>242</v>
      </c>
      <c r="I92" t="str">
        <f>LEFT(Table1[[#This Row],[Field Coll Longitude from]],3)</f>
        <v>153</v>
      </c>
      <c r="K92" s="2">
        <v>33144</v>
      </c>
      <c r="L92" t="s">
        <v>27</v>
      </c>
      <c r="M92" t="s">
        <v>61</v>
      </c>
    </row>
    <row r="93" spans="1:14" x14ac:dyDescent="0.2">
      <c r="A93" t="s">
        <v>62</v>
      </c>
      <c r="B93" t="s">
        <v>63</v>
      </c>
      <c r="C93" t="s">
        <v>247</v>
      </c>
      <c r="D93" t="str">
        <f>Table1[[#This Row],[Locality Name]]</f>
        <v>Albion Hts, Kidson St</v>
      </c>
      <c r="E93" t="s">
        <v>248</v>
      </c>
      <c r="F93" t="s">
        <v>176</v>
      </c>
      <c r="G93" t="str">
        <f>LEFT(Table1[[#This Row],[Field Coll Latitude from]],2)</f>
        <v>27</v>
      </c>
      <c r="H93" t="s">
        <v>216</v>
      </c>
      <c r="I93" t="str">
        <f>LEFT(Table1[[#This Row],[Field Coll Longitude from]],3)</f>
        <v>153</v>
      </c>
      <c r="K93" s="2">
        <v>33066</v>
      </c>
      <c r="M93" t="s">
        <v>61</v>
      </c>
    </row>
    <row r="94" spans="1:14" x14ac:dyDescent="0.2">
      <c r="A94" t="s">
        <v>62</v>
      </c>
      <c r="B94" t="s">
        <v>63</v>
      </c>
      <c r="C94" t="s">
        <v>249</v>
      </c>
      <c r="D94" t="str">
        <f>Table1[[#This Row],[Locality Name]]</f>
        <v>Taringa East, 31 Ruskin St</v>
      </c>
      <c r="E94" t="s">
        <v>250</v>
      </c>
      <c r="F94" t="s">
        <v>78</v>
      </c>
      <c r="G94" t="str">
        <f>LEFT(Table1[[#This Row],[Field Coll Latitude from]],2)</f>
        <v>27</v>
      </c>
      <c r="H94" t="s">
        <v>79</v>
      </c>
      <c r="I94" t="str">
        <f>LEFT(Table1[[#This Row],[Field Coll Longitude from]],3)</f>
        <v>152</v>
      </c>
      <c r="K94" s="2">
        <v>34441</v>
      </c>
      <c r="M94" t="s">
        <v>21</v>
      </c>
    </row>
    <row r="95" spans="1:14" x14ac:dyDescent="0.2">
      <c r="A95" t="s">
        <v>62</v>
      </c>
      <c r="B95" t="s">
        <v>63</v>
      </c>
      <c r="C95" t="s">
        <v>251</v>
      </c>
      <c r="D95" t="str">
        <f>Table1[[#This Row],[Locality Name]]</f>
        <v>Kuraby</v>
      </c>
      <c r="E95" t="s">
        <v>252</v>
      </c>
      <c r="F95" t="s">
        <v>253</v>
      </c>
      <c r="G95" t="str">
        <f>LEFT(Table1[[#This Row],[Field Coll Latitude from]],2)</f>
        <v>27</v>
      </c>
      <c r="H95" t="s">
        <v>242</v>
      </c>
      <c r="I95" t="str">
        <f>LEFT(Table1[[#This Row],[Field Coll Longitude from]],3)</f>
        <v>153</v>
      </c>
      <c r="K95" s="2">
        <v>34370</v>
      </c>
      <c r="M95" t="s">
        <v>21</v>
      </c>
    </row>
    <row r="96" spans="1:14" x14ac:dyDescent="0.2">
      <c r="A96" t="s">
        <v>62</v>
      </c>
      <c r="B96" t="s">
        <v>63</v>
      </c>
      <c r="C96" t="s">
        <v>254</v>
      </c>
      <c r="D96" t="s">
        <v>129</v>
      </c>
      <c r="E96" t="s">
        <v>255</v>
      </c>
      <c r="F96" t="s">
        <v>116</v>
      </c>
      <c r="G96" t="str">
        <f>LEFT(Table1[[#This Row],[Field Coll Latitude from]],2)</f>
        <v>27</v>
      </c>
      <c r="H96" t="s">
        <v>208</v>
      </c>
      <c r="I96" t="str">
        <f>LEFT(Table1[[#This Row],[Field Coll Longitude from]],3)</f>
        <v>152</v>
      </c>
      <c r="K96" t="s">
        <v>256</v>
      </c>
      <c r="M96" t="s">
        <v>21</v>
      </c>
    </row>
    <row r="97" spans="1:13" x14ac:dyDescent="0.2">
      <c r="A97" t="s">
        <v>62</v>
      </c>
      <c r="B97" t="s">
        <v>63</v>
      </c>
      <c r="C97" t="s">
        <v>257</v>
      </c>
      <c r="D97" t="str">
        <f>Table1[[#This Row],[Locality Name]]</f>
        <v>North Tamborine</v>
      </c>
      <c r="E97" t="s">
        <v>258</v>
      </c>
      <c r="F97" t="s">
        <v>259</v>
      </c>
      <c r="G97" t="str">
        <f>LEFT(Table1[[#This Row],[Field Coll Latitude from]],2)</f>
        <v>27</v>
      </c>
      <c r="H97" t="s">
        <v>260</v>
      </c>
      <c r="I97" t="str">
        <f>LEFT(Table1[[#This Row],[Field Coll Longitude from]],3)</f>
        <v>153</v>
      </c>
      <c r="K97" s="2">
        <v>35802</v>
      </c>
      <c r="L97" t="s">
        <v>34</v>
      </c>
      <c r="M97" t="s">
        <v>21</v>
      </c>
    </row>
    <row r="98" spans="1:13" x14ac:dyDescent="0.2">
      <c r="A98" t="s">
        <v>62</v>
      </c>
      <c r="B98" t="s">
        <v>63</v>
      </c>
      <c r="C98" t="s">
        <v>281</v>
      </c>
      <c r="D98" t="str">
        <f>Table1[[#This Row],[Locality Name]]</f>
        <v>Terrors Ck</v>
      </c>
      <c r="E98" t="s">
        <v>282</v>
      </c>
      <c r="F98" t="s">
        <v>283</v>
      </c>
      <c r="G98" t="str">
        <f>LEFT(Table1[[#This Row],[Field Coll Latitude from]],2)</f>
        <v>27</v>
      </c>
      <c r="H98" t="s">
        <v>284</v>
      </c>
      <c r="I98" t="str">
        <f>LEFT(Table1[[#This Row],[Field Coll Longitude from]],3)</f>
        <v>152</v>
      </c>
      <c r="M98" t="s">
        <v>21</v>
      </c>
    </row>
    <row r="99" spans="1:13" x14ac:dyDescent="0.2">
      <c r="A99" t="s">
        <v>62</v>
      </c>
      <c r="B99" t="s">
        <v>63</v>
      </c>
      <c r="C99" t="s">
        <v>83</v>
      </c>
      <c r="D99" t="s">
        <v>365</v>
      </c>
      <c r="E99" t="s">
        <v>84</v>
      </c>
      <c r="F99" t="s">
        <v>85</v>
      </c>
      <c r="G99" t="str">
        <f>LEFT(Table1[[#This Row],[Field Coll Latitude from]],2)</f>
        <v>28</v>
      </c>
      <c r="H99" t="s">
        <v>86</v>
      </c>
      <c r="I99" t="str">
        <f>LEFT(Table1[[#This Row],[Field Coll Longitude from]],3)</f>
        <v>151</v>
      </c>
      <c r="L99" t="s">
        <v>27</v>
      </c>
      <c r="M99" t="s">
        <v>21</v>
      </c>
    </row>
    <row r="100" spans="1:13" x14ac:dyDescent="0.2">
      <c r="A100" t="s">
        <v>62</v>
      </c>
      <c r="B100" t="s">
        <v>63</v>
      </c>
      <c r="C100" t="s">
        <v>87</v>
      </c>
      <c r="D100" t="s">
        <v>365</v>
      </c>
      <c r="E100" t="s">
        <v>84</v>
      </c>
      <c r="F100" t="s">
        <v>85</v>
      </c>
      <c r="G100" t="str">
        <f>LEFT(Table1[[#This Row],[Field Coll Latitude from]],2)</f>
        <v>28</v>
      </c>
      <c r="H100" t="s">
        <v>86</v>
      </c>
      <c r="I100" t="str">
        <f>LEFT(Table1[[#This Row],[Field Coll Longitude from]],3)</f>
        <v>151</v>
      </c>
      <c r="L100" t="s">
        <v>27</v>
      </c>
      <c r="M100" t="s">
        <v>21</v>
      </c>
    </row>
    <row r="101" spans="1:13" x14ac:dyDescent="0.2">
      <c r="A101" t="s">
        <v>62</v>
      </c>
      <c r="B101" t="s">
        <v>63</v>
      </c>
      <c r="C101" t="s">
        <v>88</v>
      </c>
      <c r="D101" t="s">
        <v>365</v>
      </c>
      <c r="E101" t="s">
        <v>84</v>
      </c>
      <c r="F101" t="s">
        <v>85</v>
      </c>
      <c r="G101" t="str">
        <f>LEFT(Table1[[#This Row],[Field Coll Latitude from]],2)</f>
        <v>28</v>
      </c>
      <c r="H101" t="s">
        <v>86</v>
      </c>
      <c r="I101" t="str">
        <f>LEFT(Table1[[#This Row],[Field Coll Longitude from]],3)</f>
        <v>151</v>
      </c>
      <c r="L101" t="s">
        <v>27</v>
      </c>
      <c r="M101" t="s">
        <v>21</v>
      </c>
    </row>
    <row r="102" spans="1:13" x14ac:dyDescent="0.2">
      <c r="A102" t="s">
        <v>62</v>
      </c>
      <c r="B102" t="s">
        <v>63</v>
      </c>
      <c r="C102" t="s">
        <v>89</v>
      </c>
      <c r="D102" t="s">
        <v>365</v>
      </c>
      <c r="E102" t="s">
        <v>84</v>
      </c>
      <c r="F102" t="s">
        <v>85</v>
      </c>
      <c r="G102" t="str">
        <f>LEFT(Table1[[#This Row],[Field Coll Latitude from]],2)</f>
        <v>28</v>
      </c>
      <c r="H102" t="s">
        <v>86</v>
      </c>
      <c r="I102" t="str">
        <f>LEFT(Table1[[#This Row],[Field Coll Longitude from]],3)</f>
        <v>151</v>
      </c>
      <c r="L102" t="s">
        <v>34</v>
      </c>
      <c r="M102" t="s">
        <v>21</v>
      </c>
    </row>
    <row r="103" spans="1:13" x14ac:dyDescent="0.2">
      <c r="A103" t="s">
        <v>62</v>
      </c>
      <c r="B103" t="s">
        <v>63</v>
      </c>
      <c r="C103" t="s">
        <v>90</v>
      </c>
      <c r="D103" t="s">
        <v>365</v>
      </c>
      <c r="E103" t="s">
        <v>84</v>
      </c>
      <c r="F103" t="s">
        <v>85</v>
      </c>
      <c r="G103" t="str">
        <f>LEFT(Table1[[#This Row],[Field Coll Latitude from]],2)</f>
        <v>28</v>
      </c>
      <c r="H103" t="s">
        <v>86</v>
      </c>
      <c r="I103" t="str">
        <f>LEFT(Table1[[#This Row],[Field Coll Longitude from]],3)</f>
        <v>151</v>
      </c>
      <c r="L103" t="s">
        <v>27</v>
      </c>
      <c r="M103" t="s">
        <v>21</v>
      </c>
    </row>
    <row r="104" spans="1:13" x14ac:dyDescent="0.2">
      <c r="A104" t="s">
        <v>62</v>
      </c>
      <c r="B104" t="s">
        <v>63</v>
      </c>
      <c r="C104" t="s">
        <v>91</v>
      </c>
      <c r="D104" t="s">
        <v>365</v>
      </c>
      <c r="E104" t="s">
        <v>84</v>
      </c>
      <c r="F104" t="s">
        <v>85</v>
      </c>
      <c r="G104" t="str">
        <f>LEFT(Table1[[#This Row],[Field Coll Latitude from]],2)</f>
        <v>28</v>
      </c>
      <c r="H104" t="s">
        <v>86</v>
      </c>
      <c r="I104" t="str">
        <f>LEFT(Table1[[#This Row],[Field Coll Longitude from]],3)</f>
        <v>151</v>
      </c>
      <c r="L104" t="s">
        <v>27</v>
      </c>
      <c r="M104" t="s">
        <v>21</v>
      </c>
    </row>
    <row r="105" spans="1:13" x14ac:dyDescent="0.2">
      <c r="A105" t="s">
        <v>62</v>
      </c>
      <c r="B105" t="s">
        <v>63</v>
      </c>
      <c r="C105" t="s">
        <v>92</v>
      </c>
      <c r="D105" t="s">
        <v>365</v>
      </c>
      <c r="E105" t="s">
        <v>84</v>
      </c>
      <c r="F105" t="s">
        <v>85</v>
      </c>
      <c r="G105" t="str">
        <f>LEFT(Table1[[#This Row],[Field Coll Latitude from]],2)</f>
        <v>28</v>
      </c>
      <c r="H105" t="s">
        <v>86</v>
      </c>
      <c r="I105" t="str">
        <f>LEFT(Table1[[#This Row],[Field Coll Longitude from]],3)</f>
        <v>151</v>
      </c>
      <c r="L105" t="s">
        <v>34</v>
      </c>
      <c r="M105" t="s">
        <v>21</v>
      </c>
    </row>
    <row r="106" spans="1:13" s="10" customFormat="1" x14ac:dyDescent="0.2">
      <c r="A106" s="10" t="s">
        <v>62</v>
      </c>
      <c r="B106" s="10" t="s">
        <v>63</v>
      </c>
      <c r="C106" s="10" t="s">
        <v>93</v>
      </c>
      <c r="D106" s="10" t="s">
        <v>365</v>
      </c>
      <c r="E106" s="10" t="s">
        <v>94</v>
      </c>
      <c r="F106" s="10" t="s">
        <v>85</v>
      </c>
      <c r="G106" s="10" t="str">
        <f>LEFT(Table1[[#This Row],[Field Coll Latitude from]],2)</f>
        <v>28</v>
      </c>
      <c r="H106" s="10" t="s">
        <v>86</v>
      </c>
      <c r="I106" s="10" t="str">
        <f>LEFT(Table1[[#This Row],[Field Coll Longitude from]],3)</f>
        <v>151</v>
      </c>
      <c r="J106" s="10" t="s">
        <v>95</v>
      </c>
      <c r="L106" s="10" t="s">
        <v>27</v>
      </c>
      <c r="M106" s="10" t="s">
        <v>21</v>
      </c>
    </row>
    <row r="107" spans="1:13" x14ac:dyDescent="0.2">
      <c r="A107" t="s">
        <v>62</v>
      </c>
      <c r="B107" t="s">
        <v>63</v>
      </c>
      <c r="C107" t="s">
        <v>96</v>
      </c>
      <c r="D107" t="s">
        <v>365</v>
      </c>
      <c r="E107" t="s">
        <v>97</v>
      </c>
      <c r="F107" t="s">
        <v>85</v>
      </c>
      <c r="G107" t="str">
        <f>LEFT(Table1[[#This Row],[Field Coll Latitude from]],2)</f>
        <v>28</v>
      </c>
      <c r="H107" t="s">
        <v>98</v>
      </c>
      <c r="I107" t="str">
        <f>LEFT(Table1[[#This Row],[Field Coll Longitude from]],3)</f>
        <v>151</v>
      </c>
      <c r="J107" t="s">
        <v>95</v>
      </c>
      <c r="L107" t="s">
        <v>34</v>
      </c>
      <c r="M107" t="s">
        <v>21</v>
      </c>
    </row>
    <row r="108" spans="1:13" x14ac:dyDescent="0.2">
      <c r="A108" t="s">
        <v>62</v>
      </c>
      <c r="B108" t="s">
        <v>63</v>
      </c>
      <c r="C108" t="s">
        <v>99</v>
      </c>
      <c r="D108" t="s">
        <v>365</v>
      </c>
      <c r="E108" t="s">
        <v>97</v>
      </c>
      <c r="F108" t="s">
        <v>85</v>
      </c>
      <c r="G108" t="str">
        <f>LEFT(Table1[[#This Row],[Field Coll Latitude from]],2)</f>
        <v>28</v>
      </c>
      <c r="H108" t="s">
        <v>98</v>
      </c>
      <c r="I108" t="str">
        <f>LEFT(Table1[[#This Row],[Field Coll Longitude from]],3)</f>
        <v>151</v>
      </c>
      <c r="J108" t="s">
        <v>95</v>
      </c>
      <c r="L108" t="s">
        <v>34</v>
      </c>
      <c r="M108" t="s">
        <v>21</v>
      </c>
    </row>
    <row r="109" spans="1:13" s="10" customFormat="1" x14ac:dyDescent="0.2">
      <c r="A109" s="10" t="s">
        <v>62</v>
      </c>
      <c r="B109" s="10" t="s">
        <v>63</v>
      </c>
      <c r="C109" s="10" t="s">
        <v>100</v>
      </c>
      <c r="D109" s="10" t="str">
        <f>Table1[[#This Row],[Locality Name]]</f>
        <v>Bald Rock Ck, Pyramids, Wyberba</v>
      </c>
      <c r="E109" s="10" t="s">
        <v>101</v>
      </c>
      <c r="F109" s="10" t="s">
        <v>102</v>
      </c>
      <c r="G109" s="10" t="str">
        <f>LEFT(Table1[[#This Row],[Field Coll Latitude from]],2)</f>
        <v>28</v>
      </c>
      <c r="H109" s="10" t="s">
        <v>103</v>
      </c>
      <c r="I109" s="10" t="str">
        <f>LEFT(Table1[[#This Row],[Field Coll Longitude from]],3)</f>
        <v>151</v>
      </c>
      <c r="L109" s="10" t="s">
        <v>27</v>
      </c>
      <c r="M109" s="10" t="s">
        <v>21</v>
      </c>
    </row>
    <row r="110" spans="1:13" x14ac:dyDescent="0.2">
      <c r="A110" t="s">
        <v>62</v>
      </c>
      <c r="B110" t="s">
        <v>63</v>
      </c>
      <c r="C110" t="s">
        <v>197</v>
      </c>
      <c r="D110" t="str">
        <f>Table1[[#This Row],[Locality Name]]</f>
        <v>Levers Plateau, via Rathdowney</v>
      </c>
      <c r="E110" t="s">
        <v>198</v>
      </c>
      <c r="F110" t="s">
        <v>199</v>
      </c>
      <c r="G110" t="str">
        <f>LEFT(Table1[[#This Row],[Field Coll Latitude from]],2)</f>
        <v>28</v>
      </c>
      <c r="H110" t="s">
        <v>123</v>
      </c>
      <c r="I110" t="str">
        <f>LEFT(Table1[[#This Row],[Field Coll Longitude from]],3)</f>
        <v>152</v>
      </c>
      <c r="K110" s="2">
        <v>23490</v>
      </c>
      <c r="L110" t="s">
        <v>34</v>
      </c>
      <c r="M110" t="s">
        <v>21</v>
      </c>
    </row>
    <row r="111" spans="1:13" x14ac:dyDescent="0.2">
      <c r="A111" t="s">
        <v>62</v>
      </c>
      <c r="B111" t="s">
        <v>63</v>
      </c>
      <c r="C111" t="s">
        <v>222</v>
      </c>
      <c r="D111" t="str">
        <f>Table1[[#This Row],[Locality Name]]</f>
        <v>Stanthorpe area</v>
      </c>
      <c r="E111" t="s">
        <v>223</v>
      </c>
      <c r="F111" t="s">
        <v>224</v>
      </c>
      <c r="G111" t="str">
        <f>LEFT(Table1[[#This Row],[Field Coll Latitude from]],2)</f>
        <v>28</v>
      </c>
      <c r="H111" t="s">
        <v>98</v>
      </c>
      <c r="I111" t="str">
        <f>LEFT(Table1[[#This Row],[Field Coll Longitude from]],3)</f>
        <v>151</v>
      </c>
      <c r="L111" t="s">
        <v>27</v>
      </c>
      <c r="M111" t="s">
        <v>21</v>
      </c>
    </row>
    <row r="112" spans="1:13" x14ac:dyDescent="0.2">
      <c r="A112" t="s">
        <v>62</v>
      </c>
      <c r="B112" t="s">
        <v>63</v>
      </c>
      <c r="C112" t="s">
        <v>261</v>
      </c>
      <c r="D112" t="str">
        <f>Table1[[#This Row],[Locality Name]]</f>
        <v>Georges R</v>
      </c>
      <c r="E112" t="s">
        <v>262</v>
      </c>
      <c r="F112" t="s">
        <v>263</v>
      </c>
      <c r="G112" t="str">
        <f>LEFT(Table1[[#This Row],[Field Coll Latitude from]],2)</f>
        <v>34</v>
      </c>
      <c r="H112" t="s">
        <v>264</v>
      </c>
      <c r="I112" t="str">
        <f>LEFT(Table1[[#This Row],[Field Coll Longitude from]],3)</f>
        <v>150</v>
      </c>
      <c r="M112" t="s">
        <v>18</v>
      </c>
    </row>
    <row r="113" spans="1:13" x14ac:dyDescent="0.2">
      <c r="A113" t="s">
        <v>285</v>
      </c>
      <c r="B113" t="s">
        <v>286</v>
      </c>
      <c r="C113" t="s">
        <v>287</v>
      </c>
      <c r="E113" t="s">
        <v>30</v>
      </c>
      <c r="F113" t="s">
        <v>31</v>
      </c>
      <c r="G113" t="str">
        <f>LEFT(Table1[[#This Row],[Field Coll Latitude from]],2)</f>
        <v>17</v>
      </c>
      <c r="H113" t="s">
        <v>32</v>
      </c>
      <c r="I113" t="str">
        <f>LEFT(Table1[[#This Row],[Field Coll Longitude from]],3)</f>
        <v>145</v>
      </c>
      <c r="K113" s="2">
        <v>20648</v>
      </c>
      <c r="L113" t="s">
        <v>34</v>
      </c>
      <c r="M113" t="s">
        <v>21</v>
      </c>
    </row>
    <row r="114" spans="1:13" x14ac:dyDescent="0.2">
      <c r="A114" t="s">
        <v>285</v>
      </c>
      <c r="B114" t="s">
        <v>286</v>
      </c>
      <c r="C114" t="s">
        <v>288</v>
      </c>
      <c r="E114" t="s">
        <v>38</v>
      </c>
      <c r="F114" t="s">
        <v>24</v>
      </c>
      <c r="G114" t="str">
        <f>LEFT(Table1[[#This Row],[Field Coll Latitude from]],2)</f>
        <v>17</v>
      </c>
      <c r="H114" t="s">
        <v>25</v>
      </c>
      <c r="I114" t="str">
        <f>LEFT(Table1[[#This Row],[Field Coll Longitude from]],3)</f>
        <v>145</v>
      </c>
      <c r="K114" t="s">
        <v>289</v>
      </c>
      <c r="L114" t="s">
        <v>34</v>
      </c>
      <c r="M114" t="s">
        <v>21</v>
      </c>
    </row>
    <row r="115" spans="1:13" x14ac:dyDescent="0.2">
      <c r="A115" t="s">
        <v>285</v>
      </c>
      <c r="B115" t="s">
        <v>286</v>
      </c>
      <c r="C115" t="s">
        <v>290</v>
      </c>
      <c r="E115" t="s">
        <v>38</v>
      </c>
      <c r="F115" t="s">
        <v>24</v>
      </c>
      <c r="G115" t="str">
        <f>LEFT(Table1[[#This Row],[Field Coll Latitude from]],2)</f>
        <v>17</v>
      </c>
      <c r="H115" t="s">
        <v>25</v>
      </c>
      <c r="I115" t="str">
        <f>LEFT(Table1[[#This Row],[Field Coll Longitude from]],3)</f>
        <v>145</v>
      </c>
      <c r="K115" t="s">
        <v>289</v>
      </c>
      <c r="L115" t="s">
        <v>27</v>
      </c>
      <c r="M115" t="s">
        <v>21</v>
      </c>
    </row>
    <row r="116" spans="1:13" x14ac:dyDescent="0.2">
      <c r="A116" t="s">
        <v>285</v>
      </c>
      <c r="B116" t="s">
        <v>286</v>
      </c>
      <c r="C116" t="s">
        <v>291</v>
      </c>
      <c r="E116" t="s">
        <v>38</v>
      </c>
      <c r="F116" t="s">
        <v>24</v>
      </c>
      <c r="G116" t="str">
        <f>LEFT(Table1[[#This Row],[Field Coll Latitude from]],2)</f>
        <v>17</v>
      </c>
      <c r="H116" t="s">
        <v>25</v>
      </c>
      <c r="I116" t="str">
        <f>LEFT(Table1[[#This Row],[Field Coll Longitude from]],3)</f>
        <v>145</v>
      </c>
      <c r="K116" t="s">
        <v>289</v>
      </c>
      <c r="L116" t="s">
        <v>27</v>
      </c>
      <c r="M116" t="s">
        <v>21</v>
      </c>
    </row>
    <row r="117" spans="1:13" x14ac:dyDescent="0.2">
      <c r="A117" t="s">
        <v>285</v>
      </c>
      <c r="B117" t="s">
        <v>286</v>
      </c>
      <c r="C117" t="s">
        <v>292</v>
      </c>
      <c r="E117" t="s">
        <v>293</v>
      </c>
      <c r="F117" t="s">
        <v>294</v>
      </c>
      <c r="G117" t="str">
        <f>LEFT(Table1[[#This Row],[Field Coll Latitude from]],2)</f>
        <v>16</v>
      </c>
      <c r="H117" t="s">
        <v>295</v>
      </c>
      <c r="I117" t="str">
        <f>LEFT(Table1[[#This Row],[Field Coll Longitude from]],3)</f>
        <v>145</v>
      </c>
      <c r="K117" s="2">
        <v>22011</v>
      </c>
      <c r="L117" t="s">
        <v>27</v>
      </c>
      <c r="M117" t="s">
        <v>21</v>
      </c>
    </row>
    <row r="118" spans="1:13" x14ac:dyDescent="0.2">
      <c r="A118" t="s">
        <v>285</v>
      </c>
      <c r="B118" t="s">
        <v>286</v>
      </c>
      <c r="C118" t="s">
        <v>297</v>
      </c>
      <c r="E118" t="s">
        <v>298</v>
      </c>
      <c r="F118" t="s">
        <v>296</v>
      </c>
      <c r="G118" t="str">
        <f>LEFT(Table1[[#This Row],[Field Coll Latitude from]],2)</f>
        <v>18</v>
      </c>
      <c r="H118" t="s">
        <v>299</v>
      </c>
      <c r="I118" t="str">
        <f>LEFT(Table1[[#This Row],[Field Coll Longitude from]],3)</f>
        <v>145</v>
      </c>
      <c r="M118" t="s">
        <v>18</v>
      </c>
    </row>
    <row r="119" spans="1:13" x14ac:dyDescent="0.2">
      <c r="A119" t="s">
        <v>285</v>
      </c>
      <c r="B119" t="s">
        <v>286</v>
      </c>
      <c r="C119" t="s">
        <v>300</v>
      </c>
      <c r="E119" t="s">
        <v>274</v>
      </c>
      <c r="F119" t="s">
        <v>275</v>
      </c>
      <c r="G119" t="str">
        <f>LEFT(Table1[[#This Row],[Field Coll Latitude from]],2)</f>
        <v>18</v>
      </c>
      <c r="H119" t="s">
        <v>276</v>
      </c>
      <c r="I119" t="str">
        <f>LEFT(Table1[[#This Row],[Field Coll Longitude from]],3)</f>
        <v>146</v>
      </c>
      <c r="K119" s="2">
        <v>24392</v>
      </c>
      <c r="L119" t="s">
        <v>27</v>
      </c>
      <c r="M119" t="s">
        <v>21</v>
      </c>
    </row>
    <row r="120" spans="1:13" x14ac:dyDescent="0.2">
      <c r="A120" t="s">
        <v>285</v>
      </c>
      <c r="B120" t="s">
        <v>286</v>
      </c>
      <c r="C120" t="s">
        <v>301</v>
      </c>
      <c r="E120" t="s">
        <v>302</v>
      </c>
      <c r="F120" t="s">
        <v>16</v>
      </c>
      <c r="G120" t="str">
        <f>LEFT(Table1[[#This Row],[Field Coll Latitude from]],2)</f>
        <v>17</v>
      </c>
      <c r="H120" t="s">
        <v>303</v>
      </c>
      <c r="I120" t="str">
        <f>LEFT(Table1[[#This Row],[Field Coll Longitude from]],3)</f>
        <v>145</v>
      </c>
      <c r="K120" t="s">
        <v>304</v>
      </c>
      <c r="L120" t="s">
        <v>27</v>
      </c>
      <c r="M120" t="s">
        <v>21</v>
      </c>
    </row>
    <row r="121" spans="1:13" x14ac:dyDescent="0.2">
      <c r="A121" t="s">
        <v>285</v>
      </c>
      <c r="B121" t="s">
        <v>286</v>
      </c>
      <c r="C121" t="s">
        <v>305</v>
      </c>
      <c r="E121" t="s">
        <v>302</v>
      </c>
      <c r="F121" t="s">
        <v>16</v>
      </c>
      <c r="G121" t="str">
        <f>LEFT(Table1[[#This Row],[Field Coll Latitude from]],2)</f>
        <v>17</v>
      </c>
      <c r="H121" t="s">
        <v>303</v>
      </c>
      <c r="I121" t="str">
        <f>LEFT(Table1[[#This Row],[Field Coll Longitude from]],3)</f>
        <v>145</v>
      </c>
      <c r="K121" s="2">
        <v>26542</v>
      </c>
      <c r="M121" t="s">
        <v>21</v>
      </c>
    </row>
    <row r="122" spans="1:13" x14ac:dyDescent="0.2">
      <c r="A122" t="s">
        <v>285</v>
      </c>
      <c r="B122" t="s">
        <v>286</v>
      </c>
      <c r="C122" t="s">
        <v>306</v>
      </c>
      <c r="E122" t="s">
        <v>307</v>
      </c>
      <c r="F122" t="s">
        <v>308</v>
      </c>
      <c r="G122" t="str">
        <f>LEFT(Table1[[#This Row],[Field Coll Latitude from]],2)</f>
        <v>17</v>
      </c>
      <c r="H122" t="s">
        <v>303</v>
      </c>
      <c r="I122" t="str">
        <f>LEFT(Table1[[#This Row],[Field Coll Longitude from]],3)</f>
        <v>145</v>
      </c>
      <c r="J122" t="s">
        <v>309</v>
      </c>
      <c r="K122" s="2">
        <v>27954</v>
      </c>
      <c r="L122" t="s">
        <v>34</v>
      </c>
      <c r="M122" t="s">
        <v>50</v>
      </c>
    </row>
    <row r="123" spans="1:13" x14ac:dyDescent="0.2">
      <c r="A123" t="s">
        <v>285</v>
      </c>
      <c r="B123" t="s">
        <v>286</v>
      </c>
      <c r="C123" t="s">
        <v>310</v>
      </c>
      <c r="E123" t="s">
        <v>52</v>
      </c>
      <c r="F123" t="s">
        <v>47</v>
      </c>
      <c r="G123" t="str">
        <f>LEFT(Table1[[#This Row],[Field Coll Latitude from]],2)</f>
        <v>17</v>
      </c>
      <c r="H123" t="s">
        <v>48</v>
      </c>
      <c r="I123" t="str">
        <f>LEFT(Table1[[#This Row],[Field Coll Longitude from]],3)</f>
        <v>145</v>
      </c>
      <c r="J123" t="s">
        <v>49</v>
      </c>
      <c r="K123" s="2">
        <v>32337</v>
      </c>
      <c r="L123" t="s">
        <v>34</v>
      </c>
      <c r="M123" t="s">
        <v>50</v>
      </c>
    </row>
    <row r="124" spans="1:13" x14ac:dyDescent="0.2">
      <c r="A124" t="s">
        <v>285</v>
      </c>
      <c r="B124" t="s">
        <v>286</v>
      </c>
      <c r="C124" t="s">
        <v>311</v>
      </c>
      <c r="E124" t="s">
        <v>312</v>
      </c>
      <c r="F124" t="s">
        <v>313</v>
      </c>
      <c r="G124" t="str">
        <f>LEFT(Table1[[#This Row],[Field Coll Latitude from]],2)</f>
        <v>17</v>
      </c>
      <c r="H124" t="s">
        <v>314</v>
      </c>
      <c r="I124" t="str">
        <f>LEFT(Table1[[#This Row],[Field Coll Longitude from]],3)</f>
        <v>145</v>
      </c>
      <c r="J124" t="s">
        <v>315</v>
      </c>
      <c r="K124" s="2">
        <v>32337</v>
      </c>
      <c r="L124" t="s">
        <v>27</v>
      </c>
      <c r="M124" t="s">
        <v>50</v>
      </c>
    </row>
    <row r="125" spans="1:13" x14ac:dyDescent="0.2">
      <c r="A125" t="s">
        <v>285</v>
      </c>
      <c r="B125" t="s">
        <v>286</v>
      </c>
      <c r="C125" t="s">
        <v>316</v>
      </c>
      <c r="E125" t="s">
        <v>52</v>
      </c>
      <c r="F125" t="s">
        <v>313</v>
      </c>
      <c r="G125" t="str">
        <f>LEFT(Table1[[#This Row],[Field Coll Latitude from]],2)</f>
        <v>17</v>
      </c>
      <c r="H125" t="s">
        <v>314</v>
      </c>
      <c r="I125" t="str">
        <f>LEFT(Table1[[#This Row],[Field Coll Longitude from]],3)</f>
        <v>145</v>
      </c>
      <c r="J125" t="s">
        <v>315</v>
      </c>
      <c r="K125" s="2">
        <v>32336</v>
      </c>
      <c r="L125" t="s">
        <v>34</v>
      </c>
      <c r="M125" t="s">
        <v>50</v>
      </c>
    </row>
    <row r="126" spans="1:13" x14ac:dyDescent="0.2">
      <c r="A126" t="s">
        <v>285</v>
      </c>
      <c r="B126" t="s">
        <v>286</v>
      </c>
      <c r="C126" t="s">
        <v>317</v>
      </c>
      <c r="E126" t="s">
        <v>52</v>
      </c>
      <c r="F126" t="s">
        <v>313</v>
      </c>
      <c r="G126" t="str">
        <f>LEFT(Table1[[#This Row],[Field Coll Latitude from]],2)</f>
        <v>17</v>
      </c>
      <c r="H126" t="s">
        <v>314</v>
      </c>
      <c r="I126" t="str">
        <f>LEFT(Table1[[#This Row],[Field Coll Longitude from]],3)</f>
        <v>145</v>
      </c>
      <c r="J126" t="s">
        <v>315</v>
      </c>
      <c r="K126" s="2">
        <v>32337</v>
      </c>
      <c r="L126" t="s">
        <v>34</v>
      </c>
      <c r="M126" t="s">
        <v>50</v>
      </c>
    </row>
    <row r="127" spans="1:13" x14ac:dyDescent="0.2">
      <c r="A127" t="s">
        <v>285</v>
      </c>
      <c r="B127" t="s">
        <v>286</v>
      </c>
      <c r="C127" t="s">
        <v>318</v>
      </c>
      <c r="E127" t="s">
        <v>307</v>
      </c>
      <c r="F127" t="s">
        <v>308</v>
      </c>
      <c r="G127" t="str">
        <f>LEFT(Table1[[#This Row],[Field Coll Latitude from]],2)</f>
        <v>17</v>
      </c>
      <c r="H127" t="s">
        <v>303</v>
      </c>
      <c r="I127" t="str">
        <f>LEFT(Table1[[#This Row],[Field Coll Longitude from]],3)</f>
        <v>145</v>
      </c>
      <c r="J127" t="s">
        <v>319</v>
      </c>
      <c r="K127" t="s">
        <v>320</v>
      </c>
      <c r="L127" t="s">
        <v>27</v>
      </c>
      <c r="M127" t="s">
        <v>321</v>
      </c>
    </row>
    <row r="128" spans="1:13" x14ac:dyDescent="0.2">
      <c r="A128" t="s">
        <v>285</v>
      </c>
      <c r="B128" t="s">
        <v>286</v>
      </c>
      <c r="C128" t="s">
        <v>322</v>
      </c>
      <c r="E128" t="s">
        <v>323</v>
      </c>
      <c r="F128" t="s">
        <v>31</v>
      </c>
      <c r="G128" t="str">
        <f>LEFT(Table1[[#This Row],[Field Coll Latitude from]],2)</f>
        <v>17</v>
      </c>
      <c r="H128" t="s">
        <v>48</v>
      </c>
      <c r="I128" t="str">
        <f>LEFT(Table1[[#This Row],[Field Coll Longitude from]],3)</f>
        <v>145</v>
      </c>
      <c r="K128" t="s">
        <v>324</v>
      </c>
      <c r="L128" t="s">
        <v>34</v>
      </c>
      <c r="M128" t="s">
        <v>61</v>
      </c>
    </row>
    <row r="129" spans="1:13" x14ac:dyDescent="0.2">
      <c r="A129" t="s">
        <v>325</v>
      </c>
      <c r="B129" t="s">
        <v>326</v>
      </c>
      <c r="C129" t="s">
        <v>327</v>
      </c>
      <c r="E129" t="s">
        <v>328</v>
      </c>
      <c r="F129" t="s">
        <v>329</v>
      </c>
      <c r="G129" t="str">
        <f>LEFT(Table1[[#This Row],[Field Coll Latitude from]],2)</f>
        <v>18</v>
      </c>
      <c r="H129" t="s">
        <v>330</v>
      </c>
      <c r="I129" t="str">
        <f>LEFT(Table1[[#This Row],[Field Coll Longitude from]],3)</f>
        <v>145</v>
      </c>
      <c r="M129" t="s">
        <v>18</v>
      </c>
    </row>
    <row r="130" spans="1:13" x14ac:dyDescent="0.2">
      <c r="A130" t="s">
        <v>325</v>
      </c>
      <c r="B130" t="s">
        <v>326</v>
      </c>
      <c r="C130" t="s">
        <v>331</v>
      </c>
      <c r="E130" t="s">
        <v>23</v>
      </c>
      <c r="F130" t="s">
        <v>24</v>
      </c>
      <c r="G130" t="str">
        <f>LEFT(Table1[[#This Row],[Field Coll Latitude from]],2)</f>
        <v>17</v>
      </c>
      <c r="H130" t="s">
        <v>25</v>
      </c>
      <c r="I130" t="str">
        <f>LEFT(Table1[[#This Row],[Field Coll Longitude from]],3)</f>
        <v>145</v>
      </c>
      <c r="K130" s="1">
        <v>8188</v>
      </c>
      <c r="L130" t="s">
        <v>34</v>
      </c>
      <c r="M130" t="s">
        <v>21</v>
      </c>
    </row>
    <row r="131" spans="1:13" x14ac:dyDescent="0.2">
      <c r="A131" t="s">
        <v>325</v>
      </c>
      <c r="B131" t="s">
        <v>326</v>
      </c>
      <c r="C131" t="s">
        <v>332</v>
      </c>
      <c r="E131" t="s">
        <v>23</v>
      </c>
      <c r="F131" t="s">
        <v>24</v>
      </c>
      <c r="G131" t="str">
        <f>LEFT(Table1[[#This Row],[Field Coll Latitude from]],2)</f>
        <v>17</v>
      </c>
      <c r="H131" t="s">
        <v>25</v>
      </c>
      <c r="I131" t="str">
        <f>LEFT(Table1[[#This Row],[Field Coll Longitude from]],3)</f>
        <v>145</v>
      </c>
      <c r="M131" t="s">
        <v>18</v>
      </c>
    </row>
    <row r="132" spans="1:13" x14ac:dyDescent="0.2">
      <c r="A132" t="s">
        <v>325</v>
      </c>
      <c r="B132" t="s">
        <v>326</v>
      </c>
      <c r="C132" t="s">
        <v>333</v>
      </c>
      <c r="E132" t="s">
        <v>334</v>
      </c>
      <c r="F132" t="s">
        <v>20</v>
      </c>
      <c r="G132" t="str">
        <f>LEFT(Table1[[#This Row],[Field Coll Latitude from]],2)</f>
        <v>17</v>
      </c>
      <c r="H132" t="s">
        <v>17</v>
      </c>
      <c r="I132" t="str">
        <f>LEFT(Table1[[#This Row],[Field Coll Longitude from]],3)</f>
        <v>145</v>
      </c>
      <c r="K132" s="2">
        <v>18599</v>
      </c>
      <c r="L132" t="s">
        <v>34</v>
      </c>
      <c r="M132" t="s">
        <v>21</v>
      </c>
    </row>
    <row r="133" spans="1:13" x14ac:dyDescent="0.2">
      <c r="A133" t="s">
        <v>325</v>
      </c>
      <c r="B133" t="s">
        <v>326</v>
      </c>
      <c r="C133" t="s">
        <v>335</v>
      </c>
      <c r="E133" t="s">
        <v>334</v>
      </c>
      <c r="F133" t="s">
        <v>20</v>
      </c>
      <c r="G133" t="str">
        <f>LEFT(Table1[[#This Row],[Field Coll Latitude from]],2)</f>
        <v>17</v>
      </c>
      <c r="H133" t="s">
        <v>17</v>
      </c>
      <c r="I133" t="str">
        <f>LEFT(Table1[[#This Row],[Field Coll Longitude from]],3)</f>
        <v>145</v>
      </c>
      <c r="K133" t="s">
        <v>336</v>
      </c>
      <c r="L133" t="s">
        <v>27</v>
      </c>
      <c r="M133" t="s">
        <v>21</v>
      </c>
    </row>
    <row r="134" spans="1:13" x14ac:dyDescent="0.2">
      <c r="A134" t="s">
        <v>325</v>
      </c>
      <c r="B134" t="s">
        <v>326</v>
      </c>
      <c r="C134" t="s">
        <v>337</v>
      </c>
      <c r="E134" t="s">
        <v>334</v>
      </c>
      <c r="F134" t="s">
        <v>20</v>
      </c>
      <c r="G134" t="str">
        <f>LEFT(Table1[[#This Row],[Field Coll Latitude from]],2)</f>
        <v>17</v>
      </c>
      <c r="H134" t="s">
        <v>17</v>
      </c>
      <c r="I134" t="str">
        <f>LEFT(Table1[[#This Row],[Field Coll Longitude from]],3)</f>
        <v>145</v>
      </c>
      <c r="K134" t="s">
        <v>336</v>
      </c>
      <c r="L134" t="s">
        <v>27</v>
      </c>
      <c r="M134" t="s">
        <v>21</v>
      </c>
    </row>
    <row r="135" spans="1:13" x14ac:dyDescent="0.2">
      <c r="A135" t="s">
        <v>325</v>
      </c>
      <c r="B135" t="s">
        <v>326</v>
      </c>
      <c r="C135" t="s">
        <v>338</v>
      </c>
      <c r="E135" t="s">
        <v>339</v>
      </c>
      <c r="F135" t="s">
        <v>24</v>
      </c>
      <c r="G135" t="str">
        <f>LEFT(Table1[[#This Row],[Field Coll Latitude from]],2)</f>
        <v>17</v>
      </c>
      <c r="H135" t="s">
        <v>25</v>
      </c>
      <c r="I135" t="str">
        <f>LEFT(Table1[[#This Row],[Field Coll Longitude from]],3)</f>
        <v>145</v>
      </c>
      <c r="K135" t="s">
        <v>336</v>
      </c>
      <c r="L135" t="s">
        <v>27</v>
      </c>
      <c r="M135" t="s">
        <v>21</v>
      </c>
    </row>
    <row r="136" spans="1:13" x14ac:dyDescent="0.2">
      <c r="A136" t="s">
        <v>325</v>
      </c>
      <c r="B136" t="s">
        <v>326</v>
      </c>
      <c r="C136" t="s">
        <v>340</v>
      </c>
      <c r="E136" t="s">
        <v>339</v>
      </c>
      <c r="F136" t="s">
        <v>24</v>
      </c>
      <c r="G136" t="str">
        <f>LEFT(Table1[[#This Row],[Field Coll Latitude from]],2)</f>
        <v>17</v>
      </c>
      <c r="H136" t="s">
        <v>25</v>
      </c>
      <c r="I136" t="str">
        <f>LEFT(Table1[[#This Row],[Field Coll Longitude from]],3)</f>
        <v>145</v>
      </c>
      <c r="K136" t="s">
        <v>336</v>
      </c>
      <c r="L136" t="s">
        <v>34</v>
      </c>
      <c r="M136" t="s">
        <v>21</v>
      </c>
    </row>
    <row r="137" spans="1:13" x14ac:dyDescent="0.2">
      <c r="A137" t="s">
        <v>325</v>
      </c>
      <c r="B137" t="s">
        <v>326</v>
      </c>
      <c r="C137" t="s">
        <v>341</v>
      </c>
      <c r="E137" t="s">
        <v>30</v>
      </c>
      <c r="F137" t="s">
        <v>31</v>
      </c>
      <c r="G137" t="str">
        <f>LEFT(Table1[[#This Row],[Field Coll Latitude from]],2)</f>
        <v>17</v>
      </c>
      <c r="H137" t="s">
        <v>32</v>
      </c>
      <c r="I137" t="str">
        <f>LEFT(Table1[[#This Row],[Field Coll Longitude from]],3)</f>
        <v>145</v>
      </c>
      <c r="K137" s="2">
        <v>20653</v>
      </c>
      <c r="L137" t="s">
        <v>34</v>
      </c>
      <c r="M137" t="s">
        <v>21</v>
      </c>
    </row>
    <row r="138" spans="1:13" x14ac:dyDescent="0.2">
      <c r="A138" t="s">
        <v>325</v>
      </c>
      <c r="B138" t="s">
        <v>326</v>
      </c>
      <c r="C138" t="s">
        <v>342</v>
      </c>
      <c r="E138" t="s">
        <v>343</v>
      </c>
      <c r="F138" t="s">
        <v>41</v>
      </c>
      <c r="G138" t="str">
        <f>LEFT(Table1[[#This Row],[Field Coll Latitude from]],2)</f>
        <v>17</v>
      </c>
      <c r="H138" t="s">
        <v>42</v>
      </c>
      <c r="I138" t="str">
        <f>LEFT(Table1[[#This Row],[Field Coll Longitude from]],3)</f>
        <v>145</v>
      </c>
      <c r="K138" s="2">
        <v>20657</v>
      </c>
      <c r="L138" t="s">
        <v>27</v>
      </c>
      <c r="M138" t="s">
        <v>21</v>
      </c>
    </row>
    <row r="139" spans="1:13" x14ac:dyDescent="0.2">
      <c r="A139" t="s">
        <v>325</v>
      </c>
      <c r="B139" t="s">
        <v>326</v>
      </c>
      <c r="C139" t="s">
        <v>344</v>
      </c>
      <c r="E139" t="s">
        <v>40</v>
      </c>
      <c r="F139" t="s">
        <v>41</v>
      </c>
      <c r="G139" t="str">
        <f>LEFT(Table1[[#This Row],[Field Coll Latitude from]],2)</f>
        <v>17</v>
      </c>
      <c r="H139" t="s">
        <v>42</v>
      </c>
      <c r="I139" t="str">
        <f>LEFT(Table1[[#This Row],[Field Coll Longitude from]],3)</f>
        <v>145</v>
      </c>
      <c r="K139" s="2">
        <v>20682</v>
      </c>
      <c r="L139" t="s">
        <v>27</v>
      </c>
      <c r="M139" t="s">
        <v>21</v>
      </c>
    </row>
    <row r="140" spans="1:13" x14ac:dyDescent="0.2">
      <c r="A140" t="s">
        <v>325</v>
      </c>
      <c r="B140" t="s">
        <v>326</v>
      </c>
      <c r="C140" t="s">
        <v>345</v>
      </c>
      <c r="E140" t="s">
        <v>38</v>
      </c>
      <c r="F140" t="s">
        <v>24</v>
      </c>
      <c r="G140" t="str">
        <f>LEFT(Table1[[#This Row],[Field Coll Latitude from]],2)</f>
        <v>17</v>
      </c>
      <c r="H140" t="s">
        <v>25</v>
      </c>
      <c r="I140" t="str">
        <f>LEFT(Table1[[#This Row],[Field Coll Longitude from]],3)</f>
        <v>145</v>
      </c>
      <c r="K140" t="s">
        <v>289</v>
      </c>
      <c r="L140" t="s">
        <v>27</v>
      </c>
      <c r="M140" t="s">
        <v>21</v>
      </c>
    </row>
    <row r="141" spans="1:13" x14ac:dyDescent="0.2">
      <c r="A141" t="s">
        <v>325</v>
      </c>
      <c r="B141" t="s">
        <v>326</v>
      </c>
      <c r="C141" t="s">
        <v>346</v>
      </c>
      <c r="E141" t="s">
        <v>38</v>
      </c>
      <c r="F141" t="s">
        <v>24</v>
      </c>
      <c r="G141" t="str">
        <f>LEFT(Table1[[#This Row],[Field Coll Latitude from]],2)</f>
        <v>17</v>
      </c>
      <c r="H141" t="s">
        <v>25</v>
      </c>
      <c r="I141" t="str">
        <f>LEFT(Table1[[#This Row],[Field Coll Longitude from]],3)</f>
        <v>145</v>
      </c>
      <c r="K141" t="s">
        <v>289</v>
      </c>
      <c r="L141" t="s">
        <v>27</v>
      </c>
      <c r="M141" t="s">
        <v>21</v>
      </c>
    </row>
    <row r="142" spans="1:13" x14ac:dyDescent="0.2">
      <c r="A142" t="s">
        <v>325</v>
      </c>
      <c r="B142" t="s">
        <v>326</v>
      </c>
      <c r="C142" t="s">
        <v>347</v>
      </c>
      <c r="E142" t="s">
        <v>38</v>
      </c>
      <c r="F142" t="s">
        <v>24</v>
      </c>
      <c r="G142" t="str">
        <f>LEFT(Table1[[#This Row],[Field Coll Latitude from]],2)</f>
        <v>17</v>
      </c>
      <c r="H142" t="s">
        <v>25</v>
      </c>
      <c r="I142" t="str">
        <f>LEFT(Table1[[#This Row],[Field Coll Longitude from]],3)</f>
        <v>145</v>
      </c>
      <c r="K142" t="s">
        <v>289</v>
      </c>
      <c r="L142" t="s">
        <v>27</v>
      </c>
      <c r="M142" t="s">
        <v>21</v>
      </c>
    </row>
    <row r="143" spans="1:13" x14ac:dyDescent="0.2">
      <c r="A143" t="s">
        <v>325</v>
      </c>
      <c r="B143" t="s">
        <v>326</v>
      </c>
      <c r="C143" t="s">
        <v>348</v>
      </c>
      <c r="E143" t="s">
        <v>38</v>
      </c>
      <c r="F143" t="s">
        <v>24</v>
      </c>
      <c r="G143" t="str">
        <f>LEFT(Table1[[#This Row],[Field Coll Latitude from]],2)</f>
        <v>17</v>
      </c>
      <c r="H143" t="s">
        <v>25</v>
      </c>
      <c r="I143" t="str">
        <f>LEFT(Table1[[#This Row],[Field Coll Longitude from]],3)</f>
        <v>145</v>
      </c>
      <c r="K143" t="s">
        <v>289</v>
      </c>
      <c r="L143" t="s">
        <v>34</v>
      </c>
      <c r="M143" t="s">
        <v>21</v>
      </c>
    </row>
    <row r="144" spans="1:13" x14ac:dyDescent="0.2">
      <c r="A144" t="s">
        <v>325</v>
      </c>
      <c r="B144" t="s">
        <v>326</v>
      </c>
      <c r="C144" t="s">
        <v>349</v>
      </c>
      <c r="E144" t="s">
        <v>350</v>
      </c>
      <c r="F144" t="s">
        <v>47</v>
      </c>
      <c r="G144" t="str">
        <f>LEFT(Table1[[#This Row],[Field Coll Latitude from]],2)</f>
        <v>17</v>
      </c>
      <c r="H144" t="s">
        <v>48</v>
      </c>
      <c r="I144" t="str">
        <f>LEFT(Table1[[#This Row],[Field Coll Longitude from]],3)</f>
        <v>145</v>
      </c>
      <c r="J144" t="s">
        <v>309</v>
      </c>
      <c r="K144" s="2">
        <v>27954</v>
      </c>
      <c r="L144" t="s">
        <v>34</v>
      </c>
      <c r="M144" t="s">
        <v>21</v>
      </c>
    </row>
    <row r="145" spans="1:13" x14ac:dyDescent="0.2">
      <c r="A145" t="s">
        <v>325</v>
      </c>
      <c r="B145" t="s">
        <v>326</v>
      </c>
      <c r="C145" t="s">
        <v>351</v>
      </c>
      <c r="E145" t="s">
        <v>52</v>
      </c>
      <c r="F145" t="s">
        <v>47</v>
      </c>
      <c r="G145" t="str">
        <f>LEFT(Table1[[#This Row],[Field Coll Latitude from]],2)</f>
        <v>17</v>
      </c>
      <c r="H145" t="s">
        <v>48</v>
      </c>
      <c r="I145" t="str">
        <f>LEFT(Table1[[#This Row],[Field Coll Longitude from]],3)</f>
        <v>145</v>
      </c>
      <c r="J145" t="s">
        <v>49</v>
      </c>
      <c r="K145" s="2">
        <v>32336</v>
      </c>
      <c r="L145" t="s">
        <v>27</v>
      </c>
      <c r="M145" t="s">
        <v>50</v>
      </c>
    </row>
    <row r="146" spans="1:13" x14ac:dyDescent="0.2">
      <c r="A146" t="s">
        <v>325</v>
      </c>
      <c r="B146" t="s">
        <v>326</v>
      </c>
      <c r="C146" t="s">
        <v>352</v>
      </c>
      <c r="E146" t="s">
        <v>353</v>
      </c>
      <c r="F146" t="s">
        <v>354</v>
      </c>
      <c r="G146" t="str">
        <f>LEFT(Table1[[#This Row],[Field Coll Latitude from]],2)</f>
        <v>18</v>
      </c>
      <c r="H146" t="s">
        <v>355</v>
      </c>
      <c r="I146" t="str">
        <f>LEFT(Table1[[#This Row],[Field Coll Longitude from]],3)</f>
        <v>145</v>
      </c>
      <c r="J146" t="s">
        <v>356</v>
      </c>
      <c r="K146" s="2">
        <v>32330</v>
      </c>
      <c r="L146" t="s">
        <v>34</v>
      </c>
      <c r="M146" t="s">
        <v>50</v>
      </c>
    </row>
    <row r="147" spans="1:13" x14ac:dyDescent="0.2">
      <c r="A147" t="s">
        <v>325</v>
      </c>
      <c r="B147" t="s">
        <v>326</v>
      </c>
      <c r="C147" t="s">
        <v>357</v>
      </c>
      <c r="E147" t="s">
        <v>52</v>
      </c>
      <c r="F147" t="s">
        <v>47</v>
      </c>
      <c r="G147" t="str">
        <f>LEFT(Table1[[#This Row],[Field Coll Latitude from]],2)</f>
        <v>17</v>
      </c>
      <c r="H147" t="s">
        <v>48</v>
      </c>
      <c r="I147" t="str">
        <f>LEFT(Table1[[#This Row],[Field Coll Longitude from]],3)</f>
        <v>145</v>
      </c>
      <c r="J147" t="s">
        <v>49</v>
      </c>
      <c r="K147" s="2">
        <v>32336</v>
      </c>
      <c r="L147" t="s">
        <v>34</v>
      </c>
      <c r="M147" t="s">
        <v>50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species_summaries</vt:lpstr>
      <vt:lpstr>briscoe</vt:lpstr>
    </vt:vector>
  </TitlesOfParts>
  <Company>Queensland Museum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Janetzki</dc:creator>
  <cp:lastModifiedBy>Alejandro de la Fuente Pinero</cp:lastModifiedBy>
  <dcterms:created xsi:type="dcterms:W3CDTF">2020-02-17T06:07:03Z</dcterms:created>
  <dcterms:modified xsi:type="dcterms:W3CDTF">2023-04-25T23:38:47Z</dcterms:modified>
</cp:coreProperties>
</file>