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DOC\Desktop\"/>
    </mc:Choice>
  </mc:AlternateContent>
  <bookViews>
    <workbookView xWindow="0" yWindow="0" windowWidth="17970" windowHeight="6135"/>
  </bookViews>
  <sheets>
    <sheet name="Ejercicio 1" sheetId="3" r:id="rId1"/>
    <sheet name="Ejercicio 2" sheetId="1" r:id="rId2"/>
    <sheet name="Ejercicio 3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" i="3"/>
  <c r="C3" i="3"/>
  <c r="N4" i="2"/>
  <c r="N5" i="2"/>
  <c r="N6" i="2"/>
  <c r="N7" i="2"/>
  <c r="N8" i="2" s="1"/>
  <c r="M4" i="2"/>
  <c r="M5" i="2"/>
  <c r="M6" i="2"/>
  <c r="M7" i="2"/>
  <c r="M8" i="2" s="1"/>
  <c r="J4" i="2"/>
  <c r="J7" i="2" s="1"/>
  <c r="J8" i="2" s="1"/>
  <c r="J5" i="2"/>
  <c r="J6" i="2"/>
  <c r="K6" i="2"/>
  <c r="L6" i="2"/>
  <c r="G4" i="2"/>
  <c r="G7" i="2" s="1"/>
  <c r="G8" i="2" s="1"/>
  <c r="G5" i="2"/>
  <c r="G10" i="2" s="1"/>
  <c r="G6" i="2"/>
  <c r="H6" i="2"/>
  <c r="I6" i="2"/>
  <c r="E7" i="2"/>
  <c r="E8" i="2" s="1"/>
  <c r="F6" i="2"/>
  <c r="E6" i="2"/>
  <c r="N9" i="2" l="1"/>
  <c r="N10" i="2"/>
  <c r="M9" i="2"/>
  <c r="M10" i="2"/>
  <c r="J10" i="2"/>
  <c r="J9" i="2"/>
  <c r="G14" i="2"/>
  <c r="G16" i="2" s="1"/>
  <c r="G12" i="2"/>
  <c r="H5" i="2" s="1"/>
  <c r="G9" i="2"/>
  <c r="E10" i="2"/>
  <c r="E12" i="2" s="1"/>
  <c r="F5" i="2" s="1"/>
  <c r="E9" i="2"/>
  <c r="E11" i="2" s="1"/>
  <c r="F4" i="2" s="1"/>
  <c r="N13" i="2" l="1"/>
  <c r="N15" i="2" s="1"/>
  <c r="N11" i="2"/>
  <c r="N12" i="2"/>
  <c r="N14" i="2"/>
  <c r="N16" i="2" s="1"/>
  <c r="M13" i="2"/>
  <c r="M15" i="2" s="1"/>
  <c r="M11" i="2"/>
  <c r="M12" i="2"/>
  <c r="M14" i="2"/>
  <c r="M16" i="2" s="1"/>
  <c r="J11" i="2"/>
  <c r="K4" i="2" s="1"/>
  <c r="J13" i="2"/>
  <c r="J15" i="2" s="1"/>
  <c r="J14" i="2"/>
  <c r="J16" i="2" s="1"/>
  <c r="J12" i="2"/>
  <c r="K5" i="2" s="1"/>
  <c r="G11" i="2"/>
  <c r="H4" i="2" s="1"/>
  <c r="G13" i="2"/>
  <c r="G15" i="2" s="1"/>
  <c r="F7" i="2"/>
  <c r="F8" i="2" s="1"/>
  <c r="K7" i="2" l="1"/>
  <c r="K8" i="2" s="1"/>
  <c r="H7" i="2"/>
  <c r="H8" i="2" s="1"/>
  <c r="F9" i="2"/>
  <c r="F10" i="2"/>
  <c r="K10" i="2" l="1"/>
  <c r="K9" i="2"/>
  <c r="H10" i="2"/>
  <c r="H9" i="2"/>
  <c r="F12" i="2"/>
  <c r="F14" i="2"/>
  <c r="F16" i="2" s="1"/>
  <c r="F11" i="2"/>
  <c r="F13" i="2"/>
  <c r="F15" i="2" s="1"/>
  <c r="K11" i="2" l="1"/>
  <c r="L4" i="2" s="1"/>
  <c r="K13" i="2"/>
  <c r="K15" i="2" s="1"/>
  <c r="K12" i="2"/>
  <c r="L5" i="2" s="1"/>
  <c r="K14" i="2"/>
  <c r="K16" i="2" s="1"/>
  <c r="H11" i="2"/>
  <c r="I4" i="2" s="1"/>
  <c r="H13" i="2"/>
  <c r="H15" i="2" s="1"/>
  <c r="H12" i="2"/>
  <c r="I5" i="2" s="1"/>
  <c r="H14" i="2"/>
  <c r="H16" i="2" s="1"/>
  <c r="L7" i="2" l="1"/>
  <c r="L8" i="2" s="1"/>
  <c r="I7" i="2"/>
  <c r="I8" i="2" s="1"/>
  <c r="L10" i="2" l="1"/>
  <c r="L9" i="2"/>
  <c r="I10" i="2"/>
  <c r="I9" i="2"/>
  <c r="L13" i="2" l="1"/>
  <c r="L15" i="2" s="1"/>
  <c r="L11" i="2"/>
  <c r="L12" i="2"/>
  <c r="L14" i="2"/>
  <c r="L16" i="2" s="1"/>
  <c r="I13" i="2"/>
  <c r="I15" i="2" s="1"/>
  <c r="I11" i="2"/>
  <c r="I12" i="2"/>
  <c r="I14" i="2"/>
  <c r="I16" i="2" s="1"/>
  <c r="E14" i="1" l="1"/>
  <c r="F14" i="1"/>
  <c r="G14" i="1"/>
  <c r="H14" i="1"/>
  <c r="J14" i="1" s="1"/>
  <c r="I14" i="1"/>
  <c r="K14" i="1"/>
  <c r="L14" i="1"/>
  <c r="M14" i="1"/>
  <c r="N14" i="1" s="1"/>
  <c r="E7" i="1"/>
  <c r="E8" i="1" s="1"/>
  <c r="E9" i="1" s="1"/>
  <c r="E10" i="1" s="1"/>
  <c r="E11" i="1" s="1"/>
  <c r="E12" i="1" s="1"/>
  <c r="E13" i="1" s="1"/>
  <c r="F7" i="1"/>
  <c r="G7" i="1"/>
  <c r="H7" i="1"/>
  <c r="J7" i="1" s="1"/>
  <c r="I7" i="1"/>
  <c r="K7" i="1"/>
  <c r="L7" i="1"/>
  <c r="M7" i="1"/>
  <c r="N7" i="1" s="1"/>
  <c r="F8" i="1"/>
  <c r="H8" i="1" s="1"/>
  <c r="G8" i="1"/>
  <c r="I8" i="1" s="1"/>
  <c r="K8" i="1"/>
  <c r="L8" i="1" s="1"/>
  <c r="N6" i="1"/>
  <c r="L6" i="1"/>
  <c r="H6" i="1"/>
  <c r="J6" i="1" s="1"/>
  <c r="I6" i="1"/>
  <c r="L5" i="1"/>
  <c r="G6" i="1"/>
  <c r="F6" i="1"/>
  <c r="I5" i="1"/>
  <c r="H5" i="1"/>
  <c r="C6" i="1"/>
  <c r="C7" i="1"/>
  <c r="C8" i="1"/>
  <c r="C9" i="1"/>
  <c r="C10" i="1"/>
  <c r="C11" i="1"/>
  <c r="C12" i="1"/>
  <c r="C13" i="1"/>
  <c r="C5" i="1"/>
  <c r="B7" i="1"/>
  <c r="B8" i="1" s="1"/>
  <c r="B9" i="1" s="1"/>
  <c r="B10" i="1" s="1"/>
  <c r="B11" i="1" s="1"/>
  <c r="B12" i="1" s="1"/>
  <c r="B13" i="1" s="1"/>
  <c r="B6" i="1"/>
  <c r="E6" i="1"/>
  <c r="K5" i="1"/>
  <c r="F9" i="1" l="1"/>
  <c r="G9" i="1"/>
  <c r="I9" i="1" s="1"/>
  <c r="J8" i="1"/>
  <c r="M8" i="1"/>
  <c r="N8" i="1" s="1"/>
  <c r="K6" i="1"/>
  <c r="M6" i="1" s="1"/>
  <c r="J5" i="1"/>
  <c r="K9" i="1" l="1"/>
  <c r="H9" i="1"/>
  <c r="J9" i="1" s="1"/>
  <c r="L9" i="1" l="1"/>
  <c r="M9" i="1"/>
  <c r="N9" i="1" s="1"/>
  <c r="F10" i="1" l="1"/>
  <c r="G10" i="1"/>
  <c r="I10" i="1" s="1"/>
  <c r="H10" i="1" l="1"/>
  <c r="J10" i="1" s="1"/>
  <c r="K10" i="1"/>
  <c r="L10" i="1" l="1"/>
  <c r="M10" i="1"/>
  <c r="N10" i="1" s="1"/>
  <c r="F11" i="1" l="1"/>
  <c r="G11" i="1"/>
  <c r="I11" i="1" s="1"/>
  <c r="K11" i="1" l="1"/>
  <c r="H11" i="1"/>
  <c r="J11" i="1" s="1"/>
  <c r="L11" i="1" l="1"/>
  <c r="M11" i="1"/>
  <c r="N11" i="1" s="1"/>
  <c r="F12" i="1" l="1"/>
  <c r="G12" i="1"/>
  <c r="I12" i="1" s="1"/>
  <c r="H12" i="1" l="1"/>
  <c r="J12" i="1" s="1"/>
  <c r="K12" i="1"/>
  <c r="L12" i="1" l="1"/>
  <c r="M12" i="1"/>
  <c r="N12" i="1" s="1"/>
  <c r="F13" i="1" l="1"/>
  <c r="G13" i="1"/>
  <c r="I13" i="1" s="1"/>
  <c r="K13" i="1" l="1"/>
  <c r="H13" i="1"/>
  <c r="J13" i="1" s="1"/>
  <c r="L13" i="1" l="1"/>
  <c r="M13" i="1"/>
  <c r="N13" i="1" s="1"/>
</calcChain>
</file>

<file path=xl/comments1.xml><?xml version="1.0" encoding="utf-8"?>
<comments xmlns="http://schemas.openxmlformats.org/spreadsheetml/2006/main">
  <authors>
    <author>tc={724EBF43-123C-8247-ADAF-84EF80EEF5D7}</author>
    <author>tc={9C5F4485-7B98-1043-8522-6C24D2DAA0B1}</author>
  </authors>
  <commentList>
    <comment ref="F3" authorId="0" shapeId="0">
      <text>
        <r>
          <rPr>
            <sz val="12"/>
            <color theme="1"/>
            <rFont val="Calibri"/>
            <family val="2"/>
            <scheme val="minor"/>
          </rPr>
  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El símbolo dependerá de f(a)
Si el signo es + en la comparación será &gt; 0
Si el signo es - en la comparación será &lt; 0</t>
        </r>
      </text>
    </comment>
    <comment ref="G3" authorId="1" shapeId="0">
      <text>
        <r>
          <rPr>
            <sz val="12"/>
            <color theme="1"/>
            <rFont val="Calibri"/>
            <family val="2"/>
            <scheme val="minor"/>
          </rPr>
  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El símbolo dependerá de f(b)
Si tiene signo +, la comparación será &gt; 0
Si tiene signo -, la comparación será &lt; 0</t>
        </r>
      </text>
    </comment>
  </commentList>
</comments>
</file>

<file path=xl/sharedStrings.xml><?xml version="1.0" encoding="utf-8"?>
<sst xmlns="http://schemas.openxmlformats.org/spreadsheetml/2006/main" count="41" uniqueCount="39">
  <si>
    <t>3. Generar las iteraciones y la tabla</t>
  </si>
  <si>
    <t>tolerancia =</t>
  </si>
  <si>
    <t>1. Tabular la función</t>
  </si>
  <si>
    <t>Intervalo [a,b]</t>
  </si>
  <si>
    <t>Modificar la función para f(a), f(b) y f(x_0)</t>
  </si>
  <si>
    <t>-</t>
  </si>
  <si>
    <t>+</t>
  </si>
  <si>
    <t>x</t>
  </si>
  <si>
    <t xml:space="preserve">f(x) = </t>
  </si>
  <si>
    <t>N. Iteración</t>
  </si>
  <si>
    <t>a</t>
  </si>
  <si>
    <t>b</t>
  </si>
  <si>
    <t>f(a)</t>
  </si>
  <si>
    <t>f(b)</t>
  </si>
  <si>
    <t>f(a)f(b) &lt; 0</t>
  </si>
  <si>
    <t>x_0 = (a+b)/2</t>
  </si>
  <si>
    <t>f(x_0)</t>
  </si>
  <si>
    <t>Error</t>
  </si>
  <si>
    <t>Criterio</t>
  </si>
  <si>
    <t>Iteraciones</t>
  </si>
  <si>
    <t>a0</t>
  </si>
  <si>
    <t>P</t>
  </si>
  <si>
    <t>a1</t>
  </si>
  <si>
    <t>Q</t>
  </si>
  <si>
    <t>a2</t>
  </si>
  <si>
    <t>bo</t>
  </si>
  <si>
    <t>a3</t>
  </si>
  <si>
    <t>b1</t>
  </si>
  <si>
    <t>a4</t>
  </si>
  <si>
    <t>b2</t>
  </si>
  <si>
    <t>R</t>
  </si>
  <si>
    <t>S</t>
  </si>
  <si>
    <t>Eabs_R</t>
  </si>
  <si>
    <t>Eabs_S</t>
  </si>
  <si>
    <t>Criterio_R</t>
  </si>
  <si>
    <t>Criterio_S</t>
  </si>
  <si>
    <t>f(x)</t>
  </si>
  <si>
    <t>Polinomio de Taylor</t>
  </si>
  <si>
    <t>Eabs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</si>
</sst>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0" fillId="8" borderId="0" xfId="0" applyFill="1"/>
    <xf numFmtId="0" fontId="1" fillId="9" borderId="1" xfId="0" applyFont="1" applyFill="1" applyBorder="1"/>
    <xf numFmtId="0" fontId="10" fillId="9" borderId="1" xfId="0" applyFont="1" applyFill="1" applyBorder="1"/>
    <xf numFmtId="0" fontId="0" fillId="4" borderId="1" xfId="0" applyFill="1" applyBorder="1" applyAlignment="1">
      <alignment wrapText="1"/>
    </xf>
    <xf numFmtId="0" fontId="0" fillId="0" borderId="2" xfId="0" applyBorder="1"/>
    <xf numFmtId="0" fontId="11" fillId="0" borderId="1" xfId="0" applyFont="1" applyBorder="1"/>
    <xf numFmtId="0" fontId="12" fillId="4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10</xdr:row>
      <xdr:rowOff>42862</xdr:rowOff>
    </xdr:from>
    <xdr:ext cx="2068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4594044D-C0A7-4C90-A3F0-80F359C62431}"/>
                </a:ext>
              </a:extLst>
            </xdr:cNvPr>
            <xdr:cNvSpPr txBox="1"/>
          </xdr:nvSpPr>
          <xdr:spPr>
            <a:xfrm>
              <a:off x="2305050" y="1957387"/>
              <a:ext cx="206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4594044D-C0A7-4C90-A3F0-80F359C62431}"/>
                </a:ext>
              </a:extLst>
            </xdr:cNvPr>
            <xdr:cNvSpPr txBox="1"/>
          </xdr:nvSpPr>
          <xdr:spPr>
            <a:xfrm>
              <a:off x="2305050" y="1957387"/>
              <a:ext cx="2068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11</xdr:row>
      <xdr:rowOff>38100</xdr:rowOff>
    </xdr:from>
    <xdr:ext cx="1789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A68B7BC2-C6FB-482C-8AB3-FCD9E8136BAC}"/>
                </a:ext>
              </a:extLst>
            </xdr:cNvPr>
            <xdr:cNvSpPr txBox="1"/>
          </xdr:nvSpPr>
          <xdr:spPr>
            <a:xfrm>
              <a:off x="2333625" y="2143125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s-MX" sz="1100"/>
                <a:t>Q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A68B7BC2-C6FB-482C-8AB3-FCD9E8136BAC}"/>
                </a:ext>
              </a:extLst>
            </xdr:cNvPr>
            <xdr:cNvSpPr txBox="1"/>
          </xdr:nvSpPr>
          <xdr:spPr>
            <a:xfrm>
              <a:off x="2333625" y="2143125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100"/>
                <a:t>Q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abSelected="1" workbookViewId="0">
      <selection activeCell="D5" sqref="D5"/>
    </sheetView>
  </sheetViews>
  <sheetFormatPr baseColWidth="10" defaultRowHeight="15" x14ac:dyDescent="0.25"/>
  <cols>
    <col min="4" max="4" width="20.85546875" bestFit="1" customWidth="1"/>
  </cols>
  <sheetData>
    <row r="2" spans="2:5" ht="15.75" x14ac:dyDescent="0.25">
      <c r="B2" s="24" t="s">
        <v>7</v>
      </c>
      <c r="C2" s="24" t="s">
        <v>36</v>
      </c>
      <c r="D2" s="24" t="s">
        <v>37</v>
      </c>
      <c r="E2" s="24" t="s">
        <v>38</v>
      </c>
    </row>
    <row r="3" spans="2:5" ht="15.75" x14ac:dyDescent="0.25">
      <c r="B3" s="25">
        <v>1.6</v>
      </c>
      <c r="C3" s="25">
        <f>(1/(2*B3))</f>
        <v>0.3125</v>
      </c>
      <c r="D3" s="25">
        <f>0.25 - (0.125*(B3-2)) + (0.0625*(B3-2)^2) - (0.03125*(B3-2)^2)</f>
        <v>0.30499999999999999</v>
      </c>
      <c r="E3" s="25">
        <f>ABS(C3-D3)</f>
        <v>7.5000000000000067E-3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4"/>
  <sheetViews>
    <sheetView topLeftCell="D1" workbookViewId="0">
      <selection activeCell="H16" sqref="H16"/>
    </sheetView>
  </sheetViews>
  <sheetFormatPr baseColWidth="10" defaultRowHeight="15" x14ac:dyDescent="0.25"/>
  <cols>
    <col min="11" max="11" width="12.7109375" bestFit="1" customWidth="1"/>
    <col min="14" max="14" width="12.42578125" bestFit="1" customWidth="1"/>
    <col min="15" max="15" width="14" bestFit="1" customWidth="1"/>
  </cols>
  <sheetData>
    <row r="1" spans="2:16" ht="18.75" x14ac:dyDescent="0.3">
      <c r="E1" s="1" t="s">
        <v>0</v>
      </c>
      <c r="F1" s="1"/>
      <c r="G1" s="1"/>
      <c r="H1" s="1"/>
      <c r="I1" s="1"/>
      <c r="J1" s="1"/>
      <c r="K1" s="1"/>
      <c r="L1" s="1"/>
      <c r="O1" s="2" t="s">
        <v>1</v>
      </c>
      <c r="P1" s="3">
        <v>1E-3</v>
      </c>
    </row>
    <row r="2" spans="2:16" ht="18.75" x14ac:dyDescent="0.3">
      <c r="B2" s="1" t="s">
        <v>2</v>
      </c>
      <c r="C2" s="1"/>
      <c r="E2" s="4" t="s">
        <v>3</v>
      </c>
      <c r="F2" s="5"/>
      <c r="G2" s="6"/>
      <c r="H2" s="4" t="s">
        <v>4</v>
      </c>
      <c r="I2" s="5"/>
      <c r="J2" s="5"/>
      <c r="K2" s="5"/>
      <c r="L2" s="6"/>
      <c r="M2" s="7"/>
    </row>
    <row r="3" spans="2:16" x14ac:dyDescent="0.25">
      <c r="F3" s="17" t="s">
        <v>6</v>
      </c>
      <c r="G3" s="17" t="s">
        <v>5</v>
      </c>
    </row>
    <row r="4" spans="2:16" x14ac:dyDescent="0.25">
      <c r="B4" s="8" t="s">
        <v>7</v>
      </c>
      <c r="C4" s="8" t="s">
        <v>8</v>
      </c>
      <c r="E4" s="17" t="s">
        <v>9</v>
      </c>
      <c r="F4" s="17" t="s">
        <v>10</v>
      </c>
      <c r="G4" s="17" t="s">
        <v>11</v>
      </c>
      <c r="H4" s="17" t="s">
        <v>12</v>
      </c>
      <c r="I4" s="17" t="s">
        <v>13</v>
      </c>
      <c r="J4" s="17" t="s">
        <v>14</v>
      </c>
      <c r="K4" s="17" t="s">
        <v>15</v>
      </c>
      <c r="L4" s="17" t="s">
        <v>16</v>
      </c>
      <c r="M4" s="17" t="s">
        <v>17</v>
      </c>
      <c r="N4" s="17" t="s">
        <v>18</v>
      </c>
    </row>
    <row r="5" spans="2:16" x14ac:dyDescent="0.25">
      <c r="B5" s="12">
        <v>-4</v>
      </c>
      <c r="C5" s="12">
        <f>SIN(B5) + EXP(-B5) - 5</f>
        <v>50.354952528452166</v>
      </c>
      <c r="E5" s="9">
        <v>0</v>
      </c>
      <c r="F5" s="9">
        <v>-2</v>
      </c>
      <c r="G5" s="9">
        <v>-1</v>
      </c>
      <c r="H5" s="9">
        <f>SIN(F5) + EXP(-F5) - 5</f>
        <v>1.4797586721049685</v>
      </c>
      <c r="I5" s="9">
        <f>SIN(G5) + EXP(-G5) - 5</f>
        <v>-3.1231891563488512</v>
      </c>
      <c r="J5" s="9">
        <f>H5*I5</f>
        <v>-4.6215662387314129</v>
      </c>
      <c r="K5" s="9">
        <f>(F5+G5)/2</f>
        <v>-1.5</v>
      </c>
      <c r="L5" s="9">
        <f>SIN(K5) + EXP(-K5) - 5</f>
        <v>-1.51580591626599</v>
      </c>
      <c r="M5" s="10"/>
      <c r="N5" s="10"/>
    </row>
    <row r="6" spans="2:16" x14ac:dyDescent="0.25">
      <c r="B6" s="12">
        <f>B5+1</f>
        <v>-3</v>
      </c>
      <c r="C6" s="12">
        <f t="shared" ref="C6:C13" si="0">SIN(B6) + EXP(-B6) - 5</f>
        <v>14.9444169151278</v>
      </c>
      <c r="E6" s="9">
        <f>E5+1</f>
        <v>1</v>
      </c>
      <c r="F6" s="9">
        <f>IF(L5&gt;0,K5,F5)</f>
        <v>-2</v>
      </c>
      <c r="G6" s="9">
        <f>IF(L5&lt;0,K5,G5)</f>
        <v>-1.5</v>
      </c>
      <c r="H6" s="9">
        <f>SIN(F6) + EXP(-F6) - 5</f>
        <v>1.4797586721049685</v>
      </c>
      <c r="I6" s="9">
        <f>SIN(G6) + EXP(-G6) - 5</f>
        <v>-1.51580591626599</v>
      </c>
      <c r="J6" s="9">
        <f>H6*I6</f>
        <v>-2.2430269498226165</v>
      </c>
      <c r="K6" s="9">
        <f>(F6+G6)/2</f>
        <v>-1.75</v>
      </c>
      <c r="L6" s="9">
        <f>SIN(K6) + EXP(-K6) - 5</f>
        <v>-0.22938327086820642</v>
      </c>
      <c r="M6" s="9">
        <f>ABS(K6-K5)</f>
        <v>0.25</v>
      </c>
      <c r="N6" s="11" t="str">
        <f>IF(M6&lt;=$P$1,"Convergente","Divergente")</f>
        <v>Divergente</v>
      </c>
    </row>
    <row r="7" spans="2:16" x14ac:dyDescent="0.25">
      <c r="B7" s="14">
        <f t="shared" ref="B7:B13" si="1">B6+1</f>
        <v>-2</v>
      </c>
      <c r="C7" s="14">
        <f t="shared" si="0"/>
        <v>1.4797586721049685</v>
      </c>
      <c r="E7" s="9">
        <f t="shared" ref="E7:E13" si="2">E6+1</f>
        <v>2</v>
      </c>
      <c r="F7" s="9">
        <f t="shared" ref="F7:F13" si="3">IF(L6&gt;0,K6,F6)</f>
        <v>-2</v>
      </c>
      <c r="G7" s="9">
        <f t="shared" ref="G7:G13" si="4">IF(L6&lt;0,K6,G6)</f>
        <v>-1.75</v>
      </c>
      <c r="H7" s="9">
        <f t="shared" ref="H7:H13" si="5">SIN(F7) + EXP(-F7) - 5</f>
        <v>1.4797586721049685</v>
      </c>
      <c r="I7" s="9">
        <f t="shared" ref="I7:I13" si="6">SIN(G7) + EXP(-G7) - 5</f>
        <v>-0.22938327086820642</v>
      </c>
      <c r="J7" s="9">
        <f t="shared" ref="J7:J13" si="7">H7*I7</f>
        <v>-0.33943188430303145</v>
      </c>
      <c r="K7" s="9">
        <f t="shared" ref="K7:K13" si="8">(F7+G7)/2</f>
        <v>-1.875</v>
      </c>
      <c r="L7" s="9">
        <f t="shared" ref="L7:L14" si="9">SIN(K7) + EXP(-K7) - 5</f>
        <v>0.56673333872041898</v>
      </c>
      <c r="M7" s="9">
        <f t="shared" ref="M7:M13" si="10">ABS(K7-K6)</f>
        <v>0.125</v>
      </c>
      <c r="N7" s="11" t="str">
        <f t="shared" ref="N7:N14" si="11">IF(M7&lt;=$P$1,"Convergente","Divergente")</f>
        <v>Divergente</v>
      </c>
    </row>
    <row r="8" spans="2:16" x14ac:dyDescent="0.25">
      <c r="B8" s="14">
        <f t="shared" si="1"/>
        <v>-1</v>
      </c>
      <c r="C8" s="14">
        <f t="shared" si="0"/>
        <v>-3.1231891563488512</v>
      </c>
      <c r="E8" s="9">
        <f t="shared" si="2"/>
        <v>3</v>
      </c>
      <c r="F8" s="9">
        <f t="shared" si="3"/>
        <v>-1.875</v>
      </c>
      <c r="G8" s="9">
        <f t="shared" si="4"/>
        <v>-1.75</v>
      </c>
      <c r="H8" s="9">
        <f t="shared" si="5"/>
        <v>0.56673333872041898</v>
      </c>
      <c r="I8" s="9">
        <f t="shared" si="6"/>
        <v>-0.22938327086820642</v>
      </c>
      <c r="J8" s="9">
        <f t="shared" si="7"/>
        <v>-0.12999914694574885</v>
      </c>
      <c r="K8" s="9">
        <f t="shared" si="8"/>
        <v>-1.8125</v>
      </c>
      <c r="L8" s="9">
        <f t="shared" si="9"/>
        <v>0.15481106408453549</v>
      </c>
      <c r="M8" s="9">
        <f t="shared" si="10"/>
        <v>6.25E-2</v>
      </c>
      <c r="N8" s="11" t="str">
        <f t="shared" si="11"/>
        <v>Divergente</v>
      </c>
    </row>
    <row r="9" spans="2:16" x14ac:dyDescent="0.25">
      <c r="B9" s="12">
        <f t="shared" si="1"/>
        <v>0</v>
      </c>
      <c r="C9" s="12">
        <f t="shared" si="0"/>
        <v>-4</v>
      </c>
      <c r="E9" s="9">
        <f t="shared" si="2"/>
        <v>4</v>
      </c>
      <c r="F9" s="9">
        <f t="shared" si="3"/>
        <v>-1.8125</v>
      </c>
      <c r="G9" s="9">
        <f t="shared" si="4"/>
        <v>-1.75</v>
      </c>
      <c r="H9" s="9">
        <f t="shared" si="5"/>
        <v>0.15481106408453549</v>
      </c>
      <c r="I9" s="9">
        <f t="shared" si="6"/>
        <v>-0.22938327086820642</v>
      </c>
      <c r="J9" s="9">
        <f t="shared" si="7"/>
        <v>-3.5511068246298266E-2</v>
      </c>
      <c r="K9" s="9">
        <f t="shared" si="8"/>
        <v>-1.78125</v>
      </c>
      <c r="L9" s="9">
        <f t="shared" si="9"/>
        <v>-4.066286766203131E-2</v>
      </c>
      <c r="M9" s="9">
        <f t="shared" si="10"/>
        <v>3.125E-2</v>
      </c>
      <c r="N9" s="11" t="str">
        <f t="shared" si="11"/>
        <v>Divergente</v>
      </c>
    </row>
    <row r="10" spans="2:16" x14ac:dyDescent="0.25">
      <c r="B10" s="12">
        <f t="shared" si="1"/>
        <v>1</v>
      </c>
      <c r="C10" s="12">
        <f t="shared" si="0"/>
        <v>-3.7906495740206614</v>
      </c>
      <c r="E10" s="9">
        <f t="shared" si="2"/>
        <v>5</v>
      </c>
      <c r="F10" s="9">
        <f t="shared" si="3"/>
        <v>-1.8125</v>
      </c>
      <c r="G10" s="9">
        <f t="shared" si="4"/>
        <v>-1.78125</v>
      </c>
      <c r="H10" s="9">
        <f t="shared" si="5"/>
        <v>0.15481106408453549</v>
      </c>
      <c r="I10" s="9">
        <f t="shared" si="6"/>
        <v>-4.066286766203131E-2</v>
      </c>
      <c r="J10" s="9">
        <f t="shared" si="7"/>
        <v>-6.2950618114877149E-3</v>
      </c>
      <c r="K10" s="9">
        <f t="shared" si="8"/>
        <v>-1.796875</v>
      </c>
      <c r="L10" s="9">
        <f t="shared" si="9"/>
        <v>5.6218943477854388E-2</v>
      </c>
      <c r="M10" s="9">
        <f t="shared" si="10"/>
        <v>1.5625E-2</v>
      </c>
      <c r="N10" s="11" t="str">
        <f t="shared" si="11"/>
        <v>Divergente</v>
      </c>
    </row>
    <row r="11" spans="2:16" x14ac:dyDescent="0.25">
      <c r="B11" s="12">
        <f t="shared" si="1"/>
        <v>2</v>
      </c>
      <c r="C11" s="12">
        <f t="shared" si="0"/>
        <v>-3.9553672899377057</v>
      </c>
      <c r="E11" s="9">
        <f t="shared" si="2"/>
        <v>6</v>
      </c>
      <c r="F11" s="9">
        <f t="shared" si="3"/>
        <v>-1.796875</v>
      </c>
      <c r="G11" s="9">
        <f t="shared" si="4"/>
        <v>-1.78125</v>
      </c>
      <c r="H11" s="9">
        <f t="shared" si="5"/>
        <v>5.6218943477854388E-2</v>
      </c>
      <c r="I11" s="9">
        <f t="shared" si="6"/>
        <v>-4.066286766203131E-2</v>
      </c>
      <c r="J11" s="9">
        <f t="shared" si="7"/>
        <v>-2.2860234587392114E-3</v>
      </c>
      <c r="K11" s="9">
        <f t="shared" si="8"/>
        <v>-1.7890625</v>
      </c>
      <c r="L11" s="9">
        <f t="shared" si="9"/>
        <v>7.56563129748411E-3</v>
      </c>
      <c r="M11" s="9">
        <f t="shared" si="10"/>
        <v>7.8125E-3</v>
      </c>
      <c r="N11" s="11" t="str">
        <f t="shared" si="11"/>
        <v>Divergente</v>
      </c>
    </row>
    <row r="12" spans="2:16" x14ac:dyDescent="0.25">
      <c r="B12" s="12">
        <f t="shared" si="1"/>
        <v>3</v>
      </c>
      <c r="C12" s="12">
        <f t="shared" si="0"/>
        <v>-4.809092923572269</v>
      </c>
      <c r="E12" s="9">
        <f t="shared" si="2"/>
        <v>7</v>
      </c>
      <c r="F12" s="9">
        <f t="shared" si="3"/>
        <v>-1.7890625</v>
      </c>
      <c r="G12" s="9">
        <f t="shared" si="4"/>
        <v>-1.78125</v>
      </c>
      <c r="H12" s="9">
        <f t="shared" si="5"/>
        <v>7.56563129748411E-3</v>
      </c>
      <c r="I12" s="9">
        <f t="shared" si="6"/>
        <v>-4.066286766203131E-2</v>
      </c>
      <c r="J12" s="9">
        <f t="shared" si="7"/>
        <v>-3.0764026422931858E-4</v>
      </c>
      <c r="K12" s="9">
        <f t="shared" si="8"/>
        <v>-1.78515625</v>
      </c>
      <c r="L12" s="9">
        <f t="shared" si="9"/>
        <v>-1.660154810090031E-2</v>
      </c>
      <c r="M12" s="9">
        <f t="shared" si="10"/>
        <v>3.90625E-3</v>
      </c>
      <c r="N12" s="11" t="str">
        <f t="shared" si="11"/>
        <v>Divergente</v>
      </c>
    </row>
    <row r="13" spans="2:16" x14ac:dyDescent="0.25">
      <c r="B13" s="12">
        <f t="shared" si="1"/>
        <v>4</v>
      </c>
      <c r="C13" s="12">
        <f t="shared" si="0"/>
        <v>-5.7384868564191942</v>
      </c>
      <c r="E13" s="9">
        <f t="shared" si="2"/>
        <v>8</v>
      </c>
      <c r="F13" s="9">
        <f t="shared" si="3"/>
        <v>-1.7890625</v>
      </c>
      <c r="G13" s="9">
        <f t="shared" si="4"/>
        <v>-1.78515625</v>
      </c>
      <c r="H13" s="9">
        <f t="shared" si="5"/>
        <v>7.56563129748411E-3</v>
      </c>
      <c r="I13" s="9">
        <f t="shared" si="6"/>
        <v>-1.660154810090031E-2</v>
      </c>
      <c r="J13" s="9">
        <f t="shared" si="7"/>
        <v>-1.2560119189885928E-4</v>
      </c>
      <c r="K13" s="9">
        <f t="shared" si="8"/>
        <v>-1.787109375</v>
      </c>
      <c r="L13" s="9">
        <f t="shared" si="9"/>
        <v>-4.5312123026342022E-3</v>
      </c>
      <c r="M13" s="9">
        <f t="shared" si="10"/>
        <v>1.953125E-3</v>
      </c>
      <c r="N13" s="11" t="str">
        <f t="shared" si="11"/>
        <v>Divergente</v>
      </c>
    </row>
    <row r="14" spans="2:16" x14ac:dyDescent="0.25">
      <c r="E14" s="9">
        <f t="shared" ref="E14" si="12">E13+1</f>
        <v>9</v>
      </c>
      <c r="F14" s="9">
        <f t="shared" ref="F14" si="13">IF(L13&gt;0,K13,F13)</f>
        <v>-1.7890625</v>
      </c>
      <c r="G14" s="9">
        <f t="shared" ref="G14" si="14">IF(L13&lt;0,K13,G13)</f>
        <v>-1.787109375</v>
      </c>
      <c r="H14" s="9">
        <f t="shared" ref="H14" si="15">SIN(F14) + EXP(-F14) - 5</f>
        <v>7.56563129748411E-3</v>
      </c>
      <c r="I14" s="9">
        <f t="shared" ref="I14" si="16">SIN(G14) + EXP(-G14) - 5</f>
        <v>-4.5312123026342022E-3</v>
      </c>
      <c r="J14" s="9">
        <f t="shared" ref="J14" si="17">H14*I14</f>
        <v>-3.428148161235436E-5</v>
      </c>
      <c r="K14" s="15">
        <f t="shared" ref="K14" si="18">(F14+G14)/2</f>
        <v>-1.7880859375</v>
      </c>
      <c r="L14" s="9">
        <f t="shared" si="9"/>
        <v>1.5138933405642874E-3</v>
      </c>
      <c r="M14" s="9">
        <f t="shared" ref="M14" si="19">ABS(K14-K13)</f>
        <v>9.765625E-4</v>
      </c>
      <c r="N14" s="11" t="str">
        <f t="shared" si="11"/>
        <v>Convergente</v>
      </c>
    </row>
  </sheetData>
  <mergeCells count="4">
    <mergeCell ref="E1:L1"/>
    <mergeCell ref="B2:C2"/>
    <mergeCell ref="E2:G2"/>
    <mergeCell ref="H2:L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opLeftCell="A4" workbookViewId="0">
      <selection activeCell="E9" sqref="E9"/>
    </sheetView>
  </sheetViews>
  <sheetFormatPr baseColWidth="10" defaultRowHeight="15" x14ac:dyDescent="0.25"/>
  <cols>
    <col min="7" max="13" width="0" hidden="1" customWidth="1"/>
  </cols>
  <sheetData>
    <row r="2" spans="2:14" ht="15.75" x14ac:dyDescent="0.25">
      <c r="B2" s="18"/>
      <c r="C2" s="18"/>
      <c r="D2" s="19" t="s">
        <v>1</v>
      </c>
      <c r="E2" s="20">
        <v>2.5000000000000001E-3</v>
      </c>
      <c r="F2" s="18"/>
      <c r="G2" s="18"/>
      <c r="H2" s="18"/>
      <c r="I2" s="18"/>
      <c r="J2" s="18"/>
      <c r="K2" s="18"/>
      <c r="L2" s="18"/>
      <c r="M2" s="18"/>
      <c r="N2" s="18"/>
    </row>
    <row r="3" spans="2:14" x14ac:dyDescent="0.25">
      <c r="B3" s="18"/>
      <c r="C3" s="18"/>
      <c r="D3" s="16" t="s">
        <v>19</v>
      </c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</row>
    <row r="4" spans="2:14" x14ac:dyDescent="0.25">
      <c r="B4" s="14" t="s">
        <v>20</v>
      </c>
      <c r="C4" s="22">
        <v>1</v>
      </c>
      <c r="D4" s="14" t="s">
        <v>21</v>
      </c>
      <c r="E4" s="12">
        <v>0.52749999999999997</v>
      </c>
      <c r="F4" s="12">
        <f>E11+E4</f>
        <v>0.52095440618484123</v>
      </c>
      <c r="G4" s="12">
        <f t="shared" ref="G4:I4" si="0">F11+F4</f>
        <v>0.52482591736011541</v>
      </c>
      <c r="H4" s="12">
        <f t="shared" si="0"/>
        <v>0.52254963948963629</v>
      </c>
      <c r="I4" s="12">
        <f t="shared" si="0"/>
        <v>0.5238888350012324</v>
      </c>
      <c r="J4" s="12">
        <f>I11+I4</f>
        <v>0.52310067154366446</v>
      </c>
      <c r="K4" s="12">
        <f t="shared" ref="K4:L4" si="1">J11+J4</f>
        <v>0.52356435000664403</v>
      </c>
      <c r="L4" s="12">
        <f t="shared" si="1"/>
        <v>0.52329149032582978</v>
      </c>
      <c r="M4" s="12">
        <f>L11+L4</f>
        <v>0.52345203089787273</v>
      </c>
      <c r="N4" s="12">
        <f>M11+M4</f>
        <v>0.52335756459362537</v>
      </c>
    </row>
    <row r="5" spans="2:14" x14ac:dyDescent="0.25">
      <c r="B5" s="14" t="s">
        <v>22</v>
      </c>
      <c r="C5" s="22">
        <v>9.76</v>
      </c>
      <c r="D5" s="14" t="s">
        <v>23</v>
      </c>
      <c r="E5" s="12">
        <v>-0.1095</v>
      </c>
      <c r="F5" s="12">
        <f>E12+E5</f>
        <v>-0.10842672693720225</v>
      </c>
      <c r="G5" s="12">
        <f t="shared" ref="G5:I5" si="2">F12+F5</f>
        <v>-0.10903920045404603</v>
      </c>
      <c r="H5" s="12">
        <f t="shared" si="2"/>
        <v>-0.10867575115177466</v>
      </c>
      <c r="I5" s="12">
        <f t="shared" si="2"/>
        <v>-0.10888907269582139</v>
      </c>
      <c r="J5" s="12">
        <f>I12+I5</f>
        <v>-0.10876344931092882</v>
      </c>
      <c r="K5" s="12">
        <f t="shared" ref="K5:L5" si="3">J12+J5</f>
        <v>-0.10883734235301064</v>
      </c>
      <c r="L5" s="12">
        <f t="shared" si="3"/>
        <v>-0.10879385696892904</v>
      </c>
      <c r="M5" s="12">
        <f>L12+L5</f>
        <v>-0.10881944190333145</v>
      </c>
      <c r="N5" s="12">
        <f>M12+M5</f>
        <v>-0.10880438701406528</v>
      </c>
    </row>
    <row r="6" spans="2:14" x14ac:dyDescent="0.25">
      <c r="B6" s="14" t="s">
        <v>24</v>
      </c>
      <c r="C6" s="22">
        <v>-5.2</v>
      </c>
      <c r="D6" s="14" t="s">
        <v>25</v>
      </c>
      <c r="E6" s="12">
        <f>$C$4</f>
        <v>1</v>
      </c>
      <c r="F6" s="12">
        <f>$C$4</f>
        <v>1</v>
      </c>
      <c r="G6" s="12">
        <f t="shared" ref="G6:L6" si="4">$C$4</f>
        <v>1</v>
      </c>
      <c r="H6" s="12">
        <f t="shared" si="4"/>
        <v>1</v>
      </c>
      <c r="I6" s="12">
        <f t="shared" si="4"/>
        <v>1</v>
      </c>
      <c r="J6" s="12">
        <f>$C$4</f>
        <v>1</v>
      </c>
      <c r="K6" s="12">
        <f t="shared" si="4"/>
        <v>1</v>
      </c>
      <c r="L6" s="12">
        <f t="shared" si="4"/>
        <v>1</v>
      </c>
      <c r="M6" s="12">
        <f>$C$4</f>
        <v>1</v>
      </c>
      <c r="N6" s="12">
        <f>$C$4</f>
        <v>1</v>
      </c>
    </row>
    <row r="7" spans="2:14" x14ac:dyDescent="0.25">
      <c r="B7" s="14" t="s">
        <v>26</v>
      </c>
      <c r="C7" s="22">
        <v>-6.2</v>
      </c>
      <c r="D7" s="14" t="s">
        <v>27</v>
      </c>
      <c r="E7" s="12">
        <f>$C$5-(E4*E6)</f>
        <v>9.2324999999999999</v>
      </c>
      <c r="F7" s="12">
        <f>$C$5-(F4*F6)</f>
        <v>9.2390455938151579</v>
      </c>
      <c r="G7" s="12">
        <f t="shared" ref="G7:I7" si="5">$C$5-(G4*G6)</f>
        <v>9.2351740826398849</v>
      </c>
      <c r="H7" s="12">
        <f t="shared" si="5"/>
        <v>9.2374503605103637</v>
      </c>
      <c r="I7" s="12">
        <f t="shared" si="5"/>
        <v>9.2361111649987677</v>
      </c>
      <c r="J7" s="12">
        <f>$C$5-(J4*J6)</f>
        <v>9.2368993284563352</v>
      </c>
      <c r="K7" s="12">
        <f t="shared" ref="K7" si="6">$C$5-(K4*K6)</f>
        <v>9.2364356499933553</v>
      </c>
      <c r="L7" s="12">
        <f t="shared" ref="L7" si="7">$C$5-(L4*L6)</f>
        <v>9.2367085096741697</v>
      </c>
      <c r="M7" s="12">
        <f>$C$5-(M4*M6)</f>
        <v>9.2365479691021264</v>
      </c>
      <c r="N7" s="12">
        <f>$C$5-(N4*N6)</f>
        <v>9.2366424354063739</v>
      </c>
    </row>
    <row r="8" spans="2:14" x14ac:dyDescent="0.25">
      <c r="B8" s="14" t="s">
        <v>28</v>
      </c>
      <c r="C8" s="13">
        <v>1.08</v>
      </c>
      <c r="D8" s="14" t="s">
        <v>29</v>
      </c>
      <c r="E8" s="12">
        <f>$C$6 - (E4*E7) - (E5*E6)</f>
        <v>-9.9606437499999991</v>
      </c>
      <c r="F8" s="12">
        <f>$C$6 - (F4*F7) - (F5*F6)</f>
        <v>-9.9046947841034481</v>
      </c>
      <c r="G8" s="12">
        <f t="shared" ref="G8:I8" si="8">$C$6 - (G4*G7) - (G5*G6)</f>
        <v>-9.9378195094477952</v>
      </c>
      <c r="H8" s="12">
        <f t="shared" si="8"/>
        <v>-9.9183506045363252</v>
      </c>
      <c r="I8" s="12">
        <f t="shared" si="8"/>
        <v>-9.9298064454772579</v>
      </c>
      <c r="J8" s="12">
        <f>$C$6 - (J4*J7) - (J5*J6)</f>
        <v>-9.9230647923858033</v>
      </c>
      <c r="K8" s="12">
        <f t="shared" ref="K8" si="9">$C$6 - (K4*K7) - (K5*K6)</f>
        <v>-9.9270310851139545</v>
      </c>
      <c r="L8" s="12">
        <f t="shared" ref="L8" si="10">$C$6 - (L4*L7) - (L5*L6)</f>
        <v>-9.9246971047637427</v>
      </c>
      <c r="M8" s="12">
        <f>$C$6 - (M4*M7) - (M5*M6)</f>
        <v>-9.9260703510087982</v>
      </c>
      <c r="N8" s="12">
        <f>$C$6 - (N4*N7) - (N5*N6)</f>
        <v>-9.9252623030023486</v>
      </c>
    </row>
    <row r="9" spans="2:14" x14ac:dyDescent="0.25">
      <c r="B9" s="18"/>
      <c r="C9" s="18"/>
      <c r="D9" s="14" t="s">
        <v>30</v>
      </c>
      <c r="E9" s="12">
        <f>$C$7-(E4*E8)-(E5*E7)</f>
        <v>6.5198328124999261E-2</v>
      </c>
      <c r="F9" s="12">
        <f>$C$7-(F4*F8)-(F5*F7)</f>
        <v>-3.8346136544336273E-2</v>
      </c>
      <c r="G9" s="12">
        <f t="shared" ref="G9:I9" si="11">$C$7-(G4*G8)-(G5*G7)</f>
        <v>2.2621238630171847E-2</v>
      </c>
      <c r="H9" s="12">
        <f t="shared" si="11"/>
        <v>-1.3282610612032064E-2</v>
      </c>
      <c r="I9" s="12">
        <f t="shared" si="11"/>
        <v>7.8263105810472133E-3</v>
      </c>
      <c r="J9" s="12">
        <f>$C$7-(J4*J8)-(J5*J7)</f>
        <v>-4.601111430979854E-3</v>
      </c>
      <c r="K9" s="12">
        <f t="shared" ref="K9" si="12">$C$7-(K4*K8)-(K5*K7)</f>
        <v>2.7086865333170174E-3</v>
      </c>
      <c r="L9" s="12">
        <f t="shared" ref="L9" si="13">$C$7-(L4*L8)-(L5*L7)</f>
        <v>-1.5933165505521707E-3</v>
      </c>
      <c r="M9" s="12">
        <f>$C$7-(M4*M8)-(M5*M7)</f>
        <v>9.3767918175879927E-4</v>
      </c>
      <c r="N9" s="12">
        <f>$C$7-(N4*N8)-(N5*N7)</f>
        <v>-5.5167489528051838E-4</v>
      </c>
    </row>
    <row r="10" spans="2:14" x14ac:dyDescent="0.25">
      <c r="B10" s="18"/>
      <c r="C10" s="18"/>
      <c r="D10" s="14" t="s">
        <v>31</v>
      </c>
      <c r="E10" s="12">
        <f>$C$8-(E5*E8)</f>
        <v>-1.0690490624999827E-2</v>
      </c>
      <c r="F10" s="12">
        <f>$C$8-(F5*F8)</f>
        <v>6.066363247684059E-3</v>
      </c>
      <c r="G10" s="12">
        <f t="shared" ref="G10:I10" si="14">$C$8-(G5*G8)</f>
        <v>-3.611893566807467E-3</v>
      </c>
      <c r="H10" s="12">
        <f t="shared" si="14"/>
        <v>2.115797865356539E-3</v>
      </c>
      <c r="I10" s="12">
        <f t="shared" si="14"/>
        <v>-1.24741589700883E-3</v>
      </c>
      <c r="J10" s="12">
        <f>$C$8-(J5*J8)</f>
        <v>7.3324544428432503E-4</v>
      </c>
      <c r="K10" s="12">
        <f t="shared" ref="K10:L10" si="15">$C$8-(K5*K8)</f>
        <v>-4.3168075952615403E-4</v>
      </c>
      <c r="L10" s="12">
        <f t="shared" si="15"/>
        <v>2.5392272438917729E-4</v>
      </c>
      <c r="M10" s="12">
        <f>$C$8-(M5*M8)</f>
        <v>-1.4943588998272972E-4</v>
      </c>
      <c r="N10" s="12">
        <f>$C$8-(N5*N8)</f>
        <v>8.791916801964561E-5</v>
      </c>
    </row>
    <row r="11" spans="2:14" x14ac:dyDescent="0.25">
      <c r="B11" s="18"/>
      <c r="C11" s="18"/>
      <c r="D11" s="14"/>
      <c r="E11" s="12">
        <f>E9/E8</f>
        <v>-6.5455938151587102E-3</v>
      </c>
      <c r="F11" s="12">
        <f>F9/F8</f>
        <v>3.8715111752741691E-3</v>
      </c>
      <c r="G11" s="12">
        <f t="shared" ref="G11:I11" si="16">G9/G8</f>
        <v>-2.2762778704791369E-3</v>
      </c>
      <c r="H11" s="12">
        <f t="shared" si="16"/>
        <v>1.3391955115961557E-3</v>
      </c>
      <c r="I11" s="12">
        <f t="shared" si="16"/>
        <v>-7.8816345756788379E-4</v>
      </c>
      <c r="J11" s="12">
        <f>J9/J8</f>
        <v>4.6367846297954167E-4</v>
      </c>
      <c r="K11" s="12">
        <f t="shared" ref="K11:L11" si="17">K9/K8</f>
        <v>-2.7285968081421834E-4</v>
      </c>
      <c r="L11" s="12">
        <f t="shared" si="17"/>
        <v>1.6054057204298926E-4</v>
      </c>
      <c r="M11" s="12">
        <f>M9/M8</f>
        <v>-9.4466304247330048E-5</v>
      </c>
      <c r="N11" s="12">
        <f>N9/N8</f>
        <v>5.5582903346910957E-5</v>
      </c>
    </row>
    <row r="12" spans="2:14" x14ac:dyDescent="0.25">
      <c r="B12" s="18"/>
      <c r="C12" s="18"/>
      <c r="D12" s="14"/>
      <c r="E12" s="12">
        <f>E10/E8</f>
        <v>1.0732730627977562E-3</v>
      </c>
      <c r="F12" s="12">
        <f>F10/F8</f>
        <v>-6.1247351684377762E-4</v>
      </c>
      <c r="G12" s="12">
        <f t="shared" ref="G12:I12" si="18">G10/G8</f>
        <v>3.6344930227135563E-4</v>
      </c>
      <c r="H12" s="12">
        <f t="shared" si="18"/>
        <v>-2.1332154404673324E-4</v>
      </c>
      <c r="I12" s="12">
        <f t="shared" si="18"/>
        <v>1.2562338489256175E-4</v>
      </c>
      <c r="J12" s="12">
        <f>J10/J8</f>
        <v>-7.3893042081813395E-5</v>
      </c>
      <c r="K12" s="12">
        <f t="shared" ref="K12:L12" si="19">K10/K8</f>
        <v>4.3485384081599121E-5</v>
      </c>
      <c r="L12" s="12">
        <f t="shared" si="19"/>
        <v>-2.5584934402410855E-5</v>
      </c>
      <c r="M12" s="12">
        <f>M10/M8</f>
        <v>1.5054889266177966E-5</v>
      </c>
      <c r="N12" s="12">
        <f>N10/N8</f>
        <v>-8.858120353459116E-6</v>
      </c>
    </row>
    <row r="13" spans="2:14" x14ac:dyDescent="0.25">
      <c r="B13" s="18"/>
      <c r="C13" s="18"/>
      <c r="D13" s="18"/>
      <c r="E13" s="14" t="s">
        <v>32</v>
      </c>
      <c r="F13" s="12">
        <f>ABS(F9-E9)</f>
        <v>0.10354446466933553</v>
      </c>
      <c r="G13" s="12">
        <f t="shared" ref="G13:I13" si="20">ABS(G9-F9)</f>
        <v>6.096737517450812E-2</v>
      </c>
      <c r="H13" s="12">
        <f t="shared" si="20"/>
        <v>3.5903849242203911E-2</v>
      </c>
      <c r="I13" s="12">
        <f t="shared" si="20"/>
        <v>2.1108921193079278E-2</v>
      </c>
      <c r="J13" s="12">
        <f>ABS(J9-I9)</f>
        <v>1.2427422012027067E-2</v>
      </c>
      <c r="K13" s="12">
        <f t="shared" ref="K13:L13" si="21">ABS(K9-J9)</f>
        <v>7.3097979642968713E-3</v>
      </c>
      <c r="L13" s="12">
        <f t="shared" si="21"/>
        <v>4.3020030838691881E-3</v>
      </c>
      <c r="M13" s="12">
        <f>ABS(M9-L9)</f>
        <v>2.53099573231097E-3</v>
      </c>
      <c r="N13" s="12">
        <f>ABS(N9-M9)</f>
        <v>1.4893540770393177E-3</v>
      </c>
    </row>
    <row r="14" spans="2:14" x14ac:dyDescent="0.25">
      <c r="B14" s="18"/>
      <c r="C14" s="18"/>
      <c r="D14" s="18"/>
      <c r="E14" s="14" t="s">
        <v>33</v>
      </c>
      <c r="F14" s="12">
        <f>ABS(F10-E10)</f>
        <v>1.6756853872683886E-2</v>
      </c>
      <c r="G14" s="12">
        <f t="shared" ref="G14:I14" si="22">ABS(G10-F10)</f>
        <v>9.678256814491526E-3</v>
      </c>
      <c r="H14" s="12">
        <f t="shared" si="22"/>
        <v>5.727691432164006E-3</v>
      </c>
      <c r="I14" s="12">
        <f t="shared" si="22"/>
        <v>3.3632137623653691E-3</v>
      </c>
      <c r="J14" s="12">
        <f>ABS(J10-I10)</f>
        <v>1.9806613412931551E-3</v>
      </c>
      <c r="K14" s="12">
        <f t="shared" ref="K14:L14" si="23">ABS(K10-J10)</f>
        <v>1.1649262038104791E-3</v>
      </c>
      <c r="L14" s="12">
        <f t="shared" si="23"/>
        <v>6.8560348391533132E-4</v>
      </c>
      <c r="M14" s="12">
        <f>ABS(M10-L10)</f>
        <v>4.0335861437190701E-4</v>
      </c>
      <c r="N14" s="12">
        <f>ABS(N10-M10)</f>
        <v>2.3735505800237533E-4</v>
      </c>
    </row>
    <row r="15" spans="2:14" x14ac:dyDescent="0.25">
      <c r="B15" s="18"/>
      <c r="C15" s="18"/>
      <c r="D15" s="18"/>
      <c r="E15" s="14" t="s">
        <v>34</v>
      </c>
      <c r="F15" s="23" t="str">
        <f>IF(F13&lt;=$E$2,"Converge","Diverge")</f>
        <v>Diverge</v>
      </c>
      <c r="G15" s="23" t="str">
        <f t="shared" ref="G15:I15" si="24">IF(G13&lt;=$E$2,"Converge","Diverge")</f>
        <v>Diverge</v>
      </c>
      <c r="H15" s="23" t="str">
        <f t="shared" si="24"/>
        <v>Diverge</v>
      </c>
      <c r="I15" s="23" t="str">
        <f t="shared" si="24"/>
        <v>Diverge</v>
      </c>
      <c r="J15" s="23" t="str">
        <f>IF(J13&lt;=$E$2,"Converge","Diverge")</f>
        <v>Diverge</v>
      </c>
      <c r="K15" s="23" t="str">
        <f t="shared" ref="K15:L15" si="25">IF(K13&lt;=$E$2,"Converge","Diverge")</f>
        <v>Diverge</v>
      </c>
      <c r="L15" s="23" t="str">
        <f t="shared" si="25"/>
        <v>Diverge</v>
      </c>
      <c r="M15" s="23" t="str">
        <f>IF(M13&lt;=$E$2,"Converge","Diverge")</f>
        <v>Diverge</v>
      </c>
      <c r="N15" s="23" t="str">
        <f>IF(N13&lt;=$E$2,"Converge","Diverge")</f>
        <v>Converge</v>
      </c>
    </row>
    <row r="16" spans="2:14" x14ac:dyDescent="0.25">
      <c r="B16" s="18"/>
      <c r="C16" s="18"/>
      <c r="D16" s="18"/>
      <c r="E16" s="14" t="s">
        <v>35</v>
      </c>
      <c r="F16" s="23" t="str">
        <f>IF(F14&lt;=$E$2,"Converge","Diverge")</f>
        <v>Diverge</v>
      </c>
      <c r="G16" s="23" t="str">
        <f t="shared" ref="G16:I16" si="26">IF(G14&lt;=$E$2,"Converge","Diverge")</f>
        <v>Diverge</v>
      </c>
      <c r="H16" s="23" t="str">
        <f t="shared" si="26"/>
        <v>Diverge</v>
      </c>
      <c r="I16" s="23" t="str">
        <f t="shared" si="26"/>
        <v>Diverge</v>
      </c>
      <c r="J16" s="23" t="str">
        <f>IF(J14&lt;=$E$2,"Converge","Diverge")</f>
        <v>Converge</v>
      </c>
      <c r="K16" s="23" t="str">
        <f t="shared" ref="K16:L16" si="27">IF(K14&lt;=$E$2,"Converge","Diverge")</f>
        <v>Converge</v>
      </c>
      <c r="L16" s="23" t="str">
        <f t="shared" si="27"/>
        <v>Converge</v>
      </c>
      <c r="M16" s="23" t="str">
        <f>IF(M14&lt;=$E$2,"Converge","Diverge")</f>
        <v>Converge</v>
      </c>
      <c r="N16" s="23" t="str">
        <f>IF(N14&lt;=$E$2,"Converge","Diverge")</f>
        <v>Converge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TALDOC</dc:creator>
  <cp:lastModifiedBy>TALDOC</cp:lastModifiedBy>
  <dcterms:created xsi:type="dcterms:W3CDTF">2020-03-05T17:29:50Z</dcterms:created>
  <dcterms:modified xsi:type="dcterms:W3CDTF">2020-03-05T18:17:51Z</dcterms:modified>
</cp:coreProperties>
</file>