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5d4d79354ff565/Escritorio/"/>
    </mc:Choice>
  </mc:AlternateContent>
  <xr:revisionPtr revIDLastSave="76" documentId="8_{FC046196-C2ED-4111-9E78-8F3461892DFF}" xr6:coauthVersionLast="47" xr6:coauthVersionMax="47" xr10:uidLastSave="{ABD7EEBF-A96C-4FF4-BBD1-57F7B93AE2A7}"/>
  <bookViews>
    <workbookView xWindow="-108" yWindow="-108" windowWidth="23256" windowHeight="12456" xr2:uid="{5670C937-A696-4477-AEC3-8ABD62B803C0}"/>
  </bookViews>
  <sheets>
    <sheet name="Estado de trabajadores" sheetId="1" r:id="rId1"/>
    <sheet name="Alumno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B13" i="2"/>
  <c r="E11" i="2"/>
  <c r="F11" i="2" s="1"/>
  <c r="E10" i="2"/>
  <c r="F10" i="2" s="1"/>
  <c r="E9" i="2"/>
  <c r="F9" i="2" s="1"/>
  <c r="E8" i="2"/>
  <c r="F8" i="2" s="1"/>
  <c r="F7" i="2"/>
  <c r="E7" i="2"/>
  <c r="E6" i="2"/>
  <c r="F6" i="2" s="1"/>
  <c r="F5" i="2"/>
  <c r="E5" i="2"/>
  <c r="E4" i="2"/>
  <c r="F4" i="2" s="1"/>
  <c r="F3" i="2"/>
  <c r="E3" i="2"/>
  <c r="E2" i="2"/>
  <c r="F2" i="2" s="1"/>
  <c r="I2" i="2" l="1"/>
  <c r="I1" i="2"/>
  <c r="L8" i="1"/>
  <c r="L7" i="1"/>
  <c r="K4" i="1" l="1"/>
  <c r="K3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<sst xmlns="http://schemas.openxmlformats.org/spreadsheetml/2006/main" count="85" uniqueCount="68">
  <si>
    <t>Nombres</t>
  </si>
  <si>
    <t>Apellido</t>
  </si>
  <si>
    <t>F_Nac</t>
  </si>
  <si>
    <t>Seccion</t>
  </si>
  <si>
    <t>Sueldo</t>
  </si>
  <si>
    <t>Juan</t>
  </si>
  <si>
    <t xml:space="preserve">Gomez </t>
  </si>
  <si>
    <t>Mkt</t>
  </si>
  <si>
    <t>Maria</t>
  </si>
  <si>
    <t>Perez</t>
  </si>
  <si>
    <t>Adm</t>
  </si>
  <si>
    <t>Jose</t>
  </si>
  <si>
    <t xml:space="preserve">Diaz </t>
  </si>
  <si>
    <t>Vta</t>
  </si>
  <si>
    <t xml:space="preserve">Mario </t>
  </si>
  <si>
    <t>Peralta</t>
  </si>
  <si>
    <t>Cecilia</t>
  </si>
  <si>
    <t>Gonzales</t>
  </si>
  <si>
    <t>Laura</t>
  </si>
  <si>
    <t>Ruiz</t>
  </si>
  <si>
    <t>Juana</t>
  </si>
  <si>
    <t>Almiron</t>
  </si>
  <si>
    <t xml:space="preserve">Walter </t>
  </si>
  <si>
    <t xml:space="preserve">Lopez </t>
  </si>
  <si>
    <t>Mariana</t>
  </si>
  <si>
    <t>Garcia</t>
  </si>
  <si>
    <t>Pablo</t>
  </si>
  <si>
    <t>Robles</t>
  </si>
  <si>
    <t>Diana</t>
  </si>
  <si>
    <t xml:space="preserve">Perez </t>
  </si>
  <si>
    <t>Fernanda</t>
  </si>
  <si>
    <t xml:space="preserve">Monica </t>
  </si>
  <si>
    <t xml:space="preserve">Gonzalez </t>
  </si>
  <si>
    <t>Mauricio</t>
  </si>
  <si>
    <t>Sellanes</t>
  </si>
  <si>
    <t>Marco</t>
  </si>
  <si>
    <t>Baez</t>
  </si>
  <si>
    <t>Leticia</t>
  </si>
  <si>
    <t>Gimenez</t>
  </si>
  <si>
    <t>Años de Antigüedad</t>
  </si>
  <si>
    <t>Estado</t>
  </si>
  <si>
    <t>Sector</t>
  </si>
  <si>
    <t>Cantidad de Epleados</t>
  </si>
  <si>
    <t>Rango de Suedo</t>
  </si>
  <si>
    <t>Estado de trabajadores</t>
  </si>
  <si>
    <t>Cantidad</t>
  </si>
  <si>
    <t>Jubilarse</t>
  </si>
  <si>
    <t>Empleado activo</t>
  </si>
  <si>
    <t>Alumno</t>
  </si>
  <si>
    <t>Nota 1er Trimestre</t>
  </si>
  <si>
    <t>Nota 2do Trimestre</t>
  </si>
  <si>
    <t>Nota 3er Trimestre</t>
  </si>
  <si>
    <t>Promedio de nota</t>
  </si>
  <si>
    <t>Clasificacion</t>
  </si>
  <si>
    <t>Cantidad de aprobados</t>
  </si>
  <si>
    <t xml:space="preserve">Perez,  Jonathan </t>
  </si>
  <si>
    <t>cantidad de desaprobados</t>
  </si>
  <si>
    <t xml:space="preserve">Valle, Ana </t>
  </si>
  <si>
    <t>Cruz, Josefina</t>
  </si>
  <si>
    <t>Prieto, Elias</t>
  </si>
  <si>
    <t xml:space="preserve">Diaz, Mauricio </t>
  </si>
  <si>
    <t>Belizan, Lidia</t>
  </si>
  <si>
    <t xml:space="preserve">Paredes, Luis </t>
  </si>
  <si>
    <t>Garcia, Sol</t>
  </si>
  <si>
    <t>Purg, Jorge</t>
  </si>
  <si>
    <t>Rios, Pedro</t>
  </si>
  <si>
    <t>Nota Maxima:</t>
  </si>
  <si>
    <t>Nota Minima: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</si>
</sst>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_ &quot;$&quot;\ * #,##0.00_ ;_ &quot;$&quot;\ * \-#,##0.00_ ;_ &quot;$&quot;\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 Rounded MT Bold"/>
      <family val="2"/>
    </font>
    <font>
      <sz val="12"/>
      <color theme="1"/>
      <name val="Courier"/>
    </font>
    <font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8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center"/>
    </xf>
    <xf numFmtId="164" fontId="0" fillId="2" borderId="1" xfId="1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2">
    <cellStyle name="Moneda 2" xfId="1" xr:uid="{E8F78396-EF7F-4434-8DF6-862E3D0DC7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Estado de Trabajadores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32911832895888016"/>
          <c:y val="0.17171296296296298"/>
          <c:w val="0.40287467191601051"/>
          <c:h val="0.6714577865266842"/>
        </c:manualLayout>
      </c:layout>
      <c:pieChart>
        <c:varyColors val="1"/>
        <c:ser>
          <c:idx val="0"/>
          <c:order val="0"/>
          <c:tx>
            <c:strRef>
              <c:f>'Estado de trabajadores'!$G$2:$G$17</c:f>
              <c:strCache>
                <c:ptCount val="16"/>
                <c:pt idx="0">
                  <c:v>Jubilarse</c:v>
                </c:pt>
                <c:pt idx="1">
                  <c:v>Emplado activo</c:v>
                </c:pt>
                <c:pt idx="2">
                  <c:v>Emplado activo</c:v>
                </c:pt>
                <c:pt idx="3">
                  <c:v>Emplado activo</c:v>
                </c:pt>
                <c:pt idx="4">
                  <c:v>Jubilarse</c:v>
                </c:pt>
                <c:pt idx="5">
                  <c:v>Emplado activo</c:v>
                </c:pt>
                <c:pt idx="6">
                  <c:v>Jubilarse</c:v>
                </c:pt>
                <c:pt idx="7">
                  <c:v>Jubilarse</c:v>
                </c:pt>
                <c:pt idx="8">
                  <c:v>Jubilarse</c:v>
                </c:pt>
                <c:pt idx="9">
                  <c:v>Emplado activo</c:v>
                </c:pt>
                <c:pt idx="10">
                  <c:v>Jubilarse</c:v>
                </c:pt>
                <c:pt idx="11">
                  <c:v>Emplado activo</c:v>
                </c:pt>
                <c:pt idx="12">
                  <c:v>Emplado activo</c:v>
                </c:pt>
                <c:pt idx="13">
                  <c:v>Jubilarse</c:v>
                </c:pt>
                <c:pt idx="14">
                  <c:v>Jubilarse</c:v>
                </c:pt>
                <c:pt idx="15">
                  <c:v>Jubilarse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0A5-4163-8BBC-C6EB8D7A9B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0A5-4163-8BBC-C6EB8D7A9BA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'Estado de trabajadores'!$L$7:$L$8</c:f>
              <c:numCache>
                <c:formatCode>General</c:formatCode>
                <c:ptCount val="2"/>
                <c:pt idx="0">
                  <c:v>9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E7-45D4-8572-503EAF6E5C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225539630889984"/>
          <c:y val="0.58482583101967744"/>
          <c:w val="7.6714109474486022E-2"/>
          <c:h val="7.1051234202661101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14</xdr:col>
      <xdr:colOff>95250</xdr:colOff>
      <xdr:row>24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587DEC-F13A-42E1-9B66-6B8086897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F1EB-6F0E-410E-A8B8-3ECD6A3C9B3E}">
  <dimension ref="A1:L17"/>
  <sheetViews>
    <sheetView tabSelected="1" workbookViewId="0">
      <selection activeCell="I23" sqref="I23"/>
    </sheetView>
  </sheetViews>
  <sheetFormatPr baseColWidth="10" defaultRowHeight="14.4" x14ac:dyDescent="0.3"/>
  <cols>
    <col min="6" max="6" width="22" customWidth="1"/>
    <col min="7" max="7" width="24.44140625" customWidth="1"/>
    <col min="11" max="11" width="22.88671875" customWidth="1"/>
    <col min="12" max="12" width="16.77734375" customWidth="1"/>
  </cols>
  <sheetData>
    <row r="1" spans="1:12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40</v>
      </c>
      <c r="J1" s="6" t="s">
        <v>41</v>
      </c>
      <c r="K1" s="6" t="s">
        <v>42</v>
      </c>
      <c r="L1" s="6" t="s">
        <v>43</v>
      </c>
    </row>
    <row r="2" spans="1:12" ht="15.6" x14ac:dyDescent="0.3">
      <c r="A2" s="2" t="s">
        <v>5</v>
      </c>
      <c r="B2" s="2" t="s">
        <v>6</v>
      </c>
      <c r="C2" s="3">
        <v>27740</v>
      </c>
      <c r="D2" s="2" t="s">
        <v>7</v>
      </c>
      <c r="E2" s="4">
        <v>2500</v>
      </c>
      <c r="F2" s="5">
        <v>30</v>
      </c>
      <c r="G2" s="2" t="str">
        <f>IF(F2&gt;=30,"Jubilarse","Emplado activo")</f>
        <v>Jubilarse</v>
      </c>
      <c r="J2" s="7" t="s">
        <v>7</v>
      </c>
      <c r="K2" s="2">
        <f>COUNTIF(D2:D17,"Mkt")</f>
        <v>6</v>
      </c>
      <c r="L2" s="8"/>
    </row>
    <row r="3" spans="1:12" x14ac:dyDescent="0.3">
      <c r="A3" s="2" t="s">
        <v>8</v>
      </c>
      <c r="B3" s="2" t="s">
        <v>9</v>
      </c>
      <c r="C3" s="3">
        <v>25783</v>
      </c>
      <c r="D3" s="2" t="s">
        <v>10</v>
      </c>
      <c r="E3" s="4">
        <v>3600</v>
      </c>
      <c r="F3" s="5">
        <v>25</v>
      </c>
      <c r="G3" s="2" t="str">
        <f t="shared" ref="G3:G17" si="0">IF(F3&gt;=30,"Jubilarse","Emplado activo")</f>
        <v>Emplado activo</v>
      </c>
      <c r="J3" s="5" t="s">
        <v>13</v>
      </c>
      <c r="K3" s="2">
        <f>COUNTIF(D2:D17,"Vta")</f>
        <v>5</v>
      </c>
      <c r="L3" s="8"/>
    </row>
    <row r="4" spans="1:12" x14ac:dyDescent="0.3">
      <c r="A4" s="2" t="s">
        <v>11</v>
      </c>
      <c r="B4" s="2" t="s">
        <v>12</v>
      </c>
      <c r="C4" s="3">
        <v>23754</v>
      </c>
      <c r="D4" s="2" t="s">
        <v>13</v>
      </c>
      <c r="E4" s="4">
        <v>4500</v>
      </c>
      <c r="F4" s="5">
        <v>5</v>
      </c>
      <c r="G4" s="2" t="str">
        <f t="shared" si="0"/>
        <v>Emplado activo</v>
      </c>
      <c r="J4" s="5" t="s">
        <v>10</v>
      </c>
      <c r="K4" s="2">
        <f>COUNTIF(D2:D17,"Adm")</f>
        <v>5</v>
      </c>
      <c r="L4" s="2"/>
    </row>
    <row r="5" spans="1:12" x14ac:dyDescent="0.3">
      <c r="A5" s="2" t="s">
        <v>14</v>
      </c>
      <c r="B5" s="2" t="s">
        <v>15</v>
      </c>
      <c r="C5" s="3">
        <v>29366</v>
      </c>
      <c r="D5" s="2" t="s">
        <v>13</v>
      </c>
      <c r="E5" s="4">
        <v>5000</v>
      </c>
      <c r="F5" s="5">
        <v>4</v>
      </c>
      <c r="G5" s="2" t="str">
        <f t="shared" si="0"/>
        <v>Emplado activo</v>
      </c>
    </row>
    <row r="6" spans="1:12" x14ac:dyDescent="0.3">
      <c r="A6" s="2" t="s">
        <v>16</v>
      </c>
      <c r="B6" s="2" t="s">
        <v>17</v>
      </c>
      <c r="C6" s="3">
        <v>28736</v>
      </c>
      <c r="D6" s="2" t="s">
        <v>13</v>
      </c>
      <c r="E6" s="4">
        <v>3900</v>
      </c>
      <c r="F6" s="5">
        <v>34</v>
      </c>
      <c r="G6" s="2" t="str">
        <f t="shared" si="0"/>
        <v>Jubilarse</v>
      </c>
      <c r="K6" s="9" t="s">
        <v>44</v>
      </c>
      <c r="L6" s="9" t="s">
        <v>45</v>
      </c>
    </row>
    <row r="7" spans="1:12" x14ac:dyDescent="0.3">
      <c r="A7" s="2" t="s">
        <v>18</v>
      </c>
      <c r="B7" s="2" t="s">
        <v>19</v>
      </c>
      <c r="C7" s="3">
        <v>26952</v>
      </c>
      <c r="D7" s="2" t="s">
        <v>7</v>
      </c>
      <c r="E7" s="4">
        <v>2600</v>
      </c>
      <c r="F7" s="5">
        <v>29</v>
      </c>
      <c r="G7" s="2" t="str">
        <f t="shared" si="0"/>
        <v>Emplado activo</v>
      </c>
      <c r="K7" s="2" t="s">
        <v>46</v>
      </c>
      <c r="L7" s="2">
        <f>COUNTIF(G2:G17,"Jubilarse")</f>
        <v>9</v>
      </c>
    </row>
    <row r="8" spans="1:12" x14ac:dyDescent="0.3">
      <c r="A8" s="2" t="s">
        <v>20</v>
      </c>
      <c r="B8" s="2" t="s">
        <v>21</v>
      </c>
      <c r="C8" s="3">
        <v>25815</v>
      </c>
      <c r="D8" s="2" t="s">
        <v>7</v>
      </c>
      <c r="E8" s="4">
        <v>3000</v>
      </c>
      <c r="F8" s="5">
        <v>37</v>
      </c>
      <c r="G8" s="2" t="str">
        <f t="shared" si="0"/>
        <v>Jubilarse</v>
      </c>
      <c r="K8" s="2" t="s">
        <v>47</v>
      </c>
      <c r="L8" s="2">
        <f>COUNTIF(G2:G17,"Emplado activo")</f>
        <v>7</v>
      </c>
    </row>
    <row r="9" spans="1:12" x14ac:dyDescent="0.3">
      <c r="A9" s="2" t="s">
        <v>22</v>
      </c>
      <c r="B9" s="2" t="s">
        <v>23</v>
      </c>
      <c r="C9" s="3">
        <v>27742</v>
      </c>
      <c r="D9" s="2" t="s">
        <v>13</v>
      </c>
      <c r="E9" s="4">
        <v>4500</v>
      </c>
      <c r="F9" s="5">
        <v>40</v>
      </c>
      <c r="G9" s="2" t="str">
        <f t="shared" si="0"/>
        <v>Jubilarse</v>
      </c>
    </row>
    <row r="10" spans="1:12" x14ac:dyDescent="0.3">
      <c r="A10" s="2" t="s">
        <v>24</v>
      </c>
      <c r="B10" s="2" t="s">
        <v>25</v>
      </c>
      <c r="C10" s="3">
        <v>36386</v>
      </c>
      <c r="D10" s="2" t="s">
        <v>10</v>
      </c>
      <c r="E10" s="4">
        <v>7000</v>
      </c>
      <c r="F10" s="5">
        <v>38</v>
      </c>
      <c r="G10" s="2" t="str">
        <f t="shared" si="0"/>
        <v>Jubilarse</v>
      </c>
    </row>
    <row r="11" spans="1:12" x14ac:dyDescent="0.3">
      <c r="A11" s="2" t="s">
        <v>26</v>
      </c>
      <c r="B11" s="2" t="s">
        <v>27</v>
      </c>
      <c r="C11" s="3">
        <v>27848</v>
      </c>
      <c r="D11" s="2" t="s">
        <v>7</v>
      </c>
      <c r="E11" s="4">
        <v>2500</v>
      </c>
      <c r="F11" s="5">
        <v>3</v>
      </c>
      <c r="G11" s="2" t="str">
        <f t="shared" si="0"/>
        <v>Emplado activo</v>
      </c>
    </row>
    <row r="12" spans="1:12" x14ac:dyDescent="0.3">
      <c r="A12" s="2" t="s">
        <v>28</v>
      </c>
      <c r="B12" s="2" t="s">
        <v>29</v>
      </c>
      <c r="C12" s="3">
        <v>28761</v>
      </c>
      <c r="D12" s="2" t="s">
        <v>10</v>
      </c>
      <c r="E12" s="4">
        <v>3600</v>
      </c>
      <c r="F12" s="5">
        <v>37</v>
      </c>
      <c r="G12" s="2" t="str">
        <f t="shared" si="0"/>
        <v>Jubilarse</v>
      </c>
    </row>
    <row r="13" spans="1:12" x14ac:dyDescent="0.3">
      <c r="A13" s="2" t="s">
        <v>30</v>
      </c>
      <c r="B13" s="2" t="s">
        <v>6</v>
      </c>
      <c r="C13" s="3">
        <v>29558</v>
      </c>
      <c r="D13" s="2" t="s">
        <v>10</v>
      </c>
      <c r="E13" s="4">
        <v>8500</v>
      </c>
      <c r="F13" s="5">
        <v>8</v>
      </c>
      <c r="G13" s="2" t="str">
        <f t="shared" si="0"/>
        <v>Emplado activo</v>
      </c>
    </row>
    <row r="14" spans="1:12" x14ac:dyDescent="0.3">
      <c r="A14" s="2" t="s">
        <v>31</v>
      </c>
      <c r="B14" s="2" t="s">
        <v>32</v>
      </c>
      <c r="C14" s="3">
        <v>26450</v>
      </c>
      <c r="D14" s="2" t="s">
        <v>13</v>
      </c>
      <c r="E14" s="4">
        <v>4500</v>
      </c>
      <c r="F14" s="5">
        <v>3</v>
      </c>
      <c r="G14" s="2" t="str">
        <f t="shared" si="0"/>
        <v>Emplado activo</v>
      </c>
    </row>
    <row r="15" spans="1:12" x14ac:dyDescent="0.3">
      <c r="A15" s="2" t="s">
        <v>33</v>
      </c>
      <c r="B15" s="2" t="s">
        <v>34</v>
      </c>
      <c r="C15" s="3">
        <v>28793</v>
      </c>
      <c r="D15" s="2" t="s">
        <v>7</v>
      </c>
      <c r="E15" s="4">
        <v>5000</v>
      </c>
      <c r="F15" s="5">
        <v>32</v>
      </c>
      <c r="G15" s="2" t="str">
        <f t="shared" si="0"/>
        <v>Jubilarse</v>
      </c>
    </row>
    <row r="16" spans="1:12" x14ac:dyDescent="0.3">
      <c r="A16" s="2" t="s">
        <v>35</v>
      </c>
      <c r="B16" s="2" t="s">
        <v>36</v>
      </c>
      <c r="C16" s="3">
        <v>28066</v>
      </c>
      <c r="D16" s="2" t="s">
        <v>10</v>
      </c>
      <c r="E16" s="4">
        <v>7800</v>
      </c>
      <c r="F16" s="5">
        <v>38</v>
      </c>
      <c r="G16" s="2" t="str">
        <f t="shared" si="0"/>
        <v>Jubilarse</v>
      </c>
    </row>
    <row r="17" spans="1:7" x14ac:dyDescent="0.3">
      <c r="A17" s="2" t="s">
        <v>37</v>
      </c>
      <c r="B17" s="2" t="s">
        <v>38</v>
      </c>
      <c r="C17" s="3">
        <v>27692</v>
      </c>
      <c r="D17" s="2" t="s">
        <v>7</v>
      </c>
      <c r="E17" s="4">
        <v>9000</v>
      </c>
      <c r="F17" s="5">
        <v>37</v>
      </c>
      <c r="G17" s="2" t="str">
        <f t="shared" si="0"/>
        <v>Jubilarse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82DC-92A7-43E4-88B5-9BB53CC5ECF7}">
  <dimension ref="A1:I14"/>
  <sheetViews>
    <sheetView workbookViewId="0"/>
  </sheetViews>
  <sheetFormatPr baseColWidth="10" defaultRowHeight="14.4" x14ac:dyDescent="0.3"/>
  <cols>
    <col min="1" max="1" width="18.77734375" customWidth="1"/>
    <col min="2" max="2" width="17.88671875" customWidth="1"/>
    <col min="3" max="3" width="20.44140625" customWidth="1"/>
    <col min="4" max="4" width="18" customWidth="1"/>
    <col min="5" max="5" width="16.88671875" customWidth="1"/>
    <col min="8" max="8" width="24" customWidth="1"/>
  </cols>
  <sheetData>
    <row r="1" spans="1:9" x14ac:dyDescent="0.3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H1" s="10" t="s">
        <v>54</v>
      </c>
      <c r="I1" s="10">
        <f>COUNTIF(F2:F11,"Aprobado")</f>
        <v>6</v>
      </c>
    </row>
    <row r="2" spans="1:9" x14ac:dyDescent="0.3">
      <c r="A2" s="11" t="s">
        <v>55</v>
      </c>
      <c r="B2" s="11">
        <v>2.5</v>
      </c>
      <c r="C2" s="11">
        <v>3</v>
      </c>
      <c r="D2" s="11">
        <v>5</v>
      </c>
      <c r="E2" s="11">
        <f>AVERAGE(B2:D2)</f>
        <v>3.5</v>
      </c>
      <c r="F2" s="11" t="str">
        <f>IF(E2&gt;6,"Aprobado","Desaprobado")</f>
        <v>Desaprobado</v>
      </c>
      <c r="H2" s="10" t="s">
        <v>56</v>
      </c>
      <c r="I2" s="10">
        <f>COUNTIF(F2:F11,"Desaprobado")</f>
        <v>4</v>
      </c>
    </row>
    <row r="3" spans="1:9" x14ac:dyDescent="0.3">
      <c r="A3" s="11" t="s">
        <v>57</v>
      </c>
      <c r="B3" s="11">
        <v>9.75</v>
      </c>
      <c r="C3" s="11">
        <v>8</v>
      </c>
      <c r="D3" s="11">
        <v>4.25</v>
      </c>
      <c r="E3" s="11">
        <f>AVERAGE(B3:D3)</f>
        <v>7.333333333333333</v>
      </c>
      <c r="F3" s="11" t="str">
        <f t="shared" ref="F3:F11" si="0">IF(E3&gt;6,"Aprobado","Desaprobado")</f>
        <v>Aprobado</v>
      </c>
    </row>
    <row r="4" spans="1:9" x14ac:dyDescent="0.3">
      <c r="A4" s="11" t="s">
        <v>58</v>
      </c>
      <c r="B4" s="11">
        <v>6</v>
      </c>
      <c r="C4" s="11">
        <v>6.25</v>
      </c>
      <c r="D4" s="11">
        <v>9</v>
      </c>
      <c r="E4" s="11">
        <f t="shared" ref="E4:E11" si="1">AVERAGE(B4:D4)</f>
        <v>7.083333333333333</v>
      </c>
      <c r="F4" s="11" t="str">
        <f t="shared" si="0"/>
        <v>Aprobado</v>
      </c>
    </row>
    <row r="5" spans="1:9" x14ac:dyDescent="0.3">
      <c r="A5" s="11" t="s">
        <v>59</v>
      </c>
      <c r="B5" s="11">
        <v>7</v>
      </c>
      <c r="C5" s="11">
        <v>4</v>
      </c>
      <c r="D5" s="11">
        <v>5.5</v>
      </c>
      <c r="E5" s="11">
        <f t="shared" si="1"/>
        <v>5.5</v>
      </c>
      <c r="F5" s="11" t="str">
        <f t="shared" si="0"/>
        <v>Desaprobado</v>
      </c>
    </row>
    <row r="6" spans="1:9" x14ac:dyDescent="0.3">
      <c r="A6" s="11" t="s">
        <v>60</v>
      </c>
      <c r="B6" s="11">
        <v>1.5</v>
      </c>
      <c r="C6" s="11">
        <v>9</v>
      </c>
      <c r="D6" s="11">
        <v>8</v>
      </c>
      <c r="E6" s="11">
        <f t="shared" si="1"/>
        <v>6.166666666666667</v>
      </c>
      <c r="F6" s="11" t="str">
        <f t="shared" si="0"/>
        <v>Aprobado</v>
      </c>
    </row>
    <row r="7" spans="1:9" x14ac:dyDescent="0.3">
      <c r="A7" s="11" t="s">
        <v>61</v>
      </c>
      <c r="B7" s="11">
        <v>6</v>
      </c>
      <c r="C7" s="11">
        <v>5.5</v>
      </c>
      <c r="D7" s="11">
        <v>10</v>
      </c>
      <c r="E7" s="11">
        <f t="shared" si="1"/>
        <v>7.166666666666667</v>
      </c>
      <c r="F7" s="11" t="str">
        <f t="shared" si="0"/>
        <v>Aprobado</v>
      </c>
    </row>
    <row r="8" spans="1:9" x14ac:dyDescent="0.3">
      <c r="A8" s="11" t="s">
        <v>62</v>
      </c>
      <c r="B8" s="11">
        <v>4.5</v>
      </c>
      <c r="C8" s="11">
        <v>3.75</v>
      </c>
      <c r="D8" s="11">
        <v>9</v>
      </c>
      <c r="E8" s="11">
        <f t="shared" si="1"/>
        <v>5.75</v>
      </c>
      <c r="F8" s="11" t="str">
        <f t="shared" si="0"/>
        <v>Desaprobado</v>
      </c>
    </row>
    <row r="9" spans="1:9" x14ac:dyDescent="0.3">
      <c r="A9" s="11" t="s">
        <v>63</v>
      </c>
      <c r="B9" s="11">
        <v>9</v>
      </c>
      <c r="C9" s="11">
        <v>6.75</v>
      </c>
      <c r="D9" s="11">
        <v>4</v>
      </c>
      <c r="E9" s="11">
        <f t="shared" si="1"/>
        <v>6.583333333333333</v>
      </c>
      <c r="F9" s="11" t="str">
        <f t="shared" si="0"/>
        <v>Aprobado</v>
      </c>
    </row>
    <row r="10" spans="1:9" x14ac:dyDescent="0.3">
      <c r="A10" s="11" t="s">
        <v>64</v>
      </c>
      <c r="B10" s="11">
        <v>0.5</v>
      </c>
      <c r="C10" s="11">
        <v>6</v>
      </c>
      <c r="D10" s="11">
        <v>10</v>
      </c>
      <c r="E10" s="11">
        <f t="shared" si="1"/>
        <v>5.5</v>
      </c>
      <c r="F10" s="11" t="str">
        <f t="shared" si="0"/>
        <v>Desaprobado</v>
      </c>
    </row>
    <row r="11" spans="1:9" x14ac:dyDescent="0.3">
      <c r="A11" s="11" t="s">
        <v>65</v>
      </c>
      <c r="B11" s="11">
        <v>4</v>
      </c>
      <c r="C11" s="11">
        <v>7.25</v>
      </c>
      <c r="D11" s="11">
        <v>10</v>
      </c>
      <c r="E11" s="11">
        <f t="shared" si="1"/>
        <v>7.083333333333333</v>
      </c>
      <c r="F11" s="11" t="str">
        <f t="shared" si="0"/>
        <v>Aprobado</v>
      </c>
    </row>
    <row r="13" spans="1:9" x14ac:dyDescent="0.3">
      <c r="A13" s="9" t="s">
        <v>66</v>
      </c>
      <c r="B13" s="2">
        <f>MAX(E2:E11)</f>
        <v>7.333333333333333</v>
      </c>
    </row>
    <row r="14" spans="1:9" x14ac:dyDescent="0.3">
      <c r="A14" s="9" t="s">
        <v>67</v>
      </c>
      <c r="B14" s="2">
        <f>MIN(E2:E11)</f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 de trabajadores</vt:lpstr>
      <vt:lpstr>Alumnos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Alejandro Gareca</dc:creator>
  <cp:lastModifiedBy>Sebastian Alejandro Gareca</cp:lastModifiedBy>
  <dcterms:created xsi:type="dcterms:W3CDTF">2024-06-04T19:30:19Z</dcterms:created>
  <dcterms:modified xsi:type="dcterms:W3CDTF">2024-06-04T20:02:23Z</dcterms:modified>
</cp:coreProperties>
</file>