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1">
      <go:sheetsCustomData xmlns:go="http://customooxmlschemas.google.com/" r:id="rId8" roundtripDataSignature="AMtx7mipcI5Rlr2iKkGGzSNIBxvV4fdC4A=="/>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List>
  <extLst>
    <ext uri="GoogleSheetsCustomDataVersion1">
      <go:sheetsCustomData xmlns:go="http://customooxmlschemas.google.com/" r:id="rId1" roundtripDataSignature="AMtx7mjHPw4cH76x3sKgloEfgfMFOFY2mQ=="/>
    </ext>
  </extLst>
</comments>
</file>

<file path=xl/sharedStrings.xml><?xml version="1.0" encoding="utf-8"?>
<sst xmlns="http://schemas.openxmlformats.org/spreadsheetml/2006/main" count="366" uniqueCount="188">
  <si>
    <t>Usability review (Español)</t>
  </si>
  <si>
    <t>Enter score</t>
  </si>
  <si>
    <t>Very poor</t>
  </si>
  <si>
    <t>[Enter product name]</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</si>
  <si>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</si>
  <si>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</si>
  <si>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</si>
  <si>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</si>
  <si>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</si>
  <si>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</si>
  <si>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</si>
  <si>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</si>
  <si>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</si>
  <si>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</si>
  <si>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</si>
  <si>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</si>
  <si>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</si>
  <si>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</si>
  <si>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</si>
  <si>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</si>
  <si>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Las características y la funcionalidad son compatibles con los flujos de trabajo deseados por los usuarios.</t>
  </si>
  <si>
    <t>Las tareas de uso frecuente están fácilmente disponibles (por ejemplo, fácilmente accesibles desde la página de inicio) y están bien soportadas (por ejemplo, los accesos directos están disponibles).</t>
  </si>
  <si>
    <t>Los usuarios reciben un apoyo adecuado según su nivel de experiencia (por ejemplo, atajos para usuarios expertos, ayuda e instrucciones para usuarios novatos).</t>
  </si>
  <si>
    <t>Las llamadas a las acciones (por ejemplo, registrarse, agregar a la cesta, enviar) son claras, están bien etiquetadas y aparecen como cliqueables.</t>
  </si>
  <si>
    <t>Homepage / starting page</t>
  </si>
  <si>
    <t>La página de inicio proporciona una instantánea clara y una descripción general del contenido, las características y la funcionalidad disponible.</t>
  </si>
  <si>
    <t>La página de inicio es eficaz para orientar y dirigir a los usuarios a la información y las tareas deseadas.</t>
  </si>
  <si>
    <t>El diseño de la página de inicio es clara y ordenada con suficiente "espacio en blanco".</t>
  </si>
  <si>
    <t>Navigation</t>
  </si>
  <si>
    <t>Los usuarios pueden acceder fácilmente al sitio o la aplicación (por ejemplo, la URL es predecible y es devuelta por los motores de búsqueda).</t>
  </si>
  <si>
    <t>El esquema de navegación (por ejemplo, el menú) es fácil de encontrar, intuitivo y consistente.</t>
  </si>
  <si>
    <t>La navegación tiene la flexibilidad suficiente para permitir que los usuarios naveguen por los medios deseados (por ejemplo, búsqueda, navegación por tipo, navegación por nombre, más reciente, etc.).</t>
  </si>
  <si>
    <t>La estructura del sitio o la aplicación es clara, fácil de entender y aborda objetivos comunes del usuario.</t>
  </si>
  <si>
    <t>Los enlaces son claros, descriptivos y están bien etiquetados.</t>
  </si>
  <si>
    <t>Las funciones estándar del navegador (por ejemplo, 'atrás', 'adelante', 'marcador') son compatibles.</t>
  </si>
  <si>
    <t>En muchas ocasiones te abre una nueva pestaña con lo que no puedes ir para atras o para alante</t>
  </si>
  <si>
    <t>La ubicación actual está claramente indicada (por ejemplo, ruta de navegación, elemento de menú resaltado).</t>
  </si>
  <si>
    <t>Los usuarios pueden volver fácilmente a la página de inicio o a un punto de inicio relevante.</t>
  </si>
  <si>
    <t>Normalmente sí, pero en algunos sitios no. Debería ser siempre</t>
  </si>
  <si>
    <t>Se proporciona un mapa del sitio o índice claro y bien estructurado (cuando sea necesario)</t>
  </si>
  <si>
    <t>Search</t>
  </si>
  <si>
    <t>Una función de búsqueda consistente, fácil de encontrar y fácil de usar está disponible en todas partes (cuando sea conveniente)</t>
  </si>
  <si>
    <t>La interfaz de búsqueda es adecuada para cumplir los objetivos del usuario (por ejemplo, parámetros múltiples, resultados priorizados, filtrado de resultados de búsqueda)</t>
  </si>
  <si>
    <t>El servicio de búsqueda se ocupa de las búsquedas comunes (por ejemplo, muestra la mayoría de resultados populares), faltas de ortografía y abreviaturas.</t>
  </si>
  <si>
    <t>Hay que introducir la palabra exacta para hacer uso del buscador</t>
  </si>
  <si>
    <t>Los resultados de búsqueda son relevantes, exhaustivos, precisos y se muestran bien</t>
  </si>
  <si>
    <t>Control &amp; feedback</t>
  </si>
  <si>
    <t xml:space="preserve">Se proporciona una respuesta rápida y apropiada (por ejemplo, después de una acción exitosa o no exitosa).
</t>
  </si>
  <si>
    <t>Los usuarios pueden fácilmente deshacer, volver atrás y cambiar o cancelar acciones; o al menos tienen la oportunidad de confirmar una acción antes de cometer (por ejemplo, antes de realizar un pedido)</t>
  </si>
  <si>
    <t>Los usuarios pueden enviar comentarios (por ejemplo, por correo electrónico o mediante un formulario de comentarios / contacto en línea)</t>
  </si>
  <si>
    <t>Forms</t>
  </si>
  <si>
    <t>Los formularios y los procesos complejos se dividen en pasos y secciones fácilmente comprensibles. Cuando se utiliza un proceso, hay un indicador de progreso con números claros o etapas con nombre.</t>
  </si>
  <si>
    <t>Se solicita una cantidad mínima de información y, cuando se proporciona la justificación necesaria para solicitar información (por ejemplo, fecha de nacimiento, número de teléfono)</t>
  </si>
  <si>
    <t>Los campos de formulario requeridos y opcionales están claramente indicados</t>
  </si>
  <si>
    <t>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</si>
  <si>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</si>
  <si>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Errors</t>
  </si>
  <si>
    <t>Los errores son claros, fácilmente identificables y aparecen en la ubicación apropiada (por ejemplo, adyacente al campo de entrada de datos, adyacente al formulario, etc.).</t>
  </si>
  <si>
    <t>Los mensajes de error son concisos, están escritos en un lenguaje fácil de entender y describen qué ocurrió y qué acción es necesaria</t>
  </si>
  <si>
    <t>Los errores de usuario comunes (por ejemplo, campos faltantes, formatos no válidos, selecciones no válidas) se han tenido en cuenta y, en la medida de lo posible, se han prevenido.</t>
  </si>
  <si>
    <t>Si no rellenas algunos campos obligatorios en la facturación te deja avanzar y finalizar 
la compra sin  dar mensaje de error hasta el final.</t>
  </si>
  <si>
    <t>Los usuarios pueden recuperarse fácilmente (es decir, no tienen que comenzar de nuevo) de los errores</t>
  </si>
  <si>
    <t>Content &amp; text</t>
  </si>
  <si>
    <t>El contenido disponible (por ejemplo, texto, imágenes, video) es apropiado y suficientemente relevante, y detallado para cumplir con los objetivos del usuario</t>
  </si>
  <si>
    <t>Los enlaces a otros contenidos útiles y relevantes (por ejemplo, páginas relacionadas o sitios web externos) están disponibles y se muestran en contexto</t>
  </si>
  <si>
    <t>El lenguaje, la terminología y el tono utilizados son apropiados y son fácilmente comprensibles para el público objetivo</t>
  </si>
  <si>
    <t>Los términos, el idioma y el tono utilizados son consistentes (por ejemplo, el mismo término se usa en todo)</t>
  </si>
  <si>
    <t>El texto y el contenido son legibles y escaneables, con buena tipografía y contraste visual</t>
  </si>
  <si>
    <t xml:space="preserve">Al entrar en la página web lo primero que ves es un vídeo de dimensiones gigantescas
que dificulta la legibilidad. </t>
  </si>
  <si>
    <t>Help</t>
  </si>
  <si>
    <t xml:space="preserve">Se proporciona ayuda en línea y contextual y es adecuada para la base de usuarios (por ejemplo, está escrita en un lenguaje fácil de entender y solo usa términos reconocidos). </t>
  </si>
  <si>
    <t>La ayuda en línea es concisa, fácil de leer y escrita en un lenguaje fácil de entender</t>
  </si>
  <si>
    <t>El acceso a la ayuda en línea no impide a los usuarios (es decir, pueden reanudar el trabajo donde lo dejaron después de acceder a la ayuda)</t>
  </si>
  <si>
    <t>Los usuarios pueden obtener más ayuda fácilmente (por ejemplo, teléfono o dirección de correo electrónico)</t>
  </si>
  <si>
    <t>Performance</t>
  </si>
  <si>
    <t>El rendimiento del sitio o la aplicación no inhibe la experiencia del usuario (por ejemplo, descargas lentas de páginas, retrasos prolongados)</t>
  </si>
  <si>
    <t>Los errores y problemas de confiabilidad no inhiben la experiencia del usuario</t>
  </si>
  <si>
    <t>Se admiten posibles configuraciones de usuario (por ejemplo, navegadores, resoluciones, especificaciones de computadora)</t>
  </si>
  <si>
    <t>Overall usability score (out of 100) *</t>
  </si>
  <si>
    <t>Plantilla extraida del artículo: A guide to carrying out usability reviews</t>
  </si>
  <si>
    <t>http://www.uxforthemasses.com/usability-reviews/</t>
  </si>
  <si>
    <t>http://www.uxforthemasses.com/wp-content/uploads/2011/02/Usability-review-template.xls</t>
  </si>
  <si>
    <t>Usability review</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</si>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</sst>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1">
    <font>
      <sz val="10.0"/>
      <color rgb="FF000000"/>
      <name val="Arial"/>
      <scheme val="minor"/>
    </font>
    <font>
      <sz val="18.0"/>
      <color rgb="FFFFFFFF"/>
      <name val="Arial"/>
    </font>
    <font/>
    <font>
      <sz val="10.0"/>
      <color rgb="FFC0C0C0"/>
      <name val="Arial"/>
    </font>
    <font>
      <b/>
      <sz val="10.0"/>
      <color theme="1"/>
      <name val="Arial"/>
    </font>
    <font>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color theme="1"/>
      <name val="Arial"/>
      <scheme val="minor"/>
    </font>
    <font>
      <u/>
      <color rgb="FF0000FF"/>
    </font>
    <font>
      <b/>
      <sz val="8.0"/>
      <color rgb="FF333333"/>
      <name val="Arial"/>
    </font>
    <font>
      <u/>
      <sz val="10.0"/>
      <color rgb="FF0000FF"/>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5" numFmtId="0" xfId="0" applyAlignment="1" applyFont="1">
      <alignment horizontal="left" shrinkToFit="0" vertical="bottom" wrapText="0"/>
    </xf>
    <xf borderId="0" fillId="0" fontId="9" numFmtId="0" xfId="0" applyAlignment="1" applyFont="1">
      <alignment horizontal="left" shrinkToFit="0" vertical="top" wrapText="0"/>
    </xf>
    <xf borderId="0" fillId="0" fontId="5" numFmtId="0" xfId="0" applyAlignment="1" applyFont="1">
      <alignment horizontal="right" shrinkToFit="0" vertical="bottom" wrapText="0"/>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shrinkToFit="0" vertical="top" wrapText="0"/>
    </xf>
    <xf borderId="0" fillId="0" fontId="8" numFmtId="0" xfId="0" applyAlignment="1" applyFont="1">
      <alignment horizontal="right" shrinkToFit="0" vertical="top" wrapText="0"/>
    </xf>
    <xf borderId="0" fillId="0" fontId="10" numFmtId="0" xfId="0" applyAlignment="1" applyFont="1">
      <alignment horizontal="center" shrinkToFit="0" vertical="top" wrapText="0"/>
    </xf>
    <xf borderId="0" fillId="0" fontId="5"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9" numFmtId="0" xfId="0" applyAlignment="1" applyFont="1">
      <alignment shrinkToFit="0" vertical="center" wrapText="1"/>
    </xf>
    <xf borderId="0" fillId="0" fontId="5" numFmtId="0" xfId="0" applyAlignment="1" applyFont="1">
      <alignment shrinkToFit="0" vertical="center" wrapText="0"/>
    </xf>
    <xf borderId="0" fillId="0" fontId="9" numFmtId="0" xfId="0" applyAlignment="1" applyFont="1">
      <alignment horizontal="center" shrinkToFit="0" vertical="center" wrapText="1"/>
    </xf>
    <xf borderId="0" fillId="0" fontId="3"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5" numFmtId="0" xfId="0" applyAlignment="1" applyFont="1">
      <alignment horizontal="left" shrinkToFit="0" vertical="top" wrapText="0"/>
    </xf>
    <xf borderId="0" fillId="0" fontId="17" numFmtId="0" xfId="0" applyAlignment="1" applyFont="1">
      <alignment horizontal="left" shrinkToFit="0" vertical="top" wrapText="0"/>
    </xf>
    <xf borderId="0" fillId="0" fontId="5" numFmtId="0" xfId="0" applyAlignment="1" applyFont="1">
      <alignment shrinkToFit="0" vertical="top" wrapText="1"/>
    </xf>
    <xf borderId="3" fillId="0" fontId="4" numFmtId="0" xfId="0" applyAlignment="1" applyBorder="1" applyFont="1">
      <alignment horizontal="center" readingOrder="0" shrinkToFit="0" vertical="center" wrapText="0"/>
    </xf>
    <xf borderId="3" fillId="0" fontId="18" numFmtId="0" xfId="0" applyAlignment="1" applyBorder="1" applyFont="1">
      <alignment horizontal="left" shrinkToFit="0" vertical="top" wrapText="1"/>
    </xf>
    <xf borderId="0" fillId="0" fontId="3" numFmtId="0" xfId="0" applyAlignment="1" applyFont="1">
      <alignment horizontal="right" shrinkToFit="0" vertical="bottom" wrapText="0"/>
    </xf>
    <xf borderId="0" fillId="0" fontId="3" numFmtId="9" xfId="0" applyAlignment="1" applyFont="1" applyNumberFormat="1">
      <alignment horizontal="right" shrinkToFit="0" vertical="bottom" wrapText="0"/>
    </xf>
    <xf borderId="0" fillId="0" fontId="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3" numFmtId="0" xfId="0" applyAlignment="1" applyFont="1">
      <alignment horizontal="right" shrinkToFit="0" vertical="bottom" wrapText="1"/>
    </xf>
    <xf borderId="0" fillId="0" fontId="3" numFmtId="9" xfId="0" applyAlignment="1" applyFont="1" applyNumberFormat="1">
      <alignment horizontal="right" shrinkToFit="0" vertical="bottom" wrapText="1"/>
    </xf>
    <xf borderId="0" fillId="0" fontId="3" numFmtId="0" xfId="0" applyAlignment="1" applyFont="1">
      <alignment shrinkToFit="0" vertical="bottom" wrapText="1"/>
    </xf>
    <xf borderId="0" fillId="0" fontId="5" numFmtId="0" xfId="0" applyAlignment="1" applyFont="1">
      <alignment shrinkToFit="0" vertical="center" wrapText="1"/>
    </xf>
    <xf borderId="0" fillId="0" fontId="16" numFmtId="0" xfId="0" applyAlignment="1" applyFont="1">
      <alignment shrinkToFit="0" vertical="center" wrapText="1"/>
    </xf>
    <xf borderId="0" fillId="0" fontId="3" numFmtId="0" xfId="0" applyAlignment="1" applyFont="1">
      <alignment shrinkToFit="0" vertical="top" wrapText="1"/>
    </xf>
    <xf borderId="0" fillId="0" fontId="19" numFmtId="0" xfId="0" applyAlignment="1" applyFont="1">
      <alignment horizontal="center" shrinkToFit="0" vertical="center" wrapText="0"/>
    </xf>
    <xf borderId="0" fillId="0" fontId="3" numFmtId="0" xfId="0" applyAlignment="1" applyFont="1">
      <alignment horizontal="left" shrinkToFit="0" vertical="top" wrapText="1"/>
    </xf>
    <xf borderId="3" fillId="0" fontId="18" numFmtId="0" xfId="0" applyAlignment="1" applyBorder="1" applyFont="1">
      <alignment horizontal="left" readingOrder="0" shrinkToFit="0" vertical="top" wrapText="1"/>
    </xf>
    <xf borderId="0" fillId="0" fontId="3" numFmtId="9" xfId="0" applyAlignment="1" applyFont="1" applyNumberFormat="1">
      <alignment horizontal="right" shrinkToFit="0" vertical="top" wrapText="0"/>
    </xf>
    <xf borderId="0" fillId="0" fontId="3" numFmtId="0" xfId="0" applyAlignment="1" applyFont="1">
      <alignment shrinkToFit="0" vertical="top" wrapText="0"/>
    </xf>
    <xf borderId="0" fillId="0" fontId="15" numFmtId="0" xfId="0" applyAlignment="1" applyFont="1">
      <alignment horizontal="center" shrinkToFit="0" vertical="top" wrapText="0"/>
    </xf>
    <xf borderId="0" fillId="0" fontId="5"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4" fillId="2" fontId="21" numFmtId="0" xfId="0" applyAlignment="1" applyBorder="1" applyFont="1">
      <alignment horizontal="left" shrinkToFit="0" vertical="center" wrapText="0"/>
    </xf>
    <xf borderId="5" fillId="2" fontId="21" numFmtId="0" xfId="0" applyAlignment="1" applyBorder="1" applyFont="1">
      <alignment shrinkToFit="0" vertical="bottom" wrapText="0"/>
    </xf>
    <xf borderId="6" fillId="2" fontId="21" numFmtId="0" xfId="0" applyAlignment="1" applyBorder="1" applyFont="1">
      <alignment shrinkToFit="0" vertical="bottom" wrapText="0"/>
    </xf>
    <xf borderId="7" fillId="2" fontId="22" numFmtId="1" xfId="0" applyAlignment="1" applyBorder="1" applyFont="1" applyNumberFormat="1">
      <alignment horizontal="center" shrinkToFit="0" vertical="center" wrapText="0"/>
    </xf>
    <xf borderId="8" fillId="2" fontId="6" numFmtId="0" xfId="0" applyAlignment="1" applyBorder="1" applyFont="1">
      <alignment shrinkToFit="0" vertical="bottom" wrapText="0"/>
    </xf>
    <xf borderId="4" fillId="2" fontId="21" numFmtId="0" xfId="0" applyAlignment="1" applyBorder="1" applyFont="1">
      <alignment horizontal="center" shrinkToFit="0" vertical="center" wrapText="0"/>
    </xf>
    <xf borderId="4" fillId="2" fontId="23" numFmtId="0" xfId="0" applyAlignment="1" applyBorder="1" applyFont="1">
      <alignment horizontal="left" shrinkToFit="0" vertical="center" wrapText="0"/>
    </xf>
    <xf borderId="0" fillId="0" fontId="6" numFmtId="1" xfId="0" applyAlignment="1" applyFont="1" applyNumberFormat="1">
      <alignment shrinkToFit="0" vertical="bottom" wrapText="0"/>
    </xf>
    <xf borderId="9" fillId="0" fontId="24" numFmtId="0" xfId="0" applyAlignment="1" applyBorder="1" applyFont="1">
      <alignment shrinkToFit="0" vertical="bottom" wrapText="1"/>
    </xf>
    <xf borderId="10" fillId="0" fontId="2" numFmtId="0" xfId="0" applyBorder="1" applyFont="1"/>
    <xf borderId="11" fillId="0" fontId="2" numFmtId="0" xfId="0" applyBorder="1" applyFont="1"/>
    <xf borderId="12" fillId="0" fontId="24" numFmtId="0" xfId="0" applyAlignment="1" applyBorder="1" applyFont="1">
      <alignment shrinkToFit="0" vertical="bottom" wrapText="1"/>
    </xf>
    <xf borderId="13" fillId="0" fontId="2" numFmtId="0" xfId="0" applyBorder="1" applyFont="1"/>
    <xf borderId="12" fillId="0" fontId="24" numFmtId="0" xfId="0" applyAlignment="1" applyBorder="1" applyFont="1">
      <alignment horizontal="left" shrinkToFit="0" vertical="bottom" wrapText="1"/>
    </xf>
    <xf borderId="14" fillId="0" fontId="24" numFmtId="0" xfId="0" applyAlignment="1" applyBorder="1" applyFont="1">
      <alignment shrinkToFit="0" vertical="bottom" wrapText="1"/>
    </xf>
    <xf borderId="15" fillId="0" fontId="2" numFmtId="0" xfId="0" applyBorder="1" applyFont="1"/>
    <xf borderId="16" fillId="0" fontId="2" numFmtId="0" xfId="0" applyBorder="1" applyFont="1"/>
    <xf borderId="0" fillId="0" fontId="25" numFmtId="0" xfId="0" applyFont="1"/>
    <xf borderId="0" fillId="0" fontId="26" numFmtId="0" xfId="0" applyFont="1"/>
    <xf borderId="0" fillId="0" fontId="15" numFmtId="164" xfId="0" applyAlignment="1" applyFont="1" applyNumberFormat="1">
      <alignment horizontal="center" shrinkToFit="0" vertical="bottom" wrapText="0"/>
    </xf>
    <xf borderId="12" fillId="0" fontId="27" numFmtId="0" xfId="0" applyAlignment="1" applyBorder="1" applyFont="1">
      <alignment horizontal="left" shrinkToFit="0" vertical="bottom" wrapText="0"/>
    </xf>
    <xf borderId="0" fillId="0" fontId="28" numFmtId="0" xfId="0" applyAlignment="1" applyFont="1">
      <alignment shrinkToFit="0" vertical="bottom" wrapText="0"/>
    </xf>
    <xf borderId="0" fillId="0" fontId="29" numFmtId="0" xfId="0" applyAlignment="1" applyFont="1">
      <alignment horizontal="left" shrinkToFit="0" vertical="bottom" wrapText="0"/>
    </xf>
    <xf borderId="13" fillId="0" fontId="29" numFmtId="0" xfId="0" applyAlignment="1" applyBorder="1" applyFont="1">
      <alignment horizontal="left" shrinkToFit="0" vertical="bottom" wrapText="0"/>
    </xf>
    <xf borderId="3" fillId="0" fontId="30" numFmtId="0" xfId="0" applyAlignment="1" applyBorder="1" applyFont="1">
      <alignment horizontal="center" shrinkToFit="0" vertical="center" wrapText="0"/>
    </xf>
    <xf borderId="0" fillId="0" fontId="14" numFmtId="0" xfId="0" applyAlignment="1" applyFont="1">
      <alignment shrinkToFit="0" vertical="top" wrapText="0"/>
    </xf>
    <xf borderId="17" fillId="0" fontId="17" numFmtId="0" xfId="0" applyAlignment="1" applyBorder="1" applyFont="1">
      <alignment horizontal="left" shrinkToFit="0" vertical="top" wrapText="0"/>
    </xf>
    <xf borderId="17" fillId="0" fontId="4" numFmtId="0" xfId="0" applyAlignment="1" applyBorder="1" applyFont="1">
      <alignment shrinkToFit="0" vertical="top" wrapText="1"/>
    </xf>
    <xf borderId="17" fillId="0" fontId="30" numFmtId="0" xfId="0" applyAlignment="1" applyBorder="1" applyFont="1">
      <alignment horizontal="center" shrinkToFit="0" vertical="top" wrapText="0"/>
    </xf>
    <xf borderId="0" fillId="0" fontId="4" numFmtId="0" xfId="0" applyAlignment="1" applyFont="1">
      <alignment shrinkToFit="0" vertical="bottom" wrapText="0"/>
    </xf>
    <xf borderId="0" fillId="0" fontId="5" numFmtId="1" xfId="0" applyAlignment="1" applyFont="1" applyNumberFormat="1">
      <alignment horizontal="left" shrinkToFit="0" vertical="bottom" wrapText="0"/>
    </xf>
    <xf borderId="0" fillId="0" fontId="5" numFmtId="9" xfId="0" applyAlignment="1" applyFont="1" applyNumberFormat="1">
      <alignment horizontal="left" shrinkToFit="0" vertical="bottom" wrapText="0"/>
    </xf>
    <xf borderId="0" fillId="0" fontId="5" numFmtId="1" xfId="0" applyAlignment="1" applyFont="1" applyNumberFormat="1">
      <alignment shrinkToFit="0" vertical="bottom" wrapText="0"/>
    </xf>
    <xf borderId="0" fillId="0" fontId="5"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2"/>
      <c r="J1" s="3"/>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17" t="s">
        <v>3</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19</v>
      </c>
      <c r="C9" s="6"/>
      <c r="D9" s="38" t="s">
        <v>6</v>
      </c>
      <c r="E9" s="6"/>
      <c r="F9" s="6" t="str">
        <f>#REF!*#REF!</f>
        <v>#REF!</v>
      </c>
      <c r="G9" s="6" t="str">
        <f>IF(#REF!&gt;=0,10*#REF!,0)</f>
        <v>#REF!</v>
      </c>
      <c r="H9" s="6"/>
      <c r="I9" s="39"/>
      <c r="J9" s="6"/>
      <c r="K9" s="40">
        <v>5.0</v>
      </c>
      <c r="L9" s="41">
        <f>K9/K117</f>
        <v>1</v>
      </c>
      <c r="M9" s="42">
        <f>VLOOKUP(D9,Q1:R9,2,FALSE)</f>
        <v>2</v>
      </c>
      <c r="N9" s="42">
        <f>M9*L9</f>
        <v>2</v>
      </c>
      <c r="O9" s="42">
        <f>IF(M9=0,0,L9*MAX(R2:R8))</f>
        <v>5</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20</v>
      </c>
      <c r="C11" s="6"/>
      <c r="D11" s="38" t="s">
        <v>7</v>
      </c>
      <c r="E11" s="6"/>
      <c r="F11" s="6" t="str">
        <f>#REF!*#REF!</f>
        <v>#REF!</v>
      </c>
      <c r="G11" s="6" t="str">
        <f>IF(#REF!&gt;=0,10*#REF!,0)</f>
        <v>#REF!</v>
      </c>
      <c r="H11" s="6"/>
      <c r="I11" s="39"/>
      <c r="J11" s="6"/>
      <c r="K11" s="40">
        <v>5.0</v>
      </c>
      <c r="L11" s="41">
        <f>K11/K117</f>
        <v>1</v>
      </c>
      <c r="M11" s="42">
        <f>VLOOKUP(D11,Q1:R9,2,FALSE)</f>
        <v>3</v>
      </c>
      <c r="N11" s="42">
        <f>M11*L11</f>
        <v>3</v>
      </c>
      <c r="O11" s="42">
        <f>IF(M11=0,0,L11*MAX(R2:R8))</f>
        <v>5</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39.75" customHeight="1">
      <c r="A13" s="36">
        <f>A11+1</f>
        <v>3</v>
      </c>
      <c r="B13" s="37" t="s">
        <v>21</v>
      </c>
      <c r="C13" s="6"/>
      <c r="D13" s="38" t="s">
        <v>6</v>
      </c>
      <c r="E13" s="6"/>
      <c r="F13" s="6" t="str">
        <f>#REF!*#REF!</f>
        <v>#REF!</v>
      </c>
      <c r="G13" s="6" t="str">
        <f>IF(#REF!&gt;=0,10*#REF!,0)</f>
        <v>#REF!</v>
      </c>
      <c r="H13" s="6"/>
      <c r="I13" s="39"/>
      <c r="J13" s="6"/>
      <c r="K13" s="40">
        <v>4.0</v>
      </c>
      <c r="L13" s="41">
        <f>K13/K117</f>
        <v>0.8</v>
      </c>
      <c r="M13" s="42">
        <f>VLOOKUP(D13,Q1:R9,2,FALSE)</f>
        <v>2</v>
      </c>
      <c r="N13" s="42">
        <f>M13*L13</f>
        <v>1.6</v>
      </c>
      <c r="O13" s="42">
        <f>IF(M13=0,0,L13*MAX(R2:R8))</f>
        <v>4</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22</v>
      </c>
      <c r="C15" s="6"/>
      <c r="D15" s="38" t="s">
        <v>2</v>
      </c>
      <c r="E15" s="6"/>
      <c r="F15" s="6" t="str">
        <f>#REF!*#REF!</f>
        <v>#REF!</v>
      </c>
      <c r="G15" s="6" t="str">
        <f>IF(#REF!&gt;=0,10*#REF!,0)</f>
        <v>#REF!</v>
      </c>
      <c r="H15" s="6"/>
      <c r="I15" s="39"/>
      <c r="J15" s="6"/>
      <c r="K15" s="46">
        <v>3.0</v>
      </c>
      <c r="L15" s="47">
        <f>K15/K117</f>
        <v>0.6</v>
      </c>
      <c r="M15" s="42">
        <f>VLOOKUP(D15,Q1:R9,2,FALSE)</f>
        <v>1</v>
      </c>
      <c r="N15" s="42">
        <f>M15*L15</f>
        <v>0.6</v>
      </c>
      <c r="O15" s="48">
        <f>IF(M15=0,0,L15*MAX(R2:R8))</f>
        <v>3</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23</v>
      </c>
      <c r="C17" s="6"/>
      <c r="D17" s="38" t="s">
        <v>2</v>
      </c>
      <c r="E17" s="6"/>
      <c r="F17" s="6" t="str">
        <f>#REF!*#REF!</f>
        <v>#REF!</v>
      </c>
      <c r="G17" s="6" t="str">
        <f>IF(#REF!&gt;=0,10*#REF!,0)</f>
        <v>#REF!</v>
      </c>
      <c r="H17" s="6"/>
      <c r="I17" s="39"/>
      <c r="J17" s="6"/>
      <c r="K17" s="40">
        <v>3.0</v>
      </c>
      <c r="L17" s="41">
        <f>K17/K117</f>
        <v>0.6</v>
      </c>
      <c r="M17" s="42">
        <f>VLOOKUP(D17,Q1:R9,2,FALSE)</f>
        <v>1</v>
      </c>
      <c r="N17" s="42">
        <f>M17*L17</f>
        <v>0.6</v>
      </c>
      <c r="O17" s="42">
        <f>IF(M17=0,0,L17*MAX(R2:R8))</f>
        <v>3</v>
      </c>
      <c r="S17" s="37"/>
      <c r="T17" s="6"/>
    </row>
    <row r="18" ht="12.0" customHeight="1">
      <c r="B18" s="49"/>
      <c r="C18" s="6"/>
      <c r="D18" s="43"/>
      <c r="E18" s="6"/>
      <c r="F18" s="6"/>
      <c r="G18" s="6"/>
      <c r="H18" s="6"/>
      <c r="I18" s="6"/>
      <c r="J18" s="6"/>
      <c r="K18" s="40"/>
      <c r="L18" s="41"/>
      <c r="M18" s="42"/>
      <c r="N18" s="42"/>
      <c r="O18" s="42"/>
      <c r="S18" s="37"/>
      <c r="T18" s="6"/>
    </row>
    <row r="19" ht="15.75" customHeight="1">
      <c r="A19" s="32" t="s">
        <v>24</v>
      </c>
      <c r="C19" s="34"/>
      <c r="D19" s="43"/>
      <c r="E19" s="6"/>
      <c r="F19" s="6"/>
      <c r="G19" s="6"/>
      <c r="H19" s="6"/>
      <c r="I19" s="6"/>
      <c r="J19" s="6"/>
      <c r="K19" s="40"/>
      <c r="L19" s="41"/>
      <c r="M19" s="42"/>
      <c r="N19" s="42"/>
      <c r="O19" s="42"/>
    </row>
    <row r="20" ht="14.25" customHeight="1">
      <c r="B20" s="50"/>
      <c r="C20" s="34"/>
      <c r="D20" s="43"/>
      <c r="E20" s="6"/>
      <c r="F20" s="6"/>
      <c r="G20" s="6"/>
      <c r="H20" s="6"/>
      <c r="I20" s="6"/>
      <c r="J20" s="6"/>
      <c r="K20" s="40"/>
      <c r="L20" s="41"/>
      <c r="M20" s="42"/>
      <c r="N20" s="42"/>
      <c r="O20" s="42"/>
    </row>
    <row r="21" ht="39.75" customHeight="1">
      <c r="A21" s="36">
        <f>A17+1</f>
        <v>6</v>
      </c>
      <c r="B21" s="37" t="s">
        <v>25</v>
      </c>
      <c r="C21" s="6"/>
      <c r="D21" s="38" t="s">
        <v>2</v>
      </c>
      <c r="E21" s="6"/>
      <c r="F21" s="6" t="str">
        <f>#REF!*#REF!</f>
        <v>#REF!</v>
      </c>
      <c r="G21" s="6" t="str">
        <f>IF(#REF!&gt;=0,10*#REF!,0)</f>
        <v>#REF!</v>
      </c>
      <c r="H21" s="6"/>
      <c r="I21" s="39"/>
      <c r="J21" s="6"/>
      <c r="K21" s="40">
        <v>3.0</v>
      </c>
      <c r="L21" s="41">
        <f>K21/K117</f>
        <v>0.6</v>
      </c>
      <c r="M21" s="42">
        <f>VLOOKUP(D21,Q1:R9,2,FALSE)</f>
        <v>1</v>
      </c>
      <c r="N21" s="42">
        <f>M21*L21</f>
        <v>0.6</v>
      </c>
      <c r="O21" s="42">
        <f>IF(M21=0,0,L21*MAX(R2:R8))</f>
        <v>3</v>
      </c>
    </row>
    <row r="22" ht="12.0" customHeight="1">
      <c r="A22" s="36"/>
      <c r="B22" s="37"/>
      <c r="C22" s="6"/>
      <c r="D22" s="43"/>
      <c r="E22" s="6"/>
      <c r="F22" s="6"/>
      <c r="G22" s="6"/>
      <c r="H22" s="6"/>
      <c r="I22" s="6"/>
      <c r="J22" s="6"/>
      <c r="K22" s="46"/>
      <c r="L22" s="47"/>
      <c r="M22" s="42"/>
      <c r="N22" s="51"/>
      <c r="O22" s="51"/>
      <c r="P22" s="37"/>
      <c r="Q22" s="37"/>
      <c r="R22" s="37"/>
    </row>
    <row r="23" ht="39.75" customHeight="1">
      <c r="A23" s="36">
        <f>A21+1</f>
        <v>7</v>
      </c>
      <c r="B23" s="37" t="s">
        <v>26</v>
      </c>
      <c r="C23" s="6"/>
      <c r="D23" s="38" t="s">
        <v>2</v>
      </c>
      <c r="E23" s="6"/>
      <c r="F23" s="6" t="str">
        <f>#REF!*#REF!</f>
        <v>#REF!</v>
      </c>
      <c r="G23" s="6" t="str">
        <f>IF(#REF!&gt;=0,10*#REF!,0)</f>
        <v>#REF!</v>
      </c>
      <c r="H23" s="6"/>
      <c r="I23" s="39"/>
      <c r="J23" s="6"/>
      <c r="K23" s="40">
        <v>4.0</v>
      </c>
      <c r="L23" s="41">
        <f>K23/K117</f>
        <v>0.8</v>
      </c>
      <c r="M23" s="42">
        <f>VLOOKUP(D23,Q1:R9,2,FALSE)</f>
        <v>1</v>
      </c>
      <c r="N23" s="42">
        <f>M23*L23</f>
        <v>0.8</v>
      </c>
      <c r="O23" s="42">
        <f>IF(M23=0,0,L23*MAX(R2:R8))</f>
        <v>4</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27</v>
      </c>
      <c r="C25" s="6"/>
      <c r="D25" s="38" t="s">
        <v>6</v>
      </c>
      <c r="E25" s="6"/>
      <c r="F25" s="6"/>
      <c r="G25" s="6"/>
      <c r="H25" s="6"/>
      <c r="I25" s="39"/>
      <c r="J25" s="6"/>
      <c r="K25" s="40">
        <v>3.0</v>
      </c>
      <c r="L25" s="41">
        <f>K25/K117</f>
        <v>0.6</v>
      </c>
      <c r="M25" s="42">
        <f>VLOOKUP(D25,Q1:R9,2,FALSE)</f>
        <v>2</v>
      </c>
      <c r="N25" s="42">
        <f>M25*L25</f>
        <v>1.2</v>
      </c>
      <c r="O25" s="42">
        <f>IF(M25=0,0,L25*MAX(R2:R8))</f>
        <v>3</v>
      </c>
      <c r="Q25" s="37"/>
      <c r="R25" s="37"/>
    </row>
    <row r="26" ht="12.0" customHeight="1">
      <c r="B26" s="49"/>
      <c r="C26" s="6"/>
      <c r="D26" s="43"/>
      <c r="E26" s="6"/>
      <c r="F26" s="6"/>
      <c r="G26" s="6"/>
      <c r="H26" s="6"/>
      <c r="I26" s="6"/>
      <c r="J26" s="6"/>
      <c r="K26" s="40"/>
      <c r="L26" s="41"/>
      <c r="M26" s="42"/>
      <c r="N26" s="42"/>
      <c r="O26" s="42"/>
      <c r="Q26" s="37"/>
      <c r="R26" s="37"/>
      <c r="S26" s="37"/>
    </row>
    <row r="27" ht="15.75" customHeight="1">
      <c r="A27" s="32" t="s">
        <v>28</v>
      </c>
      <c r="C27" s="34"/>
      <c r="D27" s="52"/>
      <c r="E27" s="6"/>
      <c r="F27" s="6"/>
      <c r="G27" s="6"/>
      <c r="H27" s="6"/>
      <c r="I27" s="6"/>
      <c r="J27" s="6"/>
      <c r="K27" s="40"/>
      <c r="L27" s="41"/>
      <c r="M27" s="42"/>
      <c r="N27" s="42"/>
      <c r="O27" s="42"/>
      <c r="Q27" s="37"/>
      <c r="R27" s="37"/>
      <c r="S27" s="37"/>
    </row>
    <row r="28" ht="14.25" customHeight="1">
      <c r="B28" s="50"/>
      <c r="C28" s="34"/>
      <c r="D28" s="52"/>
      <c r="E28" s="6"/>
      <c r="F28" s="6"/>
      <c r="G28" s="6"/>
      <c r="H28" s="6"/>
      <c r="I28" s="6"/>
      <c r="J28" s="6"/>
      <c r="K28" s="40"/>
      <c r="L28" s="41"/>
      <c r="M28" s="42"/>
      <c r="N28" s="42"/>
      <c r="O28" s="42"/>
      <c r="Q28" s="37"/>
      <c r="R28" s="37"/>
      <c r="S28" s="37"/>
    </row>
    <row r="29" ht="39.75" customHeight="1">
      <c r="A29" s="36">
        <f>A25+1</f>
        <v>9</v>
      </c>
      <c r="B29" s="37" t="s">
        <v>29</v>
      </c>
      <c r="C29" s="6"/>
      <c r="D29" s="38" t="s">
        <v>11</v>
      </c>
      <c r="E29" s="6"/>
      <c r="F29" s="6" t="str">
        <f>#REF!*#REF!</f>
        <v>#REF!</v>
      </c>
      <c r="G29" s="6" t="str">
        <f>IF(#REF!&gt;=0,10*#REF!,0)</f>
        <v>#REF!</v>
      </c>
      <c r="H29" s="6"/>
      <c r="I29" s="39"/>
      <c r="J29" s="6"/>
      <c r="K29" s="40">
        <v>2.0</v>
      </c>
      <c r="L29" s="41">
        <f>K29/K117</f>
        <v>0.4</v>
      </c>
      <c r="M29" s="42">
        <f>VLOOKUP(D29,Q1:R9,2,FALSE)</f>
        <v>4</v>
      </c>
      <c r="N29" s="42">
        <f>M29*L29</f>
        <v>1.6</v>
      </c>
      <c r="O29" s="42">
        <f>IF(M29=0,0,L29*MAX(R2:R8))</f>
        <v>2</v>
      </c>
      <c r="Q29" s="37"/>
      <c r="R29" s="37"/>
      <c r="S29" s="37"/>
    </row>
    <row r="30" ht="12.0" customHeight="1">
      <c r="A30" s="36"/>
      <c r="B30" s="37"/>
      <c r="C30" s="6"/>
      <c r="D30" s="43"/>
      <c r="E30" s="6"/>
      <c r="F30" s="6"/>
      <c r="G30" s="6"/>
      <c r="H30" s="6"/>
      <c r="I30" s="6"/>
      <c r="J30" s="6"/>
      <c r="K30" s="46"/>
      <c r="L30" s="47"/>
      <c r="M30" s="42"/>
      <c r="N30" s="53"/>
      <c r="O30" s="51"/>
      <c r="P30" s="14"/>
      <c r="Q30" s="14"/>
      <c r="R30" s="14"/>
      <c r="S30" s="14"/>
    </row>
    <row r="31" ht="39.75" customHeight="1">
      <c r="A31" s="36">
        <f>A29+1</f>
        <v>10</v>
      </c>
      <c r="B31" s="37" t="s">
        <v>30</v>
      </c>
      <c r="C31" s="6"/>
      <c r="D31" s="38" t="s">
        <v>7</v>
      </c>
      <c r="E31" s="6"/>
      <c r="F31" s="6" t="str">
        <f>#REF!*#REF!</f>
        <v>#REF!</v>
      </c>
      <c r="G31" s="6" t="str">
        <f>IF(#REF!&gt;=0,10*#REF!,0)</f>
        <v>#REF!</v>
      </c>
      <c r="H31" s="6"/>
      <c r="I31" s="39"/>
      <c r="J31" s="6"/>
      <c r="K31" s="40">
        <v>4.0</v>
      </c>
      <c r="L31" s="41">
        <f>K31/K117</f>
        <v>0.8</v>
      </c>
      <c r="M31" s="42">
        <f>VLOOKUP(D31,Q1:R9,2,FALSE)</f>
        <v>3</v>
      </c>
      <c r="N31" s="42">
        <f>M31*L31</f>
        <v>2.4</v>
      </c>
      <c r="O31" s="42">
        <f>IF(M31=0,0,L31*MAX(R2:R8))</f>
        <v>4</v>
      </c>
    </row>
    <row r="32" ht="12.0" customHeight="1">
      <c r="A32" s="36"/>
      <c r="B32" s="37"/>
      <c r="C32" s="6"/>
      <c r="D32" s="43"/>
      <c r="E32" s="6"/>
      <c r="F32" s="6"/>
      <c r="G32" s="6"/>
      <c r="H32" s="6"/>
      <c r="I32" s="6"/>
      <c r="J32" s="6"/>
      <c r="K32" s="40"/>
      <c r="L32" s="41"/>
      <c r="M32" s="42"/>
      <c r="N32" s="42"/>
      <c r="O32" s="42"/>
    </row>
    <row r="33" ht="39.75" customHeight="1">
      <c r="A33" s="36">
        <f>A31+1</f>
        <v>11</v>
      </c>
      <c r="B33" s="37" t="s">
        <v>31</v>
      </c>
      <c r="C33" s="6"/>
      <c r="D33" s="38" t="s">
        <v>7</v>
      </c>
      <c r="E33" s="6"/>
      <c r="F33" s="6"/>
      <c r="G33" s="6"/>
      <c r="H33" s="6"/>
      <c r="I33" s="39"/>
      <c r="J33" s="6"/>
      <c r="K33" s="40">
        <v>3.0</v>
      </c>
      <c r="L33" s="41">
        <f>K33/K117</f>
        <v>0.6</v>
      </c>
      <c r="M33" s="42">
        <f>VLOOKUP(D33,Q1:R9,2,FALSE)</f>
        <v>3</v>
      </c>
      <c r="N33" s="42">
        <f>M33*L33</f>
        <v>1.8</v>
      </c>
      <c r="O33" s="42">
        <f>IF(M33=0,0,L33*MAX(R2:R8))</f>
        <v>3</v>
      </c>
    </row>
    <row r="34" ht="12.0" customHeight="1">
      <c r="A34" s="36"/>
      <c r="B34" s="37"/>
      <c r="C34" s="6"/>
      <c r="D34" s="43"/>
      <c r="E34" s="6"/>
      <c r="F34" s="6"/>
      <c r="G34" s="6"/>
      <c r="H34" s="6"/>
      <c r="I34" s="6"/>
      <c r="J34" s="6"/>
      <c r="K34" s="40"/>
      <c r="L34" s="41"/>
      <c r="M34" s="42"/>
      <c r="N34" s="42"/>
      <c r="O34" s="42"/>
    </row>
    <row r="35" ht="39.75" customHeight="1">
      <c r="A35" s="36">
        <f>A33+1</f>
        <v>12</v>
      </c>
      <c r="B35" s="37" t="s">
        <v>32</v>
      </c>
      <c r="C35" s="6"/>
      <c r="D35" s="38" t="s">
        <v>11</v>
      </c>
      <c r="E35" s="6"/>
      <c r="F35" s="6" t="str">
        <f>#REF!*#REF!</f>
        <v>#REF!</v>
      </c>
      <c r="G35" s="6" t="str">
        <f>IF(#REF!&gt;=0,10*#REF!,0)</f>
        <v>#REF!</v>
      </c>
      <c r="H35" s="6"/>
      <c r="I35" s="39"/>
      <c r="J35" s="6"/>
      <c r="K35" s="40">
        <v>5.0</v>
      </c>
      <c r="L35" s="41">
        <f>K35/K117</f>
        <v>1</v>
      </c>
      <c r="M35" s="42">
        <f>VLOOKUP(D35,Q1:R9,2,FALSE)</f>
        <v>4</v>
      </c>
      <c r="N35" s="42">
        <f>M35*L35</f>
        <v>4</v>
      </c>
      <c r="O35" s="42">
        <f>IF(M35=0,0,L35*MAX(R2:R8))</f>
        <v>5</v>
      </c>
    </row>
    <row r="36" ht="12.0" customHeight="1">
      <c r="A36" s="36"/>
      <c r="B36" s="37"/>
      <c r="C36" s="6"/>
      <c r="D36" s="43"/>
      <c r="E36" s="6"/>
      <c r="F36" s="6"/>
      <c r="G36" s="6"/>
      <c r="H36" s="6"/>
      <c r="I36" s="6"/>
      <c r="J36" s="6"/>
      <c r="K36" s="40"/>
      <c r="L36" s="41"/>
      <c r="M36" s="42"/>
      <c r="N36" s="42"/>
      <c r="O36" s="42"/>
    </row>
    <row r="37" ht="39.75" customHeight="1">
      <c r="A37" s="36">
        <f>A35+1</f>
        <v>13</v>
      </c>
      <c r="B37" s="37" t="s">
        <v>33</v>
      </c>
      <c r="C37" s="6"/>
      <c r="D37" s="38" t="s">
        <v>6</v>
      </c>
      <c r="E37" s="6"/>
      <c r="F37" s="6" t="str">
        <f>#REF!*#REF!</f>
        <v>#REF!</v>
      </c>
      <c r="G37" s="6" t="str">
        <f>IF(#REF!&gt;=0,10*#REF!,0)</f>
        <v>#REF!</v>
      </c>
      <c r="H37" s="6"/>
      <c r="I37" s="39"/>
      <c r="J37" s="6"/>
      <c r="K37" s="40">
        <v>3.0</v>
      </c>
      <c r="L37" s="41">
        <f>K37/K117</f>
        <v>0.6</v>
      </c>
      <c r="M37" s="42">
        <f>VLOOKUP(D37,Q1:R9,2,FALSE)</f>
        <v>2</v>
      </c>
      <c r="N37" s="42">
        <f>M37*L37</f>
        <v>1.2</v>
      </c>
      <c r="O37" s="42">
        <f>IF(M37=0,0,L37*MAX(R2:R8))</f>
        <v>3</v>
      </c>
    </row>
    <row r="38" ht="12.0" customHeight="1">
      <c r="A38" s="36"/>
      <c r="B38" s="37"/>
      <c r="C38" s="6"/>
      <c r="D38" s="43"/>
      <c r="E38" s="6"/>
      <c r="F38" s="6"/>
      <c r="G38" s="6"/>
      <c r="H38" s="6"/>
      <c r="I38" s="6"/>
      <c r="J38" s="6"/>
      <c r="K38" s="40"/>
      <c r="L38" s="41"/>
      <c r="M38" s="42"/>
      <c r="N38" s="42"/>
      <c r="O38" s="42"/>
    </row>
    <row r="39" ht="39.75" customHeight="1">
      <c r="A39" s="36">
        <f>A37+1</f>
        <v>14</v>
      </c>
      <c r="B39" s="37" t="s">
        <v>34</v>
      </c>
      <c r="C39" s="6"/>
      <c r="D39" s="38" t="s">
        <v>6</v>
      </c>
      <c r="E39" s="6"/>
      <c r="F39" s="6" t="str">
        <f>#REF!*#REF!</f>
        <v>#REF!</v>
      </c>
      <c r="G39" s="6" t="str">
        <f>IF(#REF!&gt;=0,10*#REF!,0)</f>
        <v>#REF!</v>
      </c>
      <c r="H39" s="6"/>
      <c r="I39" s="54" t="s">
        <v>35</v>
      </c>
      <c r="J39" s="6"/>
      <c r="K39" s="40">
        <v>4.0</v>
      </c>
      <c r="L39" s="41">
        <f>K39/K117</f>
        <v>0.8</v>
      </c>
      <c r="M39" s="42">
        <f>VLOOKUP(D39,Q1:R9,2,FALSE)</f>
        <v>2</v>
      </c>
      <c r="N39" s="42">
        <f>M39*L39</f>
        <v>1.6</v>
      </c>
      <c r="O39" s="42">
        <f>IF(M39=0,0,L39*MAX(R2:R8))</f>
        <v>4</v>
      </c>
      <c r="Q39" s="37"/>
      <c r="R39" s="37"/>
      <c r="S39" s="37"/>
    </row>
    <row r="40" ht="12.0" customHeight="1">
      <c r="A40" s="36"/>
      <c r="B40" s="37"/>
      <c r="C40" s="6"/>
      <c r="D40" s="43"/>
      <c r="E40" s="6"/>
      <c r="F40" s="6"/>
      <c r="G40" s="6"/>
      <c r="H40" s="6"/>
      <c r="I40" s="6"/>
      <c r="J40" s="6"/>
      <c r="K40" s="46"/>
      <c r="L40" s="47"/>
      <c r="M40" s="42"/>
      <c r="N40" s="53"/>
      <c r="O40" s="51"/>
      <c r="P40" s="14"/>
      <c r="Q40" s="14"/>
      <c r="R40" s="14"/>
      <c r="S40" s="14"/>
    </row>
    <row r="41" ht="39.75" customHeight="1">
      <c r="A41" s="36">
        <f>A39+1</f>
        <v>15</v>
      </c>
      <c r="B41" s="37" t="s">
        <v>36</v>
      </c>
      <c r="C41" s="6"/>
      <c r="D41" s="38" t="s">
        <v>6</v>
      </c>
      <c r="E41" s="6"/>
      <c r="F41" s="6" t="str">
        <f>#REF!*#REF!</f>
        <v>#REF!</v>
      </c>
      <c r="G41" s="6" t="str">
        <f>IF(#REF!&gt;=0,10*#REF!,0)</f>
        <v>#REF!</v>
      </c>
      <c r="H41" s="6"/>
      <c r="I41" s="39"/>
      <c r="J41" s="6"/>
      <c r="K41" s="40">
        <v>2.0</v>
      </c>
      <c r="L41" s="41">
        <f>K41/K117</f>
        <v>0.4</v>
      </c>
      <c r="M41" s="42">
        <f>VLOOKUP(D41,Q1:R9,2,FALSE)</f>
        <v>2</v>
      </c>
      <c r="N41" s="42">
        <f>M41*L41</f>
        <v>0.8</v>
      </c>
      <c r="O41" s="42">
        <f>IF(M41=0,0,L41*MAX(R2:R8))</f>
        <v>2</v>
      </c>
    </row>
    <row r="42" ht="12.0" customHeight="1">
      <c r="A42" s="36"/>
      <c r="B42" s="37"/>
      <c r="C42" s="6"/>
      <c r="D42" s="43"/>
      <c r="E42" s="6"/>
      <c r="F42" s="6"/>
      <c r="G42" s="6"/>
      <c r="H42" s="6"/>
      <c r="I42" s="6"/>
      <c r="J42" s="6"/>
      <c r="K42" s="40"/>
      <c r="L42" s="41"/>
      <c r="M42" s="42"/>
      <c r="N42" s="42"/>
      <c r="O42" s="42"/>
    </row>
    <row r="43" ht="39.75" customHeight="1">
      <c r="A43" s="36">
        <f>A41+1</f>
        <v>16</v>
      </c>
      <c r="B43" s="37" t="s">
        <v>37</v>
      </c>
      <c r="C43" s="6"/>
      <c r="D43" s="38" t="s">
        <v>7</v>
      </c>
      <c r="E43" s="6"/>
      <c r="F43" s="6" t="str">
        <f>#REF!*#REF!</f>
        <v>#REF!</v>
      </c>
      <c r="G43" s="6" t="str">
        <f>IF(#REF!&gt;=0,10*#REF!,0)</f>
        <v>#REF!</v>
      </c>
      <c r="H43" s="6"/>
      <c r="I43" s="54" t="s">
        <v>38</v>
      </c>
      <c r="J43" s="6"/>
      <c r="K43" s="40">
        <v>2.0</v>
      </c>
      <c r="L43" s="41">
        <f>K43/K117</f>
        <v>0.4</v>
      </c>
      <c r="M43" s="42">
        <f>VLOOKUP(D43,Q1:R9,2,FALSE)</f>
        <v>3</v>
      </c>
      <c r="N43" s="42">
        <f>M43*L43</f>
        <v>1.2</v>
      </c>
      <c r="O43" s="42">
        <f>IF(M43=0,0,L43*MAX(R2:R8))</f>
        <v>2</v>
      </c>
    </row>
    <row r="44" ht="12.0" customHeight="1">
      <c r="A44" s="36"/>
      <c r="B44" s="37"/>
      <c r="C44" s="6"/>
      <c r="D44" s="43"/>
      <c r="E44" s="6"/>
      <c r="F44" s="6"/>
      <c r="G44" s="6"/>
      <c r="H44" s="6"/>
      <c r="I44" s="6"/>
      <c r="J44" s="6"/>
      <c r="K44" s="40"/>
      <c r="L44" s="41"/>
      <c r="M44" s="42"/>
      <c r="N44" s="42"/>
      <c r="O44" s="42"/>
    </row>
    <row r="45" ht="39.75" customHeight="1">
      <c r="A45" s="36">
        <f>A43+1</f>
        <v>17</v>
      </c>
      <c r="B45" s="37" t="s">
        <v>39</v>
      </c>
      <c r="C45" s="6"/>
      <c r="D45" s="38" t="s">
        <v>7</v>
      </c>
      <c r="E45" s="6"/>
      <c r="F45" s="6" t="str">
        <f>#REF!*#REF!</f>
        <v>#REF!</v>
      </c>
      <c r="G45" s="6" t="str">
        <f>IF(#REF!&gt;=0,10*#REF!,0)</f>
        <v>#REF!</v>
      </c>
      <c r="H45" s="6"/>
      <c r="I45" s="39"/>
      <c r="J45" s="6"/>
      <c r="K45" s="40">
        <v>1.0</v>
      </c>
      <c r="L45" s="41">
        <f>K45/K117</f>
        <v>0.2</v>
      </c>
      <c r="M45" s="42">
        <f>VLOOKUP(D45,Q1:R9,2,FALSE)</f>
        <v>3</v>
      </c>
      <c r="N45" s="42">
        <f>M45*L45</f>
        <v>0.6</v>
      </c>
      <c r="O45" s="42">
        <f>IF(M45=0,0,L45*MAX(R2:R8))</f>
        <v>1</v>
      </c>
    </row>
    <row r="46" ht="12.0" customHeight="1">
      <c r="B46" s="49"/>
      <c r="C46" s="6"/>
      <c r="D46" s="43"/>
      <c r="E46" s="6"/>
      <c r="F46" s="6"/>
      <c r="G46" s="6"/>
      <c r="H46" s="6"/>
      <c r="I46" s="6"/>
      <c r="J46" s="6"/>
      <c r="K46" s="40"/>
      <c r="L46" s="41"/>
      <c r="M46" s="42"/>
      <c r="N46" s="42"/>
      <c r="O46" s="42"/>
    </row>
    <row r="47" ht="15.75" customHeight="1">
      <c r="A47" s="32" t="s">
        <v>40</v>
      </c>
      <c r="C47" s="34"/>
      <c r="D47" s="52"/>
      <c r="E47" s="6"/>
      <c r="F47" s="6"/>
      <c r="G47" s="6"/>
      <c r="H47" s="6"/>
      <c r="I47" s="6"/>
      <c r="J47" s="6"/>
      <c r="K47" s="40"/>
      <c r="L47" s="41"/>
      <c r="M47" s="42"/>
      <c r="N47" s="42"/>
      <c r="O47" s="42"/>
    </row>
    <row r="48" ht="14.25" customHeight="1">
      <c r="B48" s="50"/>
      <c r="C48" s="34"/>
      <c r="D48" s="52"/>
      <c r="E48" s="6"/>
      <c r="F48" s="6"/>
      <c r="G48" s="6"/>
      <c r="H48" s="6"/>
      <c r="I48" s="6"/>
      <c r="J48" s="6"/>
      <c r="K48" s="40"/>
      <c r="L48" s="41"/>
      <c r="M48" s="42"/>
      <c r="N48" s="42"/>
      <c r="O48" s="42"/>
    </row>
    <row r="49" ht="39.75" customHeight="1">
      <c r="A49" s="36">
        <f>A45+1</f>
        <v>18</v>
      </c>
      <c r="B49" s="37" t="s">
        <v>41</v>
      </c>
      <c r="C49" s="6"/>
      <c r="D49" s="38" t="s">
        <v>6</v>
      </c>
      <c r="E49" s="6"/>
      <c r="F49" s="6" t="str">
        <f>#REF!*#REF!</f>
        <v>#REF!</v>
      </c>
      <c r="G49" s="6" t="str">
        <f>IF(#REF!&gt;=0,10*#REF!,0)</f>
        <v>#REF!</v>
      </c>
      <c r="H49" s="6"/>
      <c r="I49" s="39"/>
      <c r="J49" s="6"/>
      <c r="K49" s="40">
        <v>4.0</v>
      </c>
      <c r="L49" s="41">
        <f>K49/K117</f>
        <v>0.8</v>
      </c>
      <c r="M49" s="42">
        <f>VLOOKUP(D49,Q1:R9,2,FALSE)</f>
        <v>2</v>
      </c>
      <c r="N49" s="42">
        <f>M49*L49</f>
        <v>1.6</v>
      </c>
      <c r="O49" s="42">
        <f>IF(M49=0,0,L49*MAX(R2:R8))</f>
        <v>4</v>
      </c>
    </row>
    <row r="50" ht="12.0" customHeight="1">
      <c r="A50" s="36"/>
      <c r="B50" s="37"/>
      <c r="C50" s="6"/>
      <c r="D50" s="43"/>
      <c r="E50" s="6"/>
      <c r="F50" s="6"/>
      <c r="G50" s="6"/>
      <c r="H50" s="6"/>
      <c r="I50" s="6"/>
      <c r="J50" s="6"/>
      <c r="K50" s="40"/>
      <c r="L50" s="41"/>
      <c r="M50" s="42"/>
      <c r="N50" s="42"/>
      <c r="O50" s="42"/>
    </row>
    <row r="51" ht="39.75" customHeight="1">
      <c r="A51" s="36">
        <f>A49+1</f>
        <v>19</v>
      </c>
      <c r="B51" s="37" t="s">
        <v>42</v>
      </c>
      <c r="C51" s="6"/>
      <c r="D51" s="38" t="s">
        <v>6</v>
      </c>
      <c r="E51" s="6"/>
      <c r="F51" s="6" t="str">
        <f>#REF!*#REF!</f>
        <v>#REF!</v>
      </c>
      <c r="G51" s="6" t="str">
        <f>IF(#REF!&gt;=0,10*#REF!,0)</f>
        <v>#REF!</v>
      </c>
      <c r="H51" s="6"/>
      <c r="I51" s="39"/>
      <c r="J51" s="6"/>
      <c r="K51" s="40">
        <v>4.0</v>
      </c>
      <c r="L51" s="41">
        <f>K51/K117</f>
        <v>0.8</v>
      </c>
      <c r="M51" s="42">
        <f>VLOOKUP(D51,Q1:R9,2,FALSE)</f>
        <v>2</v>
      </c>
      <c r="N51" s="42">
        <f>M51*L51</f>
        <v>1.6</v>
      </c>
      <c r="O51" s="42">
        <f>IF(M51=0,0,L51*MAX(R2:R8))</f>
        <v>4</v>
      </c>
    </row>
    <row r="52" ht="12.0" customHeight="1">
      <c r="A52" s="36"/>
      <c r="B52" s="37"/>
      <c r="C52" s="6"/>
      <c r="D52" s="43"/>
      <c r="E52" s="6"/>
      <c r="F52" s="6"/>
      <c r="G52" s="6"/>
      <c r="H52" s="6"/>
      <c r="I52" s="6"/>
      <c r="J52" s="6"/>
      <c r="K52" s="40"/>
      <c r="L52" s="41"/>
      <c r="M52" s="42"/>
      <c r="N52" s="42"/>
      <c r="O52" s="42"/>
    </row>
    <row r="53" ht="39.75" customHeight="1">
      <c r="A53" s="36">
        <f>A51+1</f>
        <v>20</v>
      </c>
      <c r="B53" s="37" t="s">
        <v>43</v>
      </c>
      <c r="C53" s="6"/>
      <c r="D53" s="38" t="s">
        <v>2</v>
      </c>
      <c r="E53" s="6"/>
      <c r="F53" s="6" t="str">
        <f>#REF!*#REF!</f>
        <v>#REF!</v>
      </c>
      <c r="G53" s="6" t="str">
        <f>IF(#REF!&gt;=0,10*#REF!,0)</f>
        <v>#REF!</v>
      </c>
      <c r="H53" s="6"/>
      <c r="I53" s="54" t="s">
        <v>44</v>
      </c>
      <c r="J53" s="6"/>
      <c r="K53" s="40">
        <v>2.0</v>
      </c>
      <c r="L53" s="41">
        <f>K53/K117</f>
        <v>0.4</v>
      </c>
      <c r="M53" s="42">
        <f>VLOOKUP(D53,Q1:R9,2,FALSE)</f>
        <v>1</v>
      </c>
      <c r="N53" s="42">
        <f>M53*L53</f>
        <v>0.4</v>
      </c>
      <c r="O53" s="42">
        <f>IF(M53=0,0,L53*MAX(R2:R8))</f>
        <v>2</v>
      </c>
    </row>
    <row r="54" ht="12.0" customHeight="1">
      <c r="A54" s="36"/>
      <c r="B54" s="37"/>
      <c r="C54" s="6"/>
      <c r="D54" s="43"/>
      <c r="E54" s="6"/>
      <c r="F54" s="6"/>
      <c r="G54" s="6"/>
      <c r="H54" s="6"/>
      <c r="I54" s="6"/>
      <c r="J54" s="6"/>
      <c r="K54" s="40"/>
      <c r="L54" s="41"/>
      <c r="M54" s="42"/>
      <c r="N54" s="42"/>
      <c r="O54" s="42"/>
    </row>
    <row r="55" ht="39.75" customHeight="1">
      <c r="A55" s="36">
        <f>A53+1</f>
        <v>21</v>
      </c>
      <c r="B55" s="37" t="s">
        <v>45</v>
      </c>
      <c r="C55" s="6"/>
      <c r="D55" s="38" t="s">
        <v>6</v>
      </c>
      <c r="E55" s="6"/>
      <c r="F55" s="6" t="str">
        <f>#REF!*#REF!</f>
        <v>#REF!</v>
      </c>
      <c r="G55" s="6" t="str">
        <f>IF(#REF!&gt;=0,10*#REF!,0)</f>
        <v>#REF!</v>
      </c>
      <c r="H55" s="6"/>
      <c r="I55" s="39"/>
      <c r="J55" s="6"/>
      <c r="K55" s="40">
        <v>4.0</v>
      </c>
      <c r="L55" s="41">
        <f>K55/K117</f>
        <v>0.8</v>
      </c>
      <c r="M55" s="42">
        <f>VLOOKUP(D55,Q1:R9,2,FALSE)</f>
        <v>2</v>
      </c>
      <c r="N55" s="42">
        <f>M55*L55</f>
        <v>1.6</v>
      </c>
      <c r="O55" s="42">
        <f>IF(M55=0,0,L55*MAX(R2:R8))</f>
        <v>4</v>
      </c>
    </row>
    <row r="56" ht="12.0" customHeight="1">
      <c r="B56" s="49"/>
      <c r="C56" s="6"/>
      <c r="D56" s="43"/>
      <c r="E56" s="6"/>
      <c r="F56" s="6"/>
      <c r="G56" s="6"/>
      <c r="H56" s="6"/>
      <c r="I56" s="6"/>
      <c r="J56" s="6"/>
      <c r="K56" s="40"/>
      <c r="L56" s="41"/>
      <c r="M56" s="42"/>
      <c r="N56" s="42"/>
      <c r="O56" s="42"/>
    </row>
    <row r="57" ht="15.75" customHeight="1">
      <c r="A57" s="32" t="s">
        <v>46</v>
      </c>
      <c r="C57" s="34"/>
      <c r="D57" s="52"/>
      <c r="E57" s="34"/>
      <c r="F57" s="6"/>
      <c r="G57" s="6"/>
      <c r="H57" s="6"/>
      <c r="I57" s="6"/>
      <c r="J57" s="6"/>
      <c r="K57" s="40"/>
      <c r="L57" s="41"/>
      <c r="M57" s="42"/>
      <c r="N57" s="42"/>
      <c r="O57" s="42"/>
    </row>
    <row r="58" ht="14.25" customHeight="1">
      <c r="B58" s="50"/>
      <c r="C58" s="34"/>
      <c r="D58" s="52"/>
      <c r="E58" s="34"/>
      <c r="F58" s="6"/>
      <c r="G58" s="6"/>
      <c r="H58" s="6"/>
      <c r="I58" s="6"/>
      <c r="J58" s="6"/>
      <c r="K58" s="40"/>
      <c r="L58" s="41"/>
      <c r="M58" s="42"/>
      <c r="N58" s="42"/>
      <c r="O58" s="42"/>
    </row>
    <row r="59" ht="39.75" customHeight="1">
      <c r="A59" s="36">
        <f>A55+1</f>
        <v>22</v>
      </c>
      <c r="B59" s="37" t="s">
        <v>47</v>
      </c>
      <c r="C59" s="6"/>
      <c r="D59" s="38" t="s">
        <v>6</v>
      </c>
      <c r="E59" s="6"/>
      <c r="F59" s="6" t="str">
        <f>#REF!*#REF!</f>
        <v>#REF!</v>
      </c>
      <c r="G59" s="6" t="str">
        <f>IF(#REF!&gt;=0,10*#REF!,0)</f>
        <v>#REF!</v>
      </c>
      <c r="H59" s="6"/>
      <c r="I59" s="39"/>
      <c r="J59" s="6"/>
      <c r="K59" s="40">
        <v>4.0</v>
      </c>
      <c r="L59" s="41">
        <f>K59/K117</f>
        <v>0.8</v>
      </c>
      <c r="M59" s="42">
        <f>VLOOKUP(D59,Q1:R9,2,FALSE)</f>
        <v>2</v>
      </c>
      <c r="N59" s="42">
        <f>M59*L59</f>
        <v>1.6</v>
      </c>
      <c r="O59" s="42">
        <f>IF(M59=0,0,L59*MAX(R2:R8))</f>
        <v>4</v>
      </c>
    </row>
    <row r="60" ht="12.0" customHeight="1">
      <c r="A60" s="36"/>
      <c r="B60" s="37"/>
      <c r="C60" s="6"/>
      <c r="D60" s="43"/>
      <c r="E60" s="6"/>
      <c r="F60" s="6"/>
      <c r="G60" s="6"/>
      <c r="H60" s="6"/>
      <c r="I60" s="6"/>
      <c r="J60" s="6"/>
      <c r="K60" s="40"/>
      <c r="L60" s="41"/>
      <c r="M60" s="42"/>
      <c r="N60" s="42"/>
      <c r="O60" s="42"/>
    </row>
    <row r="61" ht="39.75" customHeight="1">
      <c r="A61" s="36">
        <f>A59+1</f>
        <v>23</v>
      </c>
      <c r="B61" s="37" t="s">
        <v>48</v>
      </c>
      <c r="C61" s="6"/>
      <c r="D61" s="38" t="s">
        <v>11</v>
      </c>
      <c r="E61" s="6"/>
      <c r="F61" s="6" t="str">
        <f>#REF!*#REF!</f>
        <v>#REF!</v>
      </c>
      <c r="G61" s="6" t="str">
        <f>IF(#REF!&gt;=0,10*#REF!,0)</f>
        <v>#REF!</v>
      </c>
      <c r="H61" s="6"/>
      <c r="I61" s="39"/>
      <c r="J61" s="6"/>
      <c r="K61" s="40">
        <v>3.0</v>
      </c>
      <c r="L61" s="41">
        <f>K61/K117</f>
        <v>0.6</v>
      </c>
      <c r="M61" s="42">
        <f>VLOOKUP(D61,Q1:R9,2,FALSE)</f>
        <v>4</v>
      </c>
      <c r="N61" s="42">
        <f>M61*L61</f>
        <v>2.4</v>
      </c>
      <c r="O61" s="42">
        <f>IF(M61=0,0,L61*MAX(R2:R8))</f>
        <v>3</v>
      </c>
    </row>
    <row r="62" ht="12.0" customHeight="1">
      <c r="A62" s="36"/>
      <c r="B62" s="37"/>
      <c r="C62" s="6"/>
      <c r="D62" s="43"/>
      <c r="E62" s="6"/>
      <c r="F62" s="6"/>
      <c r="G62" s="6"/>
      <c r="H62" s="6"/>
      <c r="I62" s="6"/>
      <c r="J62" s="6"/>
      <c r="K62" s="40"/>
      <c r="L62" s="41"/>
      <c r="M62" s="42"/>
      <c r="N62" s="42"/>
      <c r="O62" s="42"/>
    </row>
    <row r="63" ht="39.75" customHeight="1">
      <c r="A63" s="36">
        <f>A61+1</f>
        <v>24</v>
      </c>
      <c r="B63" s="37" t="s">
        <v>49</v>
      </c>
      <c r="C63" s="6"/>
      <c r="D63" s="38" t="s">
        <v>12</v>
      </c>
      <c r="E63" s="6"/>
      <c r="F63" s="6" t="str">
        <f>#REF!*#REF!</f>
        <v>#REF!</v>
      </c>
      <c r="G63" s="6" t="str">
        <f>IF(#REF!&gt;=0,10*#REF!,0)</f>
        <v>#REF!</v>
      </c>
      <c r="H63" s="6"/>
      <c r="I63" s="39"/>
      <c r="J63" s="6"/>
      <c r="K63" s="40">
        <v>1.0</v>
      </c>
      <c r="L63" s="41">
        <f>K63/K117</f>
        <v>0.2</v>
      </c>
      <c r="M63" s="42">
        <f>VLOOKUP(D63,Q1:R9,2,FALSE)</f>
        <v>5</v>
      </c>
      <c r="N63" s="42">
        <f>M63*L63</f>
        <v>1</v>
      </c>
      <c r="O63" s="42">
        <f>IF(M63=0,0,L63*MAX(R2:R8))</f>
        <v>1</v>
      </c>
    </row>
    <row r="64" ht="12.0" customHeight="1">
      <c r="B64" s="27"/>
      <c r="C64" s="6"/>
      <c r="D64" s="43"/>
      <c r="E64" s="6"/>
      <c r="F64" s="6"/>
      <c r="G64" s="6"/>
      <c r="H64" s="6"/>
      <c r="I64" s="6"/>
      <c r="J64" s="6"/>
      <c r="K64" s="40"/>
      <c r="L64" s="41"/>
      <c r="M64" s="42"/>
      <c r="N64" s="42"/>
      <c r="O64" s="42"/>
    </row>
    <row r="65" ht="15.75" customHeight="1">
      <c r="A65" s="32" t="s">
        <v>50</v>
      </c>
      <c r="C65" s="34"/>
      <c r="D65" s="52"/>
      <c r="E65" s="34"/>
      <c r="F65" s="6"/>
      <c r="G65" s="6"/>
      <c r="H65" s="6"/>
      <c r="I65" s="6"/>
      <c r="J65" s="6"/>
      <c r="K65" s="40"/>
      <c r="L65" s="41"/>
      <c r="M65" s="42"/>
      <c r="N65" s="42"/>
      <c r="O65" s="42"/>
    </row>
    <row r="66" ht="14.25" customHeight="1">
      <c r="B66" s="50"/>
      <c r="C66" s="34"/>
      <c r="D66" s="52"/>
      <c r="E66" s="34"/>
      <c r="F66" s="6"/>
      <c r="G66" s="6"/>
      <c r="H66" s="6"/>
      <c r="I66" s="6"/>
      <c r="J66" s="6"/>
      <c r="K66" s="40"/>
      <c r="L66" s="41"/>
      <c r="M66" s="42"/>
      <c r="N66" s="42"/>
      <c r="O66" s="42"/>
    </row>
    <row r="67" ht="39.75" customHeight="1">
      <c r="A67" s="36">
        <f>A63+1</f>
        <v>25</v>
      </c>
      <c r="B67" s="37" t="s">
        <v>51</v>
      </c>
      <c r="C67" s="6"/>
      <c r="D67" s="38" t="s">
        <v>7</v>
      </c>
      <c r="E67" s="6"/>
      <c r="F67" s="6" t="str">
        <f>#REF!*#REF!</f>
        <v>#REF!</v>
      </c>
      <c r="G67" s="6" t="str">
        <f>IF(#REF!&gt;=0,10*#REF!,0)</f>
        <v>#REF!</v>
      </c>
      <c r="H67" s="6"/>
      <c r="I67" s="39"/>
      <c r="J67" s="6"/>
      <c r="K67" s="40">
        <v>3.0</v>
      </c>
      <c r="L67" s="41">
        <f>K67/K117</f>
        <v>0.6</v>
      </c>
      <c r="M67" s="42">
        <f>VLOOKUP(D67,Q1:R9,2,FALSE)</f>
        <v>3</v>
      </c>
      <c r="N67" s="42">
        <f>M67*L67</f>
        <v>1.8</v>
      </c>
      <c r="O67" s="42">
        <f>IF(M67=0,0,L67*MAX(R2:R8))</f>
        <v>3</v>
      </c>
    </row>
    <row r="68" ht="12.0" customHeight="1">
      <c r="A68" s="36"/>
      <c r="B68" s="37"/>
      <c r="C68" s="6"/>
      <c r="D68" s="43"/>
      <c r="E68" s="6"/>
      <c r="F68" s="6"/>
      <c r="G68" s="6"/>
      <c r="H68" s="6"/>
      <c r="I68" s="6"/>
      <c r="J68" s="6"/>
      <c r="K68" s="40"/>
      <c r="L68" s="41"/>
      <c r="M68" s="42"/>
      <c r="N68" s="42"/>
      <c r="O68" s="42"/>
    </row>
    <row r="69" ht="39.75" customHeight="1">
      <c r="A69" s="36">
        <f>A67+1</f>
        <v>26</v>
      </c>
      <c r="B69" s="37" t="s">
        <v>52</v>
      </c>
      <c r="C69" s="6"/>
      <c r="D69" s="38" t="s">
        <v>7</v>
      </c>
      <c r="E69" s="6"/>
      <c r="F69" s="6" t="str">
        <f>#REF!*#REF!</f>
        <v>#REF!</v>
      </c>
      <c r="G69" s="6" t="str">
        <f>IF(#REF!&gt;=0,10*#REF!,0)</f>
        <v>#REF!</v>
      </c>
      <c r="H69" s="6"/>
      <c r="I69" s="39"/>
      <c r="J69" s="6"/>
      <c r="K69" s="40">
        <v>2.0</v>
      </c>
      <c r="L69" s="41">
        <f>K69/K117</f>
        <v>0.4</v>
      </c>
      <c r="M69" s="42">
        <f>VLOOKUP(D69,Q1:R9,2,FALSE)</f>
        <v>3</v>
      </c>
      <c r="N69" s="42">
        <f>M69*L69</f>
        <v>1.2</v>
      </c>
      <c r="O69" s="42">
        <f>IF(M69=0,0,L69*MAX(R2:R8))</f>
        <v>2</v>
      </c>
    </row>
    <row r="70" ht="12.0" customHeight="1">
      <c r="A70" s="36"/>
      <c r="B70" s="37"/>
      <c r="C70" s="6"/>
      <c r="D70" s="43"/>
      <c r="E70" s="6"/>
      <c r="F70" s="6"/>
      <c r="G70" s="6"/>
      <c r="H70" s="6"/>
      <c r="I70" s="6"/>
      <c r="J70" s="6"/>
      <c r="K70" s="40"/>
      <c r="L70" s="41"/>
      <c r="M70" s="42"/>
      <c r="N70" s="42"/>
      <c r="O70" s="42"/>
    </row>
    <row r="71" ht="39.75" customHeight="1">
      <c r="A71" s="36">
        <f>A69+1</f>
        <v>27</v>
      </c>
      <c r="B71" s="37" t="s">
        <v>53</v>
      </c>
      <c r="C71" s="6"/>
      <c r="D71" s="38" t="s">
        <v>11</v>
      </c>
      <c r="E71" s="6"/>
      <c r="F71" s="6" t="str">
        <f>#REF!*#REF!</f>
        <v>#REF!</v>
      </c>
      <c r="G71" s="6" t="str">
        <f>IF(#REF!&gt;=0,10*#REF!,0)</f>
        <v>#REF!</v>
      </c>
      <c r="H71" s="6"/>
      <c r="I71" s="39"/>
      <c r="J71" s="6"/>
      <c r="K71" s="40">
        <v>2.0</v>
      </c>
      <c r="L71" s="41">
        <f>K71/K117</f>
        <v>0.4</v>
      </c>
      <c r="M71" s="42">
        <f>VLOOKUP(D71,Q1:R9,2,FALSE)</f>
        <v>4</v>
      </c>
      <c r="N71" s="42">
        <f>M71*L71</f>
        <v>1.6</v>
      </c>
      <c r="O71" s="42">
        <f>IF(M71=0,0,L71*MAX(R2:R8))</f>
        <v>2</v>
      </c>
    </row>
    <row r="72" ht="12.0" customHeight="1">
      <c r="A72" s="36"/>
      <c r="B72" s="37"/>
      <c r="C72" s="6"/>
      <c r="D72" s="43"/>
      <c r="E72" s="6"/>
      <c r="F72" s="6"/>
      <c r="G72" s="6"/>
      <c r="H72" s="6"/>
      <c r="I72" s="6"/>
      <c r="J72" s="6"/>
      <c r="K72" s="40"/>
      <c r="L72" s="41"/>
      <c r="M72" s="42"/>
      <c r="N72" s="42"/>
      <c r="O72" s="42"/>
    </row>
    <row r="73" ht="39.75" customHeight="1">
      <c r="A73" s="36">
        <f>A71+1</f>
        <v>28</v>
      </c>
      <c r="B73" s="37" t="s">
        <v>54</v>
      </c>
      <c r="C73" s="6"/>
      <c r="D73" s="38" t="s">
        <v>6</v>
      </c>
      <c r="E73" s="6"/>
      <c r="F73" s="6" t="str">
        <f>#REF!*#REF!</f>
        <v>#REF!</v>
      </c>
      <c r="G73" s="6" t="str">
        <f>IF(#REF!&gt;=0,10*#REF!,0)</f>
        <v>#REF!</v>
      </c>
      <c r="H73" s="6"/>
      <c r="I73" s="39"/>
      <c r="J73" s="6"/>
      <c r="K73" s="40">
        <v>3.0</v>
      </c>
      <c r="L73" s="41">
        <f>K73/K117</f>
        <v>0.6</v>
      </c>
      <c r="M73" s="42">
        <f>VLOOKUP(D73,Q1:R9,2,FALSE)</f>
        <v>2</v>
      </c>
      <c r="N73" s="42">
        <f>M73*L73</f>
        <v>1.2</v>
      </c>
      <c r="O73" s="42">
        <f>IF(M73=0,0,L73*MAX(R2:R8))</f>
        <v>3</v>
      </c>
    </row>
    <row r="74" ht="12.0" customHeight="1">
      <c r="A74" s="36"/>
      <c r="B74" s="37"/>
      <c r="C74" s="6"/>
      <c r="D74" s="43"/>
      <c r="E74" s="6"/>
      <c r="F74" s="6"/>
      <c r="G74" s="6"/>
      <c r="H74" s="6"/>
      <c r="I74" s="6"/>
      <c r="J74" s="6"/>
      <c r="K74" s="40"/>
      <c r="L74" s="41"/>
      <c r="M74" s="42"/>
      <c r="N74" s="42"/>
      <c r="O74" s="42"/>
    </row>
    <row r="75" ht="39.75" customHeight="1">
      <c r="A75" s="36">
        <f>A73+1</f>
        <v>29</v>
      </c>
      <c r="B75" s="37" t="s">
        <v>55</v>
      </c>
      <c r="C75" s="6"/>
      <c r="D75" s="38" t="s">
        <v>7</v>
      </c>
      <c r="E75" s="6"/>
      <c r="F75" s="6" t="str">
        <f>#REF!*#REF!</f>
        <v>#REF!</v>
      </c>
      <c r="G75" s="6" t="str">
        <f>IF(#REF!&gt;=0,10*#REF!,0)</f>
        <v>#REF!</v>
      </c>
      <c r="H75" s="6"/>
      <c r="I75" s="39"/>
      <c r="J75" s="6"/>
      <c r="K75" s="40">
        <v>3.0</v>
      </c>
      <c r="L75" s="41">
        <f>K75/K117</f>
        <v>0.6</v>
      </c>
      <c r="M75" s="42">
        <f>VLOOKUP(D75,Q1:R9,2,FALSE)</f>
        <v>3</v>
      </c>
      <c r="N75" s="42">
        <f>M75*L75</f>
        <v>1.8</v>
      </c>
      <c r="O75" s="42">
        <f>IF(M75=0,0,L75*MAX(R2:R8))</f>
        <v>3</v>
      </c>
    </row>
    <row r="76" ht="12.0" customHeight="1">
      <c r="B76" s="49"/>
      <c r="C76" s="6"/>
      <c r="D76" s="43"/>
      <c r="E76" s="6"/>
      <c r="F76" s="6"/>
      <c r="G76" s="6"/>
      <c r="H76" s="6"/>
      <c r="I76" s="6"/>
      <c r="J76" s="6"/>
      <c r="K76" s="40"/>
      <c r="L76" s="41"/>
      <c r="M76" s="42"/>
      <c r="N76" s="42"/>
      <c r="O76" s="42"/>
    </row>
    <row r="77" ht="15.75" customHeight="1">
      <c r="A77" s="32" t="s">
        <v>56</v>
      </c>
      <c r="C77" s="34"/>
      <c r="D77" s="52"/>
      <c r="E77" s="6"/>
      <c r="F77" s="6"/>
      <c r="G77" s="6"/>
      <c r="H77" s="6"/>
      <c r="I77" s="6"/>
      <c r="J77" s="6"/>
      <c r="K77" s="40"/>
      <c r="L77" s="41"/>
      <c r="M77" s="42"/>
      <c r="N77" s="42"/>
      <c r="O77" s="42"/>
    </row>
    <row r="78" ht="14.25" customHeight="1">
      <c r="B78" s="50"/>
      <c r="C78" s="34"/>
      <c r="D78" s="52"/>
      <c r="E78" s="6"/>
      <c r="F78" s="6"/>
      <c r="G78" s="6"/>
      <c r="H78" s="6"/>
      <c r="I78" s="6"/>
      <c r="J78" s="6"/>
      <c r="K78" s="40"/>
      <c r="L78" s="41"/>
      <c r="M78" s="42"/>
      <c r="N78" s="42"/>
      <c r="O78" s="42"/>
    </row>
    <row r="79" ht="39.75" customHeight="1">
      <c r="A79" s="36">
        <f>A75+1</f>
        <v>30</v>
      </c>
      <c r="B79" s="37" t="s">
        <v>57</v>
      </c>
      <c r="C79" s="6"/>
      <c r="D79" s="38" t="s">
        <v>2</v>
      </c>
      <c r="E79" s="6"/>
      <c r="F79" s="6" t="str">
        <f>#REF!*#REF!</f>
        <v>#REF!</v>
      </c>
      <c r="G79" s="6" t="str">
        <f>IF(#REF!&gt;=0,10*#REF!,0)</f>
        <v>#REF!</v>
      </c>
      <c r="H79" s="6"/>
      <c r="I79" s="39"/>
      <c r="J79" s="6"/>
      <c r="K79" s="40">
        <v>4.0</v>
      </c>
      <c r="L79" s="41">
        <f>K79/K117</f>
        <v>0.8</v>
      </c>
      <c r="M79" s="42">
        <f>VLOOKUP(D79,Q1:R9,2,FALSE)</f>
        <v>1</v>
      </c>
      <c r="N79" s="42">
        <f>M79*L79</f>
        <v>0.8</v>
      </c>
      <c r="O79" s="42">
        <f>IF(M79=0,0,L79*MAX(R2:R8))</f>
        <v>4</v>
      </c>
    </row>
    <row r="80" ht="12.0" customHeight="1">
      <c r="A80" s="36"/>
      <c r="B80" s="37"/>
      <c r="C80" s="6"/>
      <c r="D80" s="43"/>
      <c r="E80" s="6"/>
      <c r="F80" s="6"/>
      <c r="G80" s="6"/>
      <c r="H80" s="6"/>
      <c r="I80" s="6"/>
      <c r="J80" s="6"/>
      <c r="K80" s="40"/>
      <c r="L80" s="41"/>
      <c r="M80" s="42"/>
      <c r="N80" s="42"/>
      <c r="O80" s="42"/>
    </row>
    <row r="81" ht="39.75" customHeight="1">
      <c r="A81" s="36">
        <f>A79+1</f>
        <v>31</v>
      </c>
      <c r="B81" s="37" t="s">
        <v>58</v>
      </c>
      <c r="C81" s="6"/>
      <c r="D81" s="38" t="s">
        <v>2</v>
      </c>
      <c r="E81" s="6"/>
      <c r="F81" s="6" t="str">
        <f>#REF!*#REF!</f>
        <v>#REF!</v>
      </c>
      <c r="G81" s="6" t="str">
        <f>IF(#REF!&gt;=0,10*#REF!,0)</f>
        <v>#REF!</v>
      </c>
      <c r="H81" s="6"/>
      <c r="I81" s="39"/>
      <c r="J81" s="6"/>
      <c r="K81" s="40">
        <v>3.0</v>
      </c>
      <c r="L81" s="41">
        <f>K81/K117</f>
        <v>0.6</v>
      </c>
      <c r="M81" s="42">
        <f>VLOOKUP(D81,Q1:R9,2,FALSE)</f>
        <v>1</v>
      </c>
      <c r="N81" s="42">
        <f>M81*L81</f>
        <v>0.6</v>
      </c>
      <c r="O81" s="42">
        <f>IF(M81=0,0,L81*MAX(R2:R8))</f>
        <v>3</v>
      </c>
    </row>
    <row r="82" ht="12.0" customHeight="1">
      <c r="A82" s="36"/>
      <c r="B82" s="37"/>
      <c r="C82" s="6"/>
      <c r="D82" s="43"/>
      <c r="E82" s="6"/>
      <c r="F82" s="6"/>
      <c r="G82" s="6"/>
      <c r="H82" s="6"/>
      <c r="I82" s="6"/>
      <c r="J82" s="6"/>
      <c r="K82" s="40"/>
      <c r="L82" s="41"/>
      <c r="M82" s="42"/>
      <c r="N82" s="42"/>
      <c r="O82" s="42"/>
    </row>
    <row r="83" ht="39.75" customHeight="1">
      <c r="A83" s="36">
        <f>A81+1</f>
        <v>32</v>
      </c>
      <c r="B83" s="37" t="s">
        <v>59</v>
      </c>
      <c r="C83" s="6"/>
      <c r="D83" s="38" t="s">
        <v>2</v>
      </c>
      <c r="E83" s="6"/>
      <c r="F83" s="6" t="str">
        <f>#REF!*#REF!</f>
        <v>#REF!</v>
      </c>
      <c r="G83" s="6" t="str">
        <f>IF(#REF!&gt;=0,10*#REF!,0)</f>
        <v>#REF!</v>
      </c>
      <c r="H83" s="6"/>
      <c r="I83" s="54" t="s">
        <v>60</v>
      </c>
      <c r="J83" s="6"/>
      <c r="K83" s="40">
        <v>3.0</v>
      </c>
      <c r="L83" s="41">
        <f>K83/K117</f>
        <v>0.6</v>
      </c>
      <c r="M83" s="42">
        <f>VLOOKUP(D83,Q1:R9,2,FALSE)</f>
        <v>1</v>
      </c>
      <c r="N83" s="42">
        <f>M83*L83</f>
        <v>0.6</v>
      </c>
      <c r="O83" s="42">
        <f>IF(M83=0,0,L83*MAX(R2:R8))</f>
        <v>3</v>
      </c>
    </row>
    <row r="84" ht="12.0" customHeight="1">
      <c r="A84" s="36"/>
      <c r="B84" s="37"/>
      <c r="C84" s="6"/>
      <c r="D84" s="43"/>
      <c r="E84" s="6"/>
      <c r="F84" s="6"/>
      <c r="G84" s="6"/>
      <c r="H84" s="6"/>
      <c r="I84" s="6"/>
      <c r="J84" s="6"/>
      <c r="K84" s="40"/>
      <c r="L84" s="41"/>
      <c r="M84" s="42"/>
      <c r="N84" s="42"/>
      <c r="O84" s="42"/>
    </row>
    <row r="85" ht="39.75" customHeight="1">
      <c r="A85" s="36">
        <f>A83+1</f>
        <v>33</v>
      </c>
      <c r="B85" s="37" t="s">
        <v>61</v>
      </c>
      <c r="C85" s="6"/>
      <c r="D85" s="38" t="s">
        <v>7</v>
      </c>
      <c r="E85" s="6"/>
      <c r="F85" s="6" t="str">
        <f>#REF!*#REF!</f>
        <v>#REF!</v>
      </c>
      <c r="G85" s="6" t="str">
        <f>IF(#REF!&gt;=0,10*#REF!,0)</f>
        <v>#REF!</v>
      </c>
      <c r="H85" s="6"/>
      <c r="I85" s="39"/>
      <c r="J85" s="6"/>
      <c r="K85" s="40">
        <v>3.0</v>
      </c>
      <c r="L85" s="41">
        <f>K85/K117</f>
        <v>0.6</v>
      </c>
      <c r="M85" s="42">
        <f>VLOOKUP(D85,Q1:R9,2,FALSE)</f>
        <v>3</v>
      </c>
      <c r="N85" s="42">
        <f>M85*L85</f>
        <v>1.8</v>
      </c>
      <c r="O85" s="42">
        <f>IF(M85=0,0,L85*MAX(R2:R8))</f>
        <v>3</v>
      </c>
    </row>
    <row r="86" ht="12.0" customHeight="1">
      <c r="B86" s="49"/>
      <c r="C86" s="6"/>
      <c r="D86" s="43"/>
      <c r="E86" s="6"/>
      <c r="F86" s="6"/>
      <c r="G86" s="6"/>
      <c r="H86" s="6"/>
      <c r="I86" s="6"/>
      <c r="J86" s="6"/>
      <c r="K86" s="40"/>
      <c r="L86" s="41"/>
      <c r="M86" s="42"/>
      <c r="N86" s="42"/>
      <c r="O86" s="42"/>
    </row>
    <row r="87" ht="15.75" customHeight="1">
      <c r="A87" s="32" t="s">
        <v>62</v>
      </c>
      <c r="C87" s="34"/>
      <c r="D87" s="52"/>
      <c r="E87" s="34"/>
      <c r="F87" s="6"/>
      <c r="G87" s="6"/>
      <c r="H87" s="6"/>
      <c r="I87" s="6"/>
      <c r="J87" s="6"/>
      <c r="K87" s="40"/>
      <c r="L87" s="41"/>
      <c r="M87" s="42"/>
      <c r="N87" s="42"/>
      <c r="O87" s="42"/>
    </row>
    <row r="88" ht="14.25" customHeight="1">
      <c r="B88" s="50"/>
      <c r="C88" s="34"/>
      <c r="D88" s="52"/>
      <c r="E88" s="34"/>
      <c r="F88" s="6"/>
      <c r="G88" s="6"/>
      <c r="H88" s="6"/>
      <c r="I88" s="6"/>
      <c r="J88" s="6"/>
      <c r="K88" s="40"/>
      <c r="L88" s="41"/>
      <c r="M88" s="42"/>
      <c r="N88" s="42"/>
      <c r="O88" s="42"/>
    </row>
    <row r="89" ht="39.75" customHeight="1">
      <c r="A89" s="36">
        <f>A85+1</f>
        <v>34</v>
      </c>
      <c r="B89" s="37" t="s">
        <v>63</v>
      </c>
      <c r="C89" s="6"/>
      <c r="D89" s="38" t="s">
        <v>7</v>
      </c>
      <c r="E89" s="6"/>
      <c r="F89" s="6" t="str">
        <f>#REF!*#REF!</f>
        <v>#REF!</v>
      </c>
      <c r="G89" s="6" t="str">
        <f>IF(#REF!&gt;=0,10*#REF!,0)</f>
        <v>#REF!</v>
      </c>
      <c r="H89" s="6"/>
      <c r="I89" s="39"/>
      <c r="J89" s="6"/>
      <c r="K89" s="40">
        <v>5.0</v>
      </c>
      <c r="L89" s="41">
        <f>K89/K117</f>
        <v>1</v>
      </c>
      <c r="M89" s="42">
        <f>VLOOKUP(D89,Q1:R9,2,FALSE)</f>
        <v>3</v>
      </c>
      <c r="N89" s="42">
        <f>M89*L89</f>
        <v>3</v>
      </c>
      <c r="O89" s="42">
        <f>IF(M89=0,0,L89*MAX(R2:R8))</f>
        <v>5</v>
      </c>
    </row>
    <row r="90" ht="12.0" customHeight="1">
      <c r="A90" s="36"/>
      <c r="B90" s="37"/>
      <c r="C90" s="6"/>
      <c r="D90" s="43"/>
      <c r="E90" s="6"/>
      <c r="F90" s="6"/>
      <c r="G90" s="6"/>
      <c r="H90" s="6"/>
      <c r="I90" s="6"/>
      <c r="J90" s="6"/>
      <c r="K90" s="40"/>
      <c r="L90" s="41"/>
      <c r="M90" s="42"/>
      <c r="N90" s="42"/>
      <c r="O90" s="42"/>
    </row>
    <row r="91" ht="39.75" customHeight="1">
      <c r="A91" s="36">
        <f>A89+1</f>
        <v>35</v>
      </c>
      <c r="B91" s="37" t="s">
        <v>64</v>
      </c>
      <c r="C91" s="6"/>
      <c r="D91" s="38" t="s">
        <v>6</v>
      </c>
      <c r="E91" s="6"/>
      <c r="F91" s="6" t="str">
        <f>#REF!*#REF!</f>
        <v>#REF!</v>
      </c>
      <c r="G91" s="6" t="str">
        <f>IF(#REF!&gt;=0,10*#REF!,0)</f>
        <v>#REF!</v>
      </c>
      <c r="H91" s="6"/>
      <c r="I91" s="39"/>
      <c r="J91" s="6"/>
      <c r="K91" s="40">
        <v>2.0</v>
      </c>
      <c r="L91" s="41">
        <f>K91/K117</f>
        <v>0.4</v>
      </c>
      <c r="M91" s="42">
        <f>VLOOKUP(D91,Q1:R9,2,FALSE)</f>
        <v>2</v>
      </c>
      <c r="N91" s="42">
        <f>M91*L91</f>
        <v>0.8</v>
      </c>
      <c r="O91" s="42">
        <f>IF(M91=0,0,L91*MAX(R2:R8))</f>
        <v>2</v>
      </c>
    </row>
    <row r="92" ht="12.0" customHeight="1">
      <c r="A92" s="36"/>
      <c r="B92" s="37"/>
      <c r="C92" s="6"/>
      <c r="D92" s="43"/>
      <c r="E92" s="6"/>
      <c r="F92" s="6"/>
      <c r="G92" s="6"/>
      <c r="H92" s="6"/>
      <c r="I92" s="6"/>
      <c r="J92" s="6"/>
      <c r="K92" s="40"/>
      <c r="L92" s="41"/>
      <c r="M92" s="42"/>
      <c r="N92" s="42"/>
      <c r="O92" s="42"/>
    </row>
    <row r="93" ht="39.75" customHeight="1">
      <c r="A93" s="36">
        <f>A91+1</f>
        <v>36</v>
      </c>
      <c r="B93" s="37" t="s">
        <v>65</v>
      </c>
      <c r="C93" s="6"/>
      <c r="D93" s="38" t="s">
        <v>11</v>
      </c>
      <c r="E93" s="6"/>
      <c r="F93" s="6" t="str">
        <f>#REF!*#REF!</f>
        <v>#REF!</v>
      </c>
      <c r="G93" s="6" t="str">
        <f>IF(#REF!&gt;=0,10*#REF!,0)</f>
        <v>#REF!</v>
      </c>
      <c r="H93" s="6"/>
      <c r="I93" s="39"/>
      <c r="J93" s="6"/>
      <c r="K93" s="40">
        <v>4.0</v>
      </c>
      <c r="L93" s="41">
        <f>K93/K117</f>
        <v>0.8</v>
      </c>
      <c r="M93" s="42">
        <f>VLOOKUP(D93,Q1:R9,2,FALSE)</f>
        <v>4</v>
      </c>
      <c r="N93" s="42">
        <f>M93*L93</f>
        <v>3.2</v>
      </c>
      <c r="O93" s="42">
        <f>IF(M93=0,0,L93*MAX(R2:R8))</f>
        <v>4</v>
      </c>
    </row>
    <row r="94" ht="12.0" customHeight="1">
      <c r="A94" s="36"/>
      <c r="B94" s="37"/>
      <c r="C94" s="6"/>
      <c r="D94" s="43"/>
      <c r="E94" s="6"/>
      <c r="F94" s="6"/>
      <c r="G94" s="6"/>
      <c r="H94" s="6"/>
      <c r="I94" s="6"/>
      <c r="J94" s="6"/>
      <c r="K94" s="40"/>
      <c r="L94" s="41"/>
      <c r="M94" s="42"/>
      <c r="N94" s="42"/>
      <c r="O94" s="42"/>
    </row>
    <row r="95" ht="39.75" customHeight="1">
      <c r="A95" s="36">
        <f>A93+1</f>
        <v>37</v>
      </c>
      <c r="B95" s="37" t="s">
        <v>66</v>
      </c>
      <c r="C95" s="6"/>
      <c r="D95" s="38" t="s">
        <v>11</v>
      </c>
      <c r="E95" s="6"/>
      <c r="F95" s="6" t="str">
        <f>#REF!*#REF!</f>
        <v>#REF!</v>
      </c>
      <c r="G95" s="6" t="str">
        <f>IF(#REF!&gt;=0,10*#REF!,0)</f>
        <v>#REF!</v>
      </c>
      <c r="H95" s="6"/>
      <c r="I95" s="39"/>
      <c r="J95" s="6"/>
      <c r="K95" s="40">
        <v>3.0</v>
      </c>
      <c r="L95" s="41">
        <f>K95/K117</f>
        <v>0.6</v>
      </c>
      <c r="M95" s="42">
        <f>VLOOKUP(D95,Q1:R9,2,FALSE)</f>
        <v>4</v>
      </c>
      <c r="N95" s="42">
        <f>M95*L95</f>
        <v>2.4</v>
      </c>
      <c r="O95" s="42">
        <f>IF(M95=0,0,L95*MAX(R2:R8))</f>
        <v>3</v>
      </c>
    </row>
    <row r="96" ht="12.0" customHeight="1">
      <c r="A96" s="36"/>
      <c r="B96" s="37"/>
      <c r="C96" s="6"/>
      <c r="D96" s="43"/>
      <c r="E96" s="6"/>
      <c r="F96" s="6"/>
      <c r="G96" s="6"/>
      <c r="H96" s="6"/>
      <c r="I96" s="6"/>
      <c r="J96" s="6"/>
      <c r="K96" s="40"/>
      <c r="L96" s="41"/>
      <c r="M96" s="42"/>
      <c r="N96" s="42"/>
      <c r="O96" s="42"/>
    </row>
    <row r="97" ht="39.75" customHeight="1">
      <c r="A97" s="36">
        <f>A95+1</f>
        <v>38</v>
      </c>
      <c r="B97" s="37" t="s">
        <v>67</v>
      </c>
      <c r="C97" s="6"/>
      <c r="D97" s="38" t="s">
        <v>6</v>
      </c>
      <c r="E97" s="6"/>
      <c r="F97" s="6" t="str">
        <f>#REF!*#REF!</f>
        <v>#REF!</v>
      </c>
      <c r="G97" s="6" t="str">
        <f>IF(#REF!&gt;=0,10*#REF!,0)</f>
        <v>#REF!</v>
      </c>
      <c r="H97" s="6"/>
      <c r="I97" s="54" t="s">
        <v>68</v>
      </c>
      <c r="J97" s="6"/>
      <c r="K97" s="40">
        <v>3.0</v>
      </c>
      <c r="L97" s="41">
        <f>K97/K117</f>
        <v>0.6</v>
      </c>
      <c r="M97" s="42">
        <f>VLOOKUP(D97,Q1:R9,2,FALSE)</f>
        <v>2</v>
      </c>
      <c r="N97" s="42">
        <f>M97*L97</f>
        <v>1.2</v>
      </c>
      <c r="O97" s="42">
        <f>IF(M97=0,0,L97*MAX(R2:R8))</f>
        <v>3</v>
      </c>
    </row>
    <row r="98" ht="12.0" customHeight="1">
      <c r="B98" s="49"/>
      <c r="C98" s="6"/>
      <c r="D98" s="43"/>
      <c r="E98" s="6"/>
      <c r="F98" s="6"/>
      <c r="G98" s="6"/>
      <c r="H98" s="6"/>
      <c r="I98" s="6"/>
      <c r="J98" s="6"/>
      <c r="K98" s="40"/>
      <c r="L98" s="41"/>
      <c r="M98" s="42"/>
      <c r="N98" s="42"/>
      <c r="O98" s="42"/>
    </row>
    <row r="99" ht="15.75" customHeight="1">
      <c r="A99" s="32" t="s">
        <v>69</v>
      </c>
      <c r="C99" s="34"/>
      <c r="D99" s="52"/>
      <c r="E99" s="34"/>
      <c r="F99" s="6"/>
      <c r="G99" s="6"/>
      <c r="H99" s="6"/>
      <c r="I99" s="6"/>
      <c r="J99" s="6"/>
      <c r="K99" s="40"/>
      <c r="L99" s="41"/>
      <c r="M99" s="42"/>
      <c r="N99" s="42"/>
      <c r="O99" s="42"/>
    </row>
    <row r="100" ht="14.25" customHeight="1">
      <c r="B100" s="50"/>
      <c r="C100" s="34"/>
      <c r="D100" s="52"/>
      <c r="E100" s="34"/>
      <c r="F100" s="6"/>
      <c r="G100" s="6"/>
      <c r="H100" s="6"/>
      <c r="I100" s="6"/>
      <c r="J100" s="6"/>
      <c r="K100" s="40"/>
      <c r="L100" s="41"/>
      <c r="M100" s="42"/>
      <c r="N100" s="42"/>
      <c r="O100" s="42"/>
    </row>
    <row r="101" ht="39.75" customHeight="1">
      <c r="A101" s="36">
        <f>A97+1</f>
        <v>39</v>
      </c>
      <c r="B101" s="37" t="s">
        <v>70</v>
      </c>
      <c r="C101" s="6"/>
      <c r="D101" s="38" t="s">
        <v>7</v>
      </c>
      <c r="E101" s="6"/>
      <c r="F101" s="6" t="str">
        <f>#REF!*#REF!</f>
        <v>#REF!</v>
      </c>
      <c r="G101" s="6" t="str">
        <f>IF(#REF!&gt;=0,10*#REF!,0)</f>
        <v>#REF!</v>
      </c>
      <c r="H101" s="6"/>
      <c r="I101" s="39"/>
      <c r="J101" s="6"/>
      <c r="K101" s="40">
        <v>4.0</v>
      </c>
      <c r="L101" s="41">
        <f>K101/K117</f>
        <v>0.8</v>
      </c>
      <c r="M101" s="42">
        <f>VLOOKUP(D101,Q1:R9,2,FALSE)</f>
        <v>3</v>
      </c>
      <c r="N101" s="42">
        <f>M101*L101</f>
        <v>2.4</v>
      </c>
      <c r="O101" s="42">
        <f>IF(M101=0,0,L101*MAX(R2:R8))</f>
        <v>4</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71</v>
      </c>
      <c r="C103" s="6"/>
      <c r="D103" s="38" t="s">
        <v>6</v>
      </c>
      <c r="E103" s="6"/>
      <c r="F103" s="6" t="str">
        <f>#REF!*#REF!</f>
        <v>#REF!</v>
      </c>
      <c r="G103" s="6" t="str">
        <f>IF(#REF!&gt;=0,10*#REF!,0)</f>
        <v>#REF!</v>
      </c>
      <c r="H103" s="6"/>
      <c r="I103" s="39"/>
      <c r="J103" s="6"/>
      <c r="K103" s="40">
        <v>3.0</v>
      </c>
      <c r="L103" s="41">
        <f>K103/K117</f>
        <v>0.6</v>
      </c>
      <c r="M103" s="42">
        <f>VLOOKUP(D103,Q1:R9,2,FALSE)</f>
        <v>2</v>
      </c>
      <c r="N103" s="42">
        <f>M103*L103</f>
        <v>1.2</v>
      </c>
      <c r="O103" s="42">
        <f>IF(M103=0,0,L103*MAX(R2:R8))</f>
        <v>3</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72</v>
      </c>
      <c r="C105" s="6"/>
      <c r="D105" s="38" t="s">
        <v>7</v>
      </c>
      <c r="E105" s="6"/>
      <c r="F105" s="6" t="str">
        <f>#REF!*#REF!</f>
        <v>#REF!</v>
      </c>
      <c r="G105" s="6" t="str">
        <f>IF(#REF!&gt;=0,10*#REF!,0)</f>
        <v>#REF!</v>
      </c>
      <c r="H105" s="6"/>
      <c r="I105" s="39"/>
      <c r="J105" s="6"/>
      <c r="K105" s="40">
        <v>3.0</v>
      </c>
      <c r="L105" s="41">
        <f>K105/K117</f>
        <v>0.6</v>
      </c>
      <c r="M105" s="42">
        <f>VLOOKUP(D105,Q1:R9,2,FALSE)</f>
        <v>3</v>
      </c>
      <c r="N105" s="42">
        <f>M105*L105</f>
        <v>1.8</v>
      </c>
      <c r="O105" s="42">
        <f>IF(M105=0,0,L105*MAX(R2:R8))</f>
        <v>3</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73</v>
      </c>
      <c r="C107" s="6"/>
      <c r="D107" s="38" t="s">
        <v>12</v>
      </c>
      <c r="E107" s="6"/>
      <c r="F107" s="6" t="str">
        <f>#REF!*#REF!</f>
        <v>#REF!</v>
      </c>
      <c r="G107" s="6" t="str">
        <f>IF(#REF!&gt;=0,10*#REF!,0)</f>
        <v>#REF!</v>
      </c>
      <c r="H107" s="6"/>
      <c r="I107" s="39"/>
      <c r="J107" s="6"/>
      <c r="K107" s="40">
        <v>2.0</v>
      </c>
      <c r="L107" s="41">
        <f>K107/K117</f>
        <v>0.4</v>
      </c>
      <c r="M107" s="42">
        <f>VLOOKUP(D107,Q1:R9,2,FALSE)</f>
        <v>5</v>
      </c>
      <c r="N107" s="42">
        <f>M107*L107</f>
        <v>2</v>
      </c>
      <c r="O107" s="42">
        <f>IF(M107=0,0,L107*MAX(R2:R8))</f>
        <v>2</v>
      </c>
    </row>
    <row r="108" ht="12.0" customHeight="1">
      <c r="B108" s="49"/>
      <c r="C108" s="6"/>
      <c r="D108" s="43"/>
      <c r="E108" s="6"/>
      <c r="F108" s="6"/>
      <c r="G108" s="6"/>
      <c r="H108" s="6"/>
      <c r="I108" s="6"/>
      <c r="J108" s="6"/>
      <c r="K108" s="40"/>
      <c r="L108" s="41"/>
      <c r="M108" s="42"/>
      <c r="N108" s="42"/>
      <c r="O108" s="42"/>
    </row>
    <row r="109" ht="15.75" customHeight="1">
      <c r="A109" s="32" t="s">
        <v>74</v>
      </c>
      <c r="C109" s="34"/>
      <c r="D109" s="52"/>
      <c r="E109" s="34"/>
      <c r="F109" s="6"/>
      <c r="G109" s="6"/>
      <c r="H109" s="6"/>
      <c r="I109" s="6"/>
      <c r="J109" s="6"/>
      <c r="K109" s="40"/>
      <c r="L109" s="41"/>
      <c r="M109" s="42"/>
      <c r="N109" s="42"/>
      <c r="O109" s="42"/>
    </row>
    <row r="110" ht="14.25" customHeight="1">
      <c r="B110" s="50"/>
      <c r="C110" s="34"/>
      <c r="D110" s="52"/>
      <c r="E110" s="34"/>
      <c r="F110" s="6"/>
      <c r="G110" s="6"/>
      <c r="H110" s="6"/>
      <c r="I110" s="6"/>
      <c r="J110" s="6"/>
      <c r="K110" s="40"/>
      <c r="L110" s="41"/>
      <c r="M110" s="42"/>
      <c r="N110" s="42"/>
      <c r="O110" s="42"/>
    </row>
    <row r="111" ht="39.75" customHeight="1">
      <c r="A111" s="36">
        <f>A107+1</f>
        <v>43</v>
      </c>
      <c r="B111" s="37" t="s">
        <v>75</v>
      </c>
      <c r="C111" s="20"/>
      <c r="D111" s="38" t="s">
        <v>7</v>
      </c>
      <c r="E111" s="20"/>
      <c r="F111" s="20" t="str">
        <f>#REF!*#REF!</f>
        <v>#REF!</v>
      </c>
      <c r="G111" s="20" t="str">
        <f>IF(#REF!&gt;=0,10*#REF!,0)</f>
        <v>#REF!</v>
      </c>
      <c r="H111" s="20"/>
      <c r="I111" s="39"/>
      <c r="J111" s="20"/>
      <c r="K111" s="29">
        <v>4.0</v>
      </c>
      <c r="L111" s="55">
        <f>K111/K117</f>
        <v>0.8</v>
      </c>
      <c r="M111" s="56">
        <f>VLOOKUP(D111,Q1:R9,2,FALSE)</f>
        <v>3</v>
      </c>
      <c r="N111" s="56">
        <f>M111*L111</f>
        <v>2.4</v>
      </c>
      <c r="O111" s="56">
        <f>IF(M111=0,0,L111*MAX(R2:R8))</f>
        <v>4</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76</v>
      </c>
      <c r="C113" s="20"/>
      <c r="D113" s="38" t="s">
        <v>7</v>
      </c>
      <c r="E113" s="20"/>
      <c r="F113" s="20" t="str">
        <f>#REF!*#REF!</f>
        <v>#REF!</v>
      </c>
      <c r="G113" s="20" t="str">
        <f>IF(#REF!&gt;=0,10*#REF!,0)</f>
        <v>#REF!</v>
      </c>
      <c r="H113" s="20"/>
      <c r="I113" s="39"/>
      <c r="J113" s="20"/>
      <c r="K113" s="29">
        <v>4.0</v>
      </c>
      <c r="L113" s="55">
        <f>K113/K117</f>
        <v>0.8</v>
      </c>
      <c r="M113" s="56">
        <f>VLOOKUP(D113,Q1:R9,2,FALSE)</f>
        <v>3</v>
      </c>
      <c r="N113" s="56">
        <f>M113*L113</f>
        <v>2.4</v>
      </c>
      <c r="O113" s="56">
        <f>IF(M113=0,0,L113*MAX(R2:R8))</f>
        <v>4</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77</v>
      </c>
      <c r="C115" s="20"/>
      <c r="D115" s="38" t="s">
        <v>11</v>
      </c>
      <c r="E115" s="20"/>
      <c r="F115" s="20" t="str">
        <f>#REF!*#REF!</f>
        <v>#REF!</v>
      </c>
      <c r="G115" s="20" t="str">
        <f>IF(#REF!&gt;=0,10*#REF!,0)</f>
        <v>#REF!</v>
      </c>
      <c r="H115" s="20"/>
      <c r="I115" s="39"/>
      <c r="J115" s="20"/>
      <c r="K115" s="29">
        <v>3.0</v>
      </c>
      <c r="L115" s="55">
        <f>K115/K117</f>
        <v>0.6</v>
      </c>
      <c r="M115" s="56">
        <f>VLOOKUP(D115,Q1:R9,2,FALSE)</f>
        <v>4</v>
      </c>
      <c r="N115" s="56">
        <f>M115*L115</f>
        <v>2.4</v>
      </c>
      <c r="O115" s="56">
        <f>IF(M115=0,0,L115*MAX(R2:R8))</f>
        <v>3</v>
      </c>
      <c r="P115" s="20"/>
      <c r="Q115" s="20"/>
      <c r="R115" s="20"/>
      <c r="S115" s="20"/>
      <c r="T115" s="20"/>
      <c r="U115" s="20"/>
      <c r="V115" s="20"/>
      <c r="W115" s="20"/>
      <c r="X115" s="20"/>
      <c r="Y115" s="20"/>
      <c r="Z115" s="20"/>
    </row>
    <row r="116" ht="12.0" customHeight="1">
      <c r="B116" s="58"/>
      <c r="C116" s="6"/>
      <c r="D116" s="43"/>
      <c r="E116" s="6"/>
      <c r="F116" s="6"/>
      <c r="G116" s="6"/>
      <c r="H116" s="6"/>
      <c r="I116" s="6"/>
      <c r="J116" s="6"/>
      <c r="K116" s="59"/>
      <c r="L116" s="59"/>
      <c r="M116" s="59"/>
      <c r="N116" s="60"/>
      <c r="O116" s="60"/>
    </row>
    <row r="117" ht="24.0" customHeight="1">
      <c r="A117" s="61" t="s">
        <v>78</v>
      </c>
      <c r="B117" s="62"/>
      <c r="C117" s="63"/>
      <c r="D117" s="64">
        <f>IF(ISERR((N117/O117)*100),"",(N117/O117)*100)</f>
        <v>50.27777778</v>
      </c>
      <c r="E117" s="65"/>
      <c r="F117" s="65"/>
      <c r="G117" s="65"/>
      <c r="H117" s="66" t="str">
        <f>IF(D117="","","-")</f>
        <v>-</v>
      </c>
      <c r="I117" s="67" t="str">
        <f>VLOOKUP(J117,'Rating ranges'!A2:B7,2,TRUE)</f>
        <v>Moderate</v>
      </c>
      <c r="J117" s="68">
        <f>IF(D117="",0,D117)</f>
        <v>50.27777778</v>
      </c>
      <c r="K117" s="59">
        <f>MAX(K9:K115)</f>
        <v>5</v>
      </c>
      <c r="L117" s="59"/>
      <c r="M117" s="59"/>
      <c r="N117" s="60">
        <f t="shared" ref="N117:O117" si="1">SUM(N9:N115)</f>
        <v>72.4</v>
      </c>
      <c r="O117" s="60">
        <f t="shared" si="1"/>
        <v>144</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B125" s="78" t="s">
        <v>79</v>
      </c>
      <c r="C125" s="79" t="s">
        <v>80</v>
      </c>
      <c r="D125" s="80"/>
      <c r="E125" s="6"/>
      <c r="F125" s="6"/>
      <c r="G125" s="6"/>
      <c r="H125" s="6"/>
      <c r="I125" s="6"/>
      <c r="J125" s="6"/>
      <c r="K125" s="13"/>
      <c r="L125" s="13"/>
      <c r="M125" s="6"/>
    </row>
    <row r="126" ht="12.75" customHeight="1">
      <c r="A126" s="6"/>
      <c r="B126" s="81"/>
      <c r="C126" s="82" t="s">
        <v>81</v>
      </c>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hyperlinks>
    <hyperlink r:id="rId2" ref="C125"/>
    <hyperlink r:id="rId3" ref="C126"/>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82</v>
      </c>
      <c r="B1" s="2"/>
      <c r="C1" s="2"/>
      <c r="D1" s="2"/>
      <c r="E1" s="2"/>
      <c r="F1" s="2"/>
      <c r="G1" s="2"/>
      <c r="H1" s="2"/>
      <c r="I1" s="2"/>
      <c r="J1" s="6"/>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17" t="s">
        <v>3</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83</v>
      </c>
      <c r="C9" s="6"/>
      <c r="D9" s="85" t="s">
        <v>1</v>
      </c>
      <c r="E9" s="6"/>
      <c r="F9" s="6" t="str">
        <f>#REF!*#REF!</f>
        <v>#REF!</v>
      </c>
      <c r="G9" s="6" t="str">
        <f>IF(#REF!&gt;=0,10*#REF!,0)</f>
        <v>#REF!</v>
      </c>
      <c r="H9" s="6"/>
      <c r="I9" s="39"/>
      <c r="J9" s="6"/>
      <c r="K9" s="40">
        <v>5.0</v>
      </c>
      <c r="L9" s="41">
        <f>K9/K117</f>
        <v>1</v>
      </c>
      <c r="M9" s="42">
        <f>VLOOKUP(D9,Q1:R9,2,FALSE)</f>
        <v>0</v>
      </c>
      <c r="N9" s="42">
        <f>M9*L9</f>
        <v>0</v>
      </c>
      <c r="O9" s="42">
        <f>IF(M9=0,0,L9*MAX(R2:R8))</f>
        <v>0</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84</v>
      </c>
      <c r="C11" s="6"/>
      <c r="D11" s="85" t="s">
        <v>1</v>
      </c>
      <c r="E11" s="6"/>
      <c r="F11" s="6" t="str">
        <f>#REF!*#REF!</f>
        <v>#REF!</v>
      </c>
      <c r="G11" s="6" t="str">
        <f>IF(#REF!&gt;=0,10*#REF!,0)</f>
        <v>#REF!</v>
      </c>
      <c r="H11" s="6"/>
      <c r="I11" s="39"/>
      <c r="J11" s="6"/>
      <c r="K11" s="40">
        <v>5.0</v>
      </c>
      <c r="L11" s="41">
        <f>K11/K117</f>
        <v>1</v>
      </c>
      <c r="M11" s="42">
        <f>VLOOKUP(D11,Q1:R9,2,FALSE)</f>
        <v>0</v>
      </c>
      <c r="N11" s="42">
        <f>M11*L11</f>
        <v>0</v>
      </c>
      <c r="O11" s="42">
        <f>IF(M11=0,0,L11*MAX(R2:R8))</f>
        <v>0</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39.75" customHeight="1">
      <c r="A13" s="36">
        <f>A11+1</f>
        <v>3</v>
      </c>
      <c r="B13" s="37" t="s">
        <v>85</v>
      </c>
      <c r="C13" s="6"/>
      <c r="D13" s="85" t="s">
        <v>1</v>
      </c>
      <c r="E13" s="6"/>
      <c r="F13" s="6" t="str">
        <f>#REF!*#REF!</f>
        <v>#REF!</v>
      </c>
      <c r="G13" s="6" t="str">
        <f>IF(#REF!&gt;=0,10*#REF!,0)</f>
        <v>#REF!</v>
      </c>
      <c r="H13" s="6"/>
      <c r="I13" s="39"/>
      <c r="J13" s="6"/>
      <c r="K13" s="40">
        <v>4.0</v>
      </c>
      <c r="L13" s="41">
        <f>K13/K117</f>
        <v>0.8</v>
      </c>
      <c r="M13" s="42">
        <f>VLOOKUP(D13,Q1:R9,2,FALSE)</f>
        <v>0</v>
      </c>
      <c r="N13" s="42">
        <f>M13*L13</f>
        <v>0</v>
      </c>
      <c r="O13" s="42">
        <f>IF(M13=0,0,L13*MAX(R2:R8))</f>
        <v>0</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86</v>
      </c>
      <c r="C15" s="6"/>
      <c r="D15" s="85" t="s">
        <v>1</v>
      </c>
      <c r="E15" s="6"/>
      <c r="F15" s="6" t="str">
        <f>#REF!*#REF!</f>
        <v>#REF!</v>
      </c>
      <c r="G15" s="6" t="str">
        <f>IF(#REF!&gt;=0,10*#REF!,0)</f>
        <v>#REF!</v>
      </c>
      <c r="H15" s="6"/>
      <c r="I15" s="39"/>
      <c r="J15" s="6"/>
      <c r="K15" s="46">
        <v>3.0</v>
      </c>
      <c r="L15" s="47">
        <f>K15/K117</f>
        <v>0.6</v>
      </c>
      <c r="M15" s="42">
        <f>VLOOKUP(D15,Q1:R9,2,FALSE)</f>
        <v>0</v>
      </c>
      <c r="N15" s="42">
        <f>M15*L15</f>
        <v>0</v>
      </c>
      <c r="O15" s="48">
        <f>IF(M15=0,0,L15*MAX(R2:R8))</f>
        <v>0</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87</v>
      </c>
      <c r="C17" s="6"/>
      <c r="D17" s="85" t="s">
        <v>1</v>
      </c>
      <c r="E17" s="6"/>
      <c r="F17" s="6" t="str">
        <f>#REF!*#REF!</f>
        <v>#REF!</v>
      </c>
      <c r="G17" s="6" t="str">
        <f>IF(#REF!&gt;=0,10*#REF!,0)</f>
        <v>#REF!</v>
      </c>
      <c r="H17" s="6"/>
      <c r="I17" s="39"/>
      <c r="J17" s="6"/>
      <c r="K17" s="40">
        <v>3.0</v>
      </c>
      <c r="L17" s="41">
        <f>K17/K117</f>
        <v>0.6</v>
      </c>
      <c r="M17" s="42">
        <f>VLOOKUP(D17,Q1:R9,2,FALSE)</f>
        <v>0</v>
      </c>
      <c r="N17" s="42">
        <f>M17*L17</f>
        <v>0</v>
      </c>
      <c r="O17" s="42">
        <f>IF(M17=0,0,L17*MAX(R2:R8))</f>
        <v>0</v>
      </c>
      <c r="S17" s="37"/>
      <c r="T17" s="6"/>
    </row>
    <row r="18" ht="12.0" customHeight="1">
      <c r="B18" s="49"/>
      <c r="C18" s="6"/>
      <c r="D18" s="43"/>
      <c r="E18" s="6"/>
      <c r="F18" s="6"/>
      <c r="G18" s="6"/>
      <c r="H18" s="6"/>
      <c r="I18" s="6"/>
      <c r="J18" s="6"/>
      <c r="K18" s="40"/>
      <c r="L18" s="41"/>
      <c r="M18" s="42"/>
      <c r="N18" s="42"/>
      <c r="O18" s="42"/>
      <c r="S18" s="37"/>
      <c r="T18" s="6"/>
    </row>
    <row r="19" ht="15.75" customHeight="1">
      <c r="A19" s="32" t="s">
        <v>24</v>
      </c>
      <c r="C19" s="34"/>
      <c r="D19" s="43"/>
      <c r="E19" s="6"/>
      <c r="F19" s="6"/>
      <c r="G19" s="6"/>
      <c r="H19" s="6"/>
      <c r="I19" s="6"/>
      <c r="J19" s="6"/>
      <c r="K19" s="40"/>
      <c r="L19" s="41"/>
      <c r="M19" s="42"/>
      <c r="N19" s="42"/>
      <c r="O19" s="42"/>
    </row>
    <row r="20" ht="14.25" customHeight="1">
      <c r="B20" s="50"/>
      <c r="C20" s="34"/>
      <c r="D20" s="43"/>
      <c r="E20" s="6"/>
      <c r="F20" s="6"/>
      <c r="G20" s="6"/>
      <c r="H20" s="6"/>
      <c r="I20" s="6"/>
      <c r="J20" s="6"/>
      <c r="K20" s="40"/>
      <c r="L20" s="41"/>
      <c r="M20" s="42"/>
      <c r="N20" s="42"/>
      <c r="O20" s="42"/>
    </row>
    <row r="21" ht="39.75" customHeight="1">
      <c r="A21" s="36">
        <f>A17+1</f>
        <v>6</v>
      </c>
      <c r="B21" s="37" t="s">
        <v>88</v>
      </c>
      <c r="C21" s="6"/>
      <c r="D21" s="85" t="s">
        <v>1</v>
      </c>
      <c r="E21" s="6"/>
      <c r="F21" s="6" t="str">
        <f>#REF!*#REF!</f>
        <v>#REF!</v>
      </c>
      <c r="G21" s="6" t="str">
        <f>IF(#REF!&gt;=0,10*#REF!,0)</f>
        <v>#REF!</v>
      </c>
      <c r="H21" s="6"/>
      <c r="I21" s="39"/>
      <c r="J21" s="6"/>
      <c r="K21" s="40">
        <v>3.0</v>
      </c>
      <c r="L21" s="41">
        <f>K21/K117</f>
        <v>0.6</v>
      </c>
      <c r="M21" s="42">
        <f>VLOOKUP(D21,Q1:R9,2,FALSE)</f>
        <v>0</v>
      </c>
      <c r="N21" s="42">
        <f>M21*L21</f>
        <v>0</v>
      </c>
      <c r="O21" s="42">
        <f>IF(M21=0,0,L21*MAX(R2:R8))</f>
        <v>0</v>
      </c>
    </row>
    <row r="22" ht="12.0" customHeight="1">
      <c r="A22" s="36"/>
      <c r="B22" s="37"/>
      <c r="C22" s="6"/>
      <c r="D22" s="43"/>
      <c r="E22" s="6"/>
      <c r="F22" s="6"/>
      <c r="G22" s="6"/>
      <c r="H22" s="6"/>
      <c r="I22" s="6"/>
      <c r="J22" s="6"/>
      <c r="K22" s="46"/>
      <c r="L22" s="47"/>
      <c r="M22" s="42"/>
      <c r="N22" s="51"/>
      <c r="O22" s="51"/>
      <c r="P22" s="37"/>
      <c r="Q22" s="37"/>
      <c r="R22" s="37"/>
    </row>
    <row r="23" ht="39.75" customHeight="1">
      <c r="A23" s="36">
        <f>A21+1</f>
        <v>7</v>
      </c>
      <c r="B23" s="37" t="s">
        <v>89</v>
      </c>
      <c r="C23" s="6"/>
      <c r="D23" s="85" t="s">
        <v>1</v>
      </c>
      <c r="E23" s="6"/>
      <c r="F23" s="6" t="str">
        <f>#REF!*#REF!</f>
        <v>#REF!</v>
      </c>
      <c r="G23" s="6" t="str">
        <f>IF(#REF!&gt;=0,10*#REF!,0)</f>
        <v>#REF!</v>
      </c>
      <c r="H23" s="6"/>
      <c r="I23" s="39"/>
      <c r="J23" s="6"/>
      <c r="K23" s="40">
        <v>4.0</v>
      </c>
      <c r="L23" s="41">
        <f>K23/K117</f>
        <v>0.8</v>
      </c>
      <c r="M23" s="42">
        <f>VLOOKUP(D23,Q1:R9,2,FALSE)</f>
        <v>0</v>
      </c>
      <c r="N23" s="42">
        <f>M23*L23</f>
        <v>0</v>
      </c>
      <c r="O23" s="42">
        <f>IF(M23=0,0,L23*MAX(R2:R8))</f>
        <v>0</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90</v>
      </c>
      <c r="C25" s="6"/>
      <c r="D25" s="85" t="s">
        <v>1</v>
      </c>
      <c r="E25" s="6"/>
      <c r="F25" s="6"/>
      <c r="G25" s="6"/>
      <c r="H25" s="6"/>
      <c r="I25" s="39"/>
      <c r="J25" s="6"/>
      <c r="K25" s="40">
        <v>3.0</v>
      </c>
      <c r="L25" s="41">
        <f>K25/K117</f>
        <v>0.6</v>
      </c>
      <c r="M25" s="42">
        <f>VLOOKUP(D25,Q1:R9,2,FALSE)</f>
        <v>0</v>
      </c>
      <c r="N25" s="42">
        <f>M25*L25</f>
        <v>0</v>
      </c>
      <c r="O25" s="42">
        <f>IF(M25=0,0,L25*MAX(R2:R8))</f>
        <v>0</v>
      </c>
      <c r="Q25" s="37"/>
      <c r="R25" s="37"/>
    </row>
    <row r="26" ht="12.0" customHeight="1">
      <c r="B26" s="49"/>
      <c r="C26" s="6"/>
      <c r="D26" s="43"/>
      <c r="E26" s="6"/>
      <c r="F26" s="6"/>
      <c r="G26" s="6"/>
      <c r="H26" s="6"/>
      <c r="I26" s="6"/>
      <c r="J26" s="6"/>
      <c r="K26" s="40"/>
      <c r="L26" s="41"/>
      <c r="M26" s="42"/>
      <c r="N26" s="42"/>
      <c r="O26" s="42"/>
      <c r="Q26" s="37"/>
      <c r="R26" s="37"/>
      <c r="S26" s="37"/>
    </row>
    <row r="27" ht="15.75" customHeight="1">
      <c r="A27" s="32" t="s">
        <v>28</v>
      </c>
      <c r="C27" s="34"/>
      <c r="D27" s="52"/>
      <c r="E27" s="6"/>
      <c r="F27" s="6"/>
      <c r="G27" s="6"/>
      <c r="H27" s="6"/>
      <c r="I27" s="6"/>
      <c r="J27" s="6"/>
      <c r="K27" s="40"/>
      <c r="L27" s="41"/>
      <c r="M27" s="42"/>
      <c r="N27" s="42"/>
      <c r="O27" s="42"/>
      <c r="Q27" s="37"/>
      <c r="R27" s="37"/>
      <c r="S27" s="37"/>
    </row>
    <row r="28" ht="14.25" customHeight="1">
      <c r="B28" s="50"/>
      <c r="C28" s="34"/>
      <c r="D28" s="52"/>
      <c r="E28" s="6"/>
      <c r="F28" s="6"/>
      <c r="G28" s="6"/>
      <c r="H28" s="6"/>
      <c r="I28" s="6"/>
      <c r="J28" s="6"/>
      <c r="K28" s="40"/>
      <c r="L28" s="41"/>
      <c r="M28" s="42"/>
      <c r="N28" s="42"/>
      <c r="O28" s="42"/>
      <c r="Q28" s="37"/>
      <c r="R28" s="37"/>
      <c r="S28" s="37"/>
    </row>
    <row r="29" ht="39.75" customHeight="1">
      <c r="A29" s="36">
        <f>A25+1</f>
        <v>9</v>
      </c>
      <c r="B29" s="37" t="s">
        <v>91</v>
      </c>
      <c r="C29" s="6"/>
      <c r="D29" s="85" t="s">
        <v>1</v>
      </c>
      <c r="E29" s="6"/>
      <c r="F29" s="6" t="str">
        <f>#REF!*#REF!</f>
        <v>#REF!</v>
      </c>
      <c r="G29" s="6" t="str">
        <f>IF(#REF!&gt;=0,10*#REF!,0)</f>
        <v>#REF!</v>
      </c>
      <c r="H29" s="6"/>
      <c r="I29" s="39"/>
      <c r="J29" s="6"/>
      <c r="K29" s="40">
        <v>2.0</v>
      </c>
      <c r="L29" s="41">
        <f>K29/K117</f>
        <v>0.4</v>
      </c>
      <c r="M29" s="42">
        <f>VLOOKUP(D29,Q1:R9,2,FALSE)</f>
        <v>0</v>
      </c>
      <c r="N29" s="42">
        <f>M29*L29</f>
        <v>0</v>
      </c>
      <c r="O29" s="42">
        <f>IF(M29=0,0,L29*MAX(R2:R8))</f>
        <v>0</v>
      </c>
      <c r="Q29" s="37"/>
      <c r="R29" s="37"/>
      <c r="S29" s="37"/>
    </row>
    <row r="30" ht="12.0" customHeight="1">
      <c r="A30" s="36"/>
      <c r="B30" s="37"/>
      <c r="C30" s="6"/>
      <c r="D30" s="43"/>
      <c r="E30" s="6"/>
      <c r="F30" s="6"/>
      <c r="G30" s="6"/>
      <c r="H30" s="6"/>
      <c r="I30" s="6"/>
      <c r="J30" s="6"/>
      <c r="K30" s="46"/>
      <c r="L30" s="47"/>
      <c r="M30" s="42"/>
      <c r="N30" s="53"/>
      <c r="O30" s="51"/>
      <c r="P30" s="14"/>
      <c r="Q30" s="14"/>
      <c r="R30" s="14"/>
      <c r="S30" s="14"/>
    </row>
    <row r="31" ht="39.75" customHeight="1">
      <c r="A31" s="36">
        <f>A29+1</f>
        <v>10</v>
      </c>
      <c r="B31" s="37" t="s">
        <v>92</v>
      </c>
      <c r="C31" s="6"/>
      <c r="D31" s="85" t="s">
        <v>1</v>
      </c>
      <c r="E31" s="6"/>
      <c r="F31" s="6" t="str">
        <f>#REF!*#REF!</f>
        <v>#REF!</v>
      </c>
      <c r="G31" s="6" t="str">
        <f>IF(#REF!&gt;=0,10*#REF!,0)</f>
        <v>#REF!</v>
      </c>
      <c r="H31" s="6"/>
      <c r="I31" s="39"/>
      <c r="J31" s="6"/>
      <c r="K31" s="40">
        <v>4.0</v>
      </c>
      <c r="L31" s="41">
        <f>K31/K117</f>
        <v>0.8</v>
      </c>
      <c r="M31" s="42">
        <f>VLOOKUP(D31,Q1:R9,2,FALSE)</f>
        <v>0</v>
      </c>
      <c r="N31" s="42">
        <f>M31*L31</f>
        <v>0</v>
      </c>
      <c r="O31" s="42">
        <f>IF(M31=0,0,L31*MAX(R2:R8))</f>
        <v>0</v>
      </c>
    </row>
    <row r="32" ht="12.0" customHeight="1">
      <c r="A32" s="36"/>
      <c r="B32" s="37"/>
      <c r="C32" s="6"/>
      <c r="D32" s="43"/>
      <c r="E32" s="6"/>
      <c r="F32" s="6"/>
      <c r="G32" s="6"/>
      <c r="H32" s="6"/>
      <c r="I32" s="6"/>
      <c r="J32" s="6"/>
      <c r="K32" s="40"/>
      <c r="L32" s="41"/>
      <c r="M32" s="42"/>
      <c r="N32" s="42"/>
      <c r="O32" s="42"/>
    </row>
    <row r="33" ht="39.75" customHeight="1">
      <c r="A33" s="36">
        <f>A31+1</f>
        <v>11</v>
      </c>
      <c r="B33" s="37" t="s">
        <v>93</v>
      </c>
      <c r="C33" s="6"/>
      <c r="D33" s="85" t="s">
        <v>1</v>
      </c>
      <c r="E33" s="6"/>
      <c r="F33" s="6"/>
      <c r="G33" s="6"/>
      <c r="H33" s="6"/>
      <c r="I33" s="39"/>
      <c r="J33" s="6"/>
      <c r="K33" s="40">
        <v>3.0</v>
      </c>
      <c r="L33" s="41">
        <f>K33/K117</f>
        <v>0.6</v>
      </c>
      <c r="M33" s="42">
        <f>VLOOKUP(D33,Q1:R9,2,FALSE)</f>
        <v>0</v>
      </c>
      <c r="N33" s="42">
        <f>M33*L33</f>
        <v>0</v>
      </c>
      <c r="O33" s="42">
        <f>IF(M33=0,0,L33*MAX(R2:R8))</f>
        <v>0</v>
      </c>
    </row>
    <row r="34" ht="12.0" customHeight="1">
      <c r="A34" s="36"/>
      <c r="B34" s="37"/>
      <c r="C34" s="6"/>
      <c r="D34" s="43"/>
      <c r="E34" s="6"/>
      <c r="F34" s="6"/>
      <c r="G34" s="6"/>
      <c r="H34" s="6"/>
      <c r="I34" s="6"/>
      <c r="J34" s="6"/>
      <c r="K34" s="40"/>
      <c r="L34" s="41"/>
      <c r="M34" s="42"/>
      <c r="N34" s="42"/>
      <c r="O34" s="42"/>
    </row>
    <row r="35" ht="39.75" customHeight="1">
      <c r="A35" s="36">
        <f>A33+1</f>
        <v>12</v>
      </c>
      <c r="B35" s="37" t="s">
        <v>94</v>
      </c>
      <c r="C35" s="6"/>
      <c r="D35" s="85" t="s">
        <v>1</v>
      </c>
      <c r="E35" s="6"/>
      <c r="F35" s="6" t="str">
        <f>#REF!*#REF!</f>
        <v>#REF!</v>
      </c>
      <c r="G35" s="6" t="str">
        <f>IF(#REF!&gt;=0,10*#REF!,0)</f>
        <v>#REF!</v>
      </c>
      <c r="H35" s="6"/>
      <c r="I35" s="39"/>
      <c r="J35" s="6"/>
      <c r="K35" s="40">
        <v>5.0</v>
      </c>
      <c r="L35" s="41">
        <f>K35/K117</f>
        <v>1</v>
      </c>
      <c r="M35" s="42">
        <f>VLOOKUP(D35,Q1:R9,2,FALSE)</f>
        <v>0</v>
      </c>
      <c r="N35" s="42">
        <f>M35*L35</f>
        <v>0</v>
      </c>
      <c r="O35" s="42">
        <f>IF(M35=0,0,L35*MAX(R2:R8))</f>
        <v>0</v>
      </c>
    </row>
    <row r="36" ht="12.0" customHeight="1">
      <c r="A36" s="36"/>
      <c r="B36" s="37"/>
      <c r="C36" s="6"/>
      <c r="D36" s="43"/>
      <c r="E36" s="6"/>
      <c r="F36" s="6"/>
      <c r="G36" s="6"/>
      <c r="H36" s="6"/>
      <c r="I36" s="6"/>
      <c r="J36" s="6"/>
      <c r="K36" s="40"/>
      <c r="L36" s="41"/>
      <c r="M36" s="42"/>
      <c r="N36" s="42"/>
      <c r="O36" s="42"/>
    </row>
    <row r="37" ht="39.75" customHeight="1">
      <c r="A37" s="36">
        <f>A35+1</f>
        <v>13</v>
      </c>
      <c r="B37" s="37" t="s">
        <v>95</v>
      </c>
      <c r="C37" s="6"/>
      <c r="D37" s="85" t="s">
        <v>1</v>
      </c>
      <c r="E37" s="6"/>
      <c r="F37" s="6" t="str">
        <f>#REF!*#REF!</f>
        <v>#REF!</v>
      </c>
      <c r="G37" s="6" t="str">
        <f>IF(#REF!&gt;=0,10*#REF!,0)</f>
        <v>#REF!</v>
      </c>
      <c r="H37" s="6"/>
      <c r="I37" s="39"/>
      <c r="J37" s="6"/>
      <c r="K37" s="40">
        <v>3.0</v>
      </c>
      <c r="L37" s="41">
        <f>K37/K117</f>
        <v>0.6</v>
      </c>
      <c r="M37" s="42">
        <f>VLOOKUP(D37,Q1:R9,2,FALSE)</f>
        <v>0</v>
      </c>
      <c r="N37" s="42">
        <f>M37*L37</f>
        <v>0</v>
      </c>
      <c r="O37" s="42">
        <f>IF(M37=0,0,L37*MAX(R2:R8))</f>
        <v>0</v>
      </c>
    </row>
    <row r="38" ht="12.0" customHeight="1">
      <c r="A38" s="36"/>
      <c r="B38" s="37"/>
      <c r="C38" s="6"/>
      <c r="D38" s="43"/>
      <c r="E38" s="6"/>
      <c r="F38" s="6"/>
      <c r="G38" s="6"/>
      <c r="H38" s="6"/>
      <c r="I38" s="6"/>
      <c r="J38" s="6"/>
      <c r="K38" s="40"/>
      <c r="L38" s="41"/>
      <c r="M38" s="42"/>
      <c r="N38" s="42"/>
      <c r="O38" s="42"/>
    </row>
    <row r="39" ht="39.75" customHeight="1">
      <c r="A39" s="36">
        <f>A37+1</f>
        <v>14</v>
      </c>
      <c r="B39" s="37" t="s">
        <v>96</v>
      </c>
      <c r="C39" s="6"/>
      <c r="D39" s="85" t="s">
        <v>1</v>
      </c>
      <c r="E39" s="6"/>
      <c r="F39" s="6" t="str">
        <f>#REF!*#REF!</f>
        <v>#REF!</v>
      </c>
      <c r="G39" s="6" t="str">
        <f>IF(#REF!&gt;=0,10*#REF!,0)</f>
        <v>#REF!</v>
      </c>
      <c r="H39" s="6"/>
      <c r="I39" s="39"/>
      <c r="J39" s="6"/>
      <c r="K39" s="40">
        <v>4.0</v>
      </c>
      <c r="L39" s="41">
        <f>K39/K117</f>
        <v>0.8</v>
      </c>
      <c r="M39" s="42">
        <f>VLOOKUP(D39,Q1:R9,2,FALSE)</f>
        <v>0</v>
      </c>
      <c r="N39" s="42">
        <f>M39*L39</f>
        <v>0</v>
      </c>
      <c r="O39" s="42">
        <f>IF(M39=0,0,L39*MAX(R2:R8))</f>
        <v>0</v>
      </c>
      <c r="Q39" s="37"/>
      <c r="R39" s="37"/>
      <c r="S39" s="37"/>
    </row>
    <row r="40" ht="12.0" customHeight="1">
      <c r="A40" s="36"/>
      <c r="B40" s="37"/>
      <c r="C40" s="6"/>
      <c r="D40" s="43"/>
      <c r="E40" s="6"/>
      <c r="F40" s="6"/>
      <c r="G40" s="6"/>
      <c r="H40" s="6"/>
      <c r="I40" s="6"/>
      <c r="J40" s="6"/>
      <c r="K40" s="46"/>
      <c r="L40" s="47"/>
      <c r="M40" s="42"/>
      <c r="N40" s="53"/>
      <c r="O40" s="51"/>
      <c r="P40" s="14"/>
      <c r="Q40" s="14"/>
      <c r="R40" s="14"/>
      <c r="S40" s="14"/>
    </row>
    <row r="41" ht="39.75" customHeight="1">
      <c r="A41" s="36">
        <f>A39+1</f>
        <v>15</v>
      </c>
      <c r="B41" s="37" t="s">
        <v>97</v>
      </c>
      <c r="C41" s="6"/>
      <c r="D41" s="85" t="s">
        <v>1</v>
      </c>
      <c r="E41" s="6"/>
      <c r="F41" s="6" t="str">
        <f>#REF!*#REF!</f>
        <v>#REF!</v>
      </c>
      <c r="G41" s="6" t="str">
        <f>IF(#REF!&gt;=0,10*#REF!,0)</f>
        <v>#REF!</v>
      </c>
      <c r="H41" s="6"/>
      <c r="I41" s="39"/>
      <c r="J41" s="6"/>
      <c r="K41" s="40">
        <v>2.0</v>
      </c>
      <c r="L41" s="41">
        <f>K41/K117</f>
        <v>0.4</v>
      </c>
      <c r="M41" s="42">
        <f>VLOOKUP(D41,Q1:R9,2,FALSE)</f>
        <v>0</v>
      </c>
      <c r="N41" s="42">
        <f>M41*L41</f>
        <v>0</v>
      </c>
      <c r="O41" s="42">
        <f>IF(M41=0,0,L41*MAX(R2:R8))</f>
        <v>0</v>
      </c>
    </row>
    <row r="42" ht="12.0" customHeight="1">
      <c r="A42" s="36"/>
      <c r="B42" s="37"/>
      <c r="C42" s="6"/>
      <c r="D42" s="43"/>
      <c r="E42" s="6"/>
      <c r="F42" s="6"/>
      <c r="G42" s="6"/>
      <c r="H42" s="6"/>
      <c r="I42" s="6"/>
      <c r="J42" s="6"/>
      <c r="K42" s="40"/>
      <c r="L42" s="41"/>
      <c r="M42" s="42"/>
      <c r="N42" s="42"/>
      <c r="O42" s="42"/>
    </row>
    <row r="43" ht="39.75" customHeight="1">
      <c r="A43" s="36">
        <f>A41+1</f>
        <v>16</v>
      </c>
      <c r="B43" s="37" t="s">
        <v>98</v>
      </c>
      <c r="C43" s="6"/>
      <c r="D43" s="85" t="s">
        <v>1</v>
      </c>
      <c r="E43" s="6"/>
      <c r="F43" s="6" t="str">
        <f>#REF!*#REF!</f>
        <v>#REF!</v>
      </c>
      <c r="G43" s="6" t="str">
        <f>IF(#REF!&gt;=0,10*#REF!,0)</f>
        <v>#REF!</v>
      </c>
      <c r="H43" s="6"/>
      <c r="I43" s="39"/>
      <c r="J43" s="6"/>
      <c r="K43" s="40">
        <v>2.0</v>
      </c>
      <c r="L43" s="41">
        <f>K43/K117</f>
        <v>0.4</v>
      </c>
      <c r="M43" s="42">
        <f>VLOOKUP(D43,Q1:R9,2,FALSE)</f>
        <v>0</v>
      </c>
      <c r="N43" s="42">
        <f>M43*L43</f>
        <v>0</v>
      </c>
      <c r="O43" s="42">
        <f>IF(M43=0,0,L43*MAX(R2:R8))</f>
        <v>0</v>
      </c>
    </row>
    <row r="44" ht="12.0" customHeight="1">
      <c r="A44" s="36"/>
      <c r="B44" s="37"/>
      <c r="C44" s="6"/>
      <c r="D44" s="43"/>
      <c r="E44" s="6"/>
      <c r="F44" s="6"/>
      <c r="G44" s="6"/>
      <c r="H44" s="6"/>
      <c r="I44" s="6"/>
      <c r="J44" s="6"/>
      <c r="K44" s="40"/>
      <c r="L44" s="41"/>
      <c r="M44" s="42"/>
      <c r="N44" s="42"/>
      <c r="O44" s="42"/>
    </row>
    <row r="45" ht="39.75" customHeight="1">
      <c r="A45" s="36">
        <f>A43+1</f>
        <v>17</v>
      </c>
      <c r="B45" s="37" t="s">
        <v>99</v>
      </c>
      <c r="C45" s="6"/>
      <c r="D45" s="85" t="s">
        <v>1</v>
      </c>
      <c r="E45" s="6"/>
      <c r="F45" s="6" t="str">
        <f>#REF!*#REF!</f>
        <v>#REF!</v>
      </c>
      <c r="G45" s="6" t="str">
        <f>IF(#REF!&gt;=0,10*#REF!,0)</f>
        <v>#REF!</v>
      </c>
      <c r="H45" s="6"/>
      <c r="I45" s="39"/>
      <c r="J45" s="6"/>
      <c r="K45" s="40">
        <v>1.0</v>
      </c>
      <c r="L45" s="41">
        <f>K45/K117</f>
        <v>0.2</v>
      </c>
      <c r="M45" s="42">
        <f>VLOOKUP(D45,Q1:R9,2,FALSE)</f>
        <v>0</v>
      </c>
      <c r="N45" s="42">
        <f>M45*L45</f>
        <v>0</v>
      </c>
      <c r="O45" s="42">
        <f>IF(M45=0,0,L45*MAX(R2:R8))</f>
        <v>0</v>
      </c>
    </row>
    <row r="46" ht="12.0" customHeight="1">
      <c r="B46" s="49"/>
      <c r="C46" s="6"/>
      <c r="D46" s="43"/>
      <c r="E46" s="6"/>
      <c r="F46" s="6"/>
      <c r="G46" s="6"/>
      <c r="H46" s="6"/>
      <c r="I46" s="6"/>
      <c r="J46" s="6"/>
      <c r="K46" s="40"/>
      <c r="L46" s="41"/>
      <c r="M46" s="42"/>
      <c r="N46" s="42"/>
      <c r="O46" s="42"/>
    </row>
    <row r="47" ht="15.75" customHeight="1">
      <c r="A47" s="32" t="s">
        <v>40</v>
      </c>
      <c r="C47" s="34"/>
      <c r="D47" s="52"/>
      <c r="E47" s="6"/>
      <c r="F47" s="6"/>
      <c r="G47" s="6"/>
      <c r="H47" s="6"/>
      <c r="I47" s="6"/>
      <c r="J47" s="6"/>
      <c r="K47" s="40"/>
      <c r="L47" s="41"/>
      <c r="M47" s="42"/>
      <c r="N47" s="42"/>
      <c r="O47" s="42"/>
    </row>
    <row r="48" ht="14.25" customHeight="1">
      <c r="B48" s="50"/>
      <c r="C48" s="34"/>
      <c r="D48" s="52"/>
      <c r="E48" s="6"/>
      <c r="F48" s="6"/>
      <c r="G48" s="6"/>
      <c r="H48" s="6"/>
      <c r="I48" s="6"/>
      <c r="J48" s="6"/>
      <c r="K48" s="40"/>
      <c r="L48" s="41"/>
      <c r="M48" s="42"/>
      <c r="N48" s="42"/>
      <c r="O48" s="42"/>
    </row>
    <row r="49" ht="39.75" customHeight="1">
      <c r="A49" s="36">
        <f>A45+1</f>
        <v>18</v>
      </c>
      <c r="B49" s="37" t="s">
        <v>100</v>
      </c>
      <c r="C49" s="6"/>
      <c r="D49" s="85" t="s">
        <v>1</v>
      </c>
      <c r="E49" s="6"/>
      <c r="F49" s="6" t="str">
        <f>#REF!*#REF!</f>
        <v>#REF!</v>
      </c>
      <c r="G49" s="6" t="str">
        <f>IF(#REF!&gt;=0,10*#REF!,0)</f>
        <v>#REF!</v>
      </c>
      <c r="H49" s="6"/>
      <c r="I49" s="39"/>
      <c r="J49" s="6"/>
      <c r="K49" s="40">
        <v>4.0</v>
      </c>
      <c r="L49" s="41">
        <f>K49/K117</f>
        <v>0.8</v>
      </c>
      <c r="M49" s="42">
        <f>VLOOKUP(D49,Q1:R9,2,FALSE)</f>
        <v>0</v>
      </c>
      <c r="N49" s="42">
        <f>M49*L49</f>
        <v>0</v>
      </c>
      <c r="O49" s="42">
        <f>IF(M49=0,0,L49*MAX(R2:R8))</f>
        <v>0</v>
      </c>
    </row>
    <row r="50" ht="12.0" customHeight="1">
      <c r="A50" s="36"/>
      <c r="B50" s="37"/>
      <c r="C50" s="6"/>
      <c r="D50" s="43"/>
      <c r="E50" s="6"/>
      <c r="F50" s="6"/>
      <c r="G50" s="6"/>
      <c r="H50" s="6"/>
      <c r="I50" s="6"/>
      <c r="J50" s="6"/>
      <c r="K50" s="40"/>
      <c r="L50" s="41"/>
      <c r="M50" s="42"/>
      <c r="N50" s="42"/>
      <c r="O50" s="42"/>
    </row>
    <row r="51" ht="39.75" customHeight="1">
      <c r="A51" s="36">
        <f>A49+1</f>
        <v>19</v>
      </c>
      <c r="B51" s="37" t="s">
        <v>101</v>
      </c>
      <c r="C51" s="6"/>
      <c r="D51" s="85" t="s">
        <v>1</v>
      </c>
      <c r="E51" s="6"/>
      <c r="F51" s="6" t="str">
        <f>#REF!*#REF!</f>
        <v>#REF!</v>
      </c>
      <c r="G51" s="6" t="str">
        <f>IF(#REF!&gt;=0,10*#REF!,0)</f>
        <v>#REF!</v>
      </c>
      <c r="H51" s="6"/>
      <c r="I51" s="39"/>
      <c r="J51" s="6"/>
      <c r="K51" s="40">
        <v>4.0</v>
      </c>
      <c r="L51" s="41">
        <f>K51/K117</f>
        <v>0.8</v>
      </c>
      <c r="M51" s="42">
        <f>VLOOKUP(D51,Q1:R9,2,FALSE)</f>
        <v>0</v>
      </c>
      <c r="N51" s="42">
        <f>M51*L51</f>
        <v>0</v>
      </c>
      <c r="O51" s="42">
        <f>IF(M51=0,0,L51*MAX(R2:R8))</f>
        <v>0</v>
      </c>
    </row>
    <row r="52" ht="12.0" customHeight="1">
      <c r="A52" s="36"/>
      <c r="B52" s="37"/>
      <c r="C52" s="6"/>
      <c r="D52" s="43"/>
      <c r="E52" s="6"/>
      <c r="F52" s="6"/>
      <c r="G52" s="6"/>
      <c r="H52" s="6"/>
      <c r="I52" s="6"/>
      <c r="J52" s="6"/>
      <c r="K52" s="40"/>
      <c r="L52" s="41"/>
      <c r="M52" s="42"/>
      <c r="N52" s="42"/>
      <c r="O52" s="42"/>
    </row>
    <row r="53" ht="39.75" customHeight="1">
      <c r="A53" s="36">
        <f>A51+1</f>
        <v>20</v>
      </c>
      <c r="B53" s="37" t="s">
        <v>102</v>
      </c>
      <c r="C53" s="6"/>
      <c r="D53" s="85" t="s">
        <v>1</v>
      </c>
      <c r="E53" s="6"/>
      <c r="F53" s="6" t="str">
        <f>#REF!*#REF!</f>
        <v>#REF!</v>
      </c>
      <c r="G53" s="6" t="str">
        <f>IF(#REF!&gt;=0,10*#REF!,0)</f>
        <v>#REF!</v>
      </c>
      <c r="H53" s="6"/>
      <c r="I53" s="39"/>
      <c r="J53" s="6"/>
      <c r="K53" s="40">
        <v>2.0</v>
      </c>
      <c r="L53" s="41">
        <f>K53/K117</f>
        <v>0.4</v>
      </c>
      <c r="M53" s="42">
        <f>VLOOKUP(D53,Q1:R9,2,FALSE)</f>
        <v>0</v>
      </c>
      <c r="N53" s="42">
        <f>M53*L53</f>
        <v>0</v>
      </c>
      <c r="O53" s="42">
        <f>IF(M53=0,0,L53*MAX(R2:R8))</f>
        <v>0</v>
      </c>
    </row>
    <row r="54" ht="12.0" customHeight="1">
      <c r="A54" s="36"/>
      <c r="B54" s="37"/>
      <c r="C54" s="6"/>
      <c r="D54" s="43"/>
      <c r="E54" s="6"/>
      <c r="F54" s="6"/>
      <c r="G54" s="6"/>
      <c r="H54" s="6"/>
      <c r="I54" s="6"/>
      <c r="J54" s="6"/>
      <c r="K54" s="40"/>
      <c r="L54" s="41"/>
      <c r="M54" s="42"/>
      <c r="N54" s="42"/>
      <c r="O54" s="42"/>
    </row>
    <row r="55" ht="39.75" customHeight="1">
      <c r="A55" s="36">
        <f>A53+1</f>
        <v>21</v>
      </c>
      <c r="B55" s="37" t="s">
        <v>103</v>
      </c>
      <c r="C55" s="6"/>
      <c r="D55" s="85" t="s">
        <v>1</v>
      </c>
      <c r="E55" s="6"/>
      <c r="F55" s="6" t="str">
        <f>#REF!*#REF!</f>
        <v>#REF!</v>
      </c>
      <c r="G55" s="6" t="str">
        <f>IF(#REF!&gt;=0,10*#REF!,0)</f>
        <v>#REF!</v>
      </c>
      <c r="H55" s="6"/>
      <c r="I55" s="39"/>
      <c r="J55" s="6"/>
      <c r="K55" s="40">
        <v>4.0</v>
      </c>
      <c r="L55" s="41">
        <f>K55/K117</f>
        <v>0.8</v>
      </c>
      <c r="M55" s="42">
        <f>VLOOKUP(D55,Q1:R9,2,FALSE)</f>
        <v>0</v>
      </c>
      <c r="N55" s="42">
        <f>M55*L55</f>
        <v>0</v>
      </c>
      <c r="O55" s="42">
        <f>IF(M55=0,0,L55*MAX(R2:R8))</f>
        <v>0</v>
      </c>
    </row>
    <row r="56" ht="12.0" customHeight="1">
      <c r="B56" s="49"/>
      <c r="C56" s="6"/>
      <c r="D56" s="43"/>
      <c r="E56" s="6"/>
      <c r="F56" s="6"/>
      <c r="G56" s="6"/>
      <c r="H56" s="6"/>
      <c r="I56" s="6"/>
      <c r="J56" s="6"/>
      <c r="K56" s="40"/>
      <c r="L56" s="41"/>
      <c r="M56" s="42"/>
      <c r="N56" s="42"/>
      <c r="O56" s="42"/>
    </row>
    <row r="57" ht="15.75" customHeight="1">
      <c r="A57" s="32" t="s">
        <v>46</v>
      </c>
      <c r="C57" s="34"/>
      <c r="D57" s="52"/>
      <c r="E57" s="34"/>
      <c r="F57" s="6"/>
      <c r="G57" s="6"/>
      <c r="H57" s="6"/>
      <c r="I57" s="6"/>
      <c r="J57" s="6"/>
      <c r="K57" s="40"/>
      <c r="L57" s="41"/>
      <c r="M57" s="42"/>
      <c r="N57" s="42"/>
      <c r="O57" s="42"/>
    </row>
    <row r="58" ht="14.25" customHeight="1">
      <c r="B58" s="50"/>
      <c r="C58" s="34"/>
      <c r="D58" s="52"/>
      <c r="E58" s="34"/>
      <c r="F58" s="6"/>
      <c r="G58" s="6"/>
      <c r="H58" s="6"/>
      <c r="I58" s="6"/>
      <c r="J58" s="6"/>
      <c r="K58" s="40"/>
      <c r="L58" s="41"/>
      <c r="M58" s="42"/>
      <c r="N58" s="42"/>
      <c r="O58" s="42"/>
    </row>
    <row r="59" ht="39.75" customHeight="1">
      <c r="A59" s="36">
        <f>A55+1</f>
        <v>22</v>
      </c>
      <c r="B59" s="37" t="s">
        <v>104</v>
      </c>
      <c r="C59" s="6"/>
      <c r="D59" s="85" t="s">
        <v>1</v>
      </c>
      <c r="E59" s="6"/>
      <c r="F59" s="6" t="str">
        <f>#REF!*#REF!</f>
        <v>#REF!</v>
      </c>
      <c r="G59" s="6" t="str">
        <f>IF(#REF!&gt;=0,10*#REF!,0)</f>
        <v>#REF!</v>
      </c>
      <c r="H59" s="6"/>
      <c r="I59" s="39"/>
      <c r="J59" s="6"/>
      <c r="K59" s="40">
        <v>4.0</v>
      </c>
      <c r="L59" s="41">
        <f>K59/K117</f>
        <v>0.8</v>
      </c>
      <c r="M59" s="42">
        <f>VLOOKUP(D59,Q1:R9,2,FALSE)</f>
        <v>0</v>
      </c>
      <c r="N59" s="42">
        <f>M59*L59</f>
        <v>0</v>
      </c>
      <c r="O59" s="42">
        <f>IF(M59=0,0,L59*MAX(R2:R8))</f>
        <v>0</v>
      </c>
    </row>
    <row r="60" ht="12.0" customHeight="1">
      <c r="A60" s="36"/>
      <c r="B60" s="37"/>
      <c r="C60" s="6"/>
      <c r="D60" s="43"/>
      <c r="E60" s="6"/>
      <c r="F60" s="6"/>
      <c r="G60" s="6"/>
      <c r="H60" s="6"/>
      <c r="I60" s="6"/>
      <c r="J60" s="6"/>
      <c r="K60" s="40"/>
      <c r="L60" s="41"/>
      <c r="M60" s="42"/>
      <c r="N60" s="42"/>
      <c r="O60" s="42"/>
    </row>
    <row r="61" ht="39.75" customHeight="1">
      <c r="A61" s="36">
        <f>A59+1</f>
        <v>23</v>
      </c>
      <c r="B61" s="37" t="s">
        <v>105</v>
      </c>
      <c r="C61" s="6"/>
      <c r="D61" s="85" t="s">
        <v>1</v>
      </c>
      <c r="E61" s="6"/>
      <c r="F61" s="6" t="str">
        <f>#REF!*#REF!</f>
        <v>#REF!</v>
      </c>
      <c r="G61" s="6" t="str">
        <f>IF(#REF!&gt;=0,10*#REF!,0)</f>
        <v>#REF!</v>
      </c>
      <c r="H61" s="6"/>
      <c r="I61" s="39"/>
      <c r="J61" s="6"/>
      <c r="K61" s="40">
        <v>3.0</v>
      </c>
      <c r="L61" s="41">
        <f>K61/K117</f>
        <v>0.6</v>
      </c>
      <c r="M61" s="42">
        <f>VLOOKUP(D61,Q1:R9,2,FALSE)</f>
        <v>0</v>
      </c>
      <c r="N61" s="42">
        <f>M61*L61</f>
        <v>0</v>
      </c>
      <c r="O61" s="42">
        <f>IF(M61=0,0,L61*MAX(R2:R8))</f>
        <v>0</v>
      </c>
    </row>
    <row r="62" ht="12.0" customHeight="1">
      <c r="A62" s="36"/>
      <c r="B62" s="37"/>
      <c r="C62" s="6"/>
      <c r="D62" s="43"/>
      <c r="E62" s="6"/>
      <c r="F62" s="6"/>
      <c r="G62" s="6"/>
      <c r="H62" s="6"/>
      <c r="I62" s="6"/>
      <c r="J62" s="6"/>
      <c r="K62" s="40"/>
      <c r="L62" s="41"/>
      <c r="M62" s="42"/>
      <c r="N62" s="42"/>
      <c r="O62" s="42"/>
    </row>
    <row r="63" ht="39.75" customHeight="1">
      <c r="A63" s="36">
        <f>A61+1</f>
        <v>24</v>
      </c>
      <c r="B63" s="37" t="s">
        <v>106</v>
      </c>
      <c r="C63" s="6"/>
      <c r="D63" s="85" t="s">
        <v>1</v>
      </c>
      <c r="E63" s="6"/>
      <c r="F63" s="6" t="str">
        <f>#REF!*#REF!</f>
        <v>#REF!</v>
      </c>
      <c r="G63" s="6" t="str">
        <f>IF(#REF!&gt;=0,10*#REF!,0)</f>
        <v>#REF!</v>
      </c>
      <c r="H63" s="6"/>
      <c r="I63" s="39"/>
      <c r="J63" s="6"/>
      <c r="K63" s="40">
        <v>1.0</v>
      </c>
      <c r="L63" s="41">
        <f>K63/K117</f>
        <v>0.2</v>
      </c>
      <c r="M63" s="42">
        <f>VLOOKUP(D63,Q1:R9,2,FALSE)</f>
        <v>0</v>
      </c>
      <c r="N63" s="42">
        <f>M63*L63</f>
        <v>0</v>
      </c>
      <c r="O63" s="42">
        <f>IF(M63=0,0,L63*MAX(R2:R8))</f>
        <v>0</v>
      </c>
    </row>
    <row r="64" ht="12.0" customHeight="1">
      <c r="B64" s="27"/>
      <c r="C64" s="6"/>
      <c r="D64" s="43"/>
      <c r="E64" s="6"/>
      <c r="F64" s="6"/>
      <c r="G64" s="6"/>
      <c r="H64" s="6"/>
      <c r="I64" s="6"/>
      <c r="J64" s="6"/>
      <c r="K64" s="40"/>
      <c r="L64" s="41"/>
      <c r="M64" s="42"/>
      <c r="N64" s="42"/>
      <c r="O64" s="42"/>
    </row>
    <row r="65" ht="15.75" customHeight="1">
      <c r="A65" s="32" t="s">
        <v>50</v>
      </c>
      <c r="C65" s="34"/>
      <c r="D65" s="52"/>
      <c r="E65" s="34"/>
      <c r="F65" s="6"/>
      <c r="G65" s="6"/>
      <c r="H65" s="6"/>
      <c r="I65" s="6"/>
      <c r="J65" s="6"/>
      <c r="K65" s="40"/>
      <c r="L65" s="41"/>
      <c r="M65" s="42"/>
      <c r="N65" s="42"/>
      <c r="O65" s="42"/>
    </row>
    <row r="66" ht="14.25" customHeight="1">
      <c r="B66" s="50"/>
      <c r="C66" s="34"/>
      <c r="D66" s="52"/>
      <c r="E66" s="34"/>
      <c r="F66" s="6"/>
      <c r="G66" s="6"/>
      <c r="H66" s="6"/>
      <c r="I66" s="6"/>
      <c r="J66" s="6"/>
      <c r="K66" s="40"/>
      <c r="L66" s="41"/>
      <c r="M66" s="42"/>
      <c r="N66" s="42"/>
      <c r="O66" s="42"/>
    </row>
    <row r="67" ht="39.75" customHeight="1">
      <c r="A67" s="36">
        <f>A63+1</f>
        <v>25</v>
      </c>
      <c r="B67" s="37" t="s">
        <v>107</v>
      </c>
      <c r="C67" s="6"/>
      <c r="D67" s="85" t="s">
        <v>1</v>
      </c>
      <c r="E67" s="6"/>
      <c r="F67" s="6" t="str">
        <f>#REF!*#REF!</f>
        <v>#REF!</v>
      </c>
      <c r="G67" s="6" t="str">
        <f>IF(#REF!&gt;=0,10*#REF!,0)</f>
        <v>#REF!</v>
      </c>
      <c r="H67" s="6"/>
      <c r="I67" s="39"/>
      <c r="J67" s="6"/>
      <c r="K67" s="40">
        <v>3.0</v>
      </c>
      <c r="L67" s="41">
        <f>K67/K117</f>
        <v>0.6</v>
      </c>
      <c r="M67" s="42">
        <f>VLOOKUP(D67,Q1:R9,2,FALSE)</f>
        <v>0</v>
      </c>
      <c r="N67" s="42">
        <f>M67*L67</f>
        <v>0</v>
      </c>
      <c r="O67" s="42">
        <f>IF(M67=0,0,L67*MAX(R2:R8))</f>
        <v>0</v>
      </c>
    </row>
    <row r="68" ht="12.0" customHeight="1">
      <c r="A68" s="36"/>
      <c r="B68" s="37"/>
      <c r="C68" s="6"/>
      <c r="D68" s="43"/>
      <c r="E68" s="6"/>
      <c r="F68" s="6"/>
      <c r="G68" s="6"/>
      <c r="H68" s="6"/>
      <c r="I68" s="6"/>
      <c r="J68" s="6"/>
      <c r="K68" s="40"/>
      <c r="L68" s="41"/>
      <c r="M68" s="42"/>
      <c r="N68" s="42"/>
      <c r="O68" s="42"/>
    </row>
    <row r="69" ht="39.75" customHeight="1">
      <c r="A69" s="36">
        <f>A67+1</f>
        <v>26</v>
      </c>
      <c r="B69" s="37" t="s">
        <v>108</v>
      </c>
      <c r="C69" s="6"/>
      <c r="D69" s="85" t="s">
        <v>1</v>
      </c>
      <c r="E69" s="6"/>
      <c r="F69" s="6" t="str">
        <f>#REF!*#REF!</f>
        <v>#REF!</v>
      </c>
      <c r="G69" s="6" t="str">
        <f>IF(#REF!&gt;=0,10*#REF!,0)</f>
        <v>#REF!</v>
      </c>
      <c r="H69" s="6"/>
      <c r="I69" s="39"/>
      <c r="J69" s="6"/>
      <c r="K69" s="40">
        <v>2.0</v>
      </c>
      <c r="L69" s="41">
        <f>K69/K117</f>
        <v>0.4</v>
      </c>
      <c r="M69" s="42">
        <f>VLOOKUP(D69,Q1:R9,2,FALSE)</f>
        <v>0</v>
      </c>
      <c r="N69" s="42">
        <f>M69*L69</f>
        <v>0</v>
      </c>
      <c r="O69" s="42">
        <f>IF(M69=0,0,L69*MAX(R2:R8))</f>
        <v>0</v>
      </c>
    </row>
    <row r="70" ht="12.0" customHeight="1">
      <c r="A70" s="36"/>
      <c r="B70" s="37"/>
      <c r="C70" s="6"/>
      <c r="D70" s="43"/>
      <c r="E70" s="6"/>
      <c r="F70" s="6"/>
      <c r="G70" s="6"/>
      <c r="H70" s="6"/>
      <c r="I70" s="6"/>
      <c r="J70" s="6"/>
      <c r="K70" s="40"/>
      <c r="L70" s="41"/>
      <c r="M70" s="42"/>
      <c r="N70" s="42"/>
      <c r="O70" s="42"/>
    </row>
    <row r="71" ht="39.75" customHeight="1">
      <c r="A71" s="36">
        <f>A69+1</f>
        <v>27</v>
      </c>
      <c r="B71" s="37" t="s">
        <v>109</v>
      </c>
      <c r="C71" s="6"/>
      <c r="D71" s="85" t="s">
        <v>1</v>
      </c>
      <c r="E71" s="6"/>
      <c r="F71" s="6" t="str">
        <f>#REF!*#REF!</f>
        <v>#REF!</v>
      </c>
      <c r="G71" s="6" t="str">
        <f>IF(#REF!&gt;=0,10*#REF!,0)</f>
        <v>#REF!</v>
      </c>
      <c r="H71" s="6"/>
      <c r="I71" s="39"/>
      <c r="J71" s="6"/>
      <c r="K71" s="40">
        <v>2.0</v>
      </c>
      <c r="L71" s="41">
        <f>K71/K117</f>
        <v>0.4</v>
      </c>
      <c r="M71" s="42">
        <f>VLOOKUP(D71,Q1:R9,2,FALSE)</f>
        <v>0</v>
      </c>
      <c r="N71" s="42">
        <f>M71*L71</f>
        <v>0</v>
      </c>
      <c r="O71" s="42">
        <f>IF(M71=0,0,L71*MAX(R2:R8))</f>
        <v>0</v>
      </c>
    </row>
    <row r="72" ht="12.0" customHeight="1">
      <c r="A72" s="36"/>
      <c r="B72" s="37"/>
      <c r="C72" s="6"/>
      <c r="D72" s="43"/>
      <c r="E72" s="6"/>
      <c r="F72" s="6"/>
      <c r="G72" s="6"/>
      <c r="H72" s="6"/>
      <c r="I72" s="6"/>
      <c r="J72" s="6"/>
      <c r="K72" s="40"/>
      <c r="L72" s="41"/>
      <c r="M72" s="42"/>
      <c r="N72" s="42"/>
      <c r="O72" s="42"/>
    </row>
    <row r="73" ht="39.75" customHeight="1">
      <c r="A73" s="36">
        <f>A71+1</f>
        <v>28</v>
      </c>
      <c r="B73" s="37" t="s">
        <v>110</v>
      </c>
      <c r="C73" s="6"/>
      <c r="D73" s="85" t="s">
        <v>1</v>
      </c>
      <c r="E73" s="6"/>
      <c r="F73" s="6" t="str">
        <f>#REF!*#REF!</f>
        <v>#REF!</v>
      </c>
      <c r="G73" s="6" t="str">
        <f>IF(#REF!&gt;=0,10*#REF!,0)</f>
        <v>#REF!</v>
      </c>
      <c r="H73" s="6"/>
      <c r="I73" s="39"/>
      <c r="J73" s="6"/>
      <c r="K73" s="40">
        <v>3.0</v>
      </c>
      <c r="L73" s="41">
        <f>K73/K117</f>
        <v>0.6</v>
      </c>
      <c r="M73" s="42">
        <f>VLOOKUP(D73,Q1:R9,2,FALSE)</f>
        <v>0</v>
      </c>
      <c r="N73" s="42">
        <f>M73*L73</f>
        <v>0</v>
      </c>
      <c r="O73" s="42">
        <f>IF(M73=0,0,L73*MAX(R2:R8))</f>
        <v>0</v>
      </c>
    </row>
    <row r="74" ht="12.0" customHeight="1">
      <c r="A74" s="36"/>
      <c r="B74" s="37"/>
      <c r="C74" s="6"/>
      <c r="D74" s="43"/>
      <c r="E74" s="6"/>
      <c r="F74" s="6"/>
      <c r="G74" s="6"/>
      <c r="H74" s="6"/>
      <c r="I74" s="6"/>
      <c r="J74" s="6"/>
      <c r="K74" s="40"/>
      <c r="L74" s="41"/>
      <c r="M74" s="42"/>
      <c r="N74" s="42"/>
      <c r="O74" s="42"/>
    </row>
    <row r="75" ht="39.75" customHeight="1">
      <c r="A75" s="36">
        <f>A73+1</f>
        <v>29</v>
      </c>
      <c r="B75" s="37" t="s">
        <v>111</v>
      </c>
      <c r="C75" s="6"/>
      <c r="D75" s="85" t="s">
        <v>1</v>
      </c>
      <c r="E75" s="6"/>
      <c r="F75" s="6" t="str">
        <f>#REF!*#REF!</f>
        <v>#REF!</v>
      </c>
      <c r="G75" s="6" t="str">
        <f>IF(#REF!&gt;=0,10*#REF!,0)</f>
        <v>#REF!</v>
      </c>
      <c r="H75" s="6"/>
      <c r="I75" s="39"/>
      <c r="J75" s="6"/>
      <c r="K75" s="40">
        <v>3.0</v>
      </c>
      <c r="L75" s="41">
        <f>K75/K117</f>
        <v>0.6</v>
      </c>
      <c r="M75" s="42">
        <f>VLOOKUP(D75,Q1:R9,2,FALSE)</f>
        <v>0</v>
      </c>
      <c r="N75" s="42">
        <f>M75*L75</f>
        <v>0</v>
      </c>
      <c r="O75" s="42">
        <f>IF(M75=0,0,L75*MAX(R2:R8))</f>
        <v>0</v>
      </c>
    </row>
    <row r="76" ht="12.0" customHeight="1">
      <c r="B76" s="49"/>
      <c r="C76" s="6"/>
      <c r="D76" s="43"/>
      <c r="E76" s="6"/>
      <c r="F76" s="6"/>
      <c r="G76" s="6"/>
      <c r="H76" s="6"/>
      <c r="I76" s="6"/>
      <c r="J76" s="6"/>
      <c r="K76" s="40"/>
      <c r="L76" s="41"/>
      <c r="M76" s="42"/>
      <c r="N76" s="42"/>
      <c r="O76" s="42"/>
    </row>
    <row r="77" ht="15.75" customHeight="1">
      <c r="A77" s="32" t="s">
        <v>56</v>
      </c>
      <c r="C77" s="34"/>
      <c r="D77" s="52"/>
      <c r="E77" s="6"/>
      <c r="F77" s="6"/>
      <c r="G77" s="6"/>
      <c r="H77" s="6"/>
      <c r="I77" s="6"/>
      <c r="J77" s="6"/>
      <c r="K77" s="40"/>
      <c r="L77" s="41"/>
      <c r="M77" s="42"/>
      <c r="N77" s="42"/>
      <c r="O77" s="42"/>
    </row>
    <row r="78" ht="14.25" customHeight="1">
      <c r="B78" s="50"/>
      <c r="C78" s="34"/>
      <c r="D78" s="52"/>
      <c r="E78" s="6"/>
      <c r="F78" s="6"/>
      <c r="G78" s="6"/>
      <c r="H78" s="6"/>
      <c r="I78" s="6"/>
      <c r="J78" s="6"/>
      <c r="K78" s="40"/>
      <c r="L78" s="41"/>
      <c r="M78" s="42"/>
      <c r="N78" s="42"/>
      <c r="O78" s="42"/>
    </row>
    <row r="79" ht="39.75" customHeight="1">
      <c r="A79" s="36">
        <f>A75+1</f>
        <v>30</v>
      </c>
      <c r="B79" s="37" t="s">
        <v>112</v>
      </c>
      <c r="C79" s="6"/>
      <c r="D79" s="85" t="s">
        <v>1</v>
      </c>
      <c r="E79" s="6"/>
      <c r="F79" s="6" t="str">
        <f>#REF!*#REF!</f>
        <v>#REF!</v>
      </c>
      <c r="G79" s="6" t="str">
        <f>IF(#REF!&gt;=0,10*#REF!,0)</f>
        <v>#REF!</v>
      </c>
      <c r="H79" s="6"/>
      <c r="I79" s="39"/>
      <c r="J79" s="6"/>
      <c r="K79" s="40">
        <v>4.0</v>
      </c>
      <c r="L79" s="41">
        <f>K79/K117</f>
        <v>0.8</v>
      </c>
      <c r="M79" s="42">
        <f>VLOOKUP(D79,Q1:R9,2,FALSE)</f>
        <v>0</v>
      </c>
      <c r="N79" s="42">
        <f>M79*L79</f>
        <v>0</v>
      </c>
      <c r="O79" s="42">
        <f>IF(M79=0,0,L79*MAX(R2:R8))</f>
        <v>0</v>
      </c>
    </row>
    <row r="80" ht="12.0" customHeight="1">
      <c r="A80" s="36"/>
      <c r="B80" s="37"/>
      <c r="C80" s="6"/>
      <c r="D80" s="43"/>
      <c r="E80" s="6"/>
      <c r="F80" s="6"/>
      <c r="G80" s="6"/>
      <c r="H80" s="6"/>
      <c r="I80" s="6"/>
      <c r="J80" s="6"/>
      <c r="K80" s="40"/>
      <c r="L80" s="41"/>
      <c r="M80" s="42"/>
      <c r="N80" s="42"/>
      <c r="O80" s="42"/>
    </row>
    <row r="81" ht="39.75" customHeight="1">
      <c r="A81" s="36">
        <f>A79+1</f>
        <v>31</v>
      </c>
      <c r="B81" s="37" t="s">
        <v>113</v>
      </c>
      <c r="C81" s="6"/>
      <c r="D81" s="85" t="s">
        <v>1</v>
      </c>
      <c r="E81" s="6"/>
      <c r="F81" s="6" t="str">
        <f>#REF!*#REF!</f>
        <v>#REF!</v>
      </c>
      <c r="G81" s="6" t="str">
        <f>IF(#REF!&gt;=0,10*#REF!,0)</f>
        <v>#REF!</v>
      </c>
      <c r="H81" s="6"/>
      <c r="I81" s="39"/>
      <c r="J81" s="6"/>
      <c r="K81" s="40">
        <v>3.0</v>
      </c>
      <c r="L81" s="41">
        <f>K81/K117</f>
        <v>0.6</v>
      </c>
      <c r="M81" s="42">
        <f>VLOOKUP(D81,Q1:R9,2,FALSE)</f>
        <v>0</v>
      </c>
      <c r="N81" s="42">
        <f>M81*L81</f>
        <v>0</v>
      </c>
      <c r="O81" s="42">
        <f>IF(M81=0,0,L81*MAX(R2:R8))</f>
        <v>0</v>
      </c>
    </row>
    <row r="82" ht="12.0" customHeight="1">
      <c r="A82" s="36"/>
      <c r="B82" s="37"/>
      <c r="C82" s="6"/>
      <c r="D82" s="43"/>
      <c r="E82" s="6"/>
      <c r="F82" s="6"/>
      <c r="G82" s="6"/>
      <c r="H82" s="6"/>
      <c r="I82" s="6"/>
      <c r="J82" s="6"/>
      <c r="K82" s="40"/>
      <c r="L82" s="41"/>
      <c r="M82" s="42"/>
      <c r="N82" s="42"/>
      <c r="O82" s="42"/>
    </row>
    <row r="83" ht="39.75" customHeight="1">
      <c r="A83" s="36">
        <f>A81+1</f>
        <v>32</v>
      </c>
      <c r="B83" s="37" t="s">
        <v>114</v>
      </c>
      <c r="C83" s="6"/>
      <c r="D83" s="85" t="s">
        <v>1</v>
      </c>
      <c r="E83" s="6"/>
      <c r="F83" s="6" t="str">
        <f>#REF!*#REF!</f>
        <v>#REF!</v>
      </c>
      <c r="G83" s="6" t="str">
        <f>IF(#REF!&gt;=0,10*#REF!,0)</f>
        <v>#REF!</v>
      </c>
      <c r="H83" s="6"/>
      <c r="I83" s="39"/>
      <c r="J83" s="6"/>
      <c r="K83" s="40">
        <v>3.0</v>
      </c>
      <c r="L83" s="41">
        <f>K83/K117</f>
        <v>0.6</v>
      </c>
      <c r="M83" s="42">
        <f>VLOOKUP(D83,Q1:R9,2,FALSE)</f>
        <v>0</v>
      </c>
      <c r="N83" s="42">
        <f>M83*L83</f>
        <v>0</v>
      </c>
      <c r="O83" s="42">
        <f>IF(M83=0,0,L83*MAX(R2:R8))</f>
        <v>0</v>
      </c>
    </row>
    <row r="84" ht="12.0" customHeight="1">
      <c r="A84" s="36"/>
      <c r="B84" s="37"/>
      <c r="C84" s="6"/>
      <c r="D84" s="43"/>
      <c r="E84" s="6"/>
      <c r="F84" s="6"/>
      <c r="G84" s="6"/>
      <c r="H84" s="6"/>
      <c r="I84" s="6"/>
      <c r="J84" s="6"/>
      <c r="K84" s="40"/>
      <c r="L84" s="41"/>
      <c r="M84" s="42"/>
      <c r="N84" s="42"/>
      <c r="O84" s="42"/>
    </row>
    <row r="85" ht="39.75" customHeight="1">
      <c r="A85" s="36">
        <f>A83+1</f>
        <v>33</v>
      </c>
      <c r="B85" s="37" t="s">
        <v>115</v>
      </c>
      <c r="C85" s="6"/>
      <c r="D85" s="85" t="s">
        <v>1</v>
      </c>
      <c r="E85" s="6"/>
      <c r="F85" s="6" t="str">
        <f>#REF!*#REF!</f>
        <v>#REF!</v>
      </c>
      <c r="G85" s="6" t="str">
        <f>IF(#REF!&gt;=0,10*#REF!,0)</f>
        <v>#REF!</v>
      </c>
      <c r="H85" s="6"/>
      <c r="I85" s="39"/>
      <c r="J85" s="6"/>
      <c r="K85" s="40">
        <v>3.0</v>
      </c>
      <c r="L85" s="41">
        <f>K85/K117</f>
        <v>0.6</v>
      </c>
      <c r="M85" s="42">
        <f>VLOOKUP(D85,Q1:R9,2,FALSE)</f>
        <v>0</v>
      </c>
      <c r="N85" s="42">
        <f>M85*L85</f>
        <v>0</v>
      </c>
      <c r="O85" s="42">
        <f>IF(M85=0,0,L85*MAX(R2:R8))</f>
        <v>0</v>
      </c>
    </row>
    <row r="86" ht="12.0" customHeight="1">
      <c r="B86" s="49"/>
      <c r="C86" s="6"/>
      <c r="D86" s="43"/>
      <c r="E86" s="6"/>
      <c r="F86" s="6"/>
      <c r="G86" s="6"/>
      <c r="H86" s="6"/>
      <c r="I86" s="6"/>
      <c r="J86" s="6"/>
      <c r="K86" s="40"/>
      <c r="L86" s="41"/>
      <c r="M86" s="42"/>
      <c r="N86" s="42"/>
      <c r="O86" s="42"/>
    </row>
    <row r="87" ht="15.75" customHeight="1">
      <c r="A87" s="32" t="s">
        <v>62</v>
      </c>
      <c r="C87" s="34"/>
      <c r="D87" s="52"/>
      <c r="E87" s="34"/>
      <c r="F87" s="6"/>
      <c r="G87" s="6"/>
      <c r="H87" s="6"/>
      <c r="I87" s="6"/>
      <c r="J87" s="6"/>
      <c r="K87" s="40"/>
      <c r="L87" s="41"/>
      <c r="M87" s="42"/>
      <c r="N87" s="42"/>
      <c r="O87" s="42"/>
    </row>
    <row r="88" ht="14.25" customHeight="1">
      <c r="B88" s="50"/>
      <c r="C88" s="34"/>
      <c r="D88" s="52"/>
      <c r="E88" s="34"/>
      <c r="F88" s="6"/>
      <c r="G88" s="6"/>
      <c r="H88" s="6"/>
      <c r="I88" s="6"/>
      <c r="J88" s="6"/>
      <c r="K88" s="40"/>
      <c r="L88" s="41"/>
      <c r="M88" s="42"/>
      <c r="N88" s="42"/>
      <c r="O88" s="42"/>
    </row>
    <row r="89" ht="39.75" customHeight="1">
      <c r="A89" s="36">
        <f>A85+1</f>
        <v>34</v>
      </c>
      <c r="B89" s="37" t="s">
        <v>116</v>
      </c>
      <c r="C89" s="6"/>
      <c r="D89" s="85" t="s">
        <v>1</v>
      </c>
      <c r="E89" s="6"/>
      <c r="F89" s="6" t="str">
        <f>#REF!*#REF!</f>
        <v>#REF!</v>
      </c>
      <c r="G89" s="6" t="str">
        <f>IF(#REF!&gt;=0,10*#REF!,0)</f>
        <v>#REF!</v>
      </c>
      <c r="H89" s="6"/>
      <c r="I89" s="39"/>
      <c r="J89" s="6"/>
      <c r="K89" s="40">
        <v>5.0</v>
      </c>
      <c r="L89" s="41">
        <f>K89/K117</f>
        <v>1</v>
      </c>
      <c r="M89" s="42">
        <f>VLOOKUP(D89,Q1:R9,2,FALSE)</f>
        <v>0</v>
      </c>
      <c r="N89" s="42">
        <f>M89*L89</f>
        <v>0</v>
      </c>
      <c r="O89" s="42">
        <f>IF(M89=0,0,L89*MAX(R2:R8))</f>
        <v>0</v>
      </c>
    </row>
    <row r="90" ht="12.0" customHeight="1">
      <c r="A90" s="36"/>
      <c r="B90" s="37"/>
      <c r="C90" s="6"/>
      <c r="D90" s="43"/>
      <c r="E90" s="6"/>
      <c r="F90" s="6"/>
      <c r="G90" s="6"/>
      <c r="H90" s="6"/>
      <c r="I90" s="6"/>
      <c r="J90" s="6"/>
      <c r="K90" s="40"/>
      <c r="L90" s="41"/>
      <c r="M90" s="42"/>
      <c r="N90" s="42"/>
      <c r="O90" s="42"/>
    </row>
    <row r="91" ht="39.75" customHeight="1">
      <c r="A91" s="36">
        <f>A89+1</f>
        <v>35</v>
      </c>
      <c r="B91" s="37" t="s">
        <v>117</v>
      </c>
      <c r="C91" s="6"/>
      <c r="D91" s="85" t="s">
        <v>1</v>
      </c>
      <c r="E91" s="6"/>
      <c r="F91" s="6" t="str">
        <f>#REF!*#REF!</f>
        <v>#REF!</v>
      </c>
      <c r="G91" s="6" t="str">
        <f>IF(#REF!&gt;=0,10*#REF!,0)</f>
        <v>#REF!</v>
      </c>
      <c r="H91" s="6"/>
      <c r="I91" s="39"/>
      <c r="J91" s="6"/>
      <c r="K91" s="40">
        <v>2.0</v>
      </c>
      <c r="L91" s="41">
        <f>K91/K117</f>
        <v>0.4</v>
      </c>
      <c r="M91" s="42">
        <f>VLOOKUP(D91,Q1:R9,2,FALSE)</f>
        <v>0</v>
      </c>
      <c r="N91" s="42">
        <f>M91*L91</f>
        <v>0</v>
      </c>
      <c r="O91" s="42">
        <f>IF(M91=0,0,L91*MAX(R2:R8))</f>
        <v>0</v>
      </c>
    </row>
    <row r="92" ht="12.0" customHeight="1">
      <c r="A92" s="36"/>
      <c r="B92" s="37"/>
      <c r="C92" s="6"/>
      <c r="D92" s="43"/>
      <c r="E92" s="6"/>
      <c r="F92" s="6"/>
      <c r="G92" s="6"/>
      <c r="H92" s="6"/>
      <c r="I92" s="6"/>
      <c r="J92" s="6"/>
      <c r="K92" s="40"/>
      <c r="L92" s="41"/>
      <c r="M92" s="42"/>
      <c r="N92" s="42"/>
      <c r="O92" s="42"/>
    </row>
    <row r="93" ht="39.75" customHeight="1">
      <c r="A93" s="36">
        <f>A91+1</f>
        <v>36</v>
      </c>
      <c r="B93" s="37" t="s">
        <v>118</v>
      </c>
      <c r="C93" s="6"/>
      <c r="D93" s="85" t="s">
        <v>1</v>
      </c>
      <c r="E93" s="6"/>
      <c r="F93" s="6" t="str">
        <f>#REF!*#REF!</f>
        <v>#REF!</v>
      </c>
      <c r="G93" s="6" t="str">
        <f>IF(#REF!&gt;=0,10*#REF!,0)</f>
        <v>#REF!</v>
      </c>
      <c r="H93" s="6"/>
      <c r="I93" s="39"/>
      <c r="J93" s="6"/>
      <c r="K93" s="40">
        <v>4.0</v>
      </c>
      <c r="L93" s="41">
        <f>K93/K117</f>
        <v>0.8</v>
      </c>
      <c r="M93" s="42">
        <f>VLOOKUP(D93,Q1:R9,2,FALSE)</f>
        <v>0</v>
      </c>
      <c r="N93" s="42">
        <f>M93*L93</f>
        <v>0</v>
      </c>
      <c r="O93" s="42">
        <f>IF(M93=0,0,L93*MAX(R2:R8))</f>
        <v>0</v>
      </c>
    </row>
    <row r="94" ht="12.0" customHeight="1">
      <c r="A94" s="36"/>
      <c r="B94" s="37"/>
      <c r="C94" s="6"/>
      <c r="D94" s="43"/>
      <c r="E94" s="6"/>
      <c r="F94" s="6"/>
      <c r="G94" s="6"/>
      <c r="H94" s="6"/>
      <c r="I94" s="6"/>
      <c r="J94" s="6"/>
      <c r="K94" s="40"/>
      <c r="L94" s="41"/>
      <c r="M94" s="42"/>
      <c r="N94" s="42"/>
      <c r="O94" s="42"/>
    </row>
    <row r="95" ht="39.75" customHeight="1">
      <c r="A95" s="36">
        <f>A93+1</f>
        <v>37</v>
      </c>
      <c r="B95" s="37" t="s">
        <v>119</v>
      </c>
      <c r="C95" s="6"/>
      <c r="D95" s="85" t="s">
        <v>1</v>
      </c>
      <c r="E95" s="6"/>
      <c r="F95" s="6" t="str">
        <f>#REF!*#REF!</f>
        <v>#REF!</v>
      </c>
      <c r="G95" s="6" t="str">
        <f>IF(#REF!&gt;=0,10*#REF!,0)</f>
        <v>#REF!</v>
      </c>
      <c r="H95" s="6"/>
      <c r="I95" s="39"/>
      <c r="J95" s="6"/>
      <c r="K95" s="40">
        <v>3.0</v>
      </c>
      <c r="L95" s="41">
        <f>K95/K117</f>
        <v>0.6</v>
      </c>
      <c r="M95" s="42">
        <f>VLOOKUP(D95,Q1:R9,2,FALSE)</f>
        <v>0</v>
      </c>
      <c r="N95" s="42">
        <f>M95*L95</f>
        <v>0</v>
      </c>
      <c r="O95" s="42">
        <f>IF(M95=0,0,L95*MAX(R2:R8))</f>
        <v>0</v>
      </c>
    </row>
    <row r="96" ht="12.0" customHeight="1">
      <c r="A96" s="36"/>
      <c r="B96" s="37"/>
      <c r="C96" s="6"/>
      <c r="D96" s="43"/>
      <c r="E96" s="6"/>
      <c r="F96" s="6"/>
      <c r="G96" s="6"/>
      <c r="H96" s="6"/>
      <c r="I96" s="6"/>
      <c r="J96" s="6"/>
      <c r="K96" s="40"/>
      <c r="L96" s="41"/>
      <c r="M96" s="42"/>
      <c r="N96" s="42"/>
      <c r="O96" s="42"/>
    </row>
    <row r="97" ht="39.75" customHeight="1">
      <c r="A97" s="36">
        <f>A95+1</f>
        <v>38</v>
      </c>
      <c r="B97" s="37" t="s">
        <v>120</v>
      </c>
      <c r="C97" s="6"/>
      <c r="D97" s="85" t="s">
        <v>1</v>
      </c>
      <c r="E97" s="6"/>
      <c r="F97" s="6" t="str">
        <f>#REF!*#REF!</f>
        <v>#REF!</v>
      </c>
      <c r="G97" s="6" t="str">
        <f>IF(#REF!&gt;=0,10*#REF!,0)</f>
        <v>#REF!</v>
      </c>
      <c r="H97" s="6"/>
      <c r="I97" s="39"/>
      <c r="J97" s="6"/>
      <c r="K97" s="40">
        <v>3.0</v>
      </c>
      <c r="L97" s="41">
        <f>K97/K117</f>
        <v>0.6</v>
      </c>
      <c r="M97" s="42">
        <f>VLOOKUP(D97,Q1:R9,2,FALSE)</f>
        <v>0</v>
      </c>
      <c r="N97" s="42">
        <f>M97*L97</f>
        <v>0</v>
      </c>
      <c r="O97" s="42">
        <f>IF(M97=0,0,L97*MAX(R2:R8))</f>
        <v>0</v>
      </c>
    </row>
    <row r="98" ht="12.0" customHeight="1">
      <c r="B98" s="49"/>
      <c r="C98" s="6"/>
      <c r="D98" s="43"/>
      <c r="E98" s="6"/>
      <c r="F98" s="6"/>
      <c r="G98" s="6"/>
      <c r="H98" s="6"/>
      <c r="I98" s="6"/>
      <c r="J98" s="6"/>
      <c r="K98" s="40"/>
      <c r="L98" s="41"/>
      <c r="M98" s="42"/>
      <c r="N98" s="42"/>
      <c r="O98" s="42"/>
    </row>
    <row r="99" ht="15.75" customHeight="1">
      <c r="A99" s="32" t="s">
        <v>69</v>
      </c>
      <c r="C99" s="34"/>
      <c r="D99" s="52"/>
      <c r="E99" s="34"/>
      <c r="F99" s="6"/>
      <c r="G99" s="6"/>
      <c r="H99" s="6"/>
      <c r="I99" s="6"/>
      <c r="J99" s="6"/>
      <c r="K99" s="40"/>
      <c r="L99" s="41"/>
      <c r="M99" s="42"/>
      <c r="N99" s="42"/>
      <c r="O99" s="42"/>
    </row>
    <row r="100" ht="14.25" customHeight="1">
      <c r="B100" s="50"/>
      <c r="C100" s="34"/>
      <c r="D100" s="52"/>
      <c r="E100" s="34"/>
      <c r="F100" s="6"/>
      <c r="G100" s="6"/>
      <c r="H100" s="6"/>
      <c r="I100" s="6"/>
      <c r="J100" s="6"/>
      <c r="K100" s="40"/>
      <c r="L100" s="41"/>
      <c r="M100" s="42"/>
      <c r="N100" s="42"/>
      <c r="O100" s="42"/>
    </row>
    <row r="101" ht="39.75" customHeight="1">
      <c r="A101" s="36">
        <f>A97+1</f>
        <v>39</v>
      </c>
      <c r="B101" s="37" t="s">
        <v>121</v>
      </c>
      <c r="C101" s="6"/>
      <c r="D101" s="85" t="s">
        <v>1</v>
      </c>
      <c r="E101" s="6"/>
      <c r="F101" s="6" t="str">
        <f>#REF!*#REF!</f>
        <v>#REF!</v>
      </c>
      <c r="G101" s="6" t="str">
        <f>IF(#REF!&gt;=0,10*#REF!,0)</f>
        <v>#REF!</v>
      </c>
      <c r="H101" s="6"/>
      <c r="I101" s="39"/>
      <c r="J101" s="6"/>
      <c r="K101" s="40">
        <v>4.0</v>
      </c>
      <c r="L101" s="41">
        <f>K101/K117</f>
        <v>0.8</v>
      </c>
      <c r="M101" s="42">
        <f>VLOOKUP(D101,Q1:R9,2,FALSE)</f>
        <v>0</v>
      </c>
      <c r="N101" s="42">
        <f>M101*L101</f>
        <v>0</v>
      </c>
      <c r="O101" s="42">
        <f>IF(M101=0,0,L101*MAX(R2:R8))</f>
        <v>0</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122</v>
      </c>
      <c r="C103" s="6"/>
      <c r="D103" s="85" t="s">
        <v>1</v>
      </c>
      <c r="E103" s="6"/>
      <c r="F103" s="6" t="str">
        <f>#REF!*#REF!</f>
        <v>#REF!</v>
      </c>
      <c r="G103" s="6" t="str">
        <f>IF(#REF!&gt;=0,10*#REF!,0)</f>
        <v>#REF!</v>
      </c>
      <c r="H103" s="6"/>
      <c r="I103" s="39"/>
      <c r="J103" s="6"/>
      <c r="K103" s="40">
        <v>3.0</v>
      </c>
      <c r="L103" s="41">
        <f>K103/K117</f>
        <v>0.6</v>
      </c>
      <c r="M103" s="42">
        <f>VLOOKUP(D103,Q1:R9,2,FALSE)</f>
        <v>0</v>
      </c>
      <c r="N103" s="42">
        <f>M103*L103</f>
        <v>0</v>
      </c>
      <c r="O103" s="42">
        <f>IF(M103=0,0,L103*MAX(R2:R8))</f>
        <v>0</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123</v>
      </c>
      <c r="C105" s="6"/>
      <c r="D105" s="85" t="s">
        <v>1</v>
      </c>
      <c r="E105" s="6"/>
      <c r="F105" s="6" t="str">
        <f>#REF!*#REF!</f>
        <v>#REF!</v>
      </c>
      <c r="G105" s="6" t="str">
        <f>IF(#REF!&gt;=0,10*#REF!,0)</f>
        <v>#REF!</v>
      </c>
      <c r="H105" s="6"/>
      <c r="I105" s="39"/>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124</v>
      </c>
      <c r="C107" s="6"/>
      <c r="D107" s="85" t="s">
        <v>1</v>
      </c>
      <c r="E107" s="6"/>
      <c r="F107" s="6" t="str">
        <f>#REF!*#REF!</f>
        <v>#REF!</v>
      </c>
      <c r="G107" s="6" t="str">
        <f>IF(#REF!&gt;=0,10*#REF!,0)</f>
        <v>#REF!</v>
      </c>
      <c r="H107" s="6"/>
      <c r="I107" s="39"/>
      <c r="J107" s="6"/>
      <c r="K107" s="40">
        <v>2.0</v>
      </c>
      <c r="L107" s="41">
        <f>K107/K117</f>
        <v>0.4</v>
      </c>
      <c r="M107" s="42">
        <f>VLOOKUP(D107,Q1:R9,2,FALSE)</f>
        <v>0</v>
      </c>
      <c r="N107" s="42">
        <f>M107*L107</f>
        <v>0</v>
      </c>
      <c r="O107" s="42">
        <f>IF(M107=0,0,L107*MAX(R2:R8))</f>
        <v>0</v>
      </c>
    </row>
    <row r="108" ht="12.0" customHeight="1">
      <c r="B108" s="49"/>
      <c r="C108" s="6"/>
      <c r="D108" s="43"/>
      <c r="E108" s="6"/>
      <c r="F108" s="6"/>
      <c r="G108" s="6"/>
      <c r="H108" s="6"/>
      <c r="I108" s="6"/>
      <c r="J108" s="6"/>
      <c r="K108" s="40"/>
      <c r="L108" s="41"/>
      <c r="M108" s="42"/>
      <c r="N108" s="42"/>
      <c r="O108" s="42"/>
    </row>
    <row r="109" ht="15.75" customHeight="1">
      <c r="A109" s="32" t="s">
        <v>74</v>
      </c>
      <c r="C109" s="34"/>
      <c r="D109" s="52"/>
      <c r="E109" s="34"/>
      <c r="F109" s="6"/>
      <c r="G109" s="6"/>
      <c r="H109" s="6"/>
      <c r="I109" s="6"/>
      <c r="J109" s="6"/>
      <c r="K109" s="40"/>
      <c r="L109" s="41"/>
      <c r="M109" s="42"/>
      <c r="N109" s="42"/>
      <c r="O109" s="42"/>
    </row>
    <row r="110" ht="14.25" customHeight="1">
      <c r="B110" s="50"/>
      <c r="C110" s="34"/>
      <c r="D110" s="52"/>
      <c r="E110" s="34"/>
      <c r="F110" s="6"/>
      <c r="G110" s="6"/>
      <c r="H110" s="6"/>
      <c r="I110" s="6"/>
      <c r="J110" s="6"/>
      <c r="K110" s="40"/>
      <c r="L110" s="41"/>
      <c r="M110" s="42"/>
      <c r="N110" s="42"/>
      <c r="O110" s="42"/>
    </row>
    <row r="111" ht="39.75" customHeight="1">
      <c r="A111" s="36">
        <f>A107+1</f>
        <v>43</v>
      </c>
      <c r="B111" s="37" t="s">
        <v>125</v>
      </c>
      <c r="C111" s="20"/>
      <c r="D111" s="85" t="s">
        <v>1</v>
      </c>
      <c r="E111" s="20"/>
      <c r="F111" s="20" t="str">
        <f>#REF!*#REF!</f>
        <v>#REF!</v>
      </c>
      <c r="G111" s="20" t="str">
        <f>IF(#REF!&gt;=0,10*#REF!,0)</f>
        <v>#REF!</v>
      </c>
      <c r="H111" s="20"/>
      <c r="I111" s="39"/>
      <c r="J111" s="20"/>
      <c r="K111" s="29">
        <v>4.0</v>
      </c>
      <c r="L111" s="55">
        <f>K111/K117</f>
        <v>0.8</v>
      </c>
      <c r="M111" s="56">
        <f>VLOOKUP(D111,Q1:R9,2,FALSE)</f>
        <v>0</v>
      </c>
      <c r="N111" s="56">
        <f>M111*L111</f>
        <v>0</v>
      </c>
      <c r="O111" s="56">
        <f>IF(M111=0,0,L111*MAX(R2:R8))</f>
        <v>0</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126</v>
      </c>
      <c r="C113" s="20"/>
      <c r="D113" s="85" t="s">
        <v>1</v>
      </c>
      <c r="E113" s="20"/>
      <c r="F113" s="20" t="str">
        <f>#REF!*#REF!</f>
        <v>#REF!</v>
      </c>
      <c r="G113" s="20" t="str">
        <f>IF(#REF!&gt;=0,10*#REF!,0)</f>
        <v>#REF!</v>
      </c>
      <c r="H113" s="20"/>
      <c r="I113" s="39"/>
      <c r="J113" s="20"/>
      <c r="K113" s="29">
        <v>4.0</v>
      </c>
      <c r="L113" s="55">
        <f>K113/K117</f>
        <v>0.8</v>
      </c>
      <c r="M113" s="56">
        <f>VLOOKUP(D113,Q1:R9,2,FALSE)</f>
        <v>0</v>
      </c>
      <c r="N113" s="56">
        <f>M113*L113</f>
        <v>0</v>
      </c>
      <c r="O113" s="56">
        <f>IF(M113=0,0,L113*MAX(R2:R8))</f>
        <v>0</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127</v>
      </c>
      <c r="C115" s="20"/>
      <c r="D115" s="85" t="s">
        <v>1</v>
      </c>
      <c r="E115" s="20"/>
      <c r="F115" s="20" t="str">
        <f>#REF!*#REF!</f>
        <v>#REF!</v>
      </c>
      <c r="G115" s="20" t="str">
        <f>IF(#REF!&gt;=0,10*#REF!,0)</f>
        <v>#REF!</v>
      </c>
      <c r="H115" s="20"/>
      <c r="I115" s="39"/>
      <c r="J115" s="20"/>
      <c r="K115" s="29">
        <v>3.0</v>
      </c>
      <c r="L115" s="55">
        <f>K115/K117</f>
        <v>0.6</v>
      </c>
      <c r="M115" s="56">
        <f>VLOOKUP(D115,Q1:R9,2,FALSE)</f>
        <v>0</v>
      </c>
      <c r="N115" s="56">
        <f>M115*L115</f>
        <v>0</v>
      </c>
      <c r="O115" s="56">
        <f>IF(M115=0,0,L115*MAX(R2:R8))</f>
        <v>0</v>
      </c>
      <c r="P115" s="20"/>
      <c r="Q115" s="20"/>
      <c r="R115" s="20"/>
      <c r="S115" s="20"/>
      <c r="T115" s="20"/>
      <c r="U115" s="20"/>
      <c r="V115" s="20"/>
      <c r="W115" s="20"/>
      <c r="X115" s="20"/>
      <c r="Y115" s="20"/>
      <c r="Z115" s="20"/>
    </row>
    <row r="116" ht="12.0" customHeight="1">
      <c r="B116" s="58"/>
      <c r="C116" s="6"/>
      <c r="D116" s="43"/>
      <c r="E116" s="6"/>
      <c r="F116" s="6"/>
      <c r="G116" s="6"/>
      <c r="H116" s="6"/>
      <c r="I116" s="6"/>
      <c r="J116" s="6"/>
      <c r="K116" s="59"/>
      <c r="L116" s="59"/>
      <c r="M116" s="59"/>
      <c r="N116" s="60"/>
      <c r="O116" s="60"/>
    </row>
    <row r="117" ht="24.0" customHeight="1">
      <c r="A117" s="61" t="s">
        <v>78</v>
      </c>
      <c r="B117" s="62"/>
      <c r="C117" s="63"/>
      <c r="D117" s="64" t="str">
        <f>IF(ISERR((N117/O117)*100),"",(N117/O117)*100)</f>
        <v/>
      </c>
      <c r="E117" s="65"/>
      <c r="F117" s="65"/>
      <c r="G117" s="65"/>
      <c r="H117" s="66" t="str">
        <f>IF(D117="","","-")</f>
        <v/>
      </c>
      <c r="I117" s="67" t="str">
        <f>VLOOKUP(J117,'Rating ranges'!A2:B7,2,TRUE)</f>
        <v/>
      </c>
      <c r="J117" s="7">
        <f>IF(D117="",0,D117)</f>
        <v>0</v>
      </c>
      <c r="K117" s="59">
        <f>MAX(K9:K115)</f>
        <v>5</v>
      </c>
      <c r="L117" s="59"/>
      <c r="M117" s="59"/>
      <c r="N117" s="60">
        <f t="shared" ref="N117:O117" si="1">SUM(N9:N115)</f>
        <v>0</v>
      </c>
      <c r="O117" s="60">
        <f t="shared" si="1"/>
        <v>0</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D125" s="80"/>
      <c r="E125" s="6"/>
      <c r="F125" s="6"/>
      <c r="G125" s="6"/>
      <c r="H125" s="6"/>
      <c r="I125" s="6"/>
      <c r="J125" s="6"/>
      <c r="K125" s="13"/>
      <c r="L125" s="13"/>
      <c r="M125" s="6"/>
    </row>
    <row r="126" ht="12.75" customHeight="1">
      <c r="A126" s="6"/>
      <c r="B126" s="81"/>
      <c r="C126" s="83"/>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128</v>
      </c>
      <c r="B1" s="2"/>
      <c r="C1" s="2"/>
    </row>
    <row r="2" ht="15.75" customHeight="1">
      <c r="B2" s="58"/>
      <c r="C2" s="32" t="s">
        <v>129</v>
      </c>
    </row>
    <row r="3" ht="24.75" customHeight="1">
      <c r="A3" s="86"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7">
        <v>1.0</v>
      </c>
      <c r="B4" s="88" t="s">
        <v>130</v>
      </c>
      <c r="C4" s="89" t="s">
        <v>131</v>
      </c>
    </row>
    <row r="5" ht="38.25" customHeight="1">
      <c r="A5" s="87">
        <f t="shared" ref="A5:A8" si="1">A4+1</f>
        <v>2</v>
      </c>
      <c r="B5" s="88" t="s">
        <v>132</v>
      </c>
      <c r="C5" s="89" t="s">
        <v>131</v>
      </c>
    </row>
    <row r="6" ht="38.25" customHeight="1">
      <c r="A6" s="87">
        <f t="shared" si="1"/>
        <v>3</v>
      </c>
      <c r="B6" s="88" t="s">
        <v>133</v>
      </c>
      <c r="C6" s="89" t="s">
        <v>134</v>
      </c>
    </row>
    <row r="7" ht="38.25" customHeight="1">
      <c r="A7" s="87">
        <f t="shared" si="1"/>
        <v>4</v>
      </c>
      <c r="B7" s="88" t="s">
        <v>135</v>
      </c>
      <c r="C7" s="89" t="s">
        <v>136</v>
      </c>
    </row>
    <row r="8" ht="38.25" customHeight="1">
      <c r="A8" s="87">
        <f t="shared" si="1"/>
        <v>5</v>
      </c>
      <c r="B8" s="88" t="s">
        <v>137</v>
      </c>
      <c r="C8" s="89" t="s">
        <v>136</v>
      </c>
    </row>
    <row r="9" ht="12.75" customHeight="1">
      <c r="B9" s="49"/>
      <c r="C9" s="20"/>
    </row>
    <row r="10" ht="24.75" customHeight="1">
      <c r="A10" s="86" t="s">
        <v>24</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7">
        <f>A8+1</f>
        <v>6</v>
      </c>
      <c r="B11" s="88" t="s">
        <v>138</v>
      </c>
      <c r="C11" s="89" t="s">
        <v>136</v>
      </c>
    </row>
    <row r="12" ht="51.0" customHeight="1">
      <c r="A12" s="87">
        <f t="shared" ref="A12:A13" si="2">A11+1</f>
        <v>7</v>
      </c>
      <c r="B12" s="88" t="s">
        <v>139</v>
      </c>
      <c r="C12" s="89" t="s">
        <v>134</v>
      </c>
    </row>
    <row r="13" ht="38.25" customHeight="1">
      <c r="A13" s="87">
        <f t="shared" si="2"/>
        <v>8</v>
      </c>
      <c r="B13" s="88" t="s">
        <v>140</v>
      </c>
      <c r="C13" s="89" t="s">
        <v>136</v>
      </c>
    </row>
    <row r="14" ht="12.75" customHeight="1">
      <c r="B14" s="49"/>
      <c r="C14" s="20"/>
    </row>
    <row r="15" ht="24.75" customHeight="1">
      <c r="A15" s="86" t="s">
        <v>28</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7">
        <f>A13+1</f>
        <v>9</v>
      </c>
      <c r="B16" s="88" t="s">
        <v>141</v>
      </c>
      <c r="C16" s="89" t="s">
        <v>142</v>
      </c>
    </row>
    <row r="17" ht="51.0" customHeight="1">
      <c r="A17" s="87">
        <f t="shared" ref="A17:A24" si="3">A16+1</f>
        <v>10</v>
      </c>
      <c r="B17" s="88" t="s">
        <v>143</v>
      </c>
      <c r="C17" s="89" t="s">
        <v>134</v>
      </c>
    </row>
    <row r="18" ht="38.25" customHeight="1">
      <c r="A18" s="87">
        <f t="shared" si="3"/>
        <v>11</v>
      </c>
      <c r="B18" s="88" t="s">
        <v>144</v>
      </c>
      <c r="C18" s="89" t="s">
        <v>136</v>
      </c>
    </row>
    <row r="19" ht="51.0" customHeight="1">
      <c r="A19" s="87">
        <f t="shared" si="3"/>
        <v>12</v>
      </c>
      <c r="B19" s="88" t="s">
        <v>145</v>
      </c>
      <c r="C19" s="89" t="s">
        <v>131</v>
      </c>
    </row>
    <row r="20" ht="51.0" customHeight="1">
      <c r="A20" s="87">
        <f t="shared" si="3"/>
        <v>13</v>
      </c>
      <c r="B20" s="88" t="s">
        <v>146</v>
      </c>
      <c r="C20" s="89" t="s">
        <v>136</v>
      </c>
    </row>
    <row r="21" ht="38.25" customHeight="1">
      <c r="A21" s="87">
        <f t="shared" si="3"/>
        <v>14</v>
      </c>
      <c r="B21" s="88" t="s">
        <v>147</v>
      </c>
      <c r="C21" s="89" t="s">
        <v>134</v>
      </c>
    </row>
    <row r="22" ht="25.5" customHeight="1">
      <c r="A22" s="87">
        <f t="shared" si="3"/>
        <v>15</v>
      </c>
      <c r="B22" s="88" t="s">
        <v>148</v>
      </c>
      <c r="C22" s="89" t="s">
        <v>142</v>
      </c>
    </row>
    <row r="23" ht="25.5" customHeight="1">
      <c r="A23" s="87">
        <f t="shared" si="3"/>
        <v>16</v>
      </c>
      <c r="B23" s="88" t="s">
        <v>149</v>
      </c>
      <c r="C23" s="89" t="s">
        <v>142</v>
      </c>
    </row>
    <row r="24" ht="25.5" customHeight="1">
      <c r="A24" s="87">
        <f t="shared" si="3"/>
        <v>17</v>
      </c>
      <c r="B24" s="88" t="s">
        <v>150</v>
      </c>
      <c r="C24" s="89" t="s">
        <v>151</v>
      </c>
    </row>
    <row r="25" ht="12.75" customHeight="1">
      <c r="B25" s="49"/>
      <c r="C25" s="20"/>
    </row>
    <row r="26" ht="24.75" customHeight="1">
      <c r="A26" s="86" t="s">
        <v>40</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7">
        <f>A24+1</f>
        <v>18</v>
      </c>
      <c r="B27" s="88" t="s">
        <v>152</v>
      </c>
      <c r="C27" s="89" t="s">
        <v>134</v>
      </c>
    </row>
    <row r="28" ht="38.25" customHeight="1">
      <c r="A28" s="87">
        <f t="shared" ref="A28:A30" si="4">A27+1</f>
        <v>19</v>
      </c>
      <c r="B28" s="88" t="s">
        <v>153</v>
      </c>
      <c r="C28" s="89" t="s">
        <v>134</v>
      </c>
    </row>
    <row r="29" ht="51.0" customHeight="1">
      <c r="A29" s="87">
        <f t="shared" si="4"/>
        <v>20</v>
      </c>
      <c r="B29" s="88" t="s">
        <v>154</v>
      </c>
      <c r="C29" s="89" t="s">
        <v>142</v>
      </c>
    </row>
    <row r="30" ht="38.25" customHeight="1">
      <c r="A30" s="87">
        <f t="shared" si="4"/>
        <v>21</v>
      </c>
      <c r="B30" s="88" t="s">
        <v>155</v>
      </c>
      <c r="C30" s="89" t="s">
        <v>134</v>
      </c>
    </row>
    <row r="31" ht="12.75" customHeight="1">
      <c r="B31" s="49"/>
      <c r="C31" s="20"/>
    </row>
    <row r="32" ht="24.75" customHeight="1">
      <c r="A32" s="86" t="s">
        <v>46</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7">
        <f>A30+1</f>
        <v>22</v>
      </c>
      <c r="B33" s="88" t="s">
        <v>156</v>
      </c>
      <c r="C33" s="89" t="s">
        <v>134</v>
      </c>
    </row>
    <row r="34" ht="51.0" customHeight="1">
      <c r="A34" s="87">
        <f t="shared" ref="A34:A35" si="5">A33+1</f>
        <v>23</v>
      </c>
      <c r="B34" s="88" t="s">
        <v>157</v>
      </c>
      <c r="C34" s="89" t="s">
        <v>136</v>
      </c>
    </row>
    <row r="35" ht="38.25" customHeight="1">
      <c r="A35" s="87">
        <f t="shared" si="5"/>
        <v>24</v>
      </c>
      <c r="B35" s="88" t="s">
        <v>158</v>
      </c>
      <c r="C35" s="89" t="s">
        <v>151</v>
      </c>
    </row>
    <row r="36" ht="12.75" customHeight="1">
      <c r="B36" s="49"/>
      <c r="C36" s="20"/>
    </row>
    <row r="37" ht="24.75" customHeight="1">
      <c r="A37" s="86" t="s">
        <v>50</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7">
        <f>A35+1</f>
        <v>25</v>
      </c>
      <c r="B38" s="88" t="s">
        <v>159</v>
      </c>
      <c r="C38" s="89" t="s">
        <v>136</v>
      </c>
    </row>
    <row r="39" ht="63.75" customHeight="1">
      <c r="A39" s="87">
        <f t="shared" ref="A39:A42" si="6">A38+1</f>
        <v>26</v>
      </c>
      <c r="B39" s="88" t="s">
        <v>160</v>
      </c>
      <c r="C39" s="89" t="s">
        <v>142</v>
      </c>
    </row>
    <row r="40" ht="38.25" customHeight="1">
      <c r="A40" s="87">
        <f t="shared" si="6"/>
        <v>27</v>
      </c>
      <c r="B40" s="88" t="s">
        <v>161</v>
      </c>
      <c r="C40" s="89" t="s">
        <v>142</v>
      </c>
    </row>
    <row r="41" ht="63.75" customHeight="1">
      <c r="A41" s="87">
        <f t="shared" si="6"/>
        <v>28</v>
      </c>
      <c r="B41" s="88" t="s">
        <v>162</v>
      </c>
      <c r="C41" s="89" t="s">
        <v>136</v>
      </c>
    </row>
    <row r="42" ht="38.25" customHeight="1">
      <c r="A42" s="87">
        <f t="shared" si="6"/>
        <v>29</v>
      </c>
      <c r="B42" s="88" t="s">
        <v>163</v>
      </c>
      <c r="C42" s="89" t="s">
        <v>136</v>
      </c>
    </row>
    <row r="43" ht="12.75" customHeight="1">
      <c r="B43" s="49"/>
      <c r="C43" s="20"/>
    </row>
    <row r="44" ht="24.75" customHeight="1">
      <c r="A44" s="86" t="s">
        <v>56</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7">
        <f>A42+1</f>
        <v>30</v>
      </c>
      <c r="B45" s="88" t="s">
        <v>164</v>
      </c>
      <c r="C45" s="89" t="s">
        <v>134</v>
      </c>
    </row>
    <row r="46" ht="38.25" customHeight="1">
      <c r="A46" s="87">
        <f t="shared" ref="A46:A48" si="7">A45+1</f>
        <v>31</v>
      </c>
      <c r="B46" s="88" t="s">
        <v>165</v>
      </c>
      <c r="C46" s="89" t="s">
        <v>136</v>
      </c>
    </row>
    <row r="47" ht="51.0" customHeight="1">
      <c r="A47" s="87">
        <f t="shared" si="7"/>
        <v>32</v>
      </c>
      <c r="B47" s="88" t="s">
        <v>166</v>
      </c>
      <c r="C47" s="89" t="s">
        <v>136</v>
      </c>
    </row>
    <row r="48" ht="25.5" customHeight="1">
      <c r="A48" s="87">
        <f t="shared" si="7"/>
        <v>33</v>
      </c>
      <c r="B48" s="88" t="s">
        <v>167</v>
      </c>
      <c r="C48" s="89" t="s">
        <v>136</v>
      </c>
    </row>
    <row r="49" ht="12.75" customHeight="1">
      <c r="B49" s="49"/>
      <c r="C49" s="20"/>
    </row>
    <row r="50" ht="24.75" customHeight="1">
      <c r="A50" s="86" t="s">
        <v>62</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7">
        <f>A48+1</f>
        <v>34</v>
      </c>
      <c r="B51" s="88" t="s">
        <v>168</v>
      </c>
      <c r="C51" s="89" t="s">
        <v>131</v>
      </c>
    </row>
    <row r="52" ht="38.25" customHeight="1">
      <c r="A52" s="87">
        <f t="shared" ref="A52:A55" si="8">A51+1</f>
        <v>35</v>
      </c>
      <c r="B52" s="88" t="s">
        <v>169</v>
      </c>
      <c r="C52" s="89" t="s">
        <v>142</v>
      </c>
    </row>
    <row r="53" ht="25.5" customHeight="1">
      <c r="A53" s="87">
        <f t="shared" si="8"/>
        <v>36</v>
      </c>
      <c r="B53" s="88" t="s">
        <v>170</v>
      </c>
      <c r="C53" s="89" t="s">
        <v>134</v>
      </c>
    </row>
    <row r="54" ht="38.25" customHeight="1">
      <c r="A54" s="87">
        <f t="shared" si="8"/>
        <v>37</v>
      </c>
      <c r="B54" s="88" t="s">
        <v>171</v>
      </c>
      <c r="C54" s="89" t="s">
        <v>136</v>
      </c>
    </row>
    <row r="55" ht="25.5" customHeight="1">
      <c r="A55" s="87">
        <f t="shared" si="8"/>
        <v>38</v>
      </c>
      <c r="B55" s="88" t="s">
        <v>172</v>
      </c>
      <c r="C55" s="89" t="s">
        <v>136</v>
      </c>
    </row>
    <row r="56" ht="12.75" customHeight="1">
      <c r="B56" s="49"/>
      <c r="C56" s="20"/>
    </row>
    <row r="57" ht="24.75" customHeight="1">
      <c r="A57" s="86" t="s">
        <v>69</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7">
        <f>A55+1</f>
        <v>39</v>
      </c>
      <c r="B58" s="88" t="s">
        <v>173</v>
      </c>
      <c r="C58" s="89" t="s">
        <v>134</v>
      </c>
    </row>
    <row r="59" ht="38.25" customHeight="1">
      <c r="A59" s="87">
        <f t="shared" ref="A59:A61" si="9">A58+1</f>
        <v>40</v>
      </c>
      <c r="B59" s="88" t="s">
        <v>174</v>
      </c>
      <c r="C59" s="89" t="s">
        <v>136</v>
      </c>
    </row>
    <row r="60" ht="51.0" customHeight="1">
      <c r="A60" s="87">
        <f t="shared" si="9"/>
        <v>41</v>
      </c>
      <c r="B60" s="88" t="s">
        <v>175</v>
      </c>
      <c r="C60" s="89" t="s">
        <v>136</v>
      </c>
    </row>
    <row r="61" ht="38.25" customHeight="1">
      <c r="A61" s="87">
        <f t="shared" si="9"/>
        <v>42</v>
      </c>
      <c r="B61" s="88" t="s">
        <v>176</v>
      </c>
      <c r="C61" s="89" t="s">
        <v>142</v>
      </c>
    </row>
    <row r="62" ht="12.75" customHeight="1">
      <c r="B62" s="49"/>
      <c r="C62" s="20"/>
    </row>
    <row r="63" ht="24.75" customHeight="1">
      <c r="A63" s="86" t="s">
        <v>74</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7">
        <f>A61+1</f>
        <v>43</v>
      </c>
      <c r="B64" s="88" t="s">
        <v>177</v>
      </c>
      <c r="C64" s="89" t="s">
        <v>134</v>
      </c>
    </row>
    <row r="65" ht="25.5" customHeight="1">
      <c r="A65" s="87">
        <f t="shared" ref="A65:A66" si="10">A64+1</f>
        <v>44</v>
      </c>
      <c r="B65" s="88" t="s">
        <v>178</v>
      </c>
      <c r="C65" s="89" t="s">
        <v>136</v>
      </c>
    </row>
    <row r="66" ht="51.0" customHeight="1">
      <c r="A66" s="87">
        <f t="shared" si="10"/>
        <v>45</v>
      </c>
      <c r="B66" s="88" t="s">
        <v>179</v>
      </c>
      <c r="C66" s="89" t="s">
        <v>136</v>
      </c>
    </row>
    <row r="67" ht="12.75" customHeight="1">
      <c r="A67" s="6"/>
      <c r="B67" s="58"/>
    </row>
    <row r="68" ht="12.75" customHeight="1">
      <c r="A68" s="6"/>
      <c r="B68" s="58"/>
    </row>
    <row r="69" ht="12.75" customHeight="1">
      <c r="A69" s="6"/>
      <c r="B69" s="58"/>
    </row>
    <row r="70" ht="12.75" customHeight="1">
      <c r="A70" s="6"/>
      <c r="B70" s="58"/>
    </row>
    <row r="71" ht="12.75" customHeight="1">
      <c r="A71" s="6"/>
      <c r="B71" s="58"/>
    </row>
    <row r="72" ht="12.75" customHeight="1">
      <c r="A72" s="6"/>
      <c r="B72" s="58"/>
    </row>
    <row r="73" ht="12.75" customHeight="1">
      <c r="A73" s="6"/>
      <c r="B73" s="58"/>
    </row>
    <row r="74" ht="12.75" customHeight="1">
      <c r="A74" s="6"/>
      <c r="B74" s="58"/>
    </row>
    <row r="75" ht="12.75" customHeight="1">
      <c r="A75" s="6"/>
      <c r="B75" s="58"/>
    </row>
    <row r="76" ht="12.75" customHeight="1">
      <c r="A76" s="6"/>
      <c r="B76" s="58"/>
    </row>
    <row r="77" ht="12.75" customHeight="1">
      <c r="A77" s="6"/>
      <c r="B77" s="58"/>
    </row>
    <row r="78" ht="12.75" customHeight="1">
      <c r="A78" s="6"/>
      <c r="B78" s="58"/>
    </row>
    <row r="79" ht="12.75" customHeight="1">
      <c r="A79" s="6"/>
      <c r="B79" s="58"/>
    </row>
    <row r="80" ht="12.75" customHeight="1">
      <c r="A80" s="6"/>
      <c r="B80" s="58"/>
    </row>
    <row r="81" ht="12.75" customHeight="1">
      <c r="A81" s="6"/>
      <c r="B81" s="58"/>
    </row>
    <row r="82" ht="12.75" customHeight="1">
      <c r="A82" s="6"/>
      <c r="B82" s="58"/>
    </row>
    <row r="83" ht="12.75" customHeight="1">
      <c r="A83" s="6"/>
      <c r="B83" s="58"/>
    </row>
    <row r="84" ht="12.75" customHeight="1">
      <c r="A84" s="6"/>
      <c r="B84" s="58"/>
    </row>
    <row r="85" ht="12.75" customHeight="1">
      <c r="A85" s="6"/>
      <c r="B85" s="58"/>
    </row>
    <row r="86" ht="12.75" customHeight="1">
      <c r="A86" s="6"/>
      <c r="B86" s="58"/>
    </row>
    <row r="87" ht="12.75" customHeight="1">
      <c r="A87" s="6"/>
      <c r="B87" s="58"/>
    </row>
    <row r="88" ht="12.75" customHeight="1">
      <c r="A88" s="6"/>
      <c r="B88" s="58"/>
    </row>
    <row r="89" ht="12.75" customHeight="1">
      <c r="A89" s="6"/>
      <c r="B89" s="58"/>
    </row>
    <row r="90" ht="12.75" customHeight="1">
      <c r="A90" s="6"/>
      <c r="B90" s="58"/>
    </row>
    <row r="91" ht="12.75" customHeight="1">
      <c r="A91" s="6"/>
      <c r="B91" s="58"/>
    </row>
    <row r="92" ht="12.75" customHeight="1">
      <c r="A92" s="6"/>
      <c r="B92" s="58"/>
    </row>
    <row r="93" ht="12.75" customHeight="1">
      <c r="A93" s="6"/>
      <c r="B93" s="58"/>
    </row>
    <row r="94" ht="12.75" customHeight="1">
      <c r="A94" s="6"/>
      <c r="B94" s="58"/>
    </row>
    <row r="95" ht="12.75" customHeight="1">
      <c r="A95" s="6"/>
      <c r="B95" s="58"/>
    </row>
    <row r="96" ht="12.75" customHeight="1">
      <c r="A96" s="6"/>
      <c r="B96" s="58"/>
    </row>
    <row r="97" ht="12.75" customHeight="1">
      <c r="A97" s="6"/>
      <c r="B97" s="58"/>
    </row>
    <row r="98" ht="12.75" customHeight="1">
      <c r="A98" s="6"/>
      <c r="B98" s="58"/>
    </row>
    <row r="99" ht="12.75" customHeight="1">
      <c r="A99" s="6"/>
      <c r="B99" s="58"/>
    </row>
    <row r="100" ht="12.75" customHeight="1">
      <c r="A100" s="6"/>
      <c r="B100" s="58"/>
    </row>
    <row r="101" ht="12.75" customHeight="1">
      <c r="A101" s="6"/>
      <c r="B101" s="58"/>
    </row>
    <row r="102" ht="12.75" customHeight="1">
      <c r="A102" s="6"/>
      <c r="B102" s="58"/>
    </row>
    <row r="103" ht="12.75" customHeight="1">
      <c r="A103" s="6"/>
      <c r="B103" s="58"/>
    </row>
    <row r="104" ht="12.75" customHeight="1">
      <c r="A104" s="6"/>
      <c r="B104" s="58"/>
    </row>
    <row r="105" ht="12.75" customHeight="1">
      <c r="A105" s="6"/>
      <c r="B105" s="58"/>
    </row>
    <row r="106" ht="12.75" customHeight="1">
      <c r="A106" s="6"/>
      <c r="B106" s="58"/>
    </row>
    <row r="107" ht="12.75" customHeight="1">
      <c r="A107" s="6"/>
      <c r="B107" s="58"/>
    </row>
    <row r="108" ht="12.75" customHeight="1">
      <c r="A108" s="6"/>
      <c r="B108" s="58"/>
    </row>
    <row r="109" ht="12.75" customHeight="1">
      <c r="A109" s="6"/>
      <c r="B109" s="58"/>
    </row>
    <row r="110" ht="12.75" customHeight="1">
      <c r="A110" s="6"/>
      <c r="B110" s="58"/>
    </row>
    <row r="111" ht="12.75" customHeight="1">
      <c r="A111" s="6"/>
      <c r="B111" s="58"/>
    </row>
    <row r="112" ht="12.75" customHeight="1">
      <c r="A112" s="6"/>
      <c r="B112" s="58"/>
    </row>
    <row r="113" ht="12.75" customHeight="1">
      <c r="A113" s="6"/>
      <c r="B113" s="58"/>
    </row>
    <row r="114" ht="12.75" customHeight="1">
      <c r="A114" s="6"/>
      <c r="B114" s="58"/>
    </row>
    <row r="115" ht="12.75" customHeight="1">
      <c r="A115" s="6"/>
      <c r="B115" s="58"/>
    </row>
    <row r="116" ht="12.75" customHeight="1">
      <c r="A116" s="6"/>
      <c r="B116" s="58"/>
    </row>
    <row r="117" ht="12.75" customHeight="1">
      <c r="A117" s="6"/>
      <c r="B117" s="58"/>
    </row>
    <row r="118" ht="12.75" customHeight="1">
      <c r="A118" s="6"/>
      <c r="B118" s="58"/>
    </row>
    <row r="119" ht="12.75" customHeight="1">
      <c r="A119" s="6"/>
      <c r="B119" s="58"/>
    </row>
    <row r="120" ht="12.75" customHeight="1">
      <c r="A120" s="6"/>
      <c r="B120" s="58"/>
    </row>
    <row r="121" ht="12.75" customHeight="1">
      <c r="A121" s="6"/>
      <c r="B121" s="58"/>
    </row>
    <row r="122" ht="12.75" customHeight="1">
      <c r="A122" s="6"/>
      <c r="B122" s="58"/>
    </row>
    <row r="123" ht="12.75" customHeight="1">
      <c r="A123" s="6"/>
      <c r="B123" s="58"/>
    </row>
    <row r="124" ht="12.75" customHeight="1">
      <c r="A124" s="6"/>
      <c r="B124" s="58"/>
    </row>
    <row r="125" ht="12.75" customHeight="1">
      <c r="A125" s="6"/>
      <c r="B125" s="58"/>
    </row>
    <row r="126" ht="12.75" customHeight="1">
      <c r="A126" s="6"/>
      <c r="B126" s="58"/>
    </row>
    <row r="127" ht="12.75" customHeight="1">
      <c r="A127" s="6"/>
      <c r="B127" s="58"/>
    </row>
    <row r="128" ht="12.75" customHeight="1">
      <c r="A128" s="6"/>
      <c r="B128" s="58"/>
    </row>
    <row r="129" ht="12.75" customHeight="1">
      <c r="A129" s="6"/>
      <c r="B129" s="58"/>
    </row>
    <row r="130" ht="12.75" customHeight="1">
      <c r="A130" s="6"/>
      <c r="B130" s="58"/>
    </row>
    <row r="131" ht="12.75" customHeight="1">
      <c r="A131" s="6"/>
      <c r="B131" s="58"/>
    </row>
    <row r="132" ht="12.75" customHeight="1">
      <c r="A132" s="6"/>
      <c r="B132" s="58"/>
    </row>
    <row r="133" ht="12.75" customHeight="1">
      <c r="A133" s="6"/>
      <c r="B133" s="58"/>
    </row>
    <row r="134" ht="12.75" customHeight="1">
      <c r="A134" s="6"/>
      <c r="B134" s="58"/>
    </row>
    <row r="135" ht="12.75" customHeight="1">
      <c r="A135" s="6"/>
      <c r="B135" s="58"/>
    </row>
    <row r="136" ht="12.75" customHeight="1">
      <c r="A136" s="6"/>
      <c r="B136" s="58"/>
    </row>
    <row r="137" ht="12.75" customHeight="1">
      <c r="A137" s="6"/>
      <c r="B137" s="58"/>
    </row>
    <row r="138" ht="12.75" customHeight="1">
      <c r="A138" s="6"/>
      <c r="B138" s="58"/>
    </row>
    <row r="139" ht="12.75" customHeight="1">
      <c r="A139" s="6"/>
      <c r="B139" s="58"/>
    </row>
    <row r="140" ht="12.75" customHeight="1">
      <c r="A140" s="6"/>
      <c r="B140" s="58"/>
    </row>
    <row r="141" ht="12.75" customHeight="1">
      <c r="A141" s="6"/>
      <c r="B141" s="58"/>
    </row>
    <row r="142" ht="12.75" customHeight="1">
      <c r="A142" s="6"/>
      <c r="B142" s="58"/>
    </row>
    <row r="143" ht="12.75" customHeight="1">
      <c r="A143" s="6"/>
      <c r="B143" s="58"/>
    </row>
    <row r="144" ht="12.75" customHeight="1">
      <c r="A144" s="6"/>
      <c r="B144" s="58"/>
    </row>
    <row r="145" ht="12.75" customHeight="1">
      <c r="A145" s="6"/>
      <c r="B145" s="58"/>
    </row>
    <row r="146" ht="12.75" customHeight="1">
      <c r="A146" s="6"/>
      <c r="B146" s="58"/>
    </row>
    <row r="147" ht="12.75" customHeight="1">
      <c r="A147" s="6"/>
      <c r="B147" s="58"/>
    </row>
    <row r="148" ht="12.75" customHeight="1">
      <c r="A148" s="6"/>
      <c r="B148" s="58"/>
    </row>
    <row r="149" ht="12.75" customHeight="1">
      <c r="A149" s="6"/>
      <c r="B149" s="58"/>
    </row>
    <row r="150" ht="12.75" customHeight="1">
      <c r="A150" s="6"/>
      <c r="B150" s="58"/>
    </row>
    <row r="151" ht="12.75" customHeight="1">
      <c r="A151" s="6"/>
      <c r="B151" s="58"/>
    </row>
    <row r="152" ht="12.75" customHeight="1">
      <c r="A152" s="6"/>
      <c r="B152" s="58"/>
    </row>
    <row r="153" ht="12.75" customHeight="1">
      <c r="A153" s="6"/>
      <c r="B153" s="58"/>
    </row>
    <row r="154" ht="12.75" customHeight="1">
      <c r="A154" s="6"/>
      <c r="B154" s="58"/>
    </row>
    <row r="155" ht="12.75" customHeight="1">
      <c r="A155" s="6"/>
      <c r="B155" s="58"/>
    </row>
    <row r="156" ht="12.75" customHeight="1">
      <c r="A156" s="6"/>
      <c r="B156" s="58"/>
    </row>
    <row r="157" ht="12.75" customHeight="1">
      <c r="A157" s="6"/>
      <c r="B157" s="58"/>
    </row>
    <row r="158" ht="12.75" customHeight="1">
      <c r="A158" s="6"/>
      <c r="B158" s="58"/>
    </row>
    <row r="159" ht="12.75" customHeight="1">
      <c r="A159" s="6"/>
      <c r="B159" s="58"/>
    </row>
    <row r="160" ht="12.75" customHeight="1">
      <c r="A160" s="6"/>
      <c r="B160" s="58"/>
    </row>
    <row r="161" ht="12.75" customHeight="1">
      <c r="A161" s="6"/>
      <c r="B161" s="58"/>
    </row>
    <row r="162" ht="12.75" customHeight="1">
      <c r="A162" s="6"/>
      <c r="B162" s="58"/>
    </row>
    <row r="163" ht="12.75" customHeight="1">
      <c r="A163" s="6"/>
      <c r="B163" s="58"/>
    </row>
    <row r="164" ht="12.75" customHeight="1">
      <c r="A164" s="6"/>
      <c r="B164" s="58"/>
    </row>
    <row r="165" ht="12.75" customHeight="1">
      <c r="A165" s="6"/>
      <c r="B165" s="58"/>
    </row>
    <row r="166" ht="12.75" customHeight="1">
      <c r="A166" s="6"/>
      <c r="B166" s="58"/>
    </row>
    <row r="167" ht="12.75" customHeight="1">
      <c r="A167" s="6"/>
      <c r="B167" s="58"/>
    </row>
    <row r="168" ht="12.75" customHeight="1">
      <c r="A168" s="6"/>
      <c r="B168" s="58"/>
    </row>
    <row r="169" ht="12.75" customHeight="1">
      <c r="A169" s="6"/>
      <c r="B169" s="58"/>
    </row>
    <row r="170" ht="12.75" customHeight="1">
      <c r="A170" s="6"/>
      <c r="B170" s="58"/>
    </row>
    <row r="171" ht="12.75" customHeight="1">
      <c r="A171" s="6"/>
      <c r="B171" s="58"/>
    </row>
    <row r="172" ht="12.75" customHeight="1">
      <c r="A172" s="6"/>
      <c r="B172" s="58"/>
    </row>
    <row r="173" ht="12.75" customHeight="1">
      <c r="A173" s="6"/>
      <c r="B173" s="58"/>
    </row>
    <row r="174" ht="12.75" customHeight="1">
      <c r="A174" s="6"/>
      <c r="B174" s="58"/>
    </row>
    <row r="175" ht="12.75" customHeight="1">
      <c r="A175" s="6"/>
      <c r="B175" s="58"/>
    </row>
    <row r="176" ht="12.75" customHeight="1">
      <c r="A176" s="6"/>
      <c r="B176" s="58"/>
    </row>
    <row r="177" ht="12.75" customHeight="1">
      <c r="A177" s="6"/>
      <c r="B177" s="58"/>
    </row>
    <row r="178" ht="12.75" customHeight="1">
      <c r="A178" s="6"/>
      <c r="B178" s="58"/>
    </row>
    <row r="179" ht="12.75" customHeight="1">
      <c r="A179" s="6"/>
      <c r="B179" s="58"/>
    </row>
    <row r="180" ht="12.75" customHeight="1">
      <c r="A180" s="6"/>
      <c r="B180" s="58"/>
    </row>
    <row r="181" ht="12.75" customHeight="1">
      <c r="A181" s="6"/>
      <c r="B181" s="58"/>
    </row>
    <row r="182" ht="12.75" customHeight="1">
      <c r="A182" s="6"/>
      <c r="B182" s="58"/>
    </row>
    <row r="183" ht="12.75" customHeight="1">
      <c r="A183" s="6"/>
      <c r="B183" s="58"/>
    </row>
    <row r="184" ht="12.75" customHeight="1">
      <c r="A184" s="6"/>
      <c r="B184" s="58"/>
    </row>
    <row r="185" ht="12.75" customHeight="1">
      <c r="A185" s="6"/>
      <c r="B185" s="58"/>
    </row>
    <row r="186" ht="12.75" customHeight="1">
      <c r="A186" s="6"/>
      <c r="B186" s="58"/>
    </row>
    <row r="187" ht="12.75" customHeight="1">
      <c r="A187" s="6"/>
      <c r="B187" s="58"/>
    </row>
    <row r="188" ht="12.75" customHeight="1">
      <c r="A188" s="6"/>
      <c r="B188" s="58"/>
    </row>
    <row r="189" ht="12.75" customHeight="1">
      <c r="A189" s="6"/>
      <c r="B189" s="58"/>
    </row>
    <row r="190" ht="12.75" customHeight="1">
      <c r="A190" s="6"/>
      <c r="B190" s="58"/>
    </row>
    <row r="191" ht="12.75" customHeight="1">
      <c r="A191" s="6"/>
      <c r="B191" s="58"/>
    </row>
    <row r="192" ht="12.75" customHeight="1">
      <c r="A192" s="6"/>
      <c r="B192" s="58"/>
    </row>
    <row r="193" ht="12.75" customHeight="1">
      <c r="A193" s="6"/>
      <c r="B193" s="58"/>
    </row>
    <row r="194" ht="12.75" customHeight="1">
      <c r="A194" s="6"/>
      <c r="B194" s="58"/>
    </row>
    <row r="195" ht="12.75" customHeight="1">
      <c r="A195" s="6"/>
      <c r="B195" s="58"/>
    </row>
    <row r="196" ht="12.75" customHeight="1">
      <c r="A196" s="6"/>
      <c r="B196" s="58"/>
    </row>
    <row r="197" ht="12.75" customHeight="1">
      <c r="A197" s="6"/>
      <c r="B197" s="58"/>
    </row>
    <row r="198" ht="12.75" customHeight="1">
      <c r="A198" s="6"/>
      <c r="B198" s="58"/>
    </row>
    <row r="199" ht="12.75" customHeight="1">
      <c r="A199" s="6"/>
      <c r="B199" s="58"/>
    </row>
    <row r="200" ht="12.75" customHeight="1">
      <c r="A200" s="6"/>
      <c r="B200" s="58"/>
    </row>
    <row r="201" ht="12.75" customHeight="1">
      <c r="A201" s="6"/>
      <c r="B201" s="58"/>
    </row>
    <row r="202" ht="12.75" customHeight="1">
      <c r="A202" s="6"/>
      <c r="B202" s="58"/>
    </row>
    <row r="203" ht="12.75" customHeight="1">
      <c r="A203" s="6"/>
      <c r="B203" s="58"/>
    </row>
    <row r="204" ht="12.75" customHeight="1">
      <c r="A204" s="6"/>
      <c r="B204" s="58"/>
    </row>
    <row r="205" ht="12.75" customHeight="1">
      <c r="A205" s="6"/>
      <c r="B205" s="58"/>
    </row>
    <row r="206" ht="12.75" customHeight="1">
      <c r="A206" s="6"/>
      <c r="B206" s="58"/>
    </row>
    <row r="207" ht="12.75" customHeight="1">
      <c r="A207" s="6"/>
      <c r="B207" s="58"/>
    </row>
    <row r="208" ht="12.75" customHeight="1">
      <c r="A208" s="6"/>
      <c r="B208" s="58"/>
    </row>
    <row r="209" ht="12.75" customHeight="1">
      <c r="A209" s="6"/>
      <c r="B209" s="58"/>
    </row>
    <row r="210" ht="12.75" customHeight="1">
      <c r="A210" s="6"/>
      <c r="B210" s="58"/>
    </row>
    <row r="211" ht="12.75" customHeight="1">
      <c r="A211" s="6"/>
      <c r="B211" s="58"/>
    </row>
    <row r="212" ht="12.75" customHeight="1">
      <c r="A212" s="6"/>
      <c r="B212" s="58"/>
    </row>
    <row r="213" ht="12.75" customHeight="1">
      <c r="A213" s="6"/>
      <c r="B213" s="58"/>
    </row>
    <row r="214" ht="12.75" customHeight="1">
      <c r="A214" s="6"/>
      <c r="B214" s="58"/>
    </row>
    <row r="215" ht="12.75" customHeight="1">
      <c r="A215" s="6"/>
      <c r="B215" s="58"/>
    </row>
    <row r="216" ht="12.75" customHeight="1">
      <c r="A216" s="6"/>
      <c r="B216" s="58"/>
    </row>
    <row r="217" ht="12.75" customHeight="1">
      <c r="A217" s="6"/>
      <c r="B217" s="58"/>
    </row>
    <row r="218" ht="12.75" customHeight="1">
      <c r="A218" s="6"/>
      <c r="B218" s="58"/>
    </row>
    <row r="219" ht="12.75" customHeight="1">
      <c r="A219" s="6"/>
      <c r="B219" s="58"/>
    </row>
    <row r="220" ht="12.75" customHeight="1">
      <c r="A220" s="6"/>
      <c r="B220" s="58"/>
    </row>
    <row r="221" ht="12.75" customHeight="1">
      <c r="A221" s="6"/>
      <c r="B221" s="58"/>
    </row>
    <row r="222" ht="12.75" customHeight="1">
      <c r="A222" s="6"/>
      <c r="B222" s="58"/>
    </row>
    <row r="223" ht="12.75" customHeight="1">
      <c r="A223" s="6"/>
      <c r="B223" s="58"/>
    </row>
    <row r="224" ht="12.75" customHeight="1">
      <c r="A224" s="6"/>
      <c r="B224" s="58"/>
    </row>
    <row r="225" ht="12.75" customHeight="1">
      <c r="A225" s="6"/>
      <c r="B225" s="58"/>
    </row>
    <row r="226" ht="12.75" customHeight="1">
      <c r="A226" s="6"/>
      <c r="B226" s="58"/>
    </row>
    <row r="227" ht="12.75" customHeight="1">
      <c r="A227" s="6"/>
      <c r="B227" s="58"/>
    </row>
    <row r="228" ht="12.75" customHeight="1">
      <c r="A228" s="6"/>
      <c r="B228" s="58"/>
    </row>
    <row r="229" ht="12.75" customHeight="1">
      <c r="A229" s="6"/>
      <c r="B229" s="58"/>
    </row>
    <row r="230" ht="12.75" customHeight="1">
      <c r="A230" s="6"/>
      <c r="B230" s="58"/>
    </row>
    <row r="231" ht="12.75" customHeight="1">
      <c r="A231" s="6"/>
      <c r="B231" s="58"/>
    </row>
    <row r="232" ht="12.75" customHeight="1">
      <c r="A232" s="6"/>
      <c r="B232" s="58"/>
    </row>
    <row r="233" ht="12.75" customHeight="1">
      <c r="A233" s="6"/>
      <c r="B233" s="58"/>
    </row>
    <row r="234" ht="12.75" customHeight="1">
      <c r="A234" s="6"/>
      <c r="B234" s="58"/>
    </row>
    <row r="235" ht="12.75" customHeight="1">
      <c r="A235" s="6"/>
      <c r="B235" s="58"/>
    </row>
    <row r="236" ht="12.75" customHeight="1">
      <c r="A236" s="6"/>
      <c r="B236" s="58"/>
    </row>
    <row r="237" ht="12.75" customHeight="1">
      <c r="A237" s="6"/>
      <c r="B237" s="58"/>
    </row>
    <row r="238" ht="12.75" customHeight="1">
      <c r="A238" s="6"/>
      <c r="B238" s="58"/>
    </row>
    <row r="239" ht="12.75" customHeight="1">
      <c r="A239" s="6"/>
      <c r="B239" s="58"/>
    </row>
    <row r="240" ht="12.75" customHeight="1">
      <c r="A240" s="6"/>
      <c r="B240" s="58"/>
    </row>
    <row r="241" ht="12.75" customHeight="1">
      <c r="A241" s="6"/>
      <c r="B241" s="58"/>
    </row>
    <row r="242" ht="12.75" customHeight="1">
      <c r="A242" s="6"/>
      <c r="B242" s="58"/>
    </row>
    <row r="243" ht="12.75" customHeight="1">
      <c r="A243" s="6"/>
      <c r="B243" s="58"/>
    </row>
    <row r="244" ht="12.75" customHeight="1">
      <c r="A244" s="6"/>
      <c r="B244" s="58"/>
    </row>
    <row r="245" ht="12.75" customHeight="1">
      <c r="A245" s="6"/>
      <c r="B245" s="58"/>
    </row>
    <row r="246" ht="12.75" customHeight="1">
      <c r="A246" s="6"/>
      <c r="B246" s="58"/>
    </row>
    <row r="247" ht="12.75" customHeight="1">
      <c r="A247" s="6"/>
      <c r="B247" s="58"/>
    </row>
    <row r="248" ht="12.75" customHeight="1">
      <c r="A248" s="6"/>
      <c r="B248" s="58"/>
    </row>
    <row r="249" ht="12.75" customHeight="1">
      <c r="A249" s="6"/>
      <c r="B249" s="58"/>
    </row>
    <row r="250" ht="12.75" customHeight="1">
      <c r="A250" s="6"/>
      <c r="B250" s="58"/>
    </row>
    <row r="251" ht="12.75" customHeight="1">
      <c r="A251" s="6"/>
      <c r="B251" s="58"/>
    </row>
    <row r="252" ht="12.75" customHeight="1">
      <c r="A252" s="6"/>
      <c r="B252" s="58"/>
    </row>
    <row r="253" ht="12.75" customHeight="1">
      <c r="A253" s="6"/>
      <c r="B253" s="58"/>
    </row>
    <row r="254" ht="12.75" customHeight="1">
      <c r="A254" s="6"/>
      <c r="B254" s="58"/>
    </row>
    <row r="255" ht="12.75" customHeight="1">
      <c r="A255" s="6"/>
      <c r="B255" s="58"/>
    </row>
    <row r="256" ht="12.75" customHeight="1">
      <c r="A256" s="6"/>
      <c r="B256" s="58"/>
    </row>
    <row r="257" ht="12.75" customHeight="1">
      <c r="A257" s="6"/>
      <c r="B257" s="58"/>
    </row>
    <row r="258" ht="12.75" customHeight="1">
      <c r="A258" s="6"/>
      <c r="B258" s="58"/>
    </row>
    <row r="259" ht="12.75" customHeight="1">
      <c r="A259" s="6"/>
      <c r="B259" s="58"/>
    </row>
    <row r="260" ht="12.75" customHeight="1">
      <c r="A260" s="6"/>
      <c r="B260" s="58"/>
    </row>
    <row r="261" ht="12.75" customHeight="1">
      <c r="A261" s="6"/>
      <c r="B261" s="58"/>
    </row>
    <row r="262" ht="12.75" customHeight="1">
      <c r="A262" s="6"/>
      <c r="B262" s="58"/>
    </row>
    <row r="263" ht="12.75" customHeight="1">
      <c r="A263" s="6"/>
      <c r="B263" s="58"/>
    </row>
    <row r="264" ht="12.75" customHeight="1">
      <c r="A264" s="6"/>
      <c r="B264" s="58"/>
    </row>
    <row r="265" ht="12.75" customHeight="1">
      <c r="A265" s="6"/>
      <c r="B265" s="58"/>
    </row>
    <row r="266" ht="12.75" customHeight="1">
      <c r="A266" s="6"/>
      <c r="B266" s="58"/>
    </row>
    <row r="267" ht="12.75" customHeight="1">
      <c r="A267" s="6"/>
      <c r="B267" s="58"/>
    </row>
    <row r="268" ht="12.75" customHeight="1">
      <c r="A268" s="6"/>
      <c r="B268" s="58"/>
    </row>
    <row r="269" ht="12.75" customHeight="1">
      <c r="A269" s="6"/>
      <c r="B269" s="58"/>
    </row>
    <row r="270" ht="12.75" customHeight="1">
      <c r="A270" s="6"/>
      <c r="B270" s="58"/>
    </row>
    <row r="271" ht="12.75" customHeight="1">
      <c r="A271" s="6"/>
      <c r="B271" s="58"/>
    </row>
    <row r="272" ht="12.75" customHeight="1">
      <c r="A272" s="6"/>
      <c r="B272" s="58"/>
    </row>
    <row r="273" ht="12.75" customHeight="1">
      <c r="A273" s="6"/>
      <c r="B273" s="58"/>
    </row>
    <row r="274" ht="12.75" customHeight="1">
      <c r="A274" s="6"/>
      <c r="B274" s="58"/>
    </row>
    <row r="275" ht="12.75" customHeight="1">
      <c r="A275" s="6"/>
      <c r="B275" s="58"/>
    </row>
    <row r="276" ht="12.75" customHeight="1">
      <c r="A276" s="6"/>
      <c r="B276" s="58"/>
    </row>
    <row r="277" ht="12.75" customHeight="1">
      <c r="A277" s="6"/>
      <c r="B277" s="58"/>
    </row>
    <row r="278" ht="12.75" customHeight="1">
      <c r="A278" s="6"/>
      <c r="B278" s="58"/>
    </row>
    <row r="279" ht="12.75" customHeight="1">
      <c r="A279" s="6"/>
      <c r="B279" s="58"/>
    </row>
    <row r="280" ht="12.75" customHeight="1">
      <c r="A280" s="6"/>
      <c r="B280" s="58"/>
    </row>
    <row r="281" ht="12.75" customHeight="1">
      <c r="A281" s="6"/>
      <c r="B281" s="58"/>
    </row>
    <row r="282" ht="12.75" customHeight="1">
      <c r="A282" s="6"/>
      <c r="B282" s="58"/>
    </row>
    <row r="283" ht="12.75" customHeight="1">
      <c r="A283" s="6"/>
      <c r="B283" s="58"/>
    </row>
    <row r="284" ht="12.75" customHeight="1">
      <c r="A284" s="6"/>
      <c r="B284" s="58"/>
    </row>
    <row r="285" ht="12.75" customHeight="1">
      <c r="A285" s="6"/>
      <c r="B285" s="58"/>
    </row>
    <row r="286" ht="12.75" customHeight="1">
      <c r="A286" s="6"/>
      <c r="B286" s="58"/>
    </row>
    <row r="287" ht="12.75" customHeight="1">
      <c r="A287" s="6"/>
      <c r="B287" s="58"/>
    </row>
    <row r="288" ht="12.75" customHeight="1">
      <c r="A288" s="6"/>
      <c r="B288" s="58"/>
    </row>
    <row r="289" ht="12.75" customHeight="1">
      <c r="A289" s="6"/>
      <c r="B289" s="58"/>
    </row>
    <row r="290" ht="12.75" customHeight="1">
      <c r="A290" s="6"/>
      <c r="B290" s="58"/>
    </row>
    <row r="291" ht="12.75" customHeight="1">
      <c r="A291" s="6"/>
      <c r="B291" s="58"/>
    </row>
    <row r="292" ht="12.75" customHeight="1">
      <c r="A292" s="6"/>
      <c r="B292" s="58"/>
    </row>
    <row r="293" ht="12.75" customHeight="1">
      <c r="A293" s="6"/>
      <c r="B293" s="58"/>
    </row>
    <row r="294" ht="12.75" customHeight="1">
      <c r="A294" s="6"/>
      <c r="B294" s="58"/>
    </row>
    <row r="295" ht="12.75" customHeight="1">
      <c r="A295" s="6"/>
      <c r="B295" s="58"/>
    </row>
    <row r="296" ht="12.75" customHeight="1">
      <c r="A296" s="6"/>
      <c r="B296" s="58"/>
    </row>
    <row r="297" ht="12.75" customHeight="1">
      <c r="A297" s="6"/>
      <c r="B297" s="58"/>
    </row>
    <row r="298" ht="12.75" customHeight="1">
      <c r="A298" s="6"/>
      <c r="B298" s="58"/>
    </row>
    <row r="299" ht="12.75" customHeight="1">
      <c r="A299" s="6"/>
      <c r="B299" s="58"/>
    </row>
    <row r="300" ht="12.75" customHeight="1">
      <c r="A300" s="6"/>
      <c r="B300" s="58"/>
    </row>
    <row r="301" ht="12.75" customHeight="1">
      <c r="A301" s="6"/>
      <c r="B301" s="58"/>
    </row>
    <row r="302" ht="12.75" customHeight="1">
      <c r="A302" s="6"/>
      <c r="B302" s="58"/>
    </row>
    <row r="303" ht="12.75" customHeight="1">
      <c r="A303" s="6"/>
      <c r="B303" s="58"/>
    </row>
    <row r="304" ht="12.75" customHeight="1">
      <c r="A304" s="6"/>
      <c r="B304" s="58"/>
    </row>
    <row r="305" ht="12.75" customHeight="1">
      <c r="A305" s="6"/>
      <c r="B305" s="58"/>
    </row>
    <row r="306" ht="12.75" customHeight="1">
      <c r="A306" s="6"/>
      <c r="B306" s="58"/>
    </row>
    <row r="307" ht="12.75" customHeight="1">
      <c r="A307" s="6"/>
      <c r="B307" s="58"/>
    </row>
    <row r="308" ht="12.75" customHeight="1">
      <c r="A308" s="6"/>
      <c r="B308" s="58"/>
    </row>
    <row r="309" ht="12.75" customHeight="1">
      <c r="A309" s="6"/>
      <c r="B309" s="58"/>
    </row>
    <row r="310" ht="12.75" customHeight="1">
      <c r="A310" s="6"/>
      <c r="B310" s="58"/>
    </row>
    <row r="311" ht="12.75" customHeight="1">
      <c r="A311" s="6"/>
      <c r="B311" s="58"/>
    </row>
    <row r="312" ht="12.75" customHeight="1">
      <c r="A312" s="6"/>
      <c r="B312" s="58"/>
    </row>
    <row r="313" ht="12.75" customHeight="1">
      <c r="A313" s="6"/>
      <c r="B313" s="58"/>
    </row>
    <row r="314" ht="12.75" customHeight="1">
      <c r="A314" s="6"/>
      <c r="B314" s="58"/>
    </row>
    <row r="315" ht="12.75" customHeight="1">
      <c r="A315" s="6"/>
      <c r="B315" s="58"/>
    </row>
    <row r="316" ht="12.75" customHeight="1">
      <c r="A316" s="6"/>
      <c r="B316" s="58"/>
    </row>
    <row r="317" ht="12.75" customHeight="1">
      <c r="A317" s="6"/>
      <c r="B317" s="58"/>
    </row>
    <row r="318" ht="12.75" customHeight="1">
      <c r="A318" s="6"/>
      <c r="B318" s="58"/>
    </row>
    <row r="319" ht="12.75" customHeight="1">
      <c r="A319" s="6"/>
      <c r="B319" s="58"/>
    </row>
    <row r="320" ht="12.75" customHeight="1">
      <c r="A320" s="6"/>
      <c r="B320" s="58"/>
    </row>
    <row r="321" ht="12.75" customHeight="1">
      <c r="A321" s="6"/>
      <c r="B321" s="58"/>
    </row>
    <row r="322" ht="12.75" customHeight="1">
      <c r="A322" s="6"/>
      <c r="B322" s="58"/>
    </row>
    <row r="323" ht="12.75" customHeight="1">
      <c r="A323" s="6"/>
      <c r="B323" s="58"/>
    </row>
    <row r="324" ht="12.75" customHeight="1">
      <c r="A324" s="6"/>
      <c r="B324" s="58"/>
    </row>
    <row r="325" ht="12.75" customHeight="1">
      <c r="A325" s="6"/>
      <c r="B325" s="58"/>
    </row>
    <row r="326" ht="12.75" customHeight="1">
      <c r="A326" s="6"/>
      <c r="B326" s="58"/>
    </row>
    <row r="327" ht="12.75" customHeight="1">
      <c r="A327" s="6"/>
      <c r="B327" s="58"/>
    </row>
    <row r="328" ht="12.75" customHeight="1">
      <c r="A328" s="6"/>
      <c r="B328" s="58"/>
    </row>
    <row r="329" ht="12.75" customHeight="1">
      <c r="A329" s="6"/>
      <c r="B329" s="58"/>
    </row>
    <row r="330" ht="12.75" customHeight="1">
      <c r="A330" s="6"/>
      <c r="B330" s="58"/>
    </row>
    <row r="331" ht="12.75" customHeight="1">
      <c r="A331" s="6"/>
      <c r="B331" s="58"/>
    </row>
    <row r="332" ht="12.75" customHeight="1">
      <c r="A332" s="6"/>
      <c r="B332" s="58"/>
    </row>
    <row r="333" ht="12.75" customHeight="1">
      <c r="A333" s="6"/>
      <c r="B333" s="58"/>
    </row>
    <row r="334" ht="12.75" customHeight="1">
      <c r="A334" s="6"/>
      <c r="B334" s="58"/>
    </row>
    <row r="335" ht="12.75" customHeight="1">
      <c r="A335" s="6"/>
      <c r="B335" s="58"/>
    </row>
    <row r="336" ht="12.75" customHeight="1">
      <c r="A336" s="6"/>
      <c r="B336" s="58"/>
    </row>
    <row r="337" ht="12.75" customHeight="1">
      <c r="A337" s="6"/>
      <c r="B337" s="58"/>
    </row>
    <row r="338" ht="12.75" customHeight="1">
      <c r="A338" s="6"/>
      <c r="B338" s="58"/>
    </row>
    <row r="339" ht="12.75" customHeight="1">
      <c r="A339" s="6"/>
      <c r="B339" s="58"/>
    </row>
    <row r="340" ht="12.75" customHeight="1">
      <c r="A340" s="6"/>
      <c r="B340" s="58"/>
    </row>
    <row r="341" ht="12.75" customHeight="1">
      <c r="A341" s="6"/>
      <c r="B341" s="58"/>
    </row>
    <row r="342" ht="12.75" customHeight="1">
      <c r="A342" s="6"/>
      <c r="B342" s="58"/>
    </row>
    <row r="343" ht="12.75" customHeight="1">
      <c r="A343" s="6"/>
      <c r="B343" s="58"/>
    </row>
    <row r="344" ht="12.75" customHeight="1">
      <c r="A344" s="6"/>
      <c r="B344" s="58"/>
    </row>
    <row r="345" ht="12.75" customHeight="1">
      <c r="A345" s="6"/>
      <c r="B345" s="58"/>
    </row>
    <row r="346" ht="12.75" customHeight="1">
      <c r="A346" s="6"/>
      <c r="B346" s="58"/>
    </row>
    <row r="347" ht="12.75" customHeight="1">
      <c r="A347" s="6"/>
      <c r="B347" s="58"/>
    </row>
    <row r="348" ht="12.75" customHeight="1">
      <c r="A348" s="6"/>
      <c r="B348" s="58"/>
    </row>
    <row r="349" ht="12.75" customHeight="1">
      <c r="A349" s="6"/>
      <c r="B349" s="58"/>
    </row>
    <row r="350" ht="12.75" customHeight="1">
      <c r="A350" s="6"/>
      <c r="B350" s="58"/>
    </row>
    <row r="351" ht="12.75" customHeight="1">
      <c r="A351" s="6"/>
      <c r="B351" s="58"/>
    </row>
    <row r="352" ht="12.75" customHeight="1">
      <c r="A352" s="6"/>
      <c r="B352" s="58"/>
    </row>
    <row r="353" ht="12.75" customHeight="1">
      <c r="A353" s="6"/>
      <c r="B353" s="58"/>
    </row>
    <row r="354" ht="12.75" customHeight="1">
      <c r="A354" s="6"/>
      <c r="B354" s="58"/>
    </row>
    <row r="355" ht="12.75" customHeight="1">
      <c r="A355" s="6"/>
      <c r="B355" s="58"/>
    </row>
    <row r="356" ht="12.75" customHeight="1">
      <c r="A356" s="6"/>
      <c r="B356" s="58"/>
    </row>
    <row r="357" ht="12.75" customHeight="1">
      <c r="A357" s="6"/>
      <c r="B357" s="58"/>
    </row>
    <row r="358" ht="12.75" customHeight="1">
      <c r="A358" s="6"/>
      <c r="B358" s="58"/>
    </row>
    <row r="359" ht="12.75" customHeight="1">
      <c r="A359" s="6"/>
      <c r="B359" s="58"/>
    </row>
    <row r="360" ht="12.75" customHeight="1">
      <c r="A360" s="6"/>
      <c r="B360" s="58"/>
    </row>
    <row r="361" ht="12.75" customHeight="1">
      <c r="A361" s="6"/>
      <c r="B361" s="58"/>
    </row>
    <row r="362" ht="12.75" customHeight="1">
      <c r="A362" s="6"/>
      <c r="B362" s="58"/>
    </row>
    <row r="363" ht="12.75" customHeight="1">
      <c r="A363" s="6"/>
      <c r="B363" s="58"/>
    </row>
    <row r="364" ht="12.75" customHeight="1">
      <c r="A364" s="6"/>
      <c r="B364" s="58"/>
    </row>
    <row r="365" ht="12.75" customHeight="1">
      <c r="A365" s="6"/>
      <c r="B365" s="58"/>
    </row>
    <row r="366" ht="12.75" customHeight="1">
      <c r="A366" s="6"/>
      <c r="B366" s="58"/>
    </row>
    <row r="367" ht="12.75" customHeight="1">
      <c r="A367" s="6"/>
      <c r="B367" s="58"/>
    </row>
    <row r="368" ht="12.75" customHeight="1">
      <c r="A368" s="6"/>
      <c r="B368" s="58"/>
    </row>
    <row r="369" ht="12.75" customHeight="1">
      <c r="A369" s="6"/>
      <c r="B369" s="58"/>
    </row>
    <row r="370" ht="12.75" customHeight="1">
      <c r="A370" s="6"/>
      <c r="B370" s="58"/>
    </row>
    <row r="371" ht="12.75" customHeight="1">
      <c r="A371" s="6"/>
      <c r="B371" s="58"/>
    </row>
    <row r="372" ht="12.75" customHeight="1">
      <c r="A372" s="6"/>
      <c r="B372" s="58"/>
    </row>
    <row r="373" ht="12.75" customHeight="1">
      <c r="A373" s="6"/>
      <c r="B373" s="58"/>
    </row>
    <row r="374" ht="12.75" customHeight="1">
      <c r="A374" s="6"/>
      <c r="B374" s="58"/>
    </row>
    <row r="375" ht="12.75" customHeight="1">
      <c r="A375" s="6"/>
      <c r="B375" s="58"/>
    </row>
    <row r="376" ht="12.75" customHeight="1">
      <c r="A376" s="6"/>
      <c r="B376" s="58"/>
    </row>
    <row r="377" ht="12.75" customHeight="1">
      <c r="A377" s="6"/>
      <c r="B377" s="58"/>
    </row>
    <row r="378" ht="12.75" customHeight="1">
      <c r="A378" s="6"/>
      <c r="B378" s="58"/>
    </row>
    <row r="379" ht="12.75" customHeight="1">
      <c r="A379" s="6"/>
      <c r="B379" s="58"/>
    </row>
    <row r="380" ht="12.75" customHeight="1">
      <c r="A380" s="6"/>
      <c r="B380" s="58"/>
    </row>
    <row r="381" ht="12.75" customHeight="1">
      <c r="A381" s="6"/>
      <c r="B381" s="58"/>
    </row>
    <row r="382" ht="12.75" customHeight="1">
      <c r="A382" s="6"/>
      <c r="B382" s="58"/>
    </row>
    <row r="383" ht="12.75" customHeight="1">
      <c r="A383" s="6"/>
      <c r="B383" s="58"/>
    </row>
    <row r="384" ht="12.75" customHeight="1">
      <c r="A384" s="6"/>
      <c r="B384" s="58"/>
    </row>
    <row r="385" ht="12.75" customHeight="1">
      <c r="A385" s="6"/>
      <c r="B385" s="58"/>
    </row>
    <row r="386" ht="12.75" customHeight="1">
      <c r="A386" s="6"/>
      <c r="B386" s="58"/>
    </row>
    <row r="387" ht="12.75" customHeight="1">
      <c r="A387" s="6"/>
      <c r="B387" s="58"/>
    </row>
    <row r="388" ht="12.75" customHeight="1">
      <c r="A388" s="6"/>
      <c r="B388" s="58"/>
    </row>
    <row r="389" ht="12.75" customHeight="1">
      <c r="A389" s="6"/>
      <c r="B389" s="58"/>
    </row>
    <row r="390" ht="12.75" customHeight="1">
      <c r="A390" s="6"/>
      <c r="B390" s="58"/>
    </row>
    <row r="391" ht="12.75" customHeight="1">
      <c r="A391" s="6"/>
      <c r="B391" s="58"/>
    </row>
    <row r="392" ht="12.75" customHeight="1">
      <c r="A392" s="6"/>
      <c r="B392" s="58"/>
    </row>
    <row r="393" ht="12.75" customHeight="1">
      <c r="A393" s="6"/>
      <c r="B393" s="58"/>
    </row>
    <row r="394" ht="12.75" customHeight="1">
      <c r="A394" s="6"/>
      <c r="B394" s="58"/>
    </row>
    <row r="395" ht="12.75" customHeight="1">
      <c r="A395" s="6"/>
      <c r="B395" s="58"/>
    </row>
    <row r="396" ht="12.75" customHeight="1">
      <c r="A396" s="6"/>
      <c r="B396" s="58"/>
    </row>
    <row r="397" ht="12.75" customHeight="1">
      <c r="A397" s="6"/>
      <c r="B397" s="58"/>
    </row>
    <row r="398" ht="12.75" customHeight="1">
      <c r="A398" s="6"/>
      <c r="B398" s="58"/>
    </row>
    <row r="399" ht="12.75" customHeight="1">
      <c r="A399" s="6"/>
      <c r="B399" s="58"/>
    </row>
    <row r="400" ht="12.75" customHeight="1">
      <c r="A400" s="6"/>
      <c r="B400" s="58"/>
    </row>
    <row r="401" ht="12.75" customHeight="1">
      <c r="A401" s="6"/>
      <c r="B401" s="58"/>
    </row>
    <row r="402" ht="12.75" customHeight="1">
      <c r="A402" s="6"/>
      <c r="B402" s="58"/>
    </row>
    <row r="403" ht="12.75" customHeight="1">
      <c r="A403" s="6"/>
      <c r="B403" s="58"/>
    </row>
    <row r="404" ht="12.75" customHeight="1">
      <c r="A404" s="6"/>
      <c r="B404" s="58"/>
    </row>
    <row r="405" ht="12.75" customHeight="1">
      <c r="A405" s="6"/>
      <c r="B405" s="58"/>
    </row>
    <row r="406" ht="12.75" customHeight="1">
      <c r="A406" s="6"/>
      <c r="B406" s="58"/>
    </row>
    <row r="407" ht="12.75" customHeight="1">
      <c r="A407" s="6"/>
      <c r="B407" s="58"/>
    </row>
    <row r="408" ht="12.75" customHeight="1">
      <c r="A408" s="6"/>
      <c r="B408" s="58"/>
    </row>
    <row r="409" ht="12.75" customHeight="1">
      <c r="A409" s="6"/>
      <c r="B409" s="58"/>
    </row>
    <row r="410" ht="12.75" customHeight="1">
      <c r="A410" s="6"/>
      <c r="B410" s="58"/>
    </row>
    <row r="411" ht="12.75" customHeight="1">
      <c r="A411" s="6"/>
      <c r="B411" s="58"/>
    </row>
    <row r="412" ht="12.75" customHeight="1">
      <c r="A412" s="6"/>
      <c r="B412" s="58"/>
    </row>
    <row r="413" ht="12.75" customHeight="1">
      <c r="A413" s="6"/>
      <c r="B413" s="58"/>
    </row>
    <row r="414" ht="12.75" customHeight="1">
      <c r="A414" s="6"/>
      <c r="B414" s="58"/>
    </row>
    <row r="415" ht="12.75" customHeight="1">
      <c r="A415" s="6"/>
      <c r="B415" s="58"/>
    </row>
    <row r="416" ht="12.75" customHeight="1">
      <c r="A416" s="6"/>
      <c r="B416" s="58"/>
    </row>
    <row r="417" ht="12.75" customHeight="1">
      <c r="A417" s="6"/>
      <c r="B417" s="58"/>
    </row>
    <row r="418" ht="12.75" customHeight="1">
      <c r="A418" s="6"/>
      <c r="B418" s="58"/>
    </row>
    <row r="419" ht="12.75" customHeight="1">
      <c r="A419" s="6"/>
      <c r="B419" s="58"/>
    </row>
    <row r="420" ht="12.75" customHeight="1">
      <c r="A420" s="6"/>
      <c r="B420" s="58"/>
    </row>
    <row r="421" ht="12.75" customHeight="1">
      <c r="A421" s="6"/>
      <c r="B421" s="58"/>
    </row>
    <row r="422" ht="12.75" customHeight="1">
      <c r="A422" s="6"/>
      <c r="B422" s="58"/>
    </row>
    <row r="423" ht="12.75" customHeight="1">
      <c r="A423" s="6"/>
      <c r="B423" s="58"/>
    </row>
    <row r="424" ht="12.75" customHeight="1">
      <c r="A424" s="6"/>
      <c r="B424" s="58"/>
    </row>
    <row r="425" ht="12.75" customHeight="1">
      <c r="A425" s="6"/>
      <c r="B425" s="58"/>
    </row>
    <row r="426" ht="12.75" customHeight="1">
      <c r="A426" s="6"/>
      <c r="B426" s="58"/>
    </row>
    <row r="427" ht="12.75" customHeight="1">
      <c r="A427" s="6"/>
      <c r="B427" s="58"/>
    </row>
    <row r="428" ht="12.75" customHeight="1">
      <c r="A428" s="6"/>
      <c r="B428" s="58"/>
    </row>
    <row r="429" ht="12.75" customHeight="1">
      <c r="A429" s="6"/>
      <c r="B429" s="58"/>
    </row>
    <row r="430" ht="12.75" customHeight="1">
      <c r="A430" s="6"/>
      <c r="B430" s="58"/>
    </row>
    <row r="431" ht="12.75" customHeight="1">
      <c r="A431" s="6"/>
      <c r="B431" s="58"/>
    </row>
    <row r="432" ht="12.75" customHeight="1">
      <c r="A432" s="6"/>
      <c r="B432" s="58"/>
    </row>
    <row r="433" ht="12.75" customHeight="1">
      <c r="A433" s="6"/>
      <c r="B433" s="58"/>
    </row>
    <row r="434" ht="12.75" customHeight="1">
      <c r="A434" s="6"/>
      <c r="B434" s="58"/>
    </row>
    <row r="435" ht="12.75" customHeight="1">
      <c r="A435" s="6"/>
      <c r="B435" s="58"/>
    </row>
    <row r="436" ht="12.75" customHeight="1">
      <c r="A436" s="6"/>
      <c r="B436" s="58"/>
    </row>
    <row r="437" ht="12.75" customHeight="1">
      <c r="A437" s="6"/>
      <c r="B437" s="58"/>
    </row>
    <row r="438" ht="12.75" customHeight="1">
      <c r="A438" s="6"/>
      <c r="B438" s="58"/>
    </row>
    <row r="439" ht="12.75" customHeight="1">
      <c r="A439" s="6"/>
      <c r="B439" s="58"/>
    </row>
    <row r="440" ht="12.75" customHeight="1">
      <c r="A440" s="6"/>
      <c r="B440" s="58"/>
    </row>
    <row r="441" ht="12.75" customHeight="1">
      <c r="A441" s="6"/>
      <c r="B441" s="58"/>
    </row>
    <row r="442" ht="12.75" customHeight="1">
      <c r="A442" s="6"/>
      <c r="B442" s="58"/>
    </row>
    <row r="443" ht="12.75" customHeight="1">
      <c r="A443" s="6"/>
      <c r="B443" s="58"/>
    </row>
    <row r="444" ht="12.75" customHeight="1">
      <c r="A444" s="6"/>
      <c r="B444" s="58"/>
    </row>
    <row r="445" ht="12.75" customHeight="1">
      <c r="A445" s="6"/>
      <c r="B445" s="58"/>
    </row>
    <row r="446" ht="12.75" customHeight="1">
      <c r="A446" s="6"/>
      <c r="B446" s="58"/>
    </row>
    <row r="447" ht="12.75" customHeight="1">
      <c r="A447" s="6"/>
      <c r="B447" s="58"/>
    </row>
    <row r="448" ht="12.75" customHeight="1">
      <c r="A448" s="6"/>
      <c r="B448" s="58"/>
    </row>
    <row r="449" ht="12.75" customHeight="1">
      <c r="A449" s="6"/>
      <c r="B449" s="58"/>
    </row>
    <row r="450" ht="12.75" customHeight="1">
      <c r="A450" s="6"/>
      <c r="B450" s="58"/>
    </row>
    <row r="451" ht="12.75" customHeight="1">
      <c r="A451" s="6"/>
      <c r="B451" s="58"/>
    </row>
    <row r="452" ht="12.75" customHeight="1">
      <c r="A452" s="6"/>
      <c r="B452" s="58"/>
    </row>
    <row r="453" ht="12.75" customHeight="1">
      <c r="A453" s="6"/>
      <c r="B453" s="58"/>
    </row>
    <row r="454" ht="12.75" customHeight="1">
      <c r="A454" s="6"/>
      <c r="B454" s="58"/>
    </row>
    <row r="455" ht="12.75" customHeight="1">
      <c r="A455" s="6"/>
      <c r="B455" s="58"/>
    </row>
    <row r="456" ht="12.75" customHeight="1">
      <c r="A456" s="6"/>
      <c r="B456" s="58"/>
    </row>
    <row r="457" ht="12.75" customHeight="1">
      <c r="A457" s="6"/>
      <c r="B457" s="58"/>
    </row>
    <row r="458" ht="12.75" customHeight="1">
      <c r="A458" s="6"/>
      <c r="B458" s="58"/>
    </row>
    <row r="459" ht="12.75" customHeight="1">
      <c r="A459" s="6"/>
      <c r="B459" s="58"/>
    </row>
    <row r="460" ht="12.75" customHeight="1">
      <c r="A460" s="6"/>
      <c r="B460" s="58"/>
    </row>
    <row r="461" ht="12.75" customHeight="1">
      <c r="A461" s="6"/>
      <c r="B461" s="58"/>
    </row>
    <row r="462" ht="12.75" customHeight="1">
      <c r="A462" s="6"/>
      <c r="B462" s="58"/>
    </row>
    <row r="463" ht="12.75" customHeight="1">
      <c r="A463" s="6"/>
      <c r="B463" s="58"/>
    </row>
    <row r="464" ht="12.75" customHeight="1">
      <c r="A464" s="6"/>
      <c r="B464" s="58"/>
    </row>
    <row r="465" ht="12.75" customHeight="1">
      <c r="A465" s="6"/>
      <c r="B465" s="58"/>
    </row>
    <row r="466" ht="12.75" customHeight="1">
      <c r="A466" s="6"/>
      <c r="B466" s="58"/>
    </row>
    <row r="467" ht="12.75" customHeight="1">
      <c r="A467" s="6"/>
      <c r="B467" s="58"/>
    </row>
    <row r="468" ht="12.75" customHeight="1">
      <c r="A468" s="6"/>
      <c r="B468" s="58"/>
    </row>
    <row r="469" ht="12.75" customHeight="1">
      <c r="A469" s="6"/>
      <c r="B469" s="58"/>
    </row>
    <row r="470" ht="12.75" customHeight="1">
      <c r="A470" s="6"/>
      <c r="B470" s="58"/>
    </row>
    <row r="471" ht="12.75" customHeight="1">
      <c r="A471" s="6"/>
      <c r="B471" s="58"/>
    </row>
    <row r="472" ht="12.75" customHeight="1">
      <c r="A472" s="6"/>
      <c r="B472" s="58"/>
    </row>
    <row r="473" ht="12.75" customHeight="1">
      <c r="A473" s="6"/>
      <c r="B473" s="58"/>
    </row>
    <row r="474" ht="12.75" customHeight="1">
      <c r="A474" s="6"/>
      <c r="B474" s="58"/>
    </row>
    <row r="475" ht="12.75" customHeight="1">
      <c r="A475" s="6"/>
      <c r="B475" s="58"/>
    </row>
    <row r="476" ht="12.75" customHeight="1">
      <c r="A476" s="6"/>
      <c r="B476" s="58"/>
    </row>
    <row r="477" ht="12.75" customHeight="1">
      <c r="A477" s="6"/>
      <c r="B477" s="58"/>
    </row>
    <row r="478" ht="12.75" customHeight="1">
      <c r="A478" s="6"/>
      <c r="B478" s="58"/>
    </row>
    <row r="479" ht="12.75" customHeight="1">
      <c r="A479" s="6"/>
      <c r="B479" s="58"/>
    </row>
    <row r="480" ht="12.75" customHeight="1">
      <c r="A480" s="6"/>
      <c r="B480" s="58"/>
    </row>
    <row r="481" ht="12.75" customHeight="1">
      <c r="A481" s="6"/>
      <c r="B481" s="58"/>
    </row>
    <row r="482" ht="12.75" customHeight="1">
      <c r="A482" s="6"/>
      <c r="B482" s="58"/>
    </row>
    <row r="483" ht="12.75" customHeight="1">
      <c r="A483" s="6"/>
      <c r="B483" s="58"/>
    </row>
    <row r="484" ht="12.75" customHeight="1">
      <c r="A484" s="6"/>
      <c r="B484" s="58"/>
    </row>
    <row r="485" ht="12.75" customHeight="1">
      <c r="A485" s="6"/>
      <c r="B485" s="58"/>
    </row>
    <row r="486" ht="12.75" customHeight="1">
      <c r="A486" s="6"/>
      <c r="B486" s="58"/>
    </row>
    <row r="487" ht="12.75" customHeight="1">
      <c r="A487" s="6"/>
      <c r="B487" s="58"/>
    </row>
    <row r="488" ht="12.75" customHeight="1">
      <c r="A488" s="6"/>
      <c r="B488" s="58"/>
    </row>
    <row r="489" ht="12.75" customHeight="1">
      <c r="A489" s="6"/>
      <c r="B489" s="58"/>
    </row>
    <row r="490" ht="12.75" customHeight="1">
      <c r="A490" s="6"/>
      <c r="B490" s="58"/>
    </row>
    <row r="491" ht="12.75" customHeight="1">
      <c r="A491" s="6"/>
      <c r="B491" s="58"/>
    </row>
    <row r="492" ht="12.75" customHeight="1">
      <c r="A492" s="6"/>
      <c r="B492" s="58"/>
    </row>
    <row r="493" ht="12.75" customHeight="1">
      <c r="A493" s="6"/>
      <c r="B493" s="58"/>
    </row>
    <row r="494" ht="12.75" customHeight="1">
      <c r="A494" s="6"/>
      <c r="B494" s="58"/>
    </row>
    <row r="495" ht="12.75" customHeight="1">
      <c r="A495" s="6"/>
      <c r="B495" s="58"/>
    </row>
    <row r="496" ht="12.75" customHeight="1">
      <c r="A496" s="6"/>
      <c r="B496" s="58"/>
    </row>
    <row r="497" ht="12.75" customHeight="1">
      <c r="A497" s="6"/>
      <c r="B497" s="58"/>
    </row>
    <row r="498" ht="12.75" customHeight="1">
      <c r="A498" s="6"/>
      <c r="B498" s="58"/>
    </row>
    <row r="499" ht="12.75" customHeight="1">
      <c r="A499" s="6"/>
      <c r="B499" s="58"/>
    </row>
    <row r="500" ht="12.75" customHeight="1">
      <c r="A500" s="6"/>
      <c r="B500" s="58"/>
    </row>
    <row r="501" ht="12.75" customHeight="1">
      <c r="A501" s="6"/>
      <c r="B501" s="58"/>
    </row>
    <row r="502" ht="12.75" customHeight="1">
      <c r="A502" s="6"/>
      <c r="B502" s="58"/>
    </row>
    <row r="503" ht="12.75" customHeight="1">
      <c r="A503" s="6"/>
      <c r="B503" s="58"/>
    </row>
    <row r="504" ht="12.75" customHeight="1">
      <c r="A504" s="6"/>
      <c r="B504" s="58"/>
    </row>
    <row r="505" ht="12.75" customHeight="1">
      <c r="A505" s="6"/>
      <c r="B505" s="58"/>
    </row>
    <row r="506" ht="12.75" customHeight="1">
      <c r="A506" s="6"/>
      <c r="B506" s="58"/>
    </row>
    <row r="507" ht="12.75" customHeight="1">
      <c r="A507" s="6"/>
      <c r="B507" s="58"/>
    </row>
    <row r="508" ht="12.75" customHeight="1">
      <c r="A508" s="6"/>
      <c r="B508" s="58"/>
    </row>
    <row r="509" ht="12.75" customHeight="1">
      <c r="A509" s="6"/>
      <c r="B509" s="58"/>
    </row>
    <row r="510" ht="12.75" customHeight="1">
      <c r="A510" s="6"/>
      <c r="B510" s="58"/>
    </row>
    <row r="511" ht="12.75" customHeight="1">
      <c r="A511" s="6"/>
      <c r="B511" s="58"/>
    </row>
    <row r="512" ht="12.75" customHeight="1">
      <c r="A512" s="6"/>
      <c r="B512" s="58"/>
    </row>
    <row r="513" ht="12.75" customHeight="1">
      <c r="A513" s="6"/>
      <c r="B513" s="58"/>
    </row>
    <row r="514" ht="12.75" customHeight="1">
      <c r="A514" s="6"/>
      <c r="B514" s="58"/>
    </row>
    <row r="515" ht="12.75" customHeight="1">
      <c r="A515" s="6"/>
      <c r="B515" s="58"/>
    </row>
    <row r="516" ht="12.75" customHeight="1">
      <c r="A516" s="6"/>
      <c r="B516" s="58"/>
    </row>
    <row r="517" ht="12.75" customHeight="1">
      <c r="A517" s="6"/>
      <c r="B517" s="58"/>
    </row>
    <row r="518" ht="12.75" customHeight="1">
      <c r="A518" s="6"/>
      <c r="B518" s="58"/>
    </row>
    <row r="519" ht="12.75" customHeight="1">
      <c r="A519" s="6"/>
      <c r="B519" s="58"/>
    </row>
    <row r="520" ht="12.75" customHeight="1">
      <c r="A520" s="6"/>
      <c r="B520" s="58"/>
    </row>
    <row r="521" ht="12.75" customHeight="1">
      <c r="A521" s="6"/>
      <c r="B521" s="58"/>
    </row>
    <row r="522" ht="12.75" customHeight="1">
      <c r="A522" s="6"/>
      <c r="B522" s="58"/>
    </row>
    <row r="523" ht="12.75" customHeight="1">
      <c r="A523" s="6"/>
      <c r="B523" s="58"/>
    </row>
    <row r="524" ht="12.75" customHeight="1">
      <c r="A524" s="6"/>
      <c r="B524" s="58"/>
    </row>
    <row r="525" ht="12.75" customHeight="1">
      <c r="A525" s="6"/>
      <c r="B525" s="58"/>
    </row>
    <row r="526" ht="12.75" customHeight="1">
      <c r="A526" s="6"/>
      <c r="B526" s="58"/>
    </row>
    <row r="527" ht="12.75" customHeight="1">
      <c r="A527" s="6"/>
      <c r="B527" s="58"/>
    </row>
    <row r="528" ht="12.75" customHeight="1">
      <c r="A528" s="6"/>
      <c r="B528" s="58"/>
    </row>
    <row r="529" ht="12.75" customHeight="1">
      <c r="A529" s="6"/>
      <c r="B529" s="58"/>
    </row>
    <row r="530" ht="12.75" customHeight="1">
      <c r="A530" s="6"/>
      <c r="B530" s="58"/>
    </row>
    <row r="531" ht="12.75" customHeight="1">
      <c r="A531" s="6"/>
      <c r="B531" s="58"/>
    </row>
    <row r="532" ht="12.75" customHeight="1">
      <c r="A532" s="6"/>
      <c r="B532" s="58"/>
    </row>
    <row r="533" ht="12.75" customHeight="1">
      <c r="A533" s="6"/>
      <c r="B533" s="58"/>
    </row>
    <row r="534" ht="12.75" customHeight="1">
      <c r="A534" s="6"/>
      <c r="B534" s="58"/>
    </row>
    <row r="535" ht="12.75" customHeight="1">
      <c r="A535" s="6"/>
      <c r="B535" s="58"/>
    </row>
    <row r="536" ht="12.75" customHeight="1">
      <c r="A536" s="6"/>
      <c r="B536" s="58"/>
    </row>
    <row r="537" ht="12.75" customHeight="1">
      <c r="A537" s="6"/>
      <c r="B537" s="58"/>
    </row>
    <row r="538" ht="12.75" customHeight="1">
      <c r="A538" s="6"/>
      <c r="B538" s="58"/>
    </row>
    <row r="539" ht="12.75" customHeight="1">
      <c r="A539" s="6"/>
      <c r="B539" s="58"/>
    </row>
    <row r="540" ht="12.75" customHeight="1">
      <c r="A540" s="6"/>
      <c r="B540" s="58"/>
    </row>
    <row r="541" ht="12.75" customHeight="1">
      <c r="A541" s="6"/>
      <c r="B541" s="58"/>
    </row>
    <row r="542" ht="12.75" customHeight="1">
      <c r="A542" s="6"/>
      <c r="B542" s="58"/>
    </row>
    <row r="543" ht="12.75" customHeight="1">
      <c r="A543" s="6"/>
      <c r="B543" s="58"/>
    </row>
    <row r="544" ht="12.75" customHeight="1">
      <c r="A544" s="6"/>
      <c r="B544" s="58"/>
    </row>
    <row r="545" ht="12.75" customHeight="1">
      <c r="A545" s="6"/>
      <c r="B545" s="58"/>
    </row>
    <row r="546" ht="12.75" customHeight="1">
      <c r="A546" s="6"/>
      <c r="B546" s="58"/>
    </row>
    <row r="547" ht="12.75" customHeight="1">
      <c r="A547" s="6"/>
      <c r="B547" s="58"/>
    </row>
    <row r="548" ht="12.75" customHeight="1">
      <c r="A548" s="6"/>
      <c r="B548" s="58"/>
    </row>
    <row r="549" ht="12.75" customHeight="1">
      <c r="A549" s="6"/>
      <c r="B549" s="58"/>
    </row>
    <row r="550" ht="12.75" customHeight="1">
      <c r="A550" s="6"/>
      <c r="B550" s="58"/>
    </row>
    <row r="551" ht="12.75" customHeight="1">
      <c r="A551" s="6"/>
      <c r="B551" s="58"/>
    </row>
    <row r="552" ht="12.75" customHeight="1">
      <c r="A552" s="6"/>
      <c r="B552" s="58"/>
    </row>
    <row r="553" ht="12.75" customHeight="1">
      <c r="A553" s="6"/>
      <c r="B553" s="58"/>
    </row>
    <row r="554" ht="12.75" customHeight="1">
      <c r="A554" s="6"/>
      <c r="B554" s="58"/>
    </row>
    <row r="555" ht="12.75" customHeight="1">
      <c r="A555" s="6"/>
      <c r="B555" s="58"/>
    </row>
    <row r="556" ht="12.75" customHeight="1">
      <c r="A556" s="6"/>
      <c r="B556" s="58"/>
    </row>
    <row r="557" ht="12.75" customHeight="1">
      <c r="A557" s="6"/>
      <c r="B557" s="58"/>
    </row>
    <row r="558" ht="12.75" customHeight="1">
      <c r="A558" s="6"/>
      <c r="B558" s="58"/>
    </row>
    <row r="559" ht="12.75" customHeight="1">
      <c r="A559" s="6"/>
      <c r="B559" s="58"/>
    </row>
    <row r="560" ht="12.75" customHeight="1">
      <c r="A560" s="6"/>
      <c r="B560" s="58"/>
    </row>
    <row r="561" ht="12.75" customHeight="1">
      <c r="A561" s="6"/>
      <c r="B561" s="58"/>
    </row>
    <row r="562" ht="12.75" customHeight="1">
      <c r="A562" s="6"/>
      <c r="B562" s="58"/>
    </row>
    <row r="563" ht="12.75" customHeight="1">
      <c r="A563" s="6"/>
      <c r="B563" s="58"/>
    </row>
    <row r="564" ht="12.75" customHeight="1">
      <c r="A564" s="6"/>
      <c r="B564" s="58"/>
    </row>
    <row r="565" ht="12.75" customHeight="1">
      <c r="A565" s="6"/>
      <c r="B565" s="58"/>
    </row>
    <row r="566" ht="12.75" customHeight="1">
      <c r="A566" s="6"/>
      <c r="B566" s="58"/>
    </row>
    <row r="567" ht="12.75" customHeight="1">
      <c r="A567" s="6"/>
      <c r="B567" s="58"/>
    </row>
    <row r="568" ht="12.75" customHeight="1">
      <c r="A568" s="6"/>
      <c r="B568" s="58"/>
    </row>
    <row r="569" ht="12.75" customHeight="1">
      <c r="A569" s="6"/>
      <c r="B569" s="58"/>
    </row>
    <row r="570" ht="12.75" customHeight="1">
      <c r="A570" s="6"/>
      <c r="B570" s="58"/>
    </row>
    <row r="571" ht="12.75" customHeight="1">
      <c r="A571" s="6"/>
      <c r="B571" s="58"/>
    </row>
    <row r="572" ht="12.75" customHeight="1">
      <c r="A572" s="6"/>
      <c r="B572" s="58"/>
    </row>
    <row r="573" ht="12.75" customHeight="1">
      <c r="A573" s="6"/>
      <c r="B573" s="58"/>
    </row>
    <row r="574" ht="12.75" customHeight="1">
      <c r="A574" s="6"/>
      <c r="B574" s="58"/>
    </row>
    <row r="575" ht="12.75" customHeight="1">
      <c r="A575" s="6"/>
      <c r="B575" s="58"/>
    </row>
    <row r="576" ht="12.75" customHeight="1">
      <c r="A576" s="6"/>
      <c r="B576" s="58"/>
    </row>
    <row r="577" ht="12.75" customHeight="1">
      <c r="A577" s="6"/>
      <c r="B577" s="58"/>
    </row>
    <row r="578" ht="12.75" customHeight="1">
      <c r="A578" s="6"/>
      <c r="B578" s="58"/>
    </row>
    <row r="579" ht="12.75" customHeight="1">
      <c r="A579" s="6"/>
      <c r="B579" s="58"/>
    </row>
    <row r="580" ht="12.75" customHeight="1">
      <c r="A580" s="6"/>
      <c r="B580" s="58"/>
    </row>
    <row r="581" ht="12.75" customHeight="1">
      <c r="A581" s="6"/>
      <c r="B581" s="58"/>
    </row>
    <row r="582" ht="12.75" customHeight="1">
      <c r="A582" s="6"/>
      <c r="B582" s="58"/>
    </row>
    <row r="583" ht="12.75" customHeight="1">
      <c r="A583" s="6"/>
      <c r="B583" s="58"/>
    </row>
    <row r="584" ht="12.75" customHeight="1">
      <c r="A584" s="6"/>
      <c r="B584" s="58"/>
    </row>
    <row r="585" ht="12.75" customHeight="1">
      <c r="A585" s="6"/>
      <c r="B585" s="58"/>
    </row>
    <row r="586" ht="12.75" customHeight="1">
      <c r="A586" s="6"/>
      <c r="B586" s="58"/>
    </row>
    <row r="587" ht="12.75" customHeight="1">
      <c r="A587" s="6"/>
      <c r="B587" s="58"/>
    </row>
    <row r="588" ht="12.75" customHeight="1">
      <c r="A588" s="6"/>
      <c r="B588" s="58"/>
    </row>
    <row r="589" ht="12.75" customHeight="1">
      <c r="A589" s="6"/>
      <c r="B589" s="58"/>
    </row>
    <row r="590" ht="12.75" customHeight="1">
      <c r="A590" s="6"/>
      <c r="B590" s="58"/>
    </row>
    <row r="591" ht="12.75" customHeight="1">
      <c r="A591" s="6"/>
      <c r="B591" s="58"/>
    </row>
    <row r="592" ht="12.75" customHeight="1">
      <c r="A592" s="6"/>
      <c r="B592" s="58"/>
    </row>
    <row r="593" ht="12.75" customHeight="1">
      <c r="A593" s="6"/>
      <c r="B593" s="58"/>
    </row>
    <row r="594" ht="12.75" customHeight="1">
      <c r="A594" s="6"/>
      <c r="B594" s="58"/>
    </row>
    <row r="595" ht="12.75" customHeight="1">
      <c r="A595" s="6"/>
      <c r="B595" s="58"/>
    </row>
    <row r="596" ht="12.75" customHeight="1">
      <c r="A596" s="6"/>
      <c r="B596" s="58"/>
    </row>
    <row r="597" ht="12.75" customHeight="1">
      <c r="A597" s="6"/>
      <c r="B597" s="58"/>
    </row>
    <row r="598" ht="12.75" customHeight="1">
      <c r="A598" s="6"/>
      <c r="B598" s="58"/>
    </row>
    <row r="599" ht="12.75" customHeight="1">
      <c r="A599" s="6"/>
      <c r="B599" s="58"/>
    </row>
    <row r="600" ht="12.75" customHeight="1">
      <c r="A600" s="6"/>
      <c r="B600" s="58"/>
    </row>
    <row r="601" ht="12.75" customHeight="1">
      <c r="A601" s="6"/>
      <c r="B601" s="58"/>
    </row>
    <row r="602" ht="12.75" customHeight="1">
      <c r="A602" s="6"/>
      <c r="B602" s="58"/>
    </row>
    <row r="603" ht="12.75" customHeight="1">
      <c r="A603" s="6"/>
      <c r="B603" s="58"/>
    </row>
    <row r="604" ht="12.75" customHeight="1">
      <c r="A604" s="6"/>
      <c r="B604" s="58"/>
    </row>
    <row r="605" ht="12.75" customHeight="1">
      <c r="A605" s="6"/>
      <c r="B605" s="58"/>
    </row>
    <row r="606" ht="12.75" customHeight="1">
      <c r="A606" s="6"/>
      <c r="B606" s="58"/>
    </row>
    <row r="607" ht="12.75" customHeight="1">
      <c r="A607" s="6"/>
      <c r="B607" s="58"/>
    </row>
    <row r="608" ht="12.75" customHeight="1">
      <c r="A608" s="6"/>
      <c r="B608" s="58"/>
    </row>
    <row r="609" ht="12.75" customHeight="1">
      <c r="A609" s="6"/>
      <c r="B609" s="58"/>
    </row>
    <row r="610" ht="12.75" customHeight="1">
      <c r="A610" s="6"/>
      <c r="B610" s="58"/>
    </row>
    <row r="611" ht="12.75" customHeight="1">
      <c r="A611" s="6"/>
      <c r="B611" s="58"/>
    </row>
    <row r="612" ht="12.75" customHeight="1">
      <c r="A612" s="6"/>
      <c r="B612" s="58"/>
    </row>
    <row r="613" ht="12.75" customHeight="1">
      <c r="A613" s="6"/>
      <c r="B613" s="58"/>
    </row>
    <row r="614" ht="12.75" customHeight="1">
      <c r="A614" s="6"/>
      <c r="B614" s="58"/>
    </row>
    <row r="615" ht="12.75" customHeight="1">
      <c r="A615" s="6"/>
      <c r="B615" s="58"/>
    </row>
    <row r="616" ht="12.75" customHeight="1">
      <c r="A616" s="6"/>
      <c r="B616" s="58"/>
    </row>
    <row r="617" ht="12.75" customHeight="1">
      <c r="A617" s="6"/>
      <c r="B617" s="58"/>
    </row>
    <row r="618" ht="12.75" customHeight="1">
      <c r="A618" s="6"/>
      <c r="B618" s="58"/>
    </row>
    <row r="619" ht="12.75" customHeight="1">
      <c r="A619" s="6"/>
      <c r="B619" s="58"/>
    </row>
    <row r="620" ht="12.75" customHeight="1">
      <c r="A620" s="6"/>
      <c r="B620" s="58"/>
    </row>
    <row r="621" ht="12.75" customHeight="1">
      <c r="A621" s="6"/>
      <c r="B621" s="58"/>
    </row>
    <row r="622" ht="12.75" customHeight="1">
      <c r="A622" s="6"/>
      <c r="B622" s="58"/>
    </row>
    <row r="623" ht="12.75" customHeight="1">
      <c r="A623" s="6"/>
      <c r="B623" s="58"/>
    </row>
    <row r="624" ht="12.75" customHeight="1">
      <c r="A624" s="6"/>
      <c r="B624" s="58"/>
    </row>
    <row r="625" ht="12.75" customHeight="1">
      <c r="A625" s="6"/>
      <c r="B625" s="58"/>
    </row>
    <row r="626" ht="12.75" customHeight="1">
      <c r="A626" s="6"/>
      <c r="B626" s="58"/>
    </row>
    <row r="627" ht="12.75" customHeight="1">
      <c r="A627" s="6"/>
      <c r="B627" s="58"/>
    </row>
    <row r="628" ht="12.75" customHeight="1">
      <c r="A628" s="6"/>
      <c r="B628" s="58"/>
    </row>
    <row r="629" ht="12.75" customHeight="1">
      <c r="A629" s="6"/>
      <c r="B629" s="58"/>
    </row>
    <row r="630" ht="12.75" customHeight="1">
      <c r="A630" s="6"/>
      <c r="B630" s="58"/>
    </row>
    <row r="631" ht="12.75" customHeight="1">
      <c r="A631" s="6"/>
      <c r="B631" s="58"/>
    </row>
    <row r="632" ht="12.75" customHeight="1">
      <c r="A632" s="6"/>
      <c r="B632" s="58"/>
    </row>
    <row r="633" ht="12.75" customHeight="1">
      <c r="A633" s="6"/>
      <c r="B633" s="58"/>
    </row>
    <row r="634" ht="12.75" customHeight="1">
      <c r="A634" s="6"/>
      <c r="B634" s="58"/>
    </row>
    <row r="635" ht="12.75" customHeight="1">
      <c r="A635" s="6"/>
      <c r="B635" s="58"/>
    </row>
    <row r="636" ht="12.75" customHeight="1">
      <c r="A636" s="6"/>
      <c r="B636" s="58"/>
    </row>
    <row r="637" ht="12.75" customHeight="1">
      <c r="A637" s="6"/>
      <c r="B637" s="58"/>
    </row>
    <row r="638" ht="12.75" customHeight="1">
      <c r="A638" s="6"/>
      <c r="B638" s="58"/>
    </row>
    <row r="639" ht="12.75" customHeight="1">
      <c r="A639" s="6"/>
      <c r="B639" s="58"/>
    </row>
    <row r="640" ht="12.75" customHeight="1">
      <c r="A640" s="6"/>
      <c r="B640" s="58"/>
    </row>
    <row r="641" ht="12.75" customHeight="1">
      <c r="A641" s="6"/>
      <c r="B641" s="58"/>
    </row>
    <row r="642" ht="12.75" customHeight="1">
      <c r="A642" s="6"/>
      <c r="B642" s="58"/>
    </row>
    <row r="643" ht="12.75" customHeight="1">
      <c r="A643" s="6"/>
      <c r="B643" s="58"/>
    </row>
    <row r="644" ht="12.75" customHeight="1">
      <c r="A644" s="6"/>
      <c r="B644" s="58"/>
    </row>
    <row r="645" ht="12.75" customHeight="1">
      <c r="A645" s="6"/>
      <c r="B645" s="58"/>
    </row>
    <row r="646" ht="12.75" customHeight="1">
      <c r="A646" s="6"/>
      <c r="B646" s="58"/>
    </row>
    <row r="647" ht="12.75" customHeight="1">
      <c r="A647" s="6"/>
      <c r="B647" s="58"/>
    </row>
    <row r="648" ht="12.75" customHeight="1">
      <c r="A648" s="6"/>
      <c r="B648" s="58"/>
    </row>
    <row r="649" ht="12.75" customHeight="1">
      <c r="A649" s="6"/>
      <c r="B649" s="58"/>
    </row>
    <row r="650" ht="12.75" customHeight="1">
      <c r="A650" s="6"/>
      <c r="B650" s="58"/>
    </row>
    <row r="651" ht="12.75" customHeight="1">
      <c r="A651" s="6"/>
      <c r="B651" s="58"/>
    </row>
    <row r="652" ht="12.75" customHeight="1">
      <c r="A652" s="6"/>
      <c r="B652" s="58"/>
    </row>
    <row r="653" ht="12.75" customHeight="1">
      <c r="A653" s="6"/>
      <c r="B653" s="58"/>
    </row>
    <row r="654" ht="12.75" customHeight="1">
      <c r="A654" s="6"/>
      <c r="B654" s="58"/>
    </row>
    <row r="655" ht="12.75" customHeight="1">
      <c r="A655" s="6"/>
      <c r="B655" s="58"/>
    </row>
    <row r="656" ht="12.75" customHeight="1">
      <c r="A656" s="6"/>
      <c r="B656" s="58"/>
    </row>
    <row r="657" ht="12.75" customHeight="1">
      <c r="A657" s="6"/>
      <c r="B657" s="58"/>
    </row>
    <row r="658" ht="12.75" customHeight="1">
      <c r="A658" s="6"/>
      <c r="B658" s="58"/>
    </row>
    <row r="659" ht="12.75" customHeight="1">
      <c r="A659" s="6"/>
      <c r="B659" s="58"/>
    </row>
    <row r="660" ht="12.75" customHeight="1">
      <c r="A660" s="6"/>
      <c r="B660" s="58"/>
    </row>
    <row r="661" ht="12.75" customHeight="1">
      <c r="A661" s="6"/>
      <c r="B661" s="58"/>
    </row>
    <row r="662" ht="12.75" customHeight="1">
      <c r="A662" s="6"/>
      <c r="B662" s="58"/>
    </row>
    <row r="663" ht="12.75" customHeight="1">
      <c r="A663" s="6"/>
      <c r="B663" s="58"/>
    </row>
    <row r="664" ht="12.75" customHeight="1">
      <c r="A664" s="6"/>
      <c r="B664" s="58"/>
    </row>
    <row r="665" ht="12.75" customHeight="1">
      <c r="A665" s="6"/>
      <c r="B665" s="58"/>
    </row>
    <row r="666" ht="12.75" customHeight="1">
      <c r="A666" s="6"/>
      <c r="B666" s="58"/>
    </row>
    <row r="667" ht="12.75" customHeight="1">
      <c r="A667" s="6"/>
      <c r="B667" s="58"/>
    </row>
    <row r="668" ht="12.75" customHeight="1">
      <c r="A668" s="6"/>
      <c r="B668" s="58"/>
    </row>
    <row r="669" ht="12.75" customHeight="1">
      <c r="A669" s="6"/>
      <c r="B669" s="58"/>
    </row>
    <row r="670" ht="12.75" customHeight="1">
      <c r="A670" s="6"/>
      <c r="B670" s="58"/>
    </row>
    <row r="671" ht="12.75" customHeight="1">
      <c r="A671" s="6"/>
      <c r="B671" s="58"/>
    </row>
    <row r="672" ht="12.75" customHeight="1">
      <c r="A672" s="6"/>
      <c r="B672" s="58"/>
    </row>
    <row r="673" ht="12.75" customHeight="1">
      <c r="A673" s="6"/>
      <c r="B673" s="58"/>
    </row>
    <row r="674" ht="12.75" customHeight="1">
      <c r="A674" s="6"/>
      <c r="B674" s="58"/>
    </row>
    <row r="675" ht="12.75" customHeight="1">
      <c r="A675" s="6"/>
      <c r="B675" s="58"/>
    </row>
    <row r="676" ht="12.75" customHeight="1">
      <c r="A676" s="6"/>
      <c r="B676" s="58"/>
    </row>
    <row r="677" ht="12.75" customHeight="1">
      <c r="A677" s="6"/>
      <c r="B677" s="58"/>
    </row>
    <row r="678" ht="12.75" customHeight="1">
      <c r="A678" s="6"/>
      <c r="B678" s="58"/>
    </row>
    <row r="679" ht="12.75" customHeight="1">
      <c r="A679" s="6"/>
      <c r="B679" s="58"/>
    </row>
    <row r="680" ht="12.75" customHeight="1">
      <c r="A680" s="6"/>
      <c r="B680" s="58"/>
    </row>
    <row r="681" ht="12.75" customHeight="1">
      <c r="A681" s="6"/>
      <c r="B681" s="58"/>
    </row>
    <row r="682" ht="12.75" customHeight="1">
      <c r="A682" s="6"/>
      <c r="B682" s="58"/>
    </row>
    <row r="683" ht="12.75" customHeight="1">
      <c r="A683" s="6"/>
      <c r="B683" s="58"/>
    </row>
    <row r="684" ht="12.75" customHeight="1">
      <c r="A684" s="6"/>
      <c r="B684" s="58"/>
    </row>
    <row r="685" ht="12.75" customHeight="1">
      <c r="A685" s="6"/>
      <c r="B685" s="58"/>
    </row>
    <row r="686" ht="12.75" customHeight="1">
      <c r="A686" s="6"/>
      <c r="B686" s="58"/>
    </row>
    <row r="687" ht="12.75" customHeight="1">
      <c r="A687" s="6"/>
      <c r="B687" s="58"/>
    </row>
    <row r="688" ht="12.75" customHeight="1">
      <c r="A688" s="6"/>
      <c r="B688" s="58"/>
    </row>
    <row r="689" ht="12.75" customHeight="1">
      <c r="A689" s="6"/>
      <c r="B689" s="58"/>
    </row>
    <row r="690" ht="12.75" customHeight="1">
      <c r="A690" s="6"/>
      <c r="B690" s="58"/>
    </row>
    <row r="691" ht="12.75" customHeight="1">
      <c r="A691" s="6"/>
      <c r="B691" s="58"/>
    </row>
    <row r="692" ht="12.75" customHeight="1">
      <c r="A692" s="6"/>
      <c r="B692" s="58"/>
    </row>
    <row r="693" ht="12.75" customHeight="1">
      <c r="A693" s="6"/>
      <c r="B693" s="58"/>
    </row>
    <row r="694" ht="12.75" customHeight="1">
      <c r="A694" s="6"/>
      <c r="B694" s="58"/>
    </row>
    <row r="695" ht="12.75" customHeight="1">
      <c r="A695" s="6"/>
      <c r="B695" s="58"/>
    </row>
    <row r="696" ht="12.75" customHeight="1">
      <c r="A696" s="6"/>
      <c r="B696" s="58"/>
    </row>
    <row r="697" ht="12.75" customHeight="1">
      <c r="A697" s="6"/>
      <c r="B697" s="58"/>
    </row>
    <row r="698" ht="12.75" customHeight="1">
      <c r="A698" s="6"/>
      <c r="B698" s="58"/>
    </row>
    <row r="699" ht="12.75" customHeight="1">
      <c r="A699" s="6"/>
      <c r="B699" s="58"/>
    </row>
    <row r="700" ht="12.75" customHeight="1">
      <c r="A700" s="6"/>
      <c r="B700" s="58"/>
    </row>
    <row r="701" ht="12.75" customHeight="1">
      <c r="A701" s="6"/>
      <c r="B701" s="58"/>
    </row>
    <row r="702" ht="12.75" customHeight="1">
      <c r="A702" s="6"/>
      <c r="B702" s="58"/>
    </row>
    <row r="703" ht="12.75" customHeight="1">
      <c r="A703" s="6"/>
      <c r="B703" s="58"/>
    </row>
    <row r="704" ht="12.75" customHeight="1">
      <c r="A704" s="6"/>
      <c r="B704" s="58"/>
    </row>
    <row r="705" ht="12.75" customHeight="1">
      <c r="A705" s="6"/>
      <c r="B705" s="58"/>
    </row>
    <row r="706" ht="12.75" customHeight="1">
      <c r="A706" s="6"/>
      <c r="B706" s="58"/>
    </row>
    <row r="707" ht="12.75" customHeight="1">
      <c r="A707" s="6"/>
      <c r="B707" s="58"/>
    </row>
    <row r="708" ht="12.75" customHeight="1">
      <c r="A708" s="6"/>
      <c r="B708" s="58"/>
    </row>
    <row r="709" ht="12.75" customHeight="1">
      <c r="A709" s="6"/>
      <c r="B709" s="58"/>
    </row>
    <row r="710" ht="12.75" customHeight="1">
      <c r="A710" s="6"/>
      <c r="B710" s="58"/>
    </row>
    <row r="711" ht="12.75" customHeight="1">
      <c r="A711" s="6"/>
      <c r="B711" s="58"/>
    </row>
    <row r="712" ht="12.75" customHeight="1">
      <c r="A712" s="6"/>
      <c r="B712" s="58"/>
    </row>
    <row r="713" ht="12.75" customHeight="1">
      <c r="A713" s="6"/>
      <c r="B713" s="58"/>
    </row>
    <row r="714" ht="12.75" customHeight="1">
      <c r="A714" s="6"/>
      <c r="B714" s="58"/>
    </row>
    <row r="715" ht="12.75" customHeight="1">
      <c r="A715" s="6"/>
      <c r="B715" s="58"/>
    </row>
    <row r="716" ht="12.75" customHeight="1">
      <c r="A716" s="6"/>
      <c r="B716" s="58"/>
    </row>
    <row r="717" ht="12.75" customHeight="1">
      <c r="A717" s="6"/>
      <c r="B717" s="58"/>
    </row>
    <row r="718" ht="12.75" customHeight="1">
      <c r="A718" s="6"/>
      <c r="B718" s="58"/>
    </row>
    <row r="719" ht="12.75" customHeight="1">
      <c r="A719" s="6"/>
      <c r="B719" s="58"/>
    </row>
    <row r="720" ht="12.75" customHeight="1">
      <c r="A720" s="6"/>
      <c r="B720" s="58"/>
    </row>
    <row r="721" ht="12.75" customHeight="1">
      <c r="A721" s="6"/>
      <c r="B721" s="58"/>
    </row>
    <row r="722" ht="12.75" customHeight="1">
      <c r="A722" s="6"/>
      <c r="B722" s="58"/>
    </row>
    <row r="723" ht="12.75" customHeight="1">
      <c r="A723" s="6"/>
      <c r="B723" s="58"/>
    </row>
    <row r="724" ht="12.75" customHeight="1">
      <c r="A724" s="6"/>
      <c r="B724" s="58"/>
    </row>
    <row r="725" ht="12.75" customHeight="1">
      <c r="A725" s="6"/>
      <c r="B725" s="58"/>
    </row>
    <row r="726" ht="12.75" customHeight="1">
      <c r="A726" s="6"/>
      <c r="B726" s="58"/>
    </row>
    <row r="727" ht="12.75" customHeight="1">
      <c r="A727" s="6"/>
      <c r="B727" s="58"/>
    </row>
    <row r="728" ht="12.75" customHeight="1">
      <c r="A728" s="6"/>
      <c r="B728" s="58"/>
    </row>
    <row r="729" ht="12.75" customHeight="1">
      <c r="A729" s="6"/>
      <c r="B729" s="58"/>
    </row>
    <row r="730" ht="12.75" customHeight="1">
      <c r="A730" s="6"/>
      <c r="B730" s="58"/>
    </row>
    <row r="731" ht="12.75" customHeight="1">
      <c r="A731" s="6"/>
      <c r="B731" s="58"/>
    </row>
    <row r="732" ht="12.75" customHeight="1">
      <c r="A732" s="6"/>
      <c r="B732" s="58"/>
    </row>
    <row r="733" ht="12.75" customHeight="1">
      <c r="A733" s="6"/>
      <c r="B733" s="58"/>
    </row>
    <row r="734" ht="12.75" customHeight="1">
      <c r="A734" s="6"/>
      <c r="B734" s="58"/>
    </row>
    <row r="735" ht="12.75" customHeight="1">
      <c r="A735" s="6"/>
      <c r="B735" s="58"/>
    </row>
    <row r="736" ht="12.75" customHeight="1">
      <c r="A736" s="6"/>
      <c r="B736" s="58"/>
    </row>
    <row r="737" ht="12.75" customHeight="1">
      <c r="A737" s="6"/>
      <c r="B737" s="58"/>
    </row>
    <row r="738" ht="12.75" customHeight="1">
      <c r="A738" s="6"/>
      <c r="B738" s="58"/>
    </row>
    <row r="739" ht="12.75" customHeight="1">
      <c r="A739" s="6"/>
      <c r="B739" s="58"/>
    </row>
    <row r="740" ht="12.75" customHeight="1">
      <c r="A740" s="6"/>
      <c r="B740" s="58"/>
    </row>
    <row r="741" ht="12.75" customHeight="1">
      <c r="A741" s="6"/>
      <c r="B741" s="58"/>
    </row>
    <row r="742" ht="12.75" customHeight="1">
      <c r="A742" s="6"/>
      <c r="B742" s="58"/>
    </row>
    <row r="743" ht="12.75" customHeight="1">
      <c r="A743" s="6"/>
      <c r="B743" s="58"/>
    </row>
    <row r="744" ht="12.75" customHeight="1">
      <c r="A744" s="6"/>
      <c r="B744" s="58"/>
    </row>
    <row r="745" ht="12.75" customHeight="1">
      <c r="A745" s="6"/>
      <c r="B745" s="58"/>
    </row>
    <row r="746" ht="12.75" customHeight="1">
      <c r="A746" s="6"/>
      <c r="B746" s="58"/>
    </row>
    <row r="747" ht="12.75" customHeight="1">
      <c r="A747" s="6"/>
      <c r="B747" s="58"/>
    </row>
    <row r="748" ht="12.75" customHeight="1">
      <c r="A748" s="6"/>
      <c r="B748" s="58"/>
    </row>
    <row r="749" ht="12.75" customHeight="1">
      <c r="A749" s="6"/>
      <c r="B749" s="58"/>
    </row>
    <row r="750" ht="12.75" customHeight="1">
      <c r="A750" s="6"/>
      <c r="B750" s="58"/>
    </row>
    <row r="751" ht="12.75" customHeight="1">
      <c r="A751" s="6"/>
      <c r="B751" s="58"/>
    </row>
    <row r="752" ht="12.75" customHeight="1">
      <c r="A752" s="6"/>
      <c r="B752" s="58"/>
    </row>
    <row r="753" ht="12.75" customHeight="1">
      <c r="A753" s="6"/>
      <c r="B753" s="58"/>
    </row>
    <row r="754" ht="12.75" customHeight="1">
      <c r="A754" s="6"/>
      <c r="B754" s="58"/>
    </row>
    <row r="755" ht="12.75" customHeight="1">
      <c r="A755" s="6"/>
      <c r="B755" s="58"/>
    </row>
    <row r="756" ht="12.75" customHeight="1">
      <c r="A756" s="6"/>
      <c r="B756" s="58"/>
    </row>
    <row r="757" ht="12.75" customHeight="1">
      <c r="A757" s="6"/>
      <c r="B757" s="58"/>
    </row>
    <row r="758" ht="12.75" customHeight="1">
      <c r="A758" s="6"/>
      <c r="B758" s="58"/>
    </row>
    <row r="759" ht="12.75" customHeight="1">
      <c r="A759" s="6"/>
      <c r="B759" s="58"/>
    </row>
    <row r="760" ht="12.75" customHeight="1">
      <c r="A760" s="6"/>
      <c r="B760" s="58"/>
    </row>
    <row r="761" ht="12.75" customHeight="1">
      <c r="A761" s="6"/>
      <c r="B761" s="58"/>
    </row>
    <row r="762" ht="12.75" customHeight="1">
      <c r="A762" s="6"/>
      <c r="B762" s="58"/>
    </row>
    <row r="763" ht="12.75" customHeight="1">
      <c r="A763" s="6"/>
      <c r="B763" s="58"/>
    </row>
    <row r="764" ht="12.75" customHeight="1">
      <c r="A764" s="6"/>
      <c r="B764" s="58"/>
    </row>
    <row r="765" ht="12.75" customHeight="1">
      <c r="A765" s="6"/>
      <c r="B765" s="58"/>
    </row>
    <row r="766" ht="12.75" customHeight="1">
      <c r="A766" s="6"/>
      <c r="B766" s="58"/>
    </row>
    <row r="767" ht="12.75" customHeight="1">
      <c r="A767" s="6"/>
      <c r="B767" s="58"/>
    </row>
    <row r="768" ht="12.75" customHeight="1">
      <c r="A768" s="6"/>
      <c r="B768" s="58"/>
    </row>
    <row r="769" ht="12.75" customHeight="1">
      <c r="A769" s="6"/>
      <c r="B769" s="58"/>
    </row>
    <row r="770" ht="12.75" customHeight="1">
      <c r="A770" s="6"/>
      <c r="B770" s="58"/>
    </row>
    <row r="771" ht="12.75" customHeight="1">
      <c r="A771" s="6"/>
      <c r="B771" s="58"/>
    </row>
    <row r="772" ht="12.75" customHeight="1">
      <c r="A772" s="6"/>
      <c r="B772" s="58"/>
    </row>
    <row r="773" ht="12.75" customHeight="1">
      <c r="A773" s="6"/>
      <c r="B773" s="58"/>
    </row>
    <row r="774" ht="12.75" customHeight="1">
      <c r="A774" s="6"/>
      <c r="B774" s="58"/>
    </row>
    <row r="775" ht="12.75" customHeight="1">
      <c r="A775" s="6"/>
      <c r="B775" s="58"/>
    </row>
    <row r="776" ht="12.75" customHeight="1">
      <c r="A776" s="6"/>
      <c r="B776" s="58"/>
    </row>
    <row r="777" ht="12.75" customHeight="1">
      <c r="A777" s="6"/>
      <c r="B777" s="58"/>
    </row>
    <row r="778" ht="12.75" customHeight="1">
      <c r="A778" s="6"/>
      <c r="B778" s="58"/>
    </row>
    <row r="779" ht="12.75" customHeight="1">
      <c r="A779" s="6"/>
      <c r="B779" s="58"/>
    </row>
    <row r="780" ht="12.75" customHeight="1">
      <c r="A780" s="6"/>
      <c r="B780" s="58"/>
    </row>
    <row r="781" ht="12.75" customHeight="1">
      <c r="A781" s="6"/>
      <c r="B781" s="58"/>
    </row>
    <row r="782" ht="12.75" customHeight="1">
      <c r="A782" s="6"/>
      <c r="B782" s="58"/>
    </row>
    <row r="783" ht="12.75" customHeight="1">
      <c r="A783" s="6"/>
      <c r="B783" s="58"/>
    </row>
    <row r="784" ht="12.75" customHeight="1">
      <c r="A784" s="6"/>
      <c r="B784" s="58"/>
    </row>
    <row r="785" ht="12.75" customHeight="1">
      <c r="A785" s="6"/>
      <c r="B785" s="58"/>
    </row>
    <row r="786" ht="12.75" customHeight="1">
      <c r="A786" s="6"/>
      <c r="B786" s="58"/>
    </row>
    <row r="787" ht="12.75" customHeight="1">
      <c r="A787" s="6"/>
      <c r="B787" s="58"/>
    </row>
    <row r="788" ht="12.75" customHeight="1">
      <c r="A788" s="6"/>
      <c r="B788" s="58"/>
    </row>
    <row r="789" ht="12.75" customHeight="1">
      <c r="A789" s="6"/>
      <c r="B789" s="58"/>
    </row>
    <row r="790" ht="12.75" customHeight="1">
      <c r="A790" s="6"/>
      <c r="B790" s="58"/>
    </row>
    <row r="791" ht="12.75" customHeight="1">
      <c r="A791" s="6"/>
      <c r="B791" s="58"/>
    </row>
    <row r="792" ht="12.75" customHeight="1">
      <c r="A792" s="6"/>
      <c r="B792" s="58"/>
    </row>
    <row r="793" ht="12.75" customHeight="1">
      <c r="A793" s="6"/>
      <c r="B793" s="58"/>
    </row>
    <row r="794" ht="12.75" customHeight="1">
      <c r="A794" s="6"/>
      <c r="B794" s="58"/>
    </row>
    <row r="795" ht="12.75" customHeight="1">
      <c r="A795" s="6"/>
      <c r="B795" s="58"/>
    </row>
    <row r="796" ht="12.75" customHeight="1">
      <c r="A796" s="6"/>
      <c r="B796" s="58"/>
    </row>
    <row r="797" ht="12.75" customHeight="1">
      <c r="A797" s="6"/>
      <c r="B797" s="58"/>
    </row>
    <row r="798" ht="12.75" customHeight="1">
      <c r="A798" s="6"/>
      <c r="B798" s="58"/>
    </row>
    <row r="799" ht="12.75" customHeight="1">
      <c r="A799" s="6"/>
      <c r="B799" s="58"/>
    </row>
    <row r="800" ht="12.75" customHeight="1">
      <c r="A800" s="6"/>
      <c r="B800" s="58"/>
    </row>
    <row r="801" ht="12.75" customHeight="1">
      <c r="A801" s="6"/>
      <c r="B801" s="58"/>
    </row>
    <row r="802" ht="12.75" customHeight="1">
      <c r="A802" s="6"/>
      <c r="B802" s="58"/>
    </row>
    <row r="803" ht="12.75" customHeight="1">
      <c r="A803" s="6"/>
      <c r="B803" s="58"/>
    </row>
    <row r="804" ht="12.75" customHeight="1">
      <c r="A804" s="6"/>
      <c r="B804" s="58"/>
    </row>
    <row r="805" ht="12.75" customHeight="1">
      <c r="A805" s="6"/>
      <c r="B805" s="58"/>
    </row>
    <row r="806" ht="12.75" customHeight="1">
      <c r="A806" s="6"/>
      <c r="B806" s="58"/>
    </row>
    <row r="807" ht="12.75" customHeight="1">
      <c r="A807" s="6"/>
      <c r="B807" s="58"/>
    </row>
    <row r="808" ht="12.75" customHeight="1">
      <c r="A808" s="6"/>
      <c r="B808" s="58"/>
    </row>
    <row r="809" ht="12.75" customHeight="1">
      <c r="A809" s="6"/>
      <c r="B809" s="58"/>
    </row>
    <row r="810" ht="12.75" customHeight="1">
      <c r="A810" s="6"/>
      <c r="B810" s="58"/>
    </row>
    <row r="811" ht="12.75" customHeight="1">
      <c r="A811" s="6"/>
      <c r="B811" s="58"/>
    </row>
    <row r="812" ht="12.75" customHeight="1">
      <c r="A812" s="6"/>
      <c r="B812" s="58"/>
    </row>
    <row r="813" ht="12.75" customHeight="1">
      <c r="A813" s="6"/>
      <c r="B813" s="58"/>
    </row>
    <row r="814" ht="12.75" customHeight="1">
      <c r="A814" s="6"/>
      <c r="B814" s="58"/>
    </row>
    <row r="815" ht="12.75" customHeight="1">
      <c r="A815" s="6"/>
      <c r="B815" s="58"/>
    </row>
    <row r="816" ht="12.75" customHeight="1">
      <c r="A816" s="6"/>
      <c r="B816" s="58"/>
    </row>
    <row r="817" ht="12.75" customHeight="1">
      <c r="A817" s="6"/>
      <c r="B817" s="58"/>
    </row>
    <row r="818" ht="12.75" customHeight="1">
      <c r="A818" s="6"/>
      <c r="B818" s="58"/>
    </row>
    <row r="819" ht="12.75" customHeight="1">
      <c r="A819" s="6"/>
      <c r="B819" s="58"/>
    </row>
    <row r="820" ht="12.75" customHeight="1">
      <c r="A820" s="6"/>
      <c r="B820" s="58"/>
    </row>
    <row r="821" ht="12.75" customHeight="1">
      <c r="A821" s="6"/>
      <c r="B821" s="58"/>
    </row>
    <row r="822" ht="12.75" customHeight="1">
      <c r="A822" s="6"/>
      <c r="B822" s="58"/>
    </row>
    <row r="823" ht="12.75" customHeight="1">
      <c r="A823" s="6"/>
      <c r="B823" s="58"/>
    </row>
    <row r="824" ht="12.75" customHeight="1">
      <c r="A824" s="6"/>
      <c r="B824" s="58"/>
    </row>
    <row r="825" ht="12.75" customHeight="1">
      <c r="A825" s="6"/>
      <c r="B825" s="58"/>
    </row>
    <row r="826" ht="12.75" customHeight="1">
      <c r="A826" s="6"/>
      <c r="B826" s="58"/>
    </row>
    <row r="827" ht="12.75" customHeight="1">
      <c r="A827" s="6"/>
      <c r="B827" s="58"/>
    </row>
    <row r="828" ht="12.75" customHeight="1">
      <c r="A828" s="6"/>
      <c r="B828" s="58"/>
    </row>
    <row r="829" ht="12.75" customHeight="1">
      <c r="A829" s="6"/>
      <c r="B829" s="58"/>
    </row>
    <row r="830" ht="12.75" customHeight="1">
      <c r="A830" s="6"/>
      <c r="B830" s="58"/>
    </row>
    <row r="831" ht="12.75" customHeight="1">
      <c r="A831" s="6"/>
      <c r="B831" s="58"/>
    </row>
    <row r="832" ht="12.75" customHeight="1">
      <c r="A832" s="6"/>
      <c r="B832" s="58"/>
    </row>
    <row r="833" ht="12.75" customHeight="1">
      <c r="A833" s="6"/>
      <c r="B833" s="58"/>
    </row>
    <row r="834" ht="12.75" customHeight="1">
      <c r="A834" s="6"/>
      <c r="B834" s="58"/>
    </row>
    <row r="835" ht="12.75" customHeight="1">
      <c r="A835" s="6"/>
      <c r="B835" s="58"/>
    </row>
    <row r="836" ht="12.75" customHeight="1">
      <c r="A836" s="6"/>
      <c r="B836" s="58"/>
    </row>
    <row r="837" ht="12.75" customHeight="1">
      <c r="A837" s="6"/>
      <c r="B837" s="58"/>
    </row>
    <row r="838" ht="12.75" customHeight="1">
      <c r="A838" s="6"/>
      <c r="B838" s="58"/>
    </row>
    <row r="839" ht="12.75" customHeight="1">
      <c r="A839" s="6"/>
      <c r="B839" s="58"/>
    </row>
    <row r="840" ht="12.75" customHeight="1">
      <c r="A840" s="6"/>
      <c r="B840" s="58"/>
    </row>
    <row r="841" ht="12.75" customHeight="1">
      <c r="A841" s="6"/>
      <c r="B841" s="58"/>
    </row>
    <row r="842" ht="12.75" customHeight="1">
      <c r="A842" s="6"/>
      <c r="B842" s="58"/>
    </row>
    <row r="843" ht="12.75" customHeight="1">
      <c r="A843" s="6"/>
      <c r="B843" s="58"/>
    </row>
    <row r="844" ht="12.75" customHeight="1">
      <c r="A844" s="6"/>
      <c r="B844" s="58"/>
    </row>
    <row r="845" ht="12.75" customHeight="1">
      <c r="A845" s="6"/>
      <c r="B845" s="58"/>
    </row>
    <row r="846" ht="12.75" customHeight="1">
      <c r="A846" s="6"/>
      <c r="B846" s="58"/>
    </row>
    <row r="847" ht="12.75" customHeight="1">
      <c r="A847" s="6"/>
      <c r="B847" s="58"/>
    </row>
    <row r="848" ht="12.75" customHeight="1">
      <c r="A848" s="6"/>
      <c r="B848" s="58"/>
    </row>
    <row r="849" ht="12.75" customHeight="1">
      <c r="A849" s="6"/>
      <c r="B849" s="58"/>
    </row>
    <row r="850" ht="12.75" customHeight="1">
      <c r="A850" s="6"/>
      <c r="B850" s="58"/>
    </row>
    <row r="851" ht="12.75" customHeight="1">
      <c r="A851" s="6"/>
      <c r="B851" s="58"/>
    </row>
    <row r="852" ht="12.75" customHeight="1">
      <c r="A852" s="6"/>
      <c r="B852" s="58"/>
    </row>
    <row r="853" ht="12.75" customHeight="1">
      <c r="A853" s="6"/>
      <c r="B853" s="58"/>
    </row>
    <row r="854" ht="12.75" customHeight="1">
      <c r="A854" s="6"/>
      <c r="B854" s="58"/>
    </row>
    <row r="855" ht="12.75" customHeight="1">
      <c r="A855" s="6"/>
      <c r="B855" s="58"/>
    </row>
    <row r="856" ht="12.75" customHeight="1">
      <c r="A856" s="6"/>
      <c r="B856" s="58"/>
    </row>
    <row r="857" ht="12.75" customHeight="1">
      <c r="A857" s="6"/>
      <c r="B857" s="58"/>
    </row>
    <row r="858" ht="12.75" customHeight="1">
      <c r="A858" s="6"/>
      <c r="B858" s="58"/>
    </row>
    <row r="859" ht="12.75" customHeight="1">
      <c r="A859" s="6"/>
      <c r="B859" s="58"/>
    </row>
    <row r="860" ht="12.75" customHeight="1">
      <c r="A860" s="6"/>
      <c r="B860" s="58"/>
    </row>
    <row r="861" ht="12.75" customHeight="1">
      <c r="A861" s="6"/>
      <c r="B861" s="58"/>
    </row>
    <row r="862" ht="12.75" customHeight="1">
      <c r="A862" s="6"/>
      <c r="B862" s="58"/>
    </row>
    <row r="863" ht="12.75" customHeight="1">
      <c r="A863" s="6"/>
      <c r="B863" s="58"/>
    </row>
    <row r="864" ht="12.75" customHeight="1">
      <c r="A864" s="6"/>
      <c r="B864" s="58"/>
    </row>
    <row r="865" ht="12.75" customHeight="1">
      <c r="A865" s="6"/>
      <c r="B865" s="58"/>
    </row>
    <row r="866" ht="12.75" customHeight="1">
      <c r="A866" s="6"/>
      <c r="B866" s="58"/>
    </row>
    <row r="867" ht="12.75" customHeight="1">
      <c r="A867" s="6"/>
      <c r="B867" s="58"/>
    </row>
    <row r="868" ht="12.75" customHeight="1">
      <c r="A868" s="6"/>
      <c r="B868" s="58"/>
    </row>
    <row r="869" ht="12.75" customHeight="1">
      <c r="A869" s="6"/>
      <c r="B869" s="58"/>
    </row>
    <row r="870" ht="12.75" customHeight="1">
      <c r="A870" s="6"/>
      <c r="B870" s="58"/>
    </row>
    <row r="871" ht="12.75" customHeight="1">
      <c r="A871" s="6"/>
      <c r="B871" s="58"/>
    </row>
    <row r="872" ht="12.75" customHeight="1">
      <c r="A872" s="6"/>
      <c r="B872" s="58"/>
    </row>
    <row r="873" ht="12.75" customHeight="1">
      <c r="A873" s="6"/>
      <c r="B873" s="58"/>
    </row>
    <row r="874" ht="12.75" customHeight="1">
      <c r="A874" s="6"/>
      <c r="B874" s="58"/>
    </row>
    <row r="875" ht="12.75" customHeight="1">
      <c r="A875" s="6"/>
      <c r="B875" s="58"/>
    </row>
    <row r="876" ht="12.75" customHeight="1">
      <c r="A876" s="6"/>
      <c r="B876" s="58"/>
    </row>
    <row r="877" ht="12.75" customHeight="1">
      <c r="A877" s="6"/>
      <c r="B877" s="58"/>
    </row>
    <row r="878" ht="12.75" customHeight="1">
      <c r="A878" s="6"/>
      <c r="B878" s="58"/>
    </row>
    <row r="879" ht="12.75" customHeight="1">
      <c r="A879" s="6"/>
      <c r="B879" s="58"/>
    </row>
    <row r="880" ht="12.75" customHeight="1">
      <c r="A880" s="6"/>
      <c r="B880" s="58"/>
    </row>
    <row r="881" ht="12.75" customHeight="1">
      <c r="A881" s="6"/>
      <c r="B881" s="58"/>
    </row>
    <row r="882" ht="12.75" customHeight="1">
      <c r="A882" s="6"/>
      <c r="B882" s="58"/>
    </row>
    <row r="883" ht="12.75" customHeight="1">
      <c r="A883" s="6"/>
      <c r="B883" s="58"/>
    </row>
    <row r="884" ht="12.75" customHeight="1">
      <c r="A884" s="6"/>
      <c r="B884" s="58"/>
    </row>
    <row r="885" ht="12.75" customHeight="1">
      <c r="A885" s="6"/>
      <c r="B885" s="58"/>
    </row>
    <row r="886" ht="12.75" customHeight="1">
      <c r="A886" s="6"/>
      <c r="B886" s="58"/>
    </row>
    <row r="887" ht="12.75" customHeight="1">
      <c r="A887" s="6"/>
      <c r="B887" s="58"/>
    </row>
    <row r="888" ht="12.75" customHeight="1">
      <c r="A888" s="6"/>
      <c r="B888" s="58"/>
    </row>
    <row r="889" ht="12.75" customHeight="1">
      <c r="A889" s="6"/>
      <c r="B889" s="58"/>
    </row>
    <row r="890" ht="12.75" customHeight="1">
      <c r="A890" s="6"/>
      <c r="B890" s="58"/>
    </row>
    <row r="891" ht="12.75" customHeight="1">
      <c r="A891" s="6"/>
      <c r="B891" s="58"/>
    </row>
    <row r="892" ht="12.75" customHeight="1">
      <c r="A892" s="6"/>
      <c r="B892" s="58"/>
    </row>
    <row r="893" ht="12.75" customHeight="1">
      <c r="A893" s="6"/>
      <c r="B893" s="58"/>
    </row>
    <row r="894" ht="12.75" customHeight="1">
      <c r="A894" s="6"/>
      <c r="B894" s="58"/>
    </row>
    <row r="895" ht="12.75" customHeight="1">
      <c r="A895" s="6"/>
      <c r="B895" s="58"/>
    </row>
    <row r="896" ht="12.75" customHeight="1">
      <c r="A896" s="6"/>
      <c r="B896" s="58"/>
    </row>
    <row r="897" ht="12.75" customHeight="1">
      <c r="A897" s="6"/>
      <c r="B897" s="58"/>
    </row>
    <row r="898" ht="12.75" customHeight="1">
      <c r="A898" s="6"/>
      <c r="B898" s="58"/>
    </row>
    <row r="899" ht="12.75" customHeight="1">
      <c r="A899" s="6"/>
      <c r="B899" s="58"/>
    </row>
    <row r="900" ht="12.75" customHeight="1">
      <c r="A900" s="6"/>
      <c r="B900" s="58"/>
    </row>
    <row r="901" ht="12.75" customHeight="1">
      <c r="A901" s="6"/>
      <c r="B901" s="58"/>
    </row>
    <row r="902" ht="12.75" customHeight="1">
      <c r="A902" s="6"/>
      <c r="B902" s="58"/>
    </row>
    <row r="903" ht="12.75" customHeight="1">
      <c r="A903" s="6"/>
      <c r="B903" s="58"/>
    </row>
    <row r="904" ht="12.75" customHeight="1">
      <c r="A904" s="6"/>
      <c r="B904" s="58"/>
    </row>
    <row r="905" ht="12.75" customHeight="1">
      <c r="A905" s="6"/>
      <c r="B905" s="58"/>
    </row>
    <row r="906" ht="12.75" customHeight="1">
      <c r="A906" s="6"/>
      <c r="B906" s="58"/>
    </row>
    <row r="907" ht="12.75" customHeight="1">
      <c r="A907" s="6"/>
      <c r="B907" s="58"/>
    </row>
    <row r="908" ht="12.75" customHeight="1">
      <c r="A908" s="6"/>
      <c r="B908" s="58"/>
    </row>
    <row r="909" ht="12.75" customHeight="1">
      <c r="A909" s="6"/>
      <c r="B909" s="58"/>
    </row>
    <row r="910" ht="12.75" customHeight="1">
      <c r="A910" s="6"/>
      <c r="B910" s="58"/>
    </row>
    <row r="911" ht="12.75" customHeight="1">
      <c r="A911" s="6"/>
      <c r="B911" s="58"/>
    </row>
    <row r="912" ht="12.75" customHeight="1">
      <c r="A912" s="6"/>
      <c r="B912" s="58"/>
    </row>
    <row r="913" ht="12.75" customHeight="1">
      <c r="A913" s="6"/>
      <c r="B913" s="58"/>
    </row>
    <row r="914" ht="12.75" customHeight="1">
      <c r="A914" s="6"/>
      <c r="B914" s="58"/>
    </row>
    <row r="915" ht="12.75" customHeight="1">
      <c r="A915" s="6"/>
      <c r="B915" s="58"/>
    </row>
    <row r="916" ht="12.75" customHeight="1">
      <c r="A916" s="6"/>
      <c r="B916" s="58"/>
    </row>
    <row r="917" ht="12.75" customHeight="1">
      <c r="A917" s="6"/>
      <c r="B917" s="58"/>
    </row>
    <row r="918" ht="12.75" customHeight="1">
      <c r="A918" s="6"/>
      <c r="B918" s="58"/>
    </row>
    <row r="919" ht="12.75" customHeight="1">
      <c r="A919" s="6"/>
      <c r="B919" s="58"/>
    </row>
    <row r="920" ht="12.75" customHeight="1">
      <c r="A920" s="6"/>
      <c r="B920" s="58"/>
    </row>
    <row r="921" ht="12.75" customHeight="1">
      <c r="A921" s="6"/>
      <c r="B921" s="58"/>
    </row>
    <row r="922" ht="12.75" customHeight="1">
      <c r="A922" s="6"/>
      <c r="B922" s="58"/>
    </row>
    <row r="923" ht="12.75" customHeight="1">
      <c r="A923" s="6"/>
      <c r="B923" s="58"/>
    </row>
    <row r="924" ht="12.75" customHeight="1">
      <c r="A924" s="6"/>
      <c r="B924" s="58"/>
    </row>
    <row r="925" ht="12.75" customHeight="1">
      <c r="A925" s="6"/>
      <c r="B925" s="58"/>
    </row>
    <row r="926" ht="12.75" customHeight="1">
      <c r="A926" s="6"/>
      <c r="B926" s="58"/>
    </row>
    <row r="927" ht="12.75" customHeight="1">
      <c r="A927" s="6"/>
      <c r="B927" s="58"/>
    </row>
    <row r="928" ht="12.75" customHeight="1">
      <c r="A928" s="6"/>
      <c r="B928" s="58"/>
    </row>
    <row r="929" ht="12.75" customHeight="1">
      <c r="A929" s="6"/>
      <c r="B929" s="58"/>
    </row>
    <row r="930" ht="12.75" customHeight="1">
      <c r="A930" s="6"/>
      <c r="B930" s="58"/>
    </row>
    <row r="931" ht="12.75" customHeight="1">
      <c r="A931" s="6"/>
      <c r="B931" s="58"/>
    </row>
    <row r="932" ht="12.75" customHeight="1">
      <c r="A932" s="6"/>
      <c r="B932" s="58"/>
    </row>
    <row r="933" ht="12.75" customHeight="1">
      <c r="A933" s="6"/>
      <c r="B933" s="58"/>
    </row>
    <row r="934" ht="12.75" customHeight="1">
      <c r="A934" s="6"/>
      <c r="B934" s="58"/>
    </row>
    <row r="935" ht="12.75" customHeight="1">
      <c r="A935" s="6"/>
      <c r="B935" s="58"/>
    </row>
    <row r="936" ht="12.75" customHeight="1">
      <c r="A936" s="6"/>
      <c r="B936" s="58"/>
    </row>
    <row r="937" ht="12.75" customHeight="1">
      <c r="A937" s="6"/>
      <c r="B937" s="58"/>
    </row>
    <row r="938" ht="12.75" customHeight="1">
      <c r="A938" s="6"/>
      <c r="B938" s="58"/>
    </row>
    <row r="939" ht="12.75" customHeight="1">
      <c r="A939" s="6"/>
      <c r="B939" s="58"/>
    </row>
    <row r="940" ht="12.75" customHeight="1">
      <c r="A940" s="6"/>
      <c r="B940" s="58"/>
    </row>
    <row r="941" ht="12.75" customHeight="1">
      <c r="A941" s="6"/>
      <c r="B941" s="58"/>
    </row>
    <row r="942" ht="12.75" customHeight="1">
      <c r="A942" s="6"/>
      <c r="B942" s="58"/>
    </row>
    <row r="943" ht="12.75" customHeight="1">
      <c r="A943" s="6"/>
      <c r="B943" s="58"/>
    </row>
    <row r="944" ht="12.75" customHeight="1">
      <c r="A944" s="6"/>
      <c r="B944" s="58"/>
    </row>
    <row r="945" ht="12.75" customHeight="1">
      <c r="A945" s="6"/>
      <c r="B945" s="58"/>
    </row>
    <row r="946" ht="12.75" customHeight="1">
      <c r="A946" s="6"/>
      <c r="B946" s="58"/>
    </row>
    <row r="947" ht="12.75" customHeight="1">
      <c r="A947" s="6"/>
      <c r="B947" s="58"/>
    </row>
    <row r="948" ht="12.75" customHeight="1">
      <c r="A948" s="6"/>
      <c r="B948" s="58"/>
    </row>
    <row r="949" ht="12.75" customHeight="1">
      <c r="A949" s="6"/>
      <c r="B949" s="58"/>
    </row>
    <row r="950" ht="12.75" customHeight="1">
      <c r="A950" s="6"/>
      <c r="B950" s="58"/>
    </row>
    <row r="951" ht="12.75" customHeight="1">
      <c r="A951" s="6"/>
      <c r="B951" s="58"/>
    </row>
    <row r="952" ht="12.75" customHeight="1">
      <c r="A952" s="6"/>
      <c r="B952" s="58"/>
    </row>
    <row r="953" ht="12.75" customHeight="1">
      <c r="A953" s="6"/>
      <c r="B953" s="58"/>
    </row>
    <row r="954" ht="12.75" customHeight="1">
      <c r="A954" s="6"/>
      <c r="B954" s="58"/>
    </row>
    <row r="955" ht="12.75" customHeight="1">
      <c r="A955" s="6"/>
      <c r="B955" s="58"/>
    </row>
    <row r="956" ht="12.75" customHeight="1">
      <c r="A956" s="6"/>
      <c r="B956" s="58"/>
    </row>
    <row r="957" ht="12.75" customHeight="1">
      <c r="A957" s="6"/>
      <c r="B957" s="58"/>
    </row>
    <row r="958" ht="12.75" customHeight="1">
      <c r="A958" s="6"/>
      <c r="B958" s="58"/>
    </row>
    <row r="959" ht="12.75" customHeight="1">
      <c r="A959" s="6"/>
      <c r="B959" s="58"/>
    </row>
    <row r="960" ht="12.75" customHeight="1">
      <c r="A960" s="6"/>
      <c r="B960" s="58"/>
    </row>
    <row r="961" ht="12.75" customHeight="1">
      <c r="A961" s="6"/>
      <c r="B961" s="58"/>
    </row>
    <row r="962" ht="12.75" customHeight="1">
      <c r="A962" s="6"/>
      <c r="B962" s="58"/>
    </row>
    <row r="963" ht="12.75" customHeight="1">
      <c r="A963" s="6"/>
      <c r="B963" s="58"/>
    </row>
    <row r="964" ht="12.75" customHeight="1">
      <c r="A964" s="6"/>
      <c r="B964" s="58"/>
    </row>
    <row r="965" ht="12.75" customHeight="1">
      <c r="A965" s="6"/>
      <c r="B965" s="58"/>
    </row>
    <row r="966" ht="12.75" customHeight="1">
      <c r="A966" s="6"/>
      <c r="B966" s="58"/>
    </row>
    <row r="967" ht="12.75" customHeight="1">
      <c r="A967" s="6"/>
      <c r="B967" s="58"/>
    </row>
    <row r="968" ht="12.75" customHeight="1">
      <c r="A968" s="6"/>
      <c r="B968" s="58"/>
    </row>
    <row r="969" ht="12.75" customHeight="1">
      <c r="A969" s="6"/>
      <c r="B969" s="58"/>
    </row>
    <row r="970" ht="12.75" customHeight="1">
      <c r="A970" s="6"/>
      <c r="B970" s="58"/>
    </row>
    <row r="971" ht="12.75" customHeight="1">
      <c r="A971" s="6"/>
      <c r="B971" s="58"/>
    </row>
    <row r="972" ht="12.75" customHeight="1">
      <c r="A972" s="6"/>
      <c r="B972" s="58"/>
    </row>
    <row r="973" ht="12.75" customHeight="1">
      <c r="A973" s="6"/>
      <c r="B973" s="58"/>
    </row>
    <row r="974" ht="12.75" customHeight="1">
      <c r="A974" s="6"/>
      <c r="B974" s="58"/>
    </row>
    <row r="975" ht="12.75" customHeight="1">
      <c r="A975" s="6"/>
      <c r="B975" s="58"/>
    </row>
    <row r="976" ht="12.75" customHeight="1">
      <c r="A976" s="6"/>
      <c r="B976" s="58"/>
    </row>
    <row r="977" ht="12.75" customHeight="1">
      <c r="A977" s="6"/>
      <c r="B977" s="58"/>
    </row>
    <row r="978" ht="12.75" customHeight="1">
      <c r="A978" s="6"/>
      <c r="B978" s="58"/>
    </row>
    <row r="979" ht="12.75" customHeight="1">
      <c r="A979" s="6"/>
      <c r="B979" s="58"/>
    </row>
    <row r="980" ht="12.75" customHeight="1">
      <c r="A980" s="6"/>
      <c r="B980" s="58"/>
    </row>
    <row r="981" ht="12.75" customHeight="1">
      <c r="A981" s="6"/>
      <c r="B981" s="58"/>
    </row>
    <row r="982" ht="12.75" customHeight="1">
      <c r="A982" s="6"/>
      <c r="B982" s="58"/>
    </row>
    <row r="983" ht="12.75" customHeight="1">
      <c r="A983" s="6"/>
      <c r="B983" s="58"/>
    </row>
    <row r="984" ht="12.75" customHeight="1">
      <c r="A984" s="6"/>
      <c r="B984" s="58"/>
    </row>
    <row r="985" ht="12.75" customHeight="1">
      <c r="A985" s="6"/>
      <c r="B985" s="58"/>
    </row>
    <row r="986" ht="12.75" customHeight="1">
      <c r="A986" s="6"/>
      <c r="B986" s="58"/>
    </row>
    <row r="987" ht="12.75" customHeight="1">
      <c r="A987" s="6"/>
      <c r="B987" s="58"/>
    </row>
    <row r="988" ht="12.75" customHeight="1">
      <c r="A988" s="6"/>
      <c r="B988" s="58"/>
    </row>
    <row r="989" ht="12.75" customHeight="1">
      <c r="A989" s="6"/>
      <c r="B989" s="58"/>
    </row>
    <row r="990" ht="12.75" customHeight="1">
      <c r="A990" s="6"/>
      <c r="B990" s="58"/>
    </row>
    <row r="991" ht="12.75" customHeight="1">
      <c r="A991" s="6"/>
      <c r="B991" s="58"/>
    </row>
    <row r="992" ht="12.75" customHeight="1">
      <c r="A992" s="6"/>
      <c r="B992" s="58"/>
    </row>
    <row r="993" ht="12.75" customHeight="1">
      <c r="A993" s="6"/>
      <c r="B993" s="58"/>
    </row>
    <row r="994" ht="12.75" customHeight="1">
      <c r="A994" s="6"/>
      <c r="B994" s="58"/>
    </row>
    <row r="995" ht="12.75" customHeight="1">
      <c r="A995" s="6"/>
      <c r="B995" s="58"/>
    </row>
    <row r="996" ht="12.75" customHeight="1">
      <c r="A996" s="6"/>
      <c r="B996" s="58"/>
    </row>
    <row r="997" ht="12.75" customHeight="1">
      <c r="A997" s="6"/>
      <c r="B997" s="58"/>
    </row>
    <row r="998" ht="12.75" customHeight="1">
      <c r="A998" s="6"/>
      <c r="B998" s="58"/>
    </row>
    <row r="999" ht="12.75" customHeight="1">
      <c r="A999" s="6"/>
      <c r="B999" s="58"/>
    </row>
    <row r="1000" ht="12.75" customHeight="1">
      <c r="A1000" s="6"/>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90" t="s">
        <v>180</v>
      </c>
      <c r="B1" s="90" t="s">
        <v>181</v>
      </c>
      <c r="C1" s="90" t="s">
        <v>182</v>
      </c>
    </row>
    <row r="2" ht="12.75" customHeight="1">
      <c r="A2" s="91">
        <v>0.0</v>
      </c>
      <c r="B2" s="25" t="str">
        <f>""</f>
        <v/>
      </c>
    </row>
    <row r="3" ht="12.75" customHeight="1">
      <c r="A3" s="91">
        <v>1.0</v>
      </c>
      <c r="B3" s="25" t="s">
        <v>183</v>
      </c>
      <c r="C3" s="92" t="s">
        <v>184</v>
      </c>
      <c r="D3" s="93">
        <f>A4</f>
        <v>29</v>
      </c>
    </row>
    <row r="4" ht="12.75" customHeight="1">
      <c r="A4" s="91">
        <v>29.0</v>
      </c>
      <c r="B4" s="11" t="s">
        <v>6</v>
      </c>
      <c r="C4" s="11" t="s">
        <v>185</v>
      </c>
      <c r="D4" s="93">
        <f t="shared" ref="D4:D7" si="1">A4</f>
        <v>29</v>
      </c>
      <c r="E4" s="94" t="s">
        <v>186</v>
      </c>
      <c r="F4" s="93">
        <f t="shared" ref="F4:F6" si="2">A5</f>
        <v>49</v>
      </c>
    </row>
    <row r="5" ht="12.75" customHeight="1">
      <c r="A5" s="91">
        <v>49.0</v>
      </c>
      <c r="B5" s="11" t="s">
        <v>7</v>
      </c>
      <c r="C5" s="11" t="s">
        <v>185</v>
      </c>
      <c r="D5" s="93">
        <f t="shared" si="1"/>
        <v>49</v>
      </c>
      <c r="E5" s="94" t="s">
        <v>186</v>
      </c>
      <c r="F5" s="93">
        <f t="shared" si="2"/>
        <v>69</v>
      </c>
    </row>
    <row r="6" ht="12.75" customHeight="1">
      <c r="A6" s="91">
        <v>69.0</v>
      </c>
      <c r="B6" s="11" t="s">
        <v>11</v>
      </c>
      <c r="C6" s="11" t="s">
        <v>185</v>
      </c>
      <c r="D6" s="93">
        <f t="shared" si="1"/>
        <v>69</v>
      </c>
      <c r="E6" s="94" t="s">
        <v>186</v>
      </c>
      <c r="F6" s="93">
        <f t="shared" si="2"/>
        <v>89</v>
      </c>
    </row>
    <row r="7" ht="12.75" customHeight="1">
      <c r="A7" s="91">
        <v>89.0</v>
      </c>
      <c r="B7" s="11" t="s">
        <v>12</v>
      </c>
      <c r="C7" s="92" t="s">
        <v>187</v>
      </c>
      <c r="D7" s="93">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