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ropbox\convnet_paper\Supplementary Tables\"/>
    </mc:Choice>
  </mc:AlternateContent>
  <bookViews>
    <workbookView xWindow="0" yWindow="0" windowWidth="25200" windowHeight="11655" activeTab="2"/>
  </bookViews>
  <sheets>
    <sheet name="DREAM5 website scores" sheetId="7" r:id="rId1"/>
    <sheet name="DREAM5 PBM scores" sheetId="5" r:id="rId2"/>
    <sheet name="DREAM5 ChIP AUCs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5" l="1"/>
  <c r="J13" i="5"/>
  <c r="J12" i="5"/>
  <c r="J11" i="5"/>
  <c r="J10" i="5"/>
  <c r="J9" i="5"/>
  <c r="J8" i="5"/>
  <c r="J7" i="5"/>
  <c r="J6" i="5"/>
  <c r="J5" i="5"/>
  <c r="J4" i="5"/>
  <c r="J3" i="5"/>
  <c r="K15" i="6" l="1"/>
  <c r="K14" i="6"/>
  <c r="K13" i="6"/>
  <c r="K12" i="6"/>
  <c r="K11" i="6"/>
  <c r="K10" i="6"/>
  <c r="K9" i="6"/>
  <c r="K8" i="6"/>
  <c r="K7" i="6"/>
  <c r="K6" i="6"/>
  <c r="K5" i="6"/>
  <c r="G29" i="6"/>
  <c r="M4" i="6" s="1"/>
  <c r="G26" i="6"/>
  <c r="G23" i="6"/>
  <c r="L4" i="6" s="1"/>
  <c r="G20" i="6"/>
  <c r="G17" i="6"/>
  <c r="P4" i="6" s="1"/>
  <c r="G14" i="6"/>
  <c r="G11" i="6"/>
  <c r="O4" i="6" s="1"/>
  <c r="G8" i="6"/>
  <c r="G5" i="6"/>
  <c r="N4" i="6" s="1"/>
  <c r="G2" i="6"/>
  <c r="D70" i="5"/>
  <c r="C70" i="5"/>
  <c r="B70" i="5"/>
  <c r="D69" i="5"/>
  <c r="C69" i="5"/>
  <c r="B69" i="5"/>
  <c r="K4" i="6" l="1"/>
</calcChain>
</file>

<file path=xl/sharedStrings.xml><?xml version="1.0" encoding="utf-8"?>
<sst xmlns="http://schemas.openxmlformats.org/spreadsheetml/2006/main" count="308" uniqueCount="223">
  <si>
    <t>TF_1</t>
  </si>
  <si>
    <t>TF_2</t>
  </si>
  <si>
    <t>TF_3</t>
  </si>
  <si>
    <t>TF_4</t>
  </si>
  <si>
    <t>TF_5</t>
  </si>
  <si>
    <t>TF_6</t>
  </si>
  <si>
    <t>TF_7</t>
  </si>
  <si>
    <t>TF_8</t>
  </si>
  <si>
    <t>TF_9</t>
  </si>
  <si>
    <t>TF_10</t>
  </si>
  <si>
    <t>TF_11</t>
  </si>
  <si>
    <t>TF_12</t>
  </si>
  <si>
    <t>TF_13</t>
  </si>
  <si>
    <t>TF_14</t>
  </si>
  <si>
    <t>TF_15</t>
  </si>
  <si>
    <t>TF_16</t>
  </si>
  <si>
    <t>TF_17</t>
  </si>
  <si>
    <t>TF_18</t>
  </si>
  <si>
    <t>TF_19</t>
  </si>
  <si>
    <t>TF_20</t>
  </si>
  <si>
    <t>TF_21</t>
  </si>
  <si>
    <t>TF_22</t>
  </si>
  <si>
    <t>TF_23</t>
  </si>
  <si>
    <t>TF_24</t>
  </si>
  <si>
    <t>TF_25</t>
  </si>
  <si>
    <t>TF_26</t>
  </si>
  <si>
    <t>TF_27</t>
  </si>
  <si>
    <t>TF_28</t>
  </si>
  <si>
    <t>TF_29</t>
  </si>
  <si>
    <t>TF_30</t>
  </si>
  <si>
    <t>TF_31</t>
  </si>
  <si>
    <t>TF_32</t>
  </si>
  <si>
    <t>TF_33</t>
  </si>
  <si>
    <t>TF_34</t>
  </si>
  <si>
    <t>TF_35</t>
  </si>
  <si>
    <t>TF_36</t>
  </si>
  <si>
    <t>TF_37</t>
  </si>
  <si>
    <t>TF_38</t>
  </si>
  <si>
    <t>TF_39</t>
  </si>
  <si>
    <t>TF_40</t>
  </si>
  <si>
    <t>TF_41</t>
  </si>
  <si>
    <t>TF_42</t>
  </si>
  <si>
    <t>TF_43</t>
  </si>
  <si>
    <t>TF_44</t>
  </si>
  <si>
    <t>TF_45</t>
  </si>
  <si>
    <t>TF_46</t>
  </si>
  <si>
    <t>TF_47</t>
  </si>
  <si>
    <t>TF_48</t>
  </si>
  <si>
    <t>TF_49</t>
  </si>
  <si>
    <t>TF_50</t>
  </si>
  <si>
    <t>TF_51</t>
  </si>
  <si>
    <t>TF_52</t>
  </si>
  <si>
    <t>TF_53</t>
  </si>
  <si>
    <t>TF_54</t>
  </si>
  <si>
    <t>TF_55</t>
  </si>
  <si>
    <t>TF_56</t>
  </si>
  <si>
    <t>TF_57</t>
  </si>
  <si>
    <t>TF_58</t>
  </si>
  <si>
    <t>TF_59</t>
  </si>
  <si>
    <t>TF_60</t>
  </si>
  <si>
    <t>TF_61</t>
  </si>
  <si>
    <t>TF_62</t>
  </si>
  <si>
    <t>TF_63</t>
  </si>
  <si>
    <t>TF_64</t>
  </si>
  <si>
    <t>TF_65</t>
  </si>
  <si>
    <t>TF_66</t>
  </si>
  <si>
    <t>Corr</t>
  </si>
  <si>
    <t>AUC-.5</t>
  </si>
  <si>
    <t>Team_D</t>
  </si>
  <si>
    <t>Team_E</t>
  </si>
  <si>
    <t>FeatureREDUCE</t>
  </si>
  <si>
    <t>ConvNet</t>
  </si>
  <si>
    <t>FeatureREDUCE_dinuc</t>
  </si>
  <si>
    <t>Background</t>
  </si>
  <si>
    <t>dinuc</t>
  </si>
  <si>
    <t>full_genomic</t>
  </si>
  <si>
    <t>genomic</t>
  </si>
  <si>
    <t>average</t>
  </si>
  <si>
    <t>median</t>
  </si>
  <si>
    <t>Tbx20</t>
  </si>
  <si>
    <t>Tbx5</t>
  </si>
  <si>
    <t>Zfx</t>
  </si>
  <si>
    <t>Gata4</t>
  </si>
  <si>
    <t>Esrrb</t>
  </si>
  <si>
    <t>Hybrid</t>
  </si>
  <si>
    <t>k-mer</t>
  </si>
  <si>
    <t>PWM</t>
  </si>
  <si>
    <t>Dinuc</t>
  </si>
  <si>
    <t>BEEML-PBM_dinuc</t>
  </si>
  <si>
    <t>BEEML-PBM</t>
  </si>
  <si>
    <t>FeatureREDUCE_PWM</t>
  </si>
  <si>
    <t>BEEML-PBM_sec</t>
  </si>
  <si>
    <t>2 PWMs</t>
  </si>
  <si>
    <t>MatrixREDUCE</t>
  </si>
  <si>
    <t>FeatureREDUCE_sec</t>
  </si>
  <si>
    <t>Essrrb</t>
  </si>
  <si>
    <t>PWM_align</t>
  </si>
  <si>
    <t>Mean</t>
  </si>
  <si>
    <t>Algorithm</t>
  </si>
  <si>
    <t>Model</t>
  </si>
  <si>
    <t>Score</t>
  </si>
  <si>
    <t>ChIPmunk</t>
  </si>
  <si>
    <t>MEME-ChIP</t>
  </si>
  <si>
    <t>DeepBind</t>
  </si>
  <si>
    <t>AUC (dinuc shuffle background)</t>
  </si>
  <si>
    <t>Team</t>
  </si>
  <si>
    <t>Model type</t>
  </si>
  <si>
    <t>Final Rank</t>
  </si>
  <si>
    <t>Pearson</t>
  </si>
  <si>
    <t>PearsonLOG</t>
  </si>
  <si>
    <t>Spearman</t>
  </si>
  <si>
    <t>AUROC 8mer</t>
  </si>
  <si>
    <t>AUPR 8mer</t>
  </si>
  <si>
    <t>YourTeam</t>
  </si>
  <si>
    <t>YourMethod</t>
  </si>
  <si>
    <t>1 (1.6)</t>
  </si>
  <si>
    <t>0.678 (1)</t>
  </si>
  <si>
    <t>0.726 (1)</t>
  </si>
  <si>
    <t>0.706 (1)</t>
  </si>
  <si>
    <t>0.991 (3)</t>
  </si>
  <si>
    <t>0.676 (2)</t>
  </si>
  <si>
    <t>2 (2.4)</t>
  </si>
  <si>
    <t>0.641 (2)</t>
  </si>
  <si>
    <t>0.674 (3)</t>
  </si>
  <si>
    <t>0.639 (5)</t>
  </si>
  <si>
    <t>0.994 (1)</t>
  </si>
  <si>
    <t>0.7 (1)</t>
  </si>
  <si>
    <t>Team_F</t>
  </si>
  <si>
    <t>Other</t>
  </si>
  <si>
    <t>3 (4.8)</t>
  </si>
  <si>
    <t>0.61 (5)</t>
  </si>
  <si>
    <t>0.673 (4)</t>
  </si>
  <si>
    <t>0.655 (4)</t>
  </si>
  <si>
    <t>0.976 (5)</t>
  </si>
  <si>
    <t>0.545 (6)</t>
  </si>
  <si>
    <t>4 (5.0)</t>
  </si>
  <si>
    <t>0.637 (3)</t>
  </si>
  <si>
    <t>0.694 (2)</t>
  </si>
  <si>
    <t>0.673 (3)</t>
  </si>
  <si>
    <t>0.952 (8)</t>
  </si>
  <si>
    <t>0.522 (9)</t>
  </si>
  <si>
    <t>Team_G</t>
  </si>
  <si>
    <t>5 (5.4)</t>
  </si>
  <si>
    <t>0.573 (7)</t>
  </si>
  <si>
    <t>0.621 (7)</t>
  </si>
  <si>
    <t>0.574 (7)</t>
  </si>
  <si>
    <t>0.994 (2)</t>
  </si>
  <si>
    <t>0.674 (4)</t>
  </si>
  <si>
    <t>Team_J</t>
  </si>
  <si>
    <t>6 (6.0)</t>
  </si>
  <si>
    <t>0.612 (4)</t>
  </si>
  <si>
    <t>0.65 (5)</t>
  </si>
  <si>
    <t>0.623 (6)</t>
  </si>
  <si>
    <t>0.965 (7)</t>
  </si>
  <si>
    <t>0.524 (8)</t>
  </si>
  <si>
    <t>Team_I</t>
  </si>
  <si>
    <t>7 (7.0)</t>
  </si>
  <si>
    <t>0.581 (6)</t>
  </si>
  <si>
    <t>0.647 (6)</t>
  </si>
  <si>
    <t>0.692 (2)</t>
  </si>
  <si>
    <t>0.94 (10)</t>
  </si>
  <si>
    <t>0.306 (11)</t>
  </si>
  <si>
    <t>Team_H</t>
  </si>
  <si>
    <t>8 (8.8)</t>
  </si>
  <si>
    <t>0.469 (11)</t>
  </si>
  <si>
    <t>0.417 (13)</t>
  </si>
  <si>
    <t>0.367 (13)</t>
  </si>
  <si>
    <t>0.991 (4)</t>
  </si>
  <si>
    <t>0.676 (3)</t>
  </si>
  <si>
    <t>Team_C</t>
  </si>
  <si>
    <t>9 (8.8)</t>
  </si>
  <si>
    <t>0.518 (9)</t>
  </si>
  <si>
    <t>0.523 (11)</t>
  </si>
  <si>
    <t>0.484 (11)</t>
  </si>
  <si>
    <t>0.975 (6)</t>
  </si>
  <si>
    <t>0.53 (7)</t>
  </si>
  <si>
    <t>Team_9</t>
  </si>
  <si>
    <t>10 (9.4)</t>
  </si>
  <si>
    <t>0.497 (10)</t>
  </si>
  <si>
    <t>0.575 (8)</t>
  </si>
  <si>
    <t>0.562 (8)</t>
  </si>
  <si>
    <t>0.941 (9)</t>
  </si>
  <si>
    <t>0.248 (12)</t>
  </si>
  <si>
    <t>Team_A</t>
  </si>
  <si>
    <t>11 (10.0)</t>
  </si>
  <si>
    <t>0.533 (8)</t>
  </si>
  <si>
    <t>0.461 (12)</t>
  </si>
  <si>
    <t>0.431 (12)</t>
  </si>
  <si>
    <t>0.925 (13)</t>
  </si>
  <si>
    <t>0.584 (5)</t>
  </si>
  <si>
    <t>Team_12</t>
  </si>
  <si>
    <t>12 (11.2)</t>
  </si>
  <si>
    <t>0.544 (9)</t>
  </si>
  <si>
    <t>0.538 (9)</t>
  </si>
  <si>
    <t>0.929 (12)</t>
  </si>
  <si>
    <t>0.15 (14)</t>
  </si>
  <si>
    <t>Team_K</t>
  </si>
  <si>
    <t>13 (11.4)</t>
  </si>
  <si>
    <t>0.461 (13)</t>
  </si>
  <si>
    <t>0.54 (10)</t>
  </si>
  <si>
    <t>0.531 (10)</t>
  </si>
  <si>
    <t>0.93 (11)</t>
  </si>
  <si>
    <t>0.156 (13)</t>
  </si>
  <si>
    <t>Team_B</t>
  </si>
  <si>
    <t>14 (13.2)</t>
  </si>
  <si>
    <t>0.267 (14)</t>
  </si>
  <si>
    <t>0.189 (14)</t>
  </si>
  <si>
    <t>0.1 (14)</t>
  </si>
  <si>
    <t>0.891 (14)</t>
  </si>
  <si>
    <t>0.462 (10)</t>
  </si>
  <si>
    <t>Team_14</t>
  </si>
  <si>
    <t>15 (15.0)</t>
  </si>
  <si>
    <t>0.0 (15)</t>
  </si>
  <si>
    <t>0.487 (15)</t>
  </si>
  <si>
    <t>0.003 (15)</t>
  </si>
  <si>
    <t>AUC</t>
  </si>
  <si>
    <t>Protein</t>
  </si>
  <si>
    <t>Performance on test array</t>
  </si>
  <si>
    <t>AUC stdev</t>
  </si>
  <si>
    <t>Sequence
Length</t>
  </si>
  <si>
    <t>DREAM5 ID</t>
  </si>
  <si>
    <t>AUC
(all backgrounds)</t>
  </si>
  <si>
    <t>AUC (length 101, all backgrounds)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</si>
</sst>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 tint="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0" borderId="12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13" applyNumberFormat="0" applyAlignment="0" applyProtection="0"/>
    <xf numFmtId="0" fontId="12" fillId="7" borderId="14" applyNumberFormat="0" applyAlignment="0" applyProtection="0"/>
    <xf numFmtId="0" fontId="13" fillId="7" borderId="13" applyNumberFormat="0" applyAlignment="0" applyProtection="0"/>
    <xf numFmtId="0" fontId="14" fillId="0" borderId="15" applyNumberFormat="0" applyFill="0" applyAlignment="0" applyProtection="0"/>
    <xf numFmtId="0" fontId="15" fillId="8" borderId="16" applyNumberFormat="0" applyAlignment="0" applyProtection="0"/>
    <xf numFmtId="0" fontId="16" fillId="0" borderId="0" applyNumberFormat="0" applyFill="0" applyBorder="0" applyAlignment="0" applyProtection="0"/>
    <xf numFmtId="0" fontId="4" fillId="9" borderId="17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8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8" fillId="33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Border="1"/>
    <xf numFmtId="164" fontId="0" fillId="0" borderId="0" xfId="0" applyNumberFormat="1" applyFill="1"/>
    <xf numFmtId="0" fontId="0" fillId="0" borderId="0" xfId="0" applyFill="1"/>
    <xf numFmtId="164" fontId="0" fillId="0" borderId="7" xfId="0" applyNumberFormat="1" applyBorder="1"/>
    <xf numFmtId="0" fontId="0" fillId="2" borderId="0" xfId="0" applyFill="1"/>
    <xf numFmtId="164" fontId="3" fillId="2" borderId="0" xfId="0" applyNumberFormat="1" applyFont="1" applyFill="1"/>
    <xf numFmtId="164" fontId="20" fillId="2" borderId="0" xfId="0" applyNumberFormat="1" applyFont="1" applyFill="1" applyAlignment="1">
      <alignment horizontal="center"/>
    </xf>
    <xf numFmtId="0" fontId="20" fillId="2" borderId="7" xfId="0" applyFont="1" applyFill="1" applyBorder="1" applyAlignment="1">
      <alignment horizontal="center" vertical="center" wrapText="1"/>
    </xf>
    <xf numFmtId="0" fontId="20" fillId="2" borderId="7" xfId="0" applyFont="1" applyFill="1" applyBorder="1"/>
    <xf numFmtId="0" fontId="20" fillId="2" borderId="0" xfId="0" applyFont="1" applyFill="1"/>
    <xf numFmtId="164" fontId="20" fillId="2" borderId="0" xfId="0" applyNumberFormat="1" applyFont="1" applyFill="1" applyAlignment="1">
      <alignment horizontal="right"/>
    </xf>
    <xf numFmtId="164" fontId="20" fillId="2" borderId="9" xfId="0" applyNumberFormat="1" applyFont="1" applyFill="1" applyBorder="1" applyAlignment="1">
      <alignment horizontal="center"/>
    </xf>
    <xf numFmtId="164" fontId="20" fillId="2" borderId="0" xfId="0" applyNumberFormat="1" applyFont="1" applyFill="1"/>
    <xf numFmtId="164" fontId="20" fillId="2" borderId="0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right"/>
    </xf>
    <xf numFmtId="164" fontId="20" fillId="2" borderId="0" xfId="0" applyNumberFormat="1" applyFont="1" applyFill="1" applyBorder="1"/>
    <xf numFmtId="164" fontId="21" fillId="2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34" borderId="0" xfId="0" applyFill="1"/>
    <xf numFmtId="0" fontId="1" fillId="0" borderId="0" xfId="0" applyFont="1"/>
    <xf numFmtId="164" fontId="1" fillId="0" borderId="0" xfId="0" applyNumberFormat="1" applyFont="1" applyFill="1" applyAlignment="1">
      <alignment horizontal="left"/>
    </xf>
    <xf numFmtId="164" fontId="0" fillId="0" borderId="2" xfId="0" applyNumberFormat="1" applyFill="1" applyBorder="1"/>
    <xf numFmtId="164" fontId="0" fillId="0" borderId="0" xfId="0" applyNumberFormat="1" applyFill="1" applyBorder="1"/>
    <xf numFmtId="164" fontId="0" fillId="0" borderId="7" xfId="0" applyNumberFormat="1" applyFill="1" applyBorder="1"/>
    <xf numFmtId="164" fontId="0" fillId="0" borderId="19" xfId="0" applyNumberFormat="1" applyFill="1" applyBorder="1"/>
    <xf numFmtId="164" fontId="0" fillId="0" borderId="20" xfId="0" applyNumberFormat="1" applyFill="1" applyBorder="1"/>
    <xf numFmtId="164" fontId="0" fillId="0" borderId="21" xfId="0" applyNumberFormat="1" applyFill="1" applyBorder="1"/>
    <xf numFmtId="165" fontId="0" fillId="0" borderId="19" xfId="0" applyNumberFormat="1" applyFill="1" applyBorder="1"/>
    <xf numFmtId="165" fontId="0" fillId="0" borderId="20" xfId="0" applyNumberFormat="1" applyFill="1" applyBorder="1"/>
    <xf numFmtId="165" fontId="0" fillId="0" borderId="21" xfId="0" applyNumberFormat="1" applyFill="1" applyBorder="1"/>
    <xf numFmtId="164" fontId="1" fillId="0" borderId="19" xfId="0" applyNumberFormat="1" applyFont="1" applyBorder="1"/>
    <xf numFmtId="164" fontId="0" fillId="0" borderId="21" xfId="0" applyNumberFormat="1" applyBorder="1"/>
    <xf numFmtId="164" fontId="0" fillId="0" borderId="19" xfId="0" applyNumberFormat="1" applyBorder="1"/>
    <xf numFmtId="164" fontId="1" fillId="0" borderId="6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164" fontId="1" fillId="0" borderId="8" xfId="0" applyNumberFormat="1" applyFont="1" applyFill="1" applyBorder="1"/>
    <xf numFmtId="0" fontId="1" fillId="0" borderId="0" xfId="0" applyFont="1" applyAlignment="1">
      <alignment wrapText="1"/>
    </xf>
    <xf numFmtId="164" fontId="22" fillId="0" borderId="2" xfId="0" applyNumberFormat="1" applyFont="1" applyBorder="1"/>
    <xf numFmtId="164" fontId="22" fillId="0" borderId="0" xfId="0" applyNumberFormat="1" applyFont="1" applyBorder="1"/>
    <xf numFmtId="164" fontId="1" fillId="0" borderId="0" xfId="0" applyNumberFormat="1" applyFont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/>
    </xf>
    <xf numFmtId="164" fontId="22" fillId="0" borderId="3" xfId="0" applyNumberFormat="1" applyFont="1" applyBorder="1" applyAlignment="1">
      <alignment horizontal="center" vertical="center"/>
    </xf>
    <xf numFmtId="164" fontId="22" fillId="0" borderId="5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1A63BC"/>
      <color rgb="FF459226"/>
      <color rgb="FF1C50A4"/>
      <color rgb="FFBFC937"/>
      <color rgb="FFE0C520"/>
      <color rgb="FF4B732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19</xdr:col>
      <xdr:colOff>0</xdr:colOff>
      <xdr:row>24</xdr:row>
      <xdr:rowOff>0</xdr:rowOff>
    </xdr:to>
    <xdr:pic>
      <xdr:nvPicPr>
        <xdr:cNvPr id="2" name="Picture 1" descr="TF evaluation result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cols>
    <col min="1" max="1" width="9.85546875" bestFit="1" customWidth="1"/>
    <col min="2" max="2" width="12" bestFit="1" customWidth="1"/>
    <col min="3" max="3" width="10" bestFit="1" customWidth="1"/>
    <col min="4" max="4" width="9.42578125" bestFit="1" customWidth="1"/>
    <col min="5" max="5" width="11.7109375" bestFit="1" customWidth="1"/>
    <col min="6" max="6" width="9.85546875" bestFit="1" customWidth="1"/>
    <col min="7" max="7" width="12.28515625" bestFit="1" customWidth="1"/>
    <col min="8" max="8" width="10.85546875" bestFit="1" customWidth="1"/>
  </cols>
  <sheetData>
    <row r="1" spans="1:8" x14ac:dyDescent="0.25">
      <c r="A1" s="28" t="s">
        <v>105</v>
      </c>
      <c r="B1" s="28" t="s">
        <v>106</v>
      </c>
      <c r="C1" s="28" t="s">
        <v>107</v>
      </c>
      <c r="D1" s="28" t="s">
        <v>108</v>
      </c>
      <c r="E1" s="28" t="s">
        <v>109</v>
      </c>
      <c r="F1" s="28" t="s">
        <v>110</v>
      </c>
      <c r="G1" s="28" t="s">
        <v>111</v>
      </c>
      <c r="H1" s="28" t="s">
        <v>112</v>
      </c>
    </row>
    <row r="2" spans="1:8" x14ac:dyDescent="0.25">
      <c r="A2" s="27" t="s">
        <v>113</v>
      </c>
      <c r="B2" s="27" t="s">
        <v>114</v>
      </c>
      <c r="C2" s="27" t="s">
        <v>115</v>
      </c>
      <c r="D2" s="27" t="s">
        <v>116</v>
      </c>
      <c r="E2" s="27" t="s">
        <v>117</v>
      </c>
      <c r="F2" s="27" t="s">
        <v>118</v>
      </c>
      <c r="G2" s="27" t="s">
        <v>119</v>
      </c>
      <c r="H2" s="27" t="s">
        <v>120</v>
      </c>
    </row>
    <row r="3" spans="1:8" x14ac:dyDescent="0.25">
      <c r="A3" t="s">
        <v>68</v>
      </c>
      <c r="B3" t="s">
        <v>85</v>
      </c>
      <c r="C3" t="s">
        <v>121</v>
      </c>
      <c r="D3" t="s">
        <v>122</v>
      </c>
      <c r="E3" t="s">
        <v>123</v>
      </c>
      <c r="F3" t="s">
        <v>124</v>
      </c>
      <c r="G3" t="s">
        <v>125</v>
      </c>
      <c r="H3" t="s">
        <v>126</v>
      </c>
    </row>
    <row r="4" spans="1:8" x14ac:dyDescent="0.25">
      <c r="A4" t="s">
        <v>127</v>
      </c>
      <c r="B4" t="s">
        <v>128</v>
      </c>
      <c r="C4" t="s">
        <v>129</v>
      </c>
      <c r="D4" t="s">
        <v>130</v>
      </c>
      <c r="E4" t="s">
        <v>131</v>
      </c>
      <c r="F4" t="s">
        <v>132</v>
      </c>
      <c r="G4" t="s">
        <v>133</v>
      </c>
      <c r="H4" t="s">
        <v>134</v>
      </c>
    </row>
    <row r="5" spans="1:8" x14ac:dyDescent="0.25">
      <c r="A5" t="s">
        <v>69</v>
      </c>
      <c r="B5" t="s">
        <v>86</v>
      </c>
      <c r="C5" t="s">
        <v>135</v>
      </c>
      <c r="D5" t="s">
        <v>136</v>
      </c>
      <c r="E5" t="s">
        <v>137</v>
      </c>
      <c r="F5" t="s">
        <v>138</v>
      </c>
      <c r="G5" t="s">
        <v>139</v>
      </c>
      <c r="H5" t="s">
        <v>140</v>
      </c>
    </row>
    <row r="6" spans="1:8" x14ac:dyDescent="0.25">
      <c r="A6" t="s">
        <v>141</v>
      </c>
      <c r="B6" t="s">
        <v>85</v>
      </c>
      <c r="C6" t="s">
        <v>142</v>
      </c>
      <c r="D6" t="s">
        <v>143</v>
      </c>
      <c r="E6" t="s">
        <v>144</v>
      </c>
      <c r="F6" t="s">
        <v>145</v>
      </c>
      <c r="G6" t="s">
        <v>146</v>
      </c>
      <c r="H6" t="s">
        <v>147</v>
      </c>
    </row>
    <row r="7" spans="1:8" x14ac:dyDescent="0.25">
      <c r="A7" t="s">
        <v>148</v>
      </c>
      <c r="B7" t="s">
        <v>128</v>
      </c>
      <c r="C7" t="s">
        <v>149</v>
      </c>
      <c r="D7" t="s">
        <v>150</v>
      </c>
      <c r="E7" t="s">
        <v>151</v>
      </c>
      <c r="F7" t="s">
        <v>152</v>
      </c>
      <c r="G7" t="s">
        <v>153</v>
      </c>
      <c r="H7" t="s">
        <v>154</v>
      </c>
    </row>
    <row r="8" spans="1:8" x14ac:dyDescent="0.25">
      <c r="A8" t="s">
        <v>155</v>
      </c>
      <c r="B8" t="s">
        <v>128</v>
      </c>
      <c r="C8" t="s">
        <v>156</v>
      </c>
      <c r="D8" t="s">
        <v>157</v>
      </c>
      <c r="E8" t="s">
        <v>158</v>
      </c>
      <c r="F8" t="s">
        <v>159</v>
      </c>
      <c r="G8" t="s">
        <v>160</v>
      </c>
      <c r="H8" t="s">
        <v>161</v>
      </c>
    </row>
    <row r="9" spans="1:8" x14ac:dyDescent="0.25">
      <c r="A9" t="s">
        <v>162</v>
      </c>
      <c r="B9" t="s">
        <v>128</v>
      </c>
      <c r="C9" t="s">
        <v>163</v>
      </c>
      <c r="D9" t="s">
        <v>164</v>
      </c>
      <c r="E9" t="s">
        <v>165</v>
      </c>
      <c r="F9" t="s">
        <v>166</v>
      </c>
      <c r="G9" t="s">
        <v>167</v>
      </c>
      <c r="H9" t="s">
        <v>168</v>
      </c>
    </row>
    <row r="10" spans="1:8" x14ac:dyDescent="0.25">
      <c r="A10" t="s">
        <v>169</v>
      </c>
      <c r="B10" t="s">
        <v>128</v>
      </c>
      <c r="C10" t="s">
        <v>170</v>
      </c>
      <c r="D10" t="s">
        <v>171</v>
      </c>
      <c r="E10" t="s">
        <v>172</v>
      </c>
      <c r="F10" t="s">
        <v>173</v>
      </c>
      <c r="G10" t="s">
        <v>174</v>
      </c>
      <c r="H10" t="s">
        <v>175</v>
      </c>
    </row>
    <row r="11" spans="1:8" x14ac:dyDescent="0.25">
      <c r="A11" t="s">
        <v>176</v>
      </c>
      <c r="B11" t="s">
        <v>128</v>
      </c>
      <c r="C11" t="s">
        <v>177</v>
      </c>
      <c r="D11" t="s">
        <v>178</v>
      </c>
      <c r="E11" t="s">
        <v>179</v>
      </c>
      <c r="F11" t="s">
        <v>180</v>
      </c>
      <c r="G11" t="s">
        <v>181</v>
      </c>
      <c r="H11" t="s">
        <v>182</v>
      </c>
    </row>
    <row r="12" spans="1:8" x14ac:dyDescent="0.25">
      <c r="A12" t="s">
        <v>183</v>
      </c>
      <c r="B12" t="s">
        <v>85</v>
      </c>
      <c r="C12" t="s">
        <v>184</v>
      </c>
      <c r="D12" t="s">
        <v>185</v>
      </c>
      <c r="E12" t="s">
        <v>186</v>
      </c>
      <c r="F12" t="s">
        <v>187</v>
      </c>
      <c r="G12" t="s">
        <v>188</v>
      </c>
      <c r="H12" t="s">
        <v>189</v>
      </c>
    </row>
    <row r="13" spans="1:8" x14ac:dyDescent="0.25">
      <c r="A13" t="s">
        <v>190</v>
      </c>
      <c r="B13" t="s">
        <v>85</v>
      </c>
      <c r="C13" t="s">
        <v>191</v>
      </c>
      <c r="D13" t="s">
        <v>186</v>
      </c>
      <c r="E13" t="s">
        <v>192</v>
      </c>
      <c r="F13" t="s">
        <v>193</v>
      </c>
      <c r="G13" t="s">
        <v>194</v>
      </c>
      <c r="H13" t="s">
        <v>195</v>
      </c>
    </row>
    <row r="14" spans="1:8" x14ac:dyDescent="0.25">
      <c r="A14" t="s">
        <v>196</v>
      </c>
      <c r="B14" t="s">
        <v>85</v>
      </c>
      <c r="C14" t="s">
        <v>197</v>
      </c>
      <c r="D14" t="s">
        <v>198</v>
      </c>
      <c r="E14" t="s">
        <v>199</v>
      </c>
      <c r="F14" t="s">
        <v>200</v>
      </c>
      <c r="G14" t="s">
        <v>201</v>
      </c>
      <c r="H14" t="s">
        <v>202</v>
      </c>
    </row>
    <row r="15" spans="1:8" x14ac:dyDescent="0.25">
      <c r="A15" t="s">
        <v>203</v>
      </c>
      <c r="B15" t="s">
        <v>86</v>
      </c>
      <c r="C15" t="s">
        <v>204</v>
      </c>
      <c r="D15" t="s">
        <v>205</v>
      </c>
      <c r="E15" t="s">
        <v>206</v>
      </c>
      <c r="F15" t="s">
        <v>207</v>
      </c>
      <c r="G15" t="s">
        <v>208</v>
      </c>
      <c r="H15" t="s">
        <v>209</v>
      </c>
    </row>
    <row r="16" spans="1:8" x14ac:dyDescent="0.25">
      <c r="A16" t="s">
        <v>210</v>
      </c>
      <c r="B16" t="s">
        <v>86</v>
      </c>
      <c r="C16" t="s">
        <v>211</v>
      </c>
      <c r="D16" t="s">
        <v>212</v>
      </c>
      <c r="E16" t="s">
        <v>212</v>
      </c>
      <c r="F16" t="s">
        <v>212</v>
      </c>
      <c r="G16" t="s">
        <v>213</v>
      </c>
      <c r="H16" t="s">
        <v>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zoomScaleNormal="100" workbookViewId="0"/>
  </sheetViews>
  <sheetFormatPr defaultRowHeight="15" x14ac:dyDescent="0.25"/>
  <cols>
    <col min="6" max="6" width="21" bestFit="1" customWidth="1"/>
    <col min="7" max="7" width="8.28515625" bestFit="1" customWidth="1"/>
    <col min="8" max="8" width="5.5703125" bestFit="1" customWidth="1"/>
    <col min="9" max="9" width="7" bestFit="1" customWidth="1"/>
    <col min="10" max="10" width="5.85546875" bestFit="1" customWidth="1"/>
    <col min="15" max="15" width="22.28515625" customWidth="1"/>
    <col min="16" max="16" width="9.28515625" customWidth="1"/>
    <col min="17" max="19" width="7.5703125" customWidth="1"/>
  </cols>
  <sheetData>
    <row r="1" spans="1:21" s="22" customFormat="1" x14ac:dyDescent="0.25">
      <c r="B1" s="50" t="s">
        <v>217</v>
      </c>
      <c r="C1" s="51"/>
      <c r="D1" s="51"/>
    </row>
    <row r="2" spans="1:21" x14ac:dyDescent="0.25">
      <c r="A2" s="45" t="s">
        <v>216</v>
      </c>
      <c r="B2" s="42" t="s">
        <v>108</v>
      </c>
      <c r="C2" s="43" t="s">
        <v>110</v>
      </c>
      <c r="D2" s="44" t="s">
        <v>215</v>
      </c>
      <c r="E2" s="29"/>
      <c r="F2" s="12" t="s">
        <v>98</v>
      </c>
      <c r="G2" s="12" t="s">
        <v>99</v>
      </c>
      <c r="H2" s="11" t="s">
        <v>66</v>
      </c>
      <c r="I2" s="11" t="s">
        <v>67</v>
      </c>
      <c r="J2" s="11" t="s">
        <v>100</v>
      </c>
      <c r="K2" s="5"/>
      <c r="L2" s="5"/>
      <c r="M2" s="5"/>
    </row>
    <row r="3" spans="1:21" x14ac:dyDescent="0.25">
      <c r="A3" s="5" t="s">
        <v>0</v>
      </c>
      <c r="B3" s="33">
        <v>0.66217199999999998</v>
      </c>
      <c r="C3" s="30">
        <v>0.735788</v>
      </c>
      <c r="D3" s="36">
        <v>0.83132700000000004</v>
      </c>
      <c r="E3" s="5"/>
      <c r="F3" s="13" t="s">
        <v>103</v>
      </c>
      <c r="G3" s="13" t="s">
        <v>71</v>
      </c>
      <c r="H3" s="20">
        <v>0.71299999999999997</v>
      </c>
      <c r="I3" s="17">
        <v>0.44800000000000001</v>
      </c>
      <c r="J3" s="20">
        <f t="shared" ref="J3:J14" si="0">H3/MAX(H$3:H$14)/2+I3/MAX(I$3:I$14)/2</f>
        <v>0.99888641425389757</v>
      </c>
      <c r="K3" s="5"/>
      <c r="L3" s="5"/>
      <c r="M3" s="5"/>
      <c r="P3" s="2"/>
      <c r="Q3" s="2"/>
      <c r="R3" s="2"/>
      <c r="U3" s="2"/>
    </row>
    <row r="4" spans="1:21" x14ac:dyDescent="0.25">
      <c r="A4" s="5" t="s">
        <v>1</v>
      </c>
      <c r="B4" s="34">
        <v>0.65142699999999998</v>
      </c>
      <c r="C4" s="31">
        <v>0.79870099999999999</v>
      </c>
      <c r="D4" s="37">
        <v>0.98671200000000003</v>
      </c>
      <c r="E4" s="5"/>
      <c r="F4" s="13" t="s">
        <v>70</v>
      </c>
      <c r="G4" s="13" t="s">
        <v>84</v>
      </c>
      <c r="H4" s="17">
        <v>0.69299999999999995</v>
      </c>
      <c r="I4" s="20">
        <v>0.44900000000000001</v>
      </c>
      <c r="J4" s="17">
        <f t="shared" si="0"/>
        <v>0.98597475455820471</v>
      </c>
      <c r="K4" s="5"/>
      <c r="L4" s="5"/>
      <c r="M4" s="5"/>
      <c r="P4" s="2"/>
      <c r="Q4" s="2"/>
      <c r="R4" s="2"/>
      <c r="U4" s="2"/>
    </row>
    <row r="5" spans="1:21" x14ac:dyDescent="0.25">
      <c r="A5" s="5" t="s">
        <v>2</v>
      </c>
      <c r="B5" s="34">
        <v>0.82188300000000003</v>
      </c>
      <c r="C5" s="31">
        <v>0.82502399999999998</v>
      </c>
      <c r="D5" s="37">
        <v>0.98838400000000004</v>
      </c>
      <c r="E5" s="5"/>
      <c r="F5" s="13" t="s">
        <v>68</v>
      </c>
      <c r="G5" s="13" t="s">
        <v>85</v>
      </c>
      <c r="H5" s="17">
        <v>0.69099999999999995</v>
      </c>
      <c r="I5" s="17">
        <v>0.438</v>
      </c>
      <c r="J5" s="17">
        <f t="shared" si="0"/>
        <v>0.97232278680689821</v>
      </c>
      <c r="K5" s="5"/>
      <c r="L5" s="5"/>
      <c r="M5" s="5"/>
      <c r="P5" s="2"/>
      <c r="Q5" s="2"/>
      <c r="R5" s="2"/>
      <c r="U5" s="2"/>
    </row>
    <row r="6" spans="1:21" x14ac:dyDescent="0.25">
      <c r="A6" s="5" t="s">
        <v>3</v>
      </c>
      <c r="B6" s="34">
        <v>0.661879</v>
      </c>
      <c r="C6" s="31">
        <v>0.688558</v>
      </c>
      <c r="D6" s="37">
        <v>0.93128900000000003</v>
      </c>
      <c r="E6" s="5"/>
      <c r="F6" s="13" t="s">
        <v>69</v>
      </c>
      <c r="G6" s="13" t="s">
        <v>86</v>
      </c>
      <c r="H6" s="17">
        <v>0.69599999999999995</v>
      </c>
      <c r="I6" s="17">
        <v>0.40600000000000003</v>
      </c>
      <c r="J6" s="17">
        <f t="shared" si="0"/>
        <v>0.94019435429206877</v>
      </c>
      <c r="K6" s="5"/>
      <c r="L6" s="5"/>
      <c r="M6" s="5"/>
      <c r="P6" s="2"/>
      <c r="Q6" s="2"/>
      <c r="R6" s="2"/>
      <c r="U6" s="2"/>
    </row>
    <row r="7" spans="1:21" x14ac:dyDescent="0.25">
      <c r="A7" s="5" t="s">
        <v>4</v>
      </c>
      <c r="B7" s="34">
        <v>0.79492099999999999</v>
      </c>
      <c r="C7" s="31">
        <v>0.74657200000000001</v>
      </c>
      <c r="D7" s="37">
        <v>0.99043899999999996</v>
      </c>
      <c r="E7" s="5"/>
      <c r="F7" s="13" t="s">
        <v>72</v>
      </c>
      <c r="G7" s="13" t="s">
        <v>87</v>
      </c>
      <c r="H7" s="17">
        <v>0.624</v>
      </c>
      <c r="I7" s="17">
        <v>0.42799999999999999</v>
      </c>
      <c r="J7" s="17">
        <f t="shared" si="0"/>
        <v>0.91420235711585973</v>
      </c>
      <c r="K7" s="5"/>
      <c r="L7" s="5"/>
      <c r="M7" s="5"/>
      <c r="P7" s="2"/>
      <c r="Q7" s="2"/>
      <c r="R7" s="2"/>
      <c r="U7" s="2"/>
    </row>
    <row r="8" spans="1:21" x14ac:dyDescent="0.25">
      <c r="A8" s="5" t="s">
        <v>5</v>
      </c>
      <c r="B8" s="34">
        <v>0.47262999999999999</v>
      </c>
      <c r="C8" s="31">
        <v>0.64505400000000002</v>
      </c>
      <c r="D8" s="37">
        <v>0.99082800000000004</v>
      </c>
      <c r="E8" s="5"/>
      <c r="F8" s="13" t="s">
        <v>88</v>
      </c>
      <c r="G8" s="13" t="s">
        <v>87</v>
      </c>
      <c r="H8" s="17">
        <v>0.623</v>
      </c>
      <c r="I8" s="17">
        <v>0.42399999999999999</v>
      </c>
      <c r="J8" s="17">
        <f t="shared" si="0"/>
        <v>0.90904675185936024</v>
      </c>
      <c r="K8" s="5"/>
      <c r="L8" s="5"/>
      <c r="M8" s="5"/>
      <c r="P8" s="2"/>
      <c r="Q8" s="2"/>
      <c r="R8" s="2"/>
      <c r="U8" s="2"/>
    </row>
    <row r="9" spans="1:21" x14ac:dyDescent="0.25">
      <c r="A9" s="5" t="s">
        <v>6</v>
      </c>
      <c r="B9" s="34">
        <v>0.82593700000000003</v>
      </c>
      <c r="C9" s="31">
        <v>0.68767900000000004</v>
      </c>
      <c r="D9" s="37">
        <v>0.99873100000000004</v>
      </c>
      <c r="E9" s="5"/>
      <c r="F9" s="13" t="s">
        <v>89</v>
      </c>
      <c r="G9" s="13" t="s">
        <v>86</v>
      </c>
      <c r="H9" s="17">
        <v>0.60699999999999998</v>
      </c>
      <c r="I9" s="17">
        <v>0.41499999999999998</v>
      </c>
      <c r="J9" s="17">
        <f t="shared" si="0"/>
        <v>0.88780428379100196</v>
      </c>
      <c r="K9" s="5"/>
      <c r="L9" s="5"/>
      <c r="M9" s="5"/>
      <c r="P9" s="2"/>
      <c r="Q9" s="2"/>
      <c r="R9" s="2"/>
      <c r="U9" s="2"/>
    </row>
    <row r="10" spans="1:21" x14ac:dyDescent="0.25">
      <c r="A10" s="5" t="s">
        <v>7</v>
      </c>
      <c r="B10" s="34">
        <v>0.65624700000000002</v>
      </c>
      <c r="C10" s="31">
        <v>0.448907</v>
      </c>
      <c r="D10" s="37">
        <v>0.96319200000000005</v>
      </c>
      <c r="E10" s="5"/>
      <c r="F10" s="13" t="s">
        <v>90</v>
      </c>
      <c r="G10" s="13" t="s">
        <v>86</v>
      </c>
      <c r="H10" s="17">
        <v>0.58599999999999997</v>
      </c>
      <c r="I10" s="17">
        <v>0.41</v>
      </c>
      <c r="J10" s="17">
        <f t="shared" si="0"/>
        <v>0.86750984734660475</v>
      </c>
      <c r="K10" s="5"/>
      <c r="L10" s="5"/>
      <c r="M10" s="5"/>
      <c r="P10" s="2"/>
      <c r="Q10" s="2"/>
      <c r="R10" s="2"/>
      <c r="U10" s="2"/>
    </row>
    <row r="11" spans="1:21" x14ac:dyDescent="0.25">
      <c r="A11" s="5" t="s">
        <v>8</v>
      </c>
      <c r="B11" s="34">
        <v>0.61265700000000001</v>
      </c>
      <c r="C11" s="31">
        <v>0.63016799999999995</v>
      </c>
      <c r="D11" s="37">
        <v>0.87431800000000004</v>
      </c>
      <c r="E11" s="5"/>
      <c r="F11" s="13" t="s">
        <v>91</v>
      </c>
      <c r="G11" s="13" t="s">
        <v>92</v>
      </c>
      <c r="H11" s="17">
        <v>0.53900000000000003</v>
      </c>
      <c r="I11" s="17">
        <v>0.38200000000000001</v>
      </c>
      <c r="J11" s="17">
        <f t="shared" si="0"/>
        <v>0.80337011966751737</v>
      </c>
      <c r="K11" s="5"/>
      <c r="L11" s="5"/>
      <c r="M11" s="5"/>
      <c r="P11" s="2"/>
      <c r="Q11" s="2"/>
      <c r="R11" s="2"/>
      <c r="U11" s="2"/>
    </row>
    <row r="12" spans="1:21" x14ac:dyDescent="0.25">
      <c r="A12" s="5" t="s">
        <v>9</v>
      </c>
      <c r="B12" s="34">
        <v>0.71349799999999997</v>
      </c>
      <c r="C12" s="31">
        <v>0.80331699999999995</v>
      </c>
      <c r="D12" s="37">
        <v>0.97840700000000003</v>
      </c>
      <c r="E12" s="5"/>
      <c r="F12" s="13" t="s">
        <v>93</v>
      </c>
      <c r="G12" s="13" t="s">
        <v>86</v>
      </c>
      <c r="H12" s="17">
        <v>0.52600000000000002</v>
      </c>
      <c r="I12" s="17">
        <v>0.371</v>
      </c>
      <c r="J12" s="17">
        <f t="shared" si="0"/>
        <v>0.78200426692322345</v>
      </c>
      <c r="K12" s="5"/>
      <c r="L12" s="5"/>
      <c r="M12" s="5"/>
      <c r="P12" s="2"/>
      <c r="Q12" s="2"/>
      <c r="R12" s="2"/>
      <c r="U12" s="2"/>
    </row>
    <row r="13" spans="1:21" x14ac:dyDescent="0.25">
      <c r="A13" s="5" t="s">
        <v>10</v>
      </c>
      <c r="B13" s="34">
        <v>0.81616999999999995</v>
      </c>
      <c r="C13" s="31">
        <v>0.709534</v>
      </c>
      <c r="D13" s="37">
        <v>0.992143</v>
      </c>
      <c r="E13" s="5"/>
      <c r="F13" s="13" t="s">
        <v>94</v>
      </c>
      <c r="G13" s="13" t="s">
        <v>92</v>
      </c>
      <c r="H13" s="17">
        <v>0.50800000000000001</v>
      </c>
      <c r="I13" s="17">
        <v>0.38200000000000001</v>
      </c>
      <c r="J13" s="17">
        <f t="shared" si="0"/>
        <v>0.78163098923273477</v>
      </c>
      <c r="K13" s="5"/>
      <c r="L13" s="5"/>
      <c r="M13" s="5"/>
      <c r="P13" s="2"/>
      <c r="Q13" s="2"/>
      <c r="R13" s="2"/>
      <c r="U13" s="2"/>
    </row>
    <row r="14" spans="1:21" x14ac:dyDescent="0.25">
      <c r="A14" s="5" t="s">
        <v>11</v>
      </c>
      <c r="B14" s="34">
        <v>0.72619</v>
      </c>
      <c r="C14" s="31">
        <v>0.71879499999999996</v>
      </c>
      <c r="D14" s="37">
        <v>0.93350500000000003</v>
      </c>
      <c r="E14" s="5"/>
      <c r="F14" s="13" t="s">
        <v>96</v>
      </c>
      <c r="G14" s="13" t="s">
        <v>86</v>
      </c>
      <c r="H14" s="17">
        <v>0.439</v>
      </c>
      <c r="I14" s="17">
        <v>0.372</v>
      </c>
      <c r="J14" s="17">
        <f t="shared" si="0"/>
        <v>0.72210803499751663</v>
      </c>
      <c r="K14" s="5"/>
      <c r="L14" s="5"/>
      <c r="M14" s="5"/>
      <c r="P14" s="2"/>
      <c r="Q14" s="2"/>
      <c r="R14" s="2"/>
      <c r="U14" s="2"/>
    </row>
    <row r="15" spans="1:21" x14ac:dyDescent="0.25">
      <c r="A15" s="5" t="s">
        <v>12</v>
      </c>
      <c r="B15" s="34">
        <v>0.71963900000000003</v>
      </c>
      <c r="C15" s="31">
        <v>0.80222000000000004</v>
      </c>
      <c r="D15" s="37">
        <v>0.98437200000000002</v>
      </c>
      <c r="E15" s="5"/>
      <c r="F15" s="5"/>
      <c r="G15" s="5"/>
      <c r="H15" s="5"/>
      <c r="I15" s="5"/>
      <c r="J15" s="5"/>
      <c r="K15" s="5"/>
      <c r="L15" s="5"/>
      <c r="M15" s="5"/>
      <c r="P15" s="2"/>
      <c r="Q15" s="2"/>
      <c r="R15" s="2"/>
      <c r="U15" s="2"/>
    </row>
    <row r="16" spans="1:21" x14ac:dyDescent="0.25">
      <c r="A16" s="5" t="s">
        <v>13</v>
      </c>
      <c r="B16" s="34">
        <v>0.79661199999999999</v>
      </c>
      <c r="C16" s="31">
        <v>0.82362999999999997</v>
      </c>
      <c r="D16" s="37">
        <v>0.98220099999999999</v>
      </c>
      <c r="E16" s="5"/>
      <c r="F16" s="5"/>
      <c r="G16" s="5"/>
      <c r="H16" s="5"/>
      <c r="I16" s="5"/>
      <c r="J16" s="5"/>
      <c r="K16" s="5"/>
      <c r="L16" s="5"/>
      <c r="M16" s="5"/>
      <c r="P16" s="2"/>
      <c r="Q16" s="2"/>
      <c r="R16" s="2"/>
      <c r="U16" s="2"/>
    </row>
    <row r="17" spans="1:21" x14ac:dyDescent="0.25">
      <c r="A17" s="5" t="s">
        <v>14</v>
      </c>
      <c r="B17" s="34">
        <v>0.70376499999999997</v>
      </c>
      <c r="C17" s="31">
        <v>0.64494099999999999</v>
      </c>
      <c r="D17" s="37">
        <v>0.98223800000000006</v>
      </c>
      <c r="E17" s="5"/>
      <c r="F17" s="5"/>
      <c r="G17" s="5"/>
      <c r="H17" s="5"/>
      <c r="I17" s="5"/>
      <c r="J17" s="5"/>
      <c r="K17" s="5"/>
      <c r="L17" s="5"/>
      <c r="M17" s="5"/>
      <c r="P17" s="2"/>
      <c r="Q17" s="2"/>
      <c r="R17" s="2"/>
      <c r="U17" s="2"/>
    </row>
    <row r="18" spans="1:21" x14ac:dyDescent="0.25">
      <c r="A18" s="5" t="s">
        <v>15</v>
      </c>
      <c r="B18" s="34">
        <v>0.82167599999999996</v>
      </c>
      <c r="C18" s="31">
        <v>0.82281000000000004</v>
      </c>
      <c r="D18" s="37">
        <v>0.97950700000000002</v>
      </c>
      <c r="E18" s="5"/>
      <c r="F18" s="5"/>
      <c r="G18" s="5"/>
      <c r="H18" s="5"/>
      <c r="I18" s="5"/>
      <c r="J18" s="5"/>
      <c r="K18" s="5"/>
      <c r="L18" s="5"/>
      <c r="M18" s="5"/>
      <c r="P18" s="2"/>
      <c r="Q18" s="2"/>
      <c r="R18" s="2"/>
      <c r="U18" s="2"/>
    </row>
    <row r="19" spans="1:21" x14ac:dyDescent="0.25">
      <c r="A19" s="5" t="s">
        <v>16</v>
      </c>
      <c r="B19" s="34">
        <v>0.67790899999999998</v>
      </c>
      <c r="C19" s="31">
        <v>0.57977999999999996</v>
      </c>
      <c r="D19" s="37">
        <v>0.97197699999999998</v>
      </c>
      <c r="E19" s="5"/>
      <c r="F19" s="5"/>
      <c r="G19" s="5"/>
      <c r="H19" s="5"/>
      <c r="I19" s="5"/>
      <c r="J19" s="5"/>
      <c r="K19" s="5"/>
      <c r="L19" s="5"/>
      <c r="M19" s="5"/>
      <c r="P19" s="2"/>
      <c r="Q19" s="2"/>
      <c r="R19" s="2"/>
      <c r="U19" s="2"/>
    </row>
    <row r="20" spans="1:21" s="6" customFormat="1" x14ac:dyDescent="0.25">
      <c r="A20" s="5" t="s">
        <v>17</v>
      </c>
      <c r="B20" s="34">
        <v>0.80689100000000002</v>
      </c>
      <c r="C20" s="31">
        <v>0.82145400000000002</v>
      </c>
      <c r="D20" s="37">
        <v>0.97328400000000004</v>
      </c>
      <c r="E20" s="5"/>
      <c r="F20" s="5"/>
      <c r="G20" s="5"/>
      <c r="H20" s="5"/>
      <c r="I20" s="5"/>
      <c r="J20" s="5"/>
      <c r="K20" s="5"/>
      <c r="L20" s="5"/>
      <c r="M20" s="5"/>
      <c r="P20" s="2"/>
      <c r="Q20" s="2"/>
      <c r="R20" s="2"/>
      <c r="U20" s="2"/>
    </row>
    <row r="21" spans="1:21" s="6" customFormat="1" x14ac:dyDescent="0.25">
      <c r="A21" s="5" t="s">
        <v>18</v>
      </c>
      <c r="B21" s="34">
        <v>0.71049899999999999</v>
      </c>
      <c r="C21" s="31">
        <v>0.78623900000000002</v>
      </c>
      <c r="D21" s="37">
        <v>0.93088000000000004</v>
      </c>
      <c r="E21" s="5"/>
      <c r="F21" s="5"/>
      <c r="G21" s="5"/>
      <c r="H21" s="5"/>
      <c r="I21" s="5"/>
      <c r="J21" s="5"/>
      <c r="K21" s="5"/>
      <c r="L21" s="5"/>
      <c r="M21" s="5"/>
      <c r="P21" s="2"/>
      <c r="Q21" s="2"/>
      <c r="R21" s="2"/>
      <c r="U21" s="2"/>
    </row>
    <row r="22" spans="1:21" s="6" customFormat="1" x14ac:dyDescent="0.25">
      <c r="A22" s="5" t="s">
        <v>19</v>
      </c>
      <c r="B22" s="34">
        <v>0.62917100000000004</v>
      </c>
      <c r="C22" s="31">
        <v>0.74401799999999996</v>
      </c>
      <c r="D22" s="37">
        <v>0.95974499999999996</v>
      </c>
      <c r="E22" s="5"/>
      <c r="F22" s="5"/>
      <c r="G22" s="5"/>
      <c r="H22" s="5"/>
      <c r="I22" s="5"/>
      <c r="J22" s="5"/>
      <c r="K22" s="5"/>
      <c r="L22" s="5"/>
      <c r="M22" s="5"/>
      <c r="P22" s="2"/>
      <c r="Q22" s="2"/>
      <c r="R22" s="2"/>
      <c r="U22" s="2"/>
    </row>
    <row r="23" spans="1:21" s="6" customFormat="1" x14ac:dyDescent="0.25">
      <c r="A23" s="5" t="s">
        <v>20</v>
      </c>
      <c r="B23" s="34">
        <v>0.70452599999999999</v>
      </c>
      <c r="C23" s="31">
        <v>0.76489399999999996</v>
      </c>
      <c r="D23" s="37">
        <v>0.96501800000000004</v>
      </c>
      <c r="E23" s="5"/>
      <c r="F23" s="5"/>
      <c r="G23" s="5"/>
      <c r="H23" s="5"/>
      <c r="I23" s="5"/>
      <c r="J23" s="5"/>
      <c r="K23" s="5"/>
      <c r="L23" s="5"/>
      <c r="M23" s="5"/>
      <c r="P23" s="2"/>
      <c r="Q23" s="2"/>
      <c r="R23" s="2"/>
      <c r="U23" s="2"/>
    </row>
    <row r="24" spans="1:21" s="6" customFormat="1" x14ac:dyDescent="0.25">
      <c r="A24" s="5" t="s">
        <v>21</v>
      </c>
      <c r="B24" s="34">
        <v>0.84144399999999997</v>
      </c>
      <c r="C24" s="31">
        <v>0.82360699999999998</v>
      </c>
      <c r="D24" s="37">
        <v>0.99071399999999998</v>
      </c>
      <c r="E24" s="5"/>
      <c r="F24" s="5"/>
      <c r="G24" s="5"/>
      <c r="H24" s="5"/>
      <c r="I24" s="5"/>
      <c r="J24" s="5"/>
      <c r="K24" s="5"/>
      <c r="L24" s="5"/>
      <c r="M24" s="5"/>
      <c r="P24" s="2"/>
      <c r="Q24" s="2"/>
      <c r="R24" s="2"/>
      <c r="U24" s="2"/>
    </row>
    <row r="25" spans="1:21" s="6" customFormat="1" x14ac:dyDescent="0.25">
      <c r="A25" s="5" t="s">
        <v>22</v>
      </c>
      <c r="B25" s="34">
        <v>0.65212499999999995</v>
      </c>
      <c r="C25" s="31">
        <v>0.692828</v>
      </c>
      <c r="D25" s="37">
        <v>0.95724299999999996</v>
      </c>
      <c r="E25" s="5"/>
      <c r="F25" s="5"/>
      <c r="G25" s="5"/>
      <c r="H25" s="5"/>
      <c r="I25" s="5"/>
      <c r="J25" s="5"/>
      <c r="K25" s="5"/>
      <c r="L25" s="5"/>
      <c r="M25" s="5"/>
      <c r="P25" s="2"/>
      <c r="Q25" s="2"/>
      <c r="R25" s="2"/>
      <c r="U25" s="2"/>
    </row>
    <row r="26" spans="1:21" s="6" customFormat="1" x14ac:dyDescent="0.25">
      <c r="A26" s="5" t="s">
        <v>23</v>
      </c>
      <c r="B26" s="34">
        <v>0.633687</v>
      </c>
      <c r="C26" s="31">
        <v>0.79758899999999999</v>
      </c>
      <c r="D26" s="37">
        <v>0.98281799999999997</v>
      </c>
      <c r="E26" s="5"/>
      <c r="F26" s="5"/>
      <c r="G26" s="5"/>
      <c r="H26" s="5"/>
      <c r="I26" s="5"/>
      <c r="J26" s="5"/>
      <c r="K26" s="5"/>
      <c r="L26" s="5"/>
      <c r="M26" s="5"/>
      <c r="P26" s="2"/>
      <c r="Q26" s="2"/>
      <c r="R26" s="2"/>
      <c r="U26" s="2"/>
    </row>
    <row r="27" spans="1:21" s="6" customFormat="1" x14ac:dyDescent="0.25">
      <c r="A27" s="5" t="s">
        <v>24</v>
      </c>
      <c r="B27" s="34">
        <v>0.636795</v>
      </c>
      <c r="C27" s="31">
        <v>0.58985399999999999</v>
      </c>
      <c r="D27" s="37">
        <v>0.99086200000000002</v>
      </c>
      <c r="E27" s="5"/>
      <c r="F27" s="5"/>
      <c r="G27" s="5"/>
      <c r="H27" s="5"/>
      <c r="I27" s="5"/>
      <c r="J27" s="5"/>
      <c r="K27" s="5"/>
      <c r="L27" s="5"/>
      <c r="M27" s="5"/>
      <c r="P27" s="2"/>
      <c r="Q27" s="2"/>
      <c r="R27" s="2"/>
      <c r="U27" s="2"/>
    </row>
    <row r="28" spans="1:21" s="6" customFormat="1" x14ac:dyDescent="0.25">
      <c r="A28" s="5" t="s">
        <v>25</v>
      </c>
      <c r="B28" s="34">
        <v>0.707318</v>
      </c>
      <c r="C28" s="31">
        <v>0.76333300000000004</v>
      </c>
      <c r="D28" s="37">
        <v>0.98544500000000002</v>
      </c>
      <c r="E28" s="5"/>
      <c r="F28" s="5"/>
      <c r="G28" s="5"/>
      <c r="H28" s="5"/>
      <c r="I28" s="5"/>
      <c r="J28" s="5"/>
      <c r="K28" s="5"/>
      <c r="L28" s="5"/>
      <c r="M28" s="5"/>
      <c r="P28" s="2"/>
      <c r="Q28" s="2"/>
      <c r="R28" s="2"/>
      <c r="U28" s="2"/>
    </row>
    <row r="29" spans="1:21" s="6" customFormat="1" x14ac:dyDescent="0.25">
      <c r="A29" s="5" t="s">
        <v>26</v>
      </c>
      <c r="B29" s="34">
        <v>0.72877899999999995</v>
      </c>
      <c r="C29" s="31">
        <v>0.746305</v>
      </c>
      <c r="D29" s="37">
        <v>0.98668999999999996</v>
      </c>
      <c r="E29" s="5"/>
      <c r="F29" s="5"/>
      <c r="G29" s="5"/>
      <c r="H29" s="5"/>
      <c r="I29" s="5"/>
      <c r="J29" s="5"/>
      <c r="K29" s="5"/>
      <c r="L29" s="5"/>
      <c r="M29" s="5"/>
      <c r="P29" s="2"/>
      <c r="Q29" s="2"/>
      <c r="R29" s="2"/>
      <c r="U29" s="2"/>
    </row>
    <row r="30" spans="1:21" s="6" customFormat="1" x14ac:dyDescent="0.25">
      <c r="A30" s="5" t="s">
        <v>27</v>
      </c>
      <c r="B30" s="34">
        <v>0.66422400000000004</v>
      </c>
      <c r="C30" s="31">
        <v>0.51202199999999998</v>
      </c>
      <c r="D30" s="37">
        <v>0.9274</v>
      </c>
      <c r="E30" s="5"/>
      <c r="F30" s="5"/>
      <c r="G30" s="5"/>
      <c r="H30" s="5"/>
      <c r="I30" s="5"/>
      <c r="J30" s="5"/>
      <c r="K30" s="5"/>
      <c r="L30" s="5"/>
      <c r="M30" s="5"/>
      <c r="P30" s="2"/>
      <c r="Q30" s="2"/>
      <c r="R30" s="2"/>
      <c r="U30" s="2"/>
    </row>
    <row r="31" spans="1:21" s="6" customFormat="1" x14ac:dyDescent="0.25">
      <c r="A31" s="5" t="s">
        <v>28</v>
      </c>
      <c r="B31" s="34">
        <v>0.69813000000000003</v>
      </c>
      <c r="C31" s="31">
        <v>0.68368200000000001</v>
      </c>
      <c r="D31" s="37">
        <v>0.953241</v>
      </c>
      <c r="E31" s="5"/>
      <c r="F31" s="5"/>
      <c r="G31" s="5"/>
      <c r="H31" s="5"/>
      <c r="I31" s="5"/>
      <c r="J31" s="5"/>
      <c r="K31" s="5"/>
      <c r="L31" s="5"/>
      <c r="M31" s="5"/>
      <c r="P31" s="2"/>
      <c r="Q31" s="2"/>
      <c r="R31" s="2"/>
      <c r="U31" s="2"/>
    </row>
    <row r="32" spans="1:21" s="6" customFormat="1" x14ac:dyDescent="0.25">
      <c r="A32" s="5" t="s">
        <v>29</v>
      </c>
      <c r="B32" s="34">
        <v>0.53165099999999998</v>
      </c>
      <c r="C32" s="31">
        <v>0.72352000000000005</v>
      </c>
      <c r="D32" s="37">
        <v>0.83496499999999996</v>
      </c>
      <c r="E32" s="5"/>
      <c r="F32" s="5"/>
      <c r="G32" s="5"/>
      <c r="H32" s="5"/>
      <c r="I32" s="5"/>
      <c r="J32" s="5"/>
      <c r="K32" s="5"/>
      <c r="L32" s="5"/>
      <c r="M32" s="5"/>
      <c r="P32" s="2"/>
      <c r="Q32" s="2"/>
      <c r="R32" s="2"/>
      <c r="U32" s="2"/>
    </row>
    <row r="33" spans="1:21" s="6" customFormat="1" x14ac:dyDescent="0.25">
      <c r="A33" s="5" t="s">
        <v>30</v>
      </c>
      <c r="B33" s="34">
        <v>0.84319</v>
      </c>
      <c r="C33" s="31">
        <v>0.75775800000000004</v>
      </c>
      <c r="D33" s="37">
        <v>0.95705399999999996</v>
      </c>
      <c r="E33" s="5"/>
      <c r="F33" s="5"/>
      <c r="G33" s="5"/>
      <c r="H33" s="5"/>
      <c r="I33" s="5"/>
      <c r="J33" s="5"/>
      <c r="K33" s="5"/>
      <c r="L33" s="5"/>
      <c r="M33" s="5"/>
      <c r="P33" s="2"/>
      <c r="Q33" s="2"/>
      <c r="R33" s="2"/>
      <c r="U33" s="2"/>
    </row>
    <row r="34" spans="1:21" s="6" customFormat="1" x14ac:dyDescent="0.25">
      <c r="A34" s="5" t="s">
        <v>31</v>
      </c>
      <c r="B34" s="34">
        <v>0.70469999999999999</v>
      </c>
      <c r="C34" s="31">
        <v>0.78209499999999998</v>
      </c>
      <c r="D34" s="37">
        <v>0.83295399999999997</v>
      </c>
      <c r="E34" s="5"/>
      <c r="F34" s="5"/>
      <c r="G34" s="5"/>
      <c r="H34" s="5"/>
      <c r="I34" s="5"/>
      <c r="J34" s="5"/>
      <c r="K34" s="5"/>
      <c r="L34" s="5"/>
      <c r="M34" s="5"/>
      <c r="P34" s="2"/>
      <c r="Q34" s="2"/>
      <c r="R34" s="2"/>
      <c r="U34" s="2"/>
    </row>
    <row r="35" spans="1:21" x14ac:dyDescent="0.25">
      <c r="A35" s="5" t="s">
        <v>32</v>
      </c>
      <c r="B35" s="34">
        <v>0.80073499999999997</v>
      </c>
      <c r="C35" s="31">
        <v>0.844109</v>
      </c>
      <c r="D35" s="37">
        <v>0.96137399999999995</v>
      </c>
      <c r="E35" s="5"/>
      <c r="F35" s="5"/>
      <c r="G35" s="5"/>
      <c r="H35" s="5"/>
      <c r="I35" s="5"/>
      <c r="J35" s="5"/>
      <c r="K35" s="5"/>
      <c r="L35" s="5"/>
      <c r="M35" s="5"/>
      <c r="P35" s="2"/>
      <c r="Q35" s="2"/>
      <c r="R35" s="2"/>
      <c r="U35" s="2"/>
    </row>
    <row r="36" spans="1:21" x14ac:dyDescent="0.25">
      <c r="A36" s="5" t="s">
        <v>33</v>
      </c>
      <c r="B36" s="34">
        <v>0.71524900000000002</v>
      </c>
      <c r="C36" s="31">
        <v>0.72044200000000003</v>
      </c>
      <c r="D36" s="37">
        <v>0.90077200000000002</v>
      </c>
      <c r="E36" s="5"/>
      <c r="F36" s="5"/>
      <c r="G36" s="5"/>
      <c r="H36" s="5"/>
      <c r="I36" s="5"/>
      <c r="J36" s="5"/>
      <c r="K36" s="5"/>
      <c r="L36" s="5"/>
      <c r="M36" s="5"/>
      <c r="P36" s="2"/>
      <c r="Q36" s="2"/>
      <c r="R36" s="2"/>
      <c r="U36" s="2"/>
    </row>
    <row r="37" spans="1:21" x14ac:dyDescent="0.25">
      <c r="A37" s="5" t="s">
        <v>34</v>
      </c>
      <c r="B37" s="34">
        <v>0.71245199999999997</v>
      </c>
      <c r="C37" s="31">
        <v>0.84311199999999997</v>
      </c>
      <c r="D37" s="37">
        <v>0.943824</v>
      </c>
      <c r="E37" s="5"/>
      <c r="F37" s="5"/>
      <c r="G37" s="5"/>
      <c r="H37" s="5"/>
      <c r="I37" s="5"/>
      <c r="J37" s="5"/>
      <c r="K37" s="5"/>
      <c r="L37" s="5"/>
      <c r="M37" s="5"/>
      <c r="P37" s="2"/>
      <c r="Q37" s="2"/>
      <c r="R37" s="2"/>
      <c r="U37" s="2"/>
    </row>
    <row r="38" spans="1:21" x14ac:dyDescent="0.25">
      <c r="A38" s="5" t="s">
        <v>35</v>
      </c>
      <c r="B38" s="34">
        <v>0.83922399999999997</v>
      </c>
      <c r="C38" s="31">
        <v>0.86500100000000002</v>
      </c>
      <c r="D38" s="37">
        <v>0.92106399999999999</v>
      </c>
      <c r="E38" s="5"/>
      <c r="F38" s="5"/>
      <c r="G38" s="5"/>
      <c r="H38" s="5"/>
      <c r="I38" s="5"/>
      <c r="J38" s="5"/>
      <c r="K38" s="5"/>
      <c r="L38" s="5"/>
      <c r="M38" s="5"/>
      <c r="P38" s="2"/>
      <c r="Q38" s="2"/>
      <c r="R38" s="2"/>
      <c r="U38" s="2"/>
    </row>
    <row r="39" spans="1:21" x14ac:dyDescent="0.25">
      <c r="A39" s="5" t="s">
        <v>36</v>
      </c>
      <c r="B39" s="34">
        <v>0.51843399999999995</v>
      </c>
      <c r="C39" s="31">
        <v>0.64497099999999996</v>
      </c>
      <c r="D39" s="37">
        <v>0.83706999999999998</v>
      </c>
      <c r="E39" s="5"/>
      <c r="F39" s="5"/>
      <c r="G39" s="5"/>
      <c r="H39" s="5"/>
      <c r="I39" s="5"/>
      <c r="J39" s="5"/>
      <c r="K39" s="5"/>
      <c r="L39" s="5"/>
      <c r="M39" s="5"/>
      <c r="P39" s="2"/>
      <c r="Q39" s="2"/>
      <c r="R39" s="2"/>
      <c r="U39" s="2"/>
    </row>
    <row r="40" spans="1:21" x14ac:dyDescent="0.25">
      <c r="A40" s="5" t="s">
        <v>37</v>
      </c>
      <c r="B40" s="34">
        <v>0.82949300000000004</v>
      </c>
      <c r="C40" s="31">
        <v>0.83522399999999997</v>
      </c>
      <c r="D40" s="37">
        <v>0.98209999999999997</v>
      </c>
      <c r="E40" s="5"/>
      <c r="F40" s="5"/>
      <c r="G40" s="5"/>
      <c r="H40" s="5"/>
      <c r="I40" s="5"/>
      <c r="J40" s="5"/>
      <c r="K40" s="5"/>
      <c r="L40" s="5"/>
      <c r="M40" s="5"/>
      <c r="P40" s="2"/>
      <c r="Q40" s="2"/>
      <c r="R40" s="2"/>
      <c r="U40" s="2"/>
    </row>
    <row r="41" spans="1:21" x14ac:dyDescent="0.25">
      <c r="A41" s="5" t="s">
        <v>38</v>
      </c>
      <c r="B41" s="34">
        <v>0.71791199999999999</v>
      </c>
      <c r="C41" s="31">
        <v>0.799257</v>
      </c>
      <c r="D41" s="37">
        <v>0.98728300000000002</v>
      </c>
      <c r="E41" s="5"/>
      <c r="F41" s="5"/>
      <c r="G41" s="5"/>
      <c r="H41" s="5"/>
      <c r="I41" s="5"/>
      <c r="J41" s="5"/>
      <c r="K41" s="5"/>
      <c r="L41" s="5"/>
      <c r="M41" s="5"/>
      <c r="P41" s="2"/>
      <c r="Q41" s="2"/>
      <c r="R41" s="2"/>
      <c r="U41" s="2"/>
    </row>
    <row r="42" spans="1:21" s="6" customFormat="1" x14ac:dyDescent="0.25">
      <c r="A42" s="5" t="s">
        <v>39</v>
      </c>
      <c r="B42" s="34">
        <v>0.69703499999999996</v>
      </c>
      <c r="C42" s="31">
        <v>0.77996299999999996</v>
      </c>
      <c r="D42" s="37">
        <v>0.93424300000000005</v>
      </c>
      <c r="E42" s="5"/>
      <c r="F42" s="5"/>
      <c r="G42" s="5"/>
      <c r="H42" s="5"/>
      <c r="I42" s="5"/>
      <c r="J42" s="5"/>
      <c r="K42" s="5"/>
      <c r="L42" s="5"/>
      <c r="M42" s="5"/>
      <c r="P42" s="2"/>
      <c r="Q42" s="2"/>
      <c r="R42" s="2"/>
      <c r="U42" s="2"/>
    </row>
    <row r="43" spans="1:21" x14ac:dyDescent="0.25">
      <c r="A43" s="5" t="s">
        <v>40</v>
      </c>
      <c r="B43" s="34">
        <v>0.56728500000000004</v>
      </c>
      <c r="C43" s="31">
        <v>0.57196800000000003</v>
      </c>
      <c r="D43" s="37">
        <v>0.98626000000000003</v>
      </c>
      <c r="E43" s="5"/>
      <c r="F43" s="5"/>
      <c r="G43" s="5"/>
      <c r="H43" s="5"/>
      <c r="I43" s="5"/>
      <c r="J43" s="5"/>
      <c r="K43" s="5"/>
      <c r="L43" s="5"/>
      <c r="M43" s="5"/>
      <c r="P43" s="2"/>
      <c r="Q43" s="2"/>
      <c r="R43" s="2"/>
      <c r="U43" s="2"/>
    </row>
    <row r="44" spans="1:21" x14ac:dyDescent="0.25">
      <c r="A44" s="5" t="s">
        <v>41</v>
      </c>
      <c r="B44" s="34">
        <v>0.80001599999999995</v>
      </c>
      <c r="C44" s="31">
        <v>0.88269299999999995</v>
      </c>
      <c r="D44" s="37">
        <v>0.97580900000000004</v>
      </c>
      <c r="E44" s="5"/>
      <c r="F44" s="5"/>
      <c r="G44" s="5"/>
      <c r="H44" s="5"/>
      <c r="I44" s="5"/>
      <c r="J44" s="5"/>
      <c r="K44" s="5"/>
      <c r="L44" s="5"/>
      <c r="M44" s="5"/>
      <c r="P44" s="2"/>
      <c r="Q44" s="2"/>
      <c r="R44" s="2"/>
      <c r="U44" s="2"/>
    </row>
    <row r="45" spans="1:21" x14ac:dyDescent="0.25">
      <c r="A45" s="5" t="s">
        <v>42</v>
      </c>
      <c r="B45" s="34">
        <v>0.75616399999999995</v>
      </c>
      <c r="C45" s="31">
        <v>0.881247</v>
      </c>
      <c r="D45" s="37">
        <v>0.88933799999999996</v>
      </c>
      <c r="E45" s="5"/>
      <c r="F45" s="5"/>
      <c r="G45" s="5"/>
      <c r="H45" s="5"/>
      <c r="I45" s="5"/>
      <c r="J45" s="5"/>
      <c r="K45" s="5"/>
      <c r="L45" s="5"/>
      <c r="M45" s="5"/>
      <c r="P45" s="2"/>
      <c r="Q45" s="2"/>
      <c r="R45" s="2"/>
      <c r="U45" s="2"/>
    </row>
    <row r="46" spans="1:21" x14ac:dyDescent="0.25">
      <c r="A46" s="5" t="s">
        <v>43</v>
      </c>
      <c r="B46" s="34">
        <v>0.57155299999999998</v>
      </c>
      <c r="C46" s="31">
        <v>0.81683700000000004</v>
      </c>
      <c r="D46" s="37">
        <v>0.92240900000000003</v>
      </c>
      <c r="E46" s="5"/>
      <c r="F46" s="5"/>
      <c r="G46" s="5"/>
      <c r="H46" s="5"/>
      <c r="I46" s="5"/>
      <c r="J46" s="5"/>
      <c r="K46" s="5"/>
      <c r="L46" s="5"/>
      <c r="M46" s="5"/>
      <c r="P46" s="2"/>
      <c r="Q46" s="2"/>
      <c r="R46" s="2"/>
      <c r="U46" s="2"/>
    </row>
    <row r="47" spans="1:21" x14ac:dyDescent="0.25">
      <c r="A47" s="5" t="s">
        <v>44</v>
      </c>
      <c r="B47" s="34">
        <v>0.72555000000000003</v>
      </c>
      <c r="C47" s="31">
        <v>0.81404500000000002</v>
      </c>
      <c r="D47" s="37">
        <v>0.96892299999999998</v>
      </c>
      <c r="E47" s="5"/>
      <c r="F47" s="5"/>
      <c r="G47" s="5"/>
      <c r="H47" s="5"/>
      <c r="I47" s="5"/>
      <c r="J47" s="5"/>
      <c r="K47" s="5"/>
      <c r="L47" s="5"/>
      <c r="M47" s="5"/>
      <c r="P47" s="2"/>
      <c r="Q47" s="2"/>
      <c r="R47" s="2"/>
      <c r="U47" s="2"/>
    </row>
    <row r="48" spans="1:21" x14ac:dyDescent="0.25">
      <c r="A48" s="5" t="s">
        <v>45</v>
      </c>
      <c r="B48" s="34">
        <v>0.81362599999999996</v>
      </c>
      <c r="C48" s="31">
        <v>0.82630099999999995</v>
      </c>
      <c r="D48" s="37">
        <v>0.92428200000000005</v>
      </c>
      <c r="E48" s="5"/>
      <c r="F48" s="5"/>
      <c r="G48" s="5"/>
      <c r="H48" s="5"/>
      <c r="I48" s="5"/>
      <c r="J48" s="5"/>
      <c r="K48" s="5"/>
      <c r="L48" s="5"/>
      <c r="M48" s="5"/>
      <c r="P48" s="2"/>
      <c r="Q48" s="2"/>
      <c r="R48" s="2"/>
      <c r="U48" s="2"/>
    </row>
    <row r="49" spans="1:21" x14ac:dyDescent="0.25">
      <c r="A49" s="5" t="s">
        <v>46</v>
      </c>
      <c r="B49" s="34">
        <v>0.77840799999999999</v>
      </c>
      <c r="C49" s="31">
        <v>0.85948999999999998</v>
      </c>
      <c r="D49" s="37">
        <v>0.96076399999999995</v>
      </c>
      <c r="E49" s="5"/>
      <c r="F49" s="5"/>
      <c r="G49" s="5"/>
      <c r="H49" s="5"/>
      <c r="I49" s="5"/>
      <c r="J49" s="5"/>
      <c r="K49" s="5"/>
      <c r="L49" s="5"/>
      <c r="M49" s="5"/>
      <c r="P49" s="2"/>
      <c r="Q49" s="2"/>
      <c r="R49" s="2"/>
      <c r="U49" s="2"/>
    </row>
    <row r="50" spans="1:21" x14ac:dyDescent="0.25">
      <c r="A50" s="5" t="s">
        <v>47</v>
      </c>
      <c r="B50" s="34">
        <v>0.57319100000000001</v>
      </c>
      <c r="C50" s="31">
        <v>0.61621199999999998</v>
      </c>
      <c r="D50" s="37">
        <v>0.82957800000000004</v>
      </c>
      <c r="E50" s="5"/>
      <c r="F50" s="5"/>
      <c r="G50" s="5"/>
      <c r="H50" s="5"/>
      <c r="I50" s="5"/>
      <c r="J50" s="5"/>
      <c r="K50" s="5"/>
      <c r="L50" s="5"/>
      <c r="M50" s="5"/>
      <c r="P50" s="2"/>
      <c r="Q50" s="2"/>
      <c r="R50" s="2"/>
      <c r="U50" s="2"/>
    </row>
    <row r="51" spans="1:21" x14ac:dyDescent="0.25">
      <c r="A51" s="5" t="s">
        <v>48</v>
      </c>
      <c r="B51" s="34">
        <v>0.69353500000000001</v>
      </c>
      <c r="C51" s="31">
        <v>0.83529900000000001</v>
      </c>
      <c r="D51" s="37">
        <v>0.96661600000000003</v>
      </c>
      <c r="E51" s="5"/>
      <c r="F51" s="5"/>
      <c r="G51" s="5"/>
      <c r="H51" s="5"/>
      <c r="I51" s="5"/>
      <c r="J51" s="5"/>
      <c r="K51" s="5"/>
      <c r="L51" s="5"/>
      <c r="M51" s="5"/>
      <c r="P51" s="2"/>
      <c r="Q51" s="2"/>
      <c r="R51" s="2"/>
      <c r="U51" s="2"/>
    </row>
    <row r="52" spans="1:21" x14ac:dyDescent="0.25">
      <c r="A52" s="5" t="s">
        <v>49</v>
      </c>
      <c r="B52" s="34">
        <v>0.79187399999999997</v>
      </c>
      <c r="C52" s="31">
        <v>0.89071</v>
      </c>
      <c r="D52" s="37">
        <v>0.96973900000000002</v>
      </c>
      <c r="E52" s="5"/>
      <c r="F52" s="5"/>
      <c r="G52" s="5"/>
      <c r="H52" s="5"/>
      <c r="I52" s="5"/>
      <c r="J52" s="5"/>
      <c r="K52" s="5"/>
      <c r="L52" s="5"/>
      <c r="M52" s="5"/>
      <c r="P52" s="2"/>
      <c r="Q52" s="2"/>
      <c r="R52" s="2"/>
      <c r="U52" s="2"/>
    </row>
    <row r="53" spans="1:21" x14ac:dyDescent="0.25">
      <c r="A53" s="5" t="s">
        <v>50</v>
      </c>
      <c r="B53" s="34">
        <v>0.61609499999999995</v>
      </c>
      <c r="C53" s="31">
        <v>0.76561500000000005</v>
      </c>
      <c r="D53" s="37">
        <v>0.97339600000000004</v>
      </c>
      <c r="E53" s="5"/>
      <c r="F53" s="5"/>
      <c r="G53" s="5"/>
      <c r="H53" s="5"/>
      <c r="I53" s="5"/>
      <c r="J53" s="5"/>
      <c r="K53" s="5"/>
      <c r="L53" s="5"/>
      <c r="M53" s="5"/>
      <c r="P53" s="2"/>
      <c r="Q53" s="2"/>
      <c r="R53" s="2"/>
      <c r="U53" s="2"/>
    </row>
    <row r="54" spans="1:21" x14ac:dyDescent="0.25">
      <c r="A54" s="5" t="s">
        <v>51</v>
      </c>
      <c r="B54" s="34">
        <v>0.71750499999999995</v>
      </c>
      <c r="C54" s="31">
        <v>0.77310400000000001</v>
      </c>
      <c r="D54" s="37">
        <v>0.97325499999999998</v>
      </c>
      <c r="E54" s="5"/>
      <c r="F54" s="5"/>
      <c r="G54" s="5"/>
      <c r="H54" s="5"/>
      <c r="I54" s="5"/>
      <c r="J54" s="5"/>
      <c r="K54" s="5"/>
      <c r="L54" s="5"/>
      <c r="M54" s="5"/>
      <c r="P54" s="2"/>
      <c r="Q54" s="2"/>
      <c r="R54" s="2"/>
      <c r="U54" s="2"/>
    </row>
    <row r="55" spans="1:21" x14ac:dyDescent="0.25">
      <c r="A55" s="5" t="s">
        <v>52</v>
      </c>
      <c r="B55" s="34">
        <v>0.62241999999999997</v>
      </c>
      <c r="C55" s="31">
        <v>0.77535200000000004</v>
      </c>
      <c r="D55" s="37">
        <v>0.92162100000000002</v>
      </c>
      <c r="E55" s="5"/>
      <c r="F55" s="5"/>
      <c r="G55" s="5"/>
      <c r="H55" s="5"/>
      <c r="I55" s="5"/>
      <c r="J55" s="5"/>
      <c r="K55" s="5"/>
      <c r="L55" s="5"/>
      <c r="M55" s="5"/>
      <c r="P55" s="2"/>
      <c r="Q55" s="2"/>
      <c r="R55" s="2"/>
      <c r="U55" s="2"/>
    </row>
    <row r="56" spans="1:21" x14ac:dyDescent="0.25">
      <c r="A56" s="5" t="s">
        <v>53</v>
      </c>
      <c r="B56" s="34">
        <v>0.74814099999999994</v>
      </c>
      <c r="C56" s="31">
        <v>0.869502</v>
      </c>
      <c r="D56" s="37">
        <v>0.96035999999999999</v>
      </c>
      <c r="E56" s="5"/>
      <c r="F56" s="5"/>
      <c r="G56" s="5"/>
      <c r="H56" s="5"/>
      <c r="I56" s="5"/>
      <c r="J56" s="5"/>
      <c r="K56" s="5"/>
      <c r="L56" s="5"/>
      <c r="M56" s="5"/>
      <c r="P56" s="2"/>
      <c r="Q56" s="2"/>
      <c r="R56" s="2"/>
      <c r="U56" s="2"/>
    </row>
    <row r="57" spans="1:21" x14ac:dyDescent="0.25">
      <c r="A57" s="5" t="s">
        <v>54</v>
      </c>
      <c r="B57" s="34">
        <v>0.817527</v>
      </c>
      <c r="C57" s="31">
        <v>0.842302</v>
      </c>
      <c r="D57" s="37">
        <v>0.96907500000000002</v>
      </c>
      <c r="E57" s="5"/>
      <c r="F57" s="5"/>
      <c r="G57" s="5"/>
      <c r="H57" s="5"/>
      <c r="I57" s="5"/>
      <c r="J57" s="5"/>
      <c r="K57" s="5"/>
      <c r="L57" s="5"/>
      <c r="M57" s="5"/>
      <c r="P57" s="2"/>
      <c r="Q57" s="2"/>
      <c r="R57" s="2"/>
      <c r="U57" s="2"/>
    </row>
    <row r="58" spans="1:21" x14ac:dyDescent="0.25">
      <c r="A58" s="5" t="s">
        <v>55</v>
      </c>
      <c r="B58" s="34">
        <v>0.73399899999999996</v>
      </c>
      <c r="C58" s="31">
        <v>0.65574299999999996</v>
      </c>
      <c r="D58" s="37">
        <v>0.96791300000000002</v>
      </c>
      <c r="E58" s="5"/>
      <c r="F58" s="5"/>
      <c r="G58" s="5"/>
      <c r="H58" s="5"/>
      <c r="I58" s="5"/>
      <c r="J58" s="5"/>
      <c r="K58" s="5"/>
      <c r="L58" s="5"/>
      <c r="M58" s="5"/>
      <c r="P58" s="2"/>
      <c r="Q58" s="2"/>
      <c r="R58" s="2"/>
      <c r="U58" s="2"/>
    </row>
    <row r="59" spans="1:21" x14ac:dyDescent="0.25">
      <c r="A59" s="5" t="s">
        <v>56</v>
      </c>
      <c r="B59" s="34">
        <v>0.82359099999999996</v>
      </c>
      <c r="C59" s="31">
        <v>0.84379999999999999</v>
      </c>
      <c r="D59" s="37">
        <v>0.95641900000000002</v>
      </c>
      <c r="E59" s="5"/>
      <c r="F59" s="5"/>
      <c r="G59" s="5"/>
      <c r="H59" s="5"/>
      <c r="I59" s="5"/>
      <c r="J59" s="5"/>
      <c r="K59" s="5"/>
      <c r="L59" s="5"/>
      <c r="M59" s="5"/>
      <c r="P59" s="2"/>
      <c r="Q59" s="2"/>
      <c r="R59" s="2"/>
      <c r="U59" s="2"/>
    </row>
    <row r="60" spans="1:21" x14ac:dyDescent="0.25">
      <c r="A60" s="5" t="s">
        <v>57</v>
      </c>
      <c r="B60" s="34">
        <v>0.731599</v>
      </c>
      <c r="C60" s="31">
        <v>0.821936</v>
      </c>
      <c r="D60" s="37">
        <v>0.94542800000000005</v>
      </c>
      <c r="E60" s="5"/>
      <c r="F60" s="5"/>
      <c r="G60" s="5"/>
      <c r="H60" s="5"/>
      <c r="I60" s="5"/>
      <c r="J60" s="5"/>
      <c r="K60" s="5"/>
      <c r="L60" s="5"/>
      <c r="M60" s="5"/>
      <c r="P60" s="2"/>
      <c r="Q60" s="2"/>
      <c r="R60" s="2"/>
      <c r="U60" s="2"/>
    </row>
    <row r="61" spans="1:21" x14ac:dyDescent="0.25">
      <c r="A61" s="5" t="s">
        <v>58</v>
      </c>
      <c r="B61" s="34">
        <v>0.46833399999999997</v>
      </c>
      <c r="C61" s="31">
        <v>0.73156100000000002</v>
      </c>
      <c r="D61" s="37">
        <v>0.93537300000000001</v>
      </c>
      <c r="E61" s="5"/>
      <c r="F61" s="5"/>
      <c r="G61" s="5"/>
      <c r="H61" s="5"/>
      <c r="I61" s="5"/>
      <c r="J61" s="5"/>
      <c r="K61" s="5"/>
      <c r="L61" s="5"/>
      <c r="M61" s="5"/>
      <c r="P61" s="2"/>
      <c r="Q61" s="2"/>
      <c r="R61" s="2"/>
      <c r="U61" s="2"/>
    </row>
    <row r="62" spans="1:21" x14ac:dyDescent="0.25">
      <c r="A62" s="5" t="s">
        <v>59</v>
      </c>
      <c r="B62" s="34">
        <v>0.80652800000000002</v>
      </c>
      <c r="C62" s="31">
        <v>0.843974</v>
      </c>
      <c r="D62" s="37">
        <v>0.94545500000000005</v>
      </c>
      <c r="E62" s="5"/>
      <c r="F62" s="5"/>
      <c r="G62" s="5"/>
      <c r="H62" s="5"/>
      <c r="I62" s="5"/>
      <c r="J62" s="5"/>
      <c r="K62" s="5"/>
      <c r="L62" s="5"/>
      <c r="M62" s="5"/>
      <c r="P62" s="2"/>
      <c r="Q62" s="2"/>
      <c r="R62" s="2"/>
      <c r="U62" s="2"/>
    </row>
    <row r="63" spans="1:21" x14ac:dyDescent="0.25">
      <c r="A63" s="5" t="s">
        <v>60</v>
      </c>
      <c r="B63" s="34">
        <v>0.80568200000000001</v>
      </c>
      <c r="C63" s="31">
        <v>0.83564099999999997</v>
      </c>
      <c r="D63" s="37">
        <v>0.82322799999999996</v>
      </c>
      <c r="E63" s="5"/>
      <c r="F63" s="5"/>
      <c r="G63" s="5"/>
      <c r="H63" s="5"/>
      <c r="I63" s="5"/>
      <c r="J63" s="5"/>
      <c r="K63" s="5"/>
      <c r="L63" s="5"/>
      <c r="M63" s="5"/>
      <c r="P63" s="2"/>
      <c r="Q63" s="2"/>
      <c r="R63" s="2"/>
      <c r="U63" s="2"/>
    </row>
    <row r="64" spans="1:21" x14ac:dyDescent="0.25">
      <c r="A64" s="5" t="s">
        <v>61</v>
      </c>
      <c r="B64" s="34">
        <v>0.71433800000000003</v>
      </c>
      <c r="C64" s="31">
        <v>0.73487499999999994</v>
      </c>
      <c r="D64" s="37">
        <v>0.93043799999999999</v>
      </c>
      <c r="E64" s="5"/>
      <c r="F64" s="5"/>
      <c r="G64" s="5"/>
      <c r="H64" s="5"/>
      <c r="I64" s="5"/>
      <c r="J64" s="5"/>
      <c r="K64" s="5"/>
      <c r="L64" s="5"/>
      <c r="M64" s="5"/>
      <c r="P64" s="2"/>
      <c r="Q64" s="2"/>
      <c r="R64" s="2"/>
      <c r="U64" s="2"/>
    </row>
    <row r="65" spans="1:21" x14ac:dyDescent="0.25">
      <c r="A65" s="5" t="s">
        <v>62</v>
      </c>
      <c r="B65" s="34">
        <v>0.73197900000000005</v>
      </c>
      <c r="C65" s="31">
        <v>0.79601599999999995</v>
      </c>
      <c r="D65" s="37">
        <v>0.95382599999999995</v>
      </c>
      <c r="E65" s="5"/>
      <c r="F65" s="5"/>
      <c r="G65" s="5"/>
      <c r="H65" s="5"/>
      <c r="I65" s="5"/>
      <c r="J65" s="5"/>
      <c r="K65" s="5"/>
      <c r="L65" s="5"/>
      <c r="M65" s="5"/>
      <c r="P65" s="2"/>
      <c r="Q65" s="2"/>
      <c r="R65" s="2"/>
      <c r="U65" s="2"/>
    </row>
    <row r="66" spans="1:21" x14ac:dyDescent="0.25">
      <c r="A66" s="5" t="s">
        <v>63</v>
      </c>
      <c r="B66" s="34">
        <v>0.73736699999999999</v>
      </c>
      <c r="C66" s="31">
        <v>0.72090799999999999</v>
      </c>
      <c r="D66" s="37">
        <v>0.99802199999999996</v>
      </c>
      <c r="E66" s="5"/>
      <c r="F66" s="5"/>
      <c r="G66" s="5"/>
      <c r="H66" s="5"/>
      <c r="I66" s="5"/>
      <c r="J66" s="5"/>
      <c r="K66" s="5"/>
      <c r="L66" s="5"/>
      <c r="M66" s="5"/>
      <c r="P66" s="2"/>
      <c r="Q66" s="2"/>
      <c r="R66" s="2"/>
      <c r="U66" s="2"/>
    </row>
    <row r="67" spans="1:21" x14ac:dyDescent="0.25">
      <c r="A67" s="5" t="s">
        <v>64</v>
      </c>
      <c r="B67" s="34">
        <v>0.61221300000000001</v>
      </c>
      <c r="C67" s="31">
        <v>0.755108</v>
      </c>
      <c r="D67" s="37">
        <v>0.89272300000000004</v>
      </c>
      <c r="E67" s="5"/>
      <c r="F67" s="5"/>
      <c r="G67" s="5"/>
      <c r="H67" s="5"/>
      <c r="I67" s="5"/>
      <c r="J67" s="5"/>
      <c r="K67" s="5"/>
      <c r="L67" s="5"/>
      <c r="M67" s="5"/>
      <c r="P67" s="2"/>
      <c r="Q67" s="2"/>
      <c r="R67" s="2"/>
      <c r="U67" s="2"/>
    </row>
    <row r="68" spans="1:21" x14ac:dyDescent="0.25">
      <c r="A68" s="5" t="s">
        <v>65</v>
      </c>
      <c r="B68" s="35">
        <v>0.82949499999999998</v>
      </c>
      <c r="C68" s="32">
        <v>0.84974799999999995</v>
      </c>
      <c r="D68" s="38">
        <v>0.95945000000000003</v>
      </c>
      <c r="E68" s="5"/>
      <c r="F68" s="5"/>
      <c r="G68" s="5"/>
      <c r="H68" s="5"/>
      <c r="I68" s="5"/>
      <c r="J68" s="5"/>
      <c r="K68" s="5"/>
      <c r="L68" s="5"/>
      <c r="M68" s="5"/>
      <c r="P68" s="2"/>
      <c r="Q68" s="2"/>
      <c r="R68" s="2"/>
      <c r="U68" s="2"/>
    </row>
    <row r="69" spans="1:21" x14ac:dyDescent="0.25">
      <c r="A69" s="2" t="s">
        <v>77</v>
      </c>
      <c r="B69" s="39">
        <f>AVERAGE(B3:B68)</f>
        <v>0.71283168181818157</v>
      </c>
      <c r="C69" s="41">
        <f>AVERAGE(C3:C68)</f>
        <v>0.75822336363636333</v>
      </c>
      <c r="D69" s="39">
        <f>AVERAGE(D3:D68)</f>
        <v>0.94780777272727257</v>
      </c>
      <c r="E69" s="3"/>
      <c r="F69" s="2"/>
      <c r="G69" s="2"/>
      <c r="H69" s="2"/>
      <c r="I69" s="2"/>
      <c r="J69" s="3"/>
      <c r="K69" s="2"/>
      <c r="L69" s="1"/>
      <c r="M69" s="1"/>
      <c r="N69" s="3"/>
      <c r="Q69" s="3"/>
      <c r="R69" s="2"/>
      <c r="S69" s="1"/>
      <c r="T69" s="1"/>
      <c r="U69" s="3"/>
    </row>
    <row r="70" spans="1:21" x14ac:dyDescent="0.25">
      <c r="A70" s="2" t="s">
        <v>78</v>
      </c>
      <c r="B70" s="40">
        <f>MEDIAN(B3:B68)</f>
        <v>0.71637700000000004</v>
      </c>
      <c r="C70" s="40">
        <f>MEDIAN(C3:C68)</f>
        <v>0.7776575</v>
      </c>
      <c r="D70" s="40">
        <f>MEDIAN(D3:D68)</f>
        <v>0.96106899999999995</v>
      </c>
      <c r="E70" s="2"/>
      <c r="F70" s="2"/>
      <c r="G70" s="2"/>
      <c r="H70" s="2"/>
      <c r="I70" s="2"/>
      <c r="J70" s="2"/>
      <c r="K70" s="2"/>
      <c r="L70" s="1"/>
      <c r="M70" s="1"/>
      <c r="N70" s="2"/>
      <c r="Q70" s="2"/>
      <c r="R70" s="2"/>
      <c r="S70" s="1"/>
      <c r="T70" s="1"/>
      <c r="U70" s="2"/>
    </row>
    <row r="75" spans="1:21" x14ac:dyDescent="0.25">
      <c r="N75" s="8"/>
      <c r="O75" s="8"/>
      <c r="P75" s="8"/>
      <c r="Q75" s="8"/>
      <c r="R75" s="8"/>
      <c r="S75" s="8"/>
      <c r="T75" s="8"/>
    </row>
    <row r="76" spans="1:21" ht="15" customHeight="1" x14ac:dyDescent="0.25">
      <c r="N76" s="8"/>
      <c r="T76" s="8"/>
    </row>
    <row r="77" spans="1:21" x14ac:dyDescent="0.25">
      <c r="N77" s="8"/>
      <c r="T77" s="8"/>
    </row>
    <row r="78" spans="1:21" x14ac:dyDescent="0.25">
      <c r="N78" s="8"/>
      <c r="T78" s="8"/>
    </row>
    <row r="79" spans="1:21" x14ac:dyDescent="0.25">
      <c r="N79" s="8"/>
      <c r="T79" s="8"/>
    </row>
    <row r="80" spans="1:21" x14ac:dyDescent="0.25">
      <c r="N80" s="8"/>
      <c r="T80" s="8"/>
    </row>
    <row r="81" spans="14:20" x14ac:dyDescent="0.25">
      <c r="N81" s="8"/>
      <c r="T81" s="8"/>
    </row>
    <row r="82" spans="14:20" x14ac:dyDescent="0.25">
      <c r="N82" s="8"/>
      <c r="T82" s="8"/>
    </row>
    <row r="83" spans="14:20" x14ac:dyDescent="0.25">
      <c r="N83" s="8"/>
      <c r="T83" s="8"/>
    </row>
    <row r="84" spans="14:20" x14ac:dyDescent="0.25">
      <c r="N84" s="8"/>
      <c r="T84" s="8"/>
    </row>
    <row r="85" spans="14:20" x14ac:dyDescent="0.25">
      <c r="N85" s="8"/>
      <c r="T85" s="8"/>
    </row>
    <row r="86" spans="14:20" x14ac:dyDescent="0.25">
      <c r="N86" s="8"/>
      <c r="T86" s="8"/>
    </row>
    <row r="87" spans="14:20" x14ac:dyDescent="0.25">
      <c r="N87" s="8"/>
      <c r="T87" s="8"/>
    </row>
    <row r="88" spans="14:20" x14ac:dyDescent="0.25">
      <c r="N88" s="8"/>
      <c r="T88" s="8"/>
    </row>
    <row r="89" spans="14:20" x14ac:dyDescent="0.25">
      <c r="N89" s="8"/>
      <c r="O89" s="8"/>
      <c r="P89" s="8"/>
      <c r="Q89" s="8"/>
      <c r="R89" s="8"/>
      <c r="S89" s="8"/>
      <c r="T89" s="8"/>
    </row>
    <row r="96" spans="14:20" x14ac:dyDescent="0.25">
      <c r="O96" s="2"/>
    </row>
    <row r="97" spans="15:15" x14ac:dyDescent="0.25">
      <c r="O97" s="2"/>
    </row>
    <row r="98" spans="15:15" x14ac:dyDescent="0.25">
      <c r="O98" s="2"/>
    </row>
    <row r="99" spans="15:15" x14ac:dyDescent="0.25">
      <c r="O99" s="2"/>
    </row>
    <row r="100" spans="15:15" x14ac:dyDescent="0.25">
      <c r="O100" s="2"/>
    </row>
    <row r="101" spans="15:15" x14ac:dyDescent="0.25">
      <c r="O101" s="2"/>
    </row>
    <row r="102" spans="15:15" x14ac:dyDescent="0.25">
      <c r="O102" s="2"/>
    </row>
    <row r="103" spans="15:15" x14ac:dyDescent="0.25">
      <c r="O103" s="2"/>
    </row>
    <row r="104" spans="15:15" x14ac:dyDescent="0.25">
      <c r="O104" s="2"/>
    </row>
    <row r="105" spans="15:15" x14ac:dyDescent="0.25">
      <c r="O105" s="2"/>
    </row>
    <row r="106" spans="15:15" x14ac:dyDescent="0.25">
      <c r="O106" s="2"/>
    </row>
    <row r="107" spans="15:15" x14ac:dyDescent="0.25">
      <c r="O107" s="2"/>
    </row>
    <row r="108" spans="15:15" x14ac:dyDescent="0.25">
      <c r="O108" s="2"/>
    </row>
  </sheetData>
  <mergeCells count="1">
    <mergeCell ref="B1:D1"/>
  </mergeCells>
  <conditionalFormatting sqref="P3:P68">
    <cfRule type="colorScale" priority="4">
      <colorScale>
        <cfvo type="min"/>
        <cfvo type="percentile" val="1"/>
        <cfvo type="max"/>
        <color rgb="FFFCFCFF"/>
        <color rgb="FF00B050"/>
        <color rgb="FF63BE7B"/>
      </colorScale>
    </cfRule>
  </conditionalFormatting>
  <conditionalFormatting sqref="B3:B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abSelected="1" zoomScaleNormal="100" workbookViewId="0">
      <selection activeCell="O41" sqref="O41"/>
    </sheetView>
  </sheetViews>
  <sheetFormatPr defaultRowHeight="15" x14ac:dyDescent="0.25"/>
  <cols>
    <col min="1" max="1" width="9.140625" style="22"/>
    <col min="2" max="2" width="10.85546875" style="22" bestFit="1" customWidth="1"/>
    <col min="3" max="3" width="10.7109375" style="22" customWidth="1"/>
    <col min="4" max="4" width="11.5703125" customWidth="1"/>
    <col min="5" max="5" width="8.7109375" customWidth="1"/>
    <col min="6" max="6" width="8.140625" customWidth="1"/>
    <col min="7" max="7" width="19.28515625" customWidth="1"/>
    <col min="9" max="9" width="23.5703125" customWidth="1"/>
    <col min="10" max="10" width="0.5703125" customWidth="1"/>
    <col min="11" max="17" width="6.7109375" customWidth="1"/>
  </cols>
  <sheetData>
    <row r="1" spans="1:22" ht="29.25" customHeight="1" x14ac:dyDescent="0.25">
      <c r="A1" s="28" t="s">
        <v>216</v>
      </c>
      <c r="B1" s="28" t="s">
        <v>220</v>
      </c>
      <c r="C1" s="46" t="s">
        <v>219</v>
      </c>
      <c r="D1" s="3" t="s">
        <v>73</v>
      </c>
      <c r="E1" s="3" t="s">
        <v>215</v>
      </c>
      <c r="F1" s="3" t="s">
        <v>218</v>
      </c>
      <c r="G1" s="49" t="s">
        <v>221</v>
      </c>
      <c r="H1" s="2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 x14ac:dyDescent="0.25">
      <c r="A2" s="60" t="s">
        <v>79</v>
      </c>
      <c r="B2" s="57" t="s">
        <v>22</v>
      </c>
      <c r="C2" s="64">
        <v>51</v>
      </c>
      <c r="D2" s="47" t="s">
        <v>74</v>
      </c>
      <c r="E2" s="47">
        <v>0.55600000000000005</v>
      </c>
      <c r="F2" s="47">
        <v>1.4999999999999999E-2</v>
      </c>
      <c r="G2" s="52">
        <f>AVERAGE(E2:E4)</f>
        <v>0.64733333333333332</v>
      </c>
      <c r="H2" s="2"/>
      <c r="K2" s="63" t="s">
        <v>222</v>
      </c>
      <c r="L2" s="63"/>
      <c r="M2" s="63"/>
      <c r="N2" s="63"/>
      <c r="O2" s="63"/>
      <c r="P2" s="63"/>
      <c r="Q2" s="25"/>
      <c r="R2" s="25"/>
      <c r="S2" s="25"/>
      <c r="T2" s="25"/>
      <c r="U2" s="25"/>
      <c r="V2" s="25"/>
    </row>
    <row r="3" spans="1:22" x14ac:dyDescent="0.25">
      <c r="A3" s="61"/>
      <c r="B3" s="58"/>
      <c r="C3" s="65"/>
      <c r="D3" s="48" t="s">
        <v>75</v>
      </c>
      <c r="E3" s="48">
        <v>0.70699999999999996</v>
      </c>
      <c r="F3" s="48">
        <v>1.2E-2</v>
      </c>
      <c r="G3" s="53"/>
      <c r="H3" s="2"/>
      <c r="I3" s="16"/>
      <c r="J3" s="16"/>
      <c r="K3" s="10" t="s">
        <v>97</v>
      </c>
      <c r="L3" s="10" t="s">
        <v>95</v>
      </c>
      <c r="M3" s="10" t="s">
        <v>82</v>
      </c>
      <c r="N3" s="10" t="s">
        <v>79</v>
      </c>
      <c r="O3" s="10" t="s">
        <v>80</v>
      </c>
      <c r="P3" s="10" t="s">
        <v>81</v>
      </c>
      <c r="Q3" s="25"/>
      <c r="R3" s="25"/>
      <c r="S3" s="25"/>
      <c r="T3" s="25"/>
      <c r="U3" s="25"/>
      <c r="V3" s="25"/>
    </row>
    <row r="4" spans="1:22" x14ac:dyDescent="0.25">
      <c r="A4" s="61"/>
      <c r="B4" s="58"/>
      <c r="C4" s="65"/>
      <c r="D4" s="48" t="s">
        <v>76</v>
      </c>
      <c r="E4" s="48">
        <v>0.67900000000000005</v>
      </c>
      <c r="F4" s="48">
        <v>1.7999999999999999E-2</v>
      </c>
      <c r="G4" s="53"/>
      <c r="H4" s="2"/>
      <c r="I4" s="14" t="s">
        <v>103</v>
      </c>
      <c r="J4" s="14"/>
      <c r="K4" s="15">
        <f t="shared" ref="K4:K15" si="0">AVERAGE(L4:P4)</f>
        <v>0.7264666666666667</v>
      </c>
      <c r="L4" s="15">
        <f>G23</f>
        <v>0.73099999999999998</v>
      </c>
      <c r="M4" s="15">
        <f>G29</f>
        <v>0.74099999999999999</v>
      </c>
      <c r="N4" s="15">
        <f>G5</f>
        <v>0.6333333333333333</v>
      </c>
      <c r="O4" s="15">
        <f>G11</f>
        <v>0.72033333333333338</v>
      </c>
      <c r="P4" s="15">
        <f>G17</f>
        <v>0.80666666666666664</v>
      </c>
      <c r="Q4" s="25"/>
      <c r="R4" s="25"/>
      <c r="S4" s="25"/>
      <c r="T4" s="25"/>
      <c r="U4" s="25"/>
      <c r="V4" s="25"/>
    </row>
    <row r="5" spans="1:22" x14ac:dyDescent="0.25">
      <c r="A5" s="61"/>
      <c r="B5" s="58"/>
      <c r="C5" s="58">
        <v>101</v>
      </c>
      <c r="D5" s="4" t="s">
        <v>74</v>
      </c>
      <c r="E5" s="4">
        <v>0.54800000000000004</v>
      </c>
      <c r="F5" s="4">
        <v>0.02</v>
      </c>
      <c r="G5" s="54">
        <f>AVERAGE(E5:E7)</f>
        <v>0.6333333333333333</v>
      </c>
      <c r="H5" s="2"/>
      <c r="I5" s="14" t="s">
        <v>91</v>
      </c>
      <c r="J5" s="14"/>
      <c r="K5" s="15">
        <f t="shared" si="0"/>
        <v>0.71360000000000012</v>
      </c>
      <c r="L5" s="15">
        <v>0.70299999999999996</v>
      </c>
      <c r="M5" s="15">
        <v>0.73599999999999999</v>
      </c>
      <c r="N5" s="15">
        <v>0.66100000000000003</v>
      </c>
      <c r="O5" s="15">
        <v>0.67500000000000004</v>
      </c>
      <c r="P5" s="15">
        <v>0.79300000000000004</v>
      </c>
      <c r="Q5" s="25"/>
      <c r="R5" s="25"/>
      <c r="S5" s="25"/>
      <c r="T5" s="25"/>
      <c r="U5" s="25"/>
      <c r="V5" s="25"/>
    </row>
    <row r="6" spans="1:22" x14ac:dyDescent="0.25">
      <c r="A6" s="61"/>
      <c r="B6" s="58"/>
      <c r="C6" s="58"/>
      <c r="D6" s="4" t="s">
        <v>75</v>
      </c>
      <c r="E6" s="4">
        <v>0.71399999999999997</v>
      </c>
      <c r="F6" s="4">
        <v>1.4E-2</v>
      </c>
      <c r="G6" s="54"/>
      <c r="H6" s="2"/>
      <c r="I6" s="14" t="s">
        <v>89</v>
      </c>
      <c r="J6" s="14"/>
      <c r="K6" s="15">
        <f t="shared" si="0"/>
        <v>0.70819999999999994</v>
      </c>
      <c r="L6" s="15">
        <v>0.68799999999999994</v>
      </c>
      <c r="M6" s="15">
        <v>0.72599999999999998</v>
      </c>
      <c r="N6" s="15">
        <v>0.66300000000000003</v>
      </c>
      <c r="O6" s="15">
        <v>0.69899999999999995</v>
      </c>
      <c r="P6" s="15">
        <v>0.76500000000000001</v>
      </c>
      <c r="Q6" s="25"/>
      <c r="R6" s="25"/>
      <c r="S6" s="25"/>
      <c r="T6" s="25"/>
      <c r="U6" s="25"/>
      <c r="V6" s="25"/>
    </row>
    <row r="7" spans="1:22" x14ac:dyDescent="0.25">
      <c r="A7" s="62"/>
      <c r="B7" s="59"/>
      <c r="C7" s="59"/>
      <c r="D7" s="7" t="s">
        <v>76</v>
      </c>
      <c r="E7" s="7">
        <v>0.63800000000000001</v>
      </c>
      <c r="F7" s="7">
        <v>1.7000000000000001E-2</v>
      </c>
      <c r="G7" s="55"/>
      <c r="H7" s="2"/>
      <c r="I7" s="14" t="s">
        <v>88</v>
      </c>
      <c r="J7" s="14"/>
      <c r="K7" s="15">
        <f t="shared" si="0"/>
        <v>0.7026</v>
      </c>
      <c r="L7" s="15">
        <v>0.67700000000000005</v>
      </c>
      <c r="M7" s="15">
        <v>0.74399999999999999</v>
      </c>
      <c r="N7" s="15">
        <v>0.57299999999999995</v>
      </c>
      <c r="O7" s="15">
        <v>0.71599999999999997</v>
      </c>
      <c r="P7" s="15">
        <v>0.80300000000000005</v>
      </c>
      <c r="Q7" s="25"/>
      <c r="R7" s="25"/>
      <c r="S7" s="25"/>
      <c r="T7" s="25"/>
      <c r="U7" s="25"/>
      <c r="V7" s="25"/>
    </row>
    <row r="8" spans="1:22" x14ac:dyDescent="0.25">
      <c r="A8" s="61" t="s">
        <v>80</v>
      </c>
      <c r="B8" s="57" t="s">
        <v>24</v>
      </c>
      <c r="C8" s="65">
        <v>51</v>
      </c>
      <c r="D8" s="48" t="s">
        <v>74</v>
      </c>
      <c r="E8" s="48">
        <v>0.57099999999999995</v>
      </c>
      <c r="F8" s="48">
        <v>2.1000000000000001E-2</v>
      </c>
      <c r="G8" s="53">
        <f>AVERAGE(E8:E10)</f>
        <v>0.73199999999999987</v>
      </c>
      <c r="H8" s="2"/>
      <c r="I8" s="14" t="s">
        <v>72</v>
      </c>
      <c r="J8" s="14"/>
      <c r="K8" s="15">
        <f t="shared" si="0"/>
        <v>0.69560000000000011</v>
      </c>
      <c r="L8" s="15">
        <v>0.68500000000000005</v>
      </c>
      <c r="M8" s="15">
        <v>0.72899999999999998</v>
      </c>
      <c r="N8" s="15">
        <v>0.624</v>
      </c>
      <c r="O8" s="15">
        <v>0.67900000000000005</v>
      </c>
      <c r="P8" s="15">
        <v>0.76100000000000001</v>
      </c>
      <c r="Q8" s="25"/>
      <c r="R8" s="25"/>
      <c r="S8" s="4"/>
      <c r="T8" s="25"/>
      <c r="U8" s="4"/>
      <c r="V8" s="25"/>
    </row>
    <row r="9" spans="1:22" x14ac:dyDescent="0.25">
      <c r="A9" s="61"/>
      <c r="B9" s="58"/>
      <c r="C9" s="65"/>
      <c r="D9" s="48" t="s">
        <v>75</v>
      </c>
      <c r="E9" s="48">
        <v>0.80500000000000005</v>
      </c>
      <c r="F9" s="48">
        <v>1.4E-2</v>
      </c>
      <c r="G9" s="53"/>
      <c r="H9" s="2"/>
      <c r="I9" s="14" t="s">
        <v>90</v>
      </c>
      <c r="J9" s="14"/>
      <c r="K9" s="15">
        <f t="shared" si="0"/>
        <v>0.69460000000000011</v>
      </c>
      <c r="L9" s="15">
        <v>0.68400000000000005</v>
      </c>
      <c r="M9" s="15">
        <v>0.72599999999999998</v>
      </c>
      <c r="N9" s="15">
        <v>0.63100000000000001</v>
      </c>
      <c r="O9" s="15">
        <v>0.67900000000000005</v>
      </c>
      <c r="P9" s="15">
        <v>0.753</v>
      </c>
      <c r="Q9" s="25"/>
      <c r="R9" s="25"/>
      <c r="S9" s="4"/>
      <c r="T9" s="25"/>
      <c r="U9" s="4"/>
      <c r="V9" s="25"/>
    </row>
    <row r="10" spans="1:22" x14ac:dyDescent="0.25">
      <c r="A10" s="61"/>
      <c r="B10" s="58"/>
      <c r="C10" s="65"/>
      <c r="D10" s="48" t="s">
        <v>76</v>
      </c>
      <c r="E10" s="48">
        <v>0.82</v>
      </c>
      <c r="F10" s="48">
        <v>1.4E-2</v>
      </c>
      <c r="G10" s="53"/>
      <c r="H10" s="2"/>
      <c r="I10" s="14" t="s">
        <v>70</v>
      </c>
      <c r="J10" s="14"/>
      <c r="K10" s="15">
        <f t="shared" si="0"/>
        <v>0.67340000000000011</v>
      </c>
      <c r="L10" s="15">
        <v>0.625</v>
      </c>
      <c r="M10" s="15">
        <v>0.72499999999999998</v>
      </c>
      <c r="N10" s="15">
        <v>0.52900000000000003</v>
      </c>
      <c r="O10" s="15">
        <v>0.68300000000000005</v>
      </c>
      <c r="P10" s="15">
        <v>0.80500000000000005</v>
      </c>
      <c r="Q10" s="25"/>
      <c r="R10" s="25"/>
      <c r="S10" s="4"/>
      <c r="T10" s="25"/>
      <c r="U10" s="4"/>
      <c r="V10" s="25"/>
    </row>
    <row r="11" spans="1:22" x14ac:dyDescent="0.25">
      <c r="A11" s="61"/>
      <c r="B11" s="58"/>
      <c r="C11" s="58">
        <v>101</v>
      </c>
      <c r="D11" s="4" t="s">
        <v>74</v>
      </c>
      <c r="E11" s="4">
        <v>0.60499999999999998</v>
      </c>
      <c r="F11" s="4">
        <v>0.02</v>
      </c>
      <c r="G11" s="54">
        <f>AVERAGE(E11:E13)</f>
        <v>0.72033333333333338</v>
      </c>
      <c r="H11" s="2"/>
      <c r="I11" s="14" t="s">
        <v>69</v>
      </c>
      <c r="J11" s="14"/>
      <c r="K11" s="15">
        <f t="shared" si="0"/>
        <v>0.66300000000000003</v>
      </c>
      <c r="L11" s="15">
        <v>0.57699999999999996</v>
      </c>
      <c r="M11" s="15">
        <v>0.71399999999999997</v>
      </c>
      <c r="N11" s="15">
        <v>0.63600000000000001</v>
      </c>
      <c r="O11" s="15">
        <v>0.59899999999999998</v>
      </c>
      <c r="P11" s="15">
        <v>0.78900000000000003</v>
      </c>
      <c r="Q11" s="25"/>
      <c r="R11" s="25"/>
      <c r="S11" s="4"/>
      <c r="T11" s="25"/>
      <c r="U11" s="4"/>
      <c r="V11" s="25"/>
    </row>
    <row r="12" spans="1:22" x14ac:dyDescent="0.25">
      <c r="A12" s="61"/>
      <c r="B12" s="58"/>
      <c r="C12" s="58"/>
      <c r="D12" s="4" t="s">
        <v>75</v>
      </c>
      <c r="E12" s="4">
        <v>0.80700000000000005</v>
      </c>
      <c r="F12" s="4">
        <v>1.2999999999999999E-2</v>
      </c>
      <c r="G12" s="54"/>
      <c r="H12" s="2"/>
      <c r="I12" s="14" t="s">
        <v>96</v>
      </c>
      <c r="J12" s="14"/>
      <c r="K12" s="15">
        <f t="shared" si="0"/>
        <v>0.65079999999999993</v>
      </c>
      <c r="L12" s="15">
        <v>0.69799999999999995</v>
      </c>
      <c r="M12" s="15">
        <v>0.70199999999999996</v>
      </c>
      <c r="N12" s="15">
        <v>0.61799999999999999</v>
      </c>
      <c r="O12" s="15">
        <v>0.47299999999999998</v>
      </c>
      <c r="P12" s="15">
        <v>0.76300000000000001</v>
      </c>
      <c r="Q12" s="25"/>
      <c r="R12" s="25"/>
      <c r="S12" s="4"/>
      <c r="T12" s="25"/>
      <c r="U12" s="4"/>
      <c r="V12" s="25"/>
    </row>
    <row r="13" spans="1:22" x14ac:dyDescent="0.25">
      <c r="A13" s="62"/>
      <c r="B13" s="59"/>
      <c r="C13" s="59"/>
      <c r="D13" s="7" t="s">
        <v>76</v>
      </c>
      <c r="E13" s="7">
        <v>0.749</v>
      </c>
      <c r="F13" s="7">
        <v>0.02</v>
      </c>
      <c r="G13" s="55"/>
      <c r="H13" s="2"/>
      <c r="I13" s="14" t="s">
        <v>94</v>
      </c>
      <c r="J13" s="14"/>
      <c r="K13" s="15">
        <f t="shared" si="0"/>
        <v>0.64979999999999993</v>
      </c>
      <c r="L13" s="15">
        <v>0.69899999999999995</v>
      </c>
      <c r="M13" s="15">
        <v>0.63700000000000001</v>
      </c>
      <c r="N13" s="15">
        <v>0.627</v>
      </c>
      <c r="O13" s="15">
        <v>0.58199999999999996</v>
      </c>
      <c r="P13" s="15">
        <v>0.70399999999999996</v>
      </c>
      <c r="Q13" s="4"/>
      <c r="R13" s="25"/>
      <c r="S13" s="4"/>
      <c r="T13" s="25"/>
      <c r="U13" s="4"/>
      <c r="V13" s="25"/>
    </row>
    <row r="14" spans="1:22" x14ac:dyDescent="0.25">
      <c r="A14" s="60" t="s">
        <v>81</v>
      </c>
      <c r="B14" s="57" t="s">
        <v>30</v>
      </c>
      <c r="C14" s="64">
        <v>51</v>
      </c>
      <c r="D14" s="47" t="s">
        <v>74</v>
      </c>
      <c r="E14" s="47">
        <v>0.56499999999999995</v>
      </c>
      <c r="F14" s="47">
        <v>1.4999999999999999E-2</v>
      </c>
      <c r="G14" s="52">
        <f>AVERAGE(E14:E16)</f>
        <v>0.79199999999999993</v>
      </c>
      <c r="H14" s="2"/>
      <c r="I14" s="14" t="s">
        <v>93</v>
      </c>
      <c r="J14" s="14"/>
      <c r="K14" s="15">
        <f t="shared" si="0"/>
        <v>0.58739999999999992</v>
      </c>
      <c r="L14" s="15">
        <v>0.34699999999999998</v>
      </c>
      <c r="M14" s="15">
        <v>0.65900000000000003</v>
      </c>
      <c r="N14" s="15">
        <v>0.56799999999999995</v>
      </c>
      <c r="O14" s="15">
        <v>0.57199999999999995</v>
      </c>
      <c r="P14" s="15">
        <v>0.79100000000000004</v>
      </c>
      <c r="Q14" s="4"/>
      <c r="R14" s="25"/>
      <c r="S14" s="25"/>
      <c r="T14" s="25"/>
      <c r="U14" s="25"/>
      <c r="V14" s="25"/>
    </row>
    <row r="15" spans="1:22" x14ac:dyDescent="0.25">
      <c r="A15" s="61"/>
      <c r="B15" s="58"/>
      <c r="C15" s="65"/>
      <c r="D15" s="48" t="s">
        <v>75</v>
      </c>
      <c r="E15" s="48">
        <v>0.92400000000000004</v>
      </c>
      <c r="F15" s="48">
        <v>7.0000000000000001E-3</v>
      </c>
      <c r="G15" s="53"/>
      <c r="H15" s="2"/>
      <c r="I15" s="14" t="s">
        <v>68</v>
      </c>
      <c r="J15" s="14"/>
      <c r="K15" s="15">
        <f t="shared" si="0"/>
        <v>0.53159999999999985</v>
      </c>
      <c r="L15" s="15">
        <v>0.57999999999999996</v>
      </c>
      <c r="M15" s="15">
        <v>0.67</v>
      </c>
      <c r="N15" s="15">
        <v>0.46800000000000003</v>
      </c>
      <c r="O15" s="15">
        <v>0.47</v>
      </c>
      <c r="P15" s="15">
        <v>0.47</v>
      </c>
      <c r="Q15" s="4"/>
      <c r="R15" s="25"/>
      <c r="S15" s="25"/>
      <c r="T15" s="25"/>
      <c r="U15" s="25"/>
      <c r="V15" s="25"/>
    </row>
    <row r="16" spans="1:22" x14ac:dyDescent="0.25">
      <c r="A16" s="61"/>
      <c r="B16" s="58"/>
      <c r="C16" s="65"/>
      <c r="D16" s="48" t="s">
        <v>76</v>
      </c>
      <c r="E16" s="48">
        <v>0.88700000000000001</v>
      </c>
      <c r="F16" s="48">
        <v>0.01</v>
      </c>
      <c r="G16" s="53"/>
      <c r="H16" s="2"/>
      <c r="I16" s="26"/>
      <c r="J16" s="4"/>
      <c r="K16" s="25"/>
      <c r="L16" s="4"/>
      <c r="M16" s="26"/>
      <c r="N16" s="4"/>
      <c r="O16" s="4"/>
      <c r="P16" s="4"/>
      <c r="Q16" s="4"/>
      <c r="R16" s="25"/>
      <c r="S16" s="25"/>
      <c r="T16" s="25"/>
      <c r="U16" s="25"/>
      <c r="V16" s="25"/>
    </row>
    <row r="17" spans="1:22" x14ac:dyDescent="0.25">
      <c r="A17" s="61"/>
      <c r="B17" s="58"/>
      <c r="C17" s="58">
        <v>101</v>
      </c>
      <c r="D17" s="4" t="s">
        <v>74</v>
      </c>
      <c r="E17" s="4">
        <v>0.57299999999999995</v>
      </c>
      <c r="F17" s="4">
        <v>0.02</v>
      </c>
      <c r="G17" s="54">
        <f>AVERAGE(E17:E19)</f>
        <v>0.80666666666666664</v>
      </c>
      <c r="H17" s="2"/>
      <c r="I17" s="9"/>
      <c r="J17" s="9"/>
      <c r="K17" s="56" t="s">
        <v>104</v>
      </c>
      <c r="L17" s="56"/>
      <c r="M17" s="56"/>
      <c r="N17" s="56"/>
      <c r="O17" s="56"/>
      <c r="P17" s="56"/>
      <c r="Q17" s="4"/>
      <c r="R17" s="25"/>
      <c r="S17" s="25"/>
      <c r="T17" s="25"/>
      <c r="U17" s="25"/>
      <c r="V17" s="25"/>
    </row>
    <row r="18" spans="1:22" x14ac:dyDescent="0.25">
      <c r="A18" s="61"/>
      <c r="B18" s="58"/>
      <c r="C18" s="58"/>
      <c r="D18" s="4" t="s">
        <v>75</v>
      </c>
      <c r="E18" s="4">
        <v>0.93700000000000006</v>
      </c>
      <c r="F18" s="4">
        <v>7.0000000000000001E-3</v>
      </c>
      <c r="G18" s="54"/>
      <c r="H18" s="2"/>
      <c r="I18" s="19"/>
      <c r="J18" s="19"/>
      <c r="K18" s="10" t="s">
        <v>97</v>
      </c>
      <c r="L18" s="10" t="s">
        <v>95</v>
      </c>
      <c r="M18" s="10" t="s">
        <v>82</v>
      </c>
      <c r="N18" s="10" t="s">
        <v>79</v>
      </c>
      <c r="O18" s="10" t="s">
        <v>80</v>
      </c>
      <c r="P18" s="10" t="s">
        <v>81</v>
      </c>
      <c r="Q18" s="4"/>
      <c r="R18" s="25"/>
      <c r="S18" s="25"/>
      <c r="T18" s="25"/>
      <c r="U18" s="25"/>
      <c r="V18" s="25"/>
    </row>
    <row r="19" spans="1:22" x14ac:dyDescent="0.25">
      <c r="A19" s="62"/>
      <c r="B19" s="59"/>
      <c r="C19" s="59"/>
      <c r="D19" s="7" t="s">
        <v>76</v>
      </c>
      <c r="E19" s="7">
        <v>0.91</v>
      </c>
      <c r="F19" s="7">
        <v>0.01</v>
      </c>
      <c r="G19" s="55"/>
      <c r="H19" s="2"/>
      <c r="I19" s="14" t="s">
        <v>103</v>
      </c>
      <c r="J19" s="16"/>
      <c r="K19" s="15">
        <v>0.70019999999999993</v>
      </c>
      <c r="L19" s="15">
        <v>0.67300000000000004</v>
      </c>
      <c r="M19" s="15">
        <v>0.74199999999999999</v>
      </c>
      <c r="N19" s="15">
        <v>0.79300000000000004</v>
      </c>
      <c r="O19" s="15">
        <v>0.59799999999999998</v>
      </c>
      <c r="P19" s="15">
        <v>0.69499999999999995</v>
      </c>
      <c r="Q19" s="4"/>
      <c r="R19" s="25"/>
      <c r="S19" s="25"/>
      <c r="T19" s="25"/>
      <c r="U19" s="25"/>
      <c r="V19" s="25"/>
    </row>
    <row r="20" spans="1:22" x14ac:dyDescent="0.25">
      <c r="A20" s="60" t="s">
        <v>83</v>
      </c>
      <c r="B20" s="57" t="s">
        <v>39</v>
      </c>
      <c r="C20" s="64">
        <v>51</v>
      </c>
      <c r="D20" s="47" t="s">
        <v>74</v>
      </c>
      <c r="E20" s="47">
        <v>0.61899999999999999</v>
      </c>
      <c r="F20" s="47">
        <v>2.1999999999999999E-2</v>
      </c>
      <c r="G20" s="52">
        <f>AVERAGE(E20:E22)</f>
        <v>0.68733333333333324</v>
      </c>
      <c r="H20" s="2"/>
      <c r="I20" s="14" t="s">
        <v>89</v>
      </c>
      <c r="J20" s="16"/>
      <c r="K20" s="15">
        <v>0.65100000000000002</v>
      </c>
      <c r="L20" s="15">
        <v>0.69565999999999995</v>
      </c>
      <c r="M20" s="15">
        <v>0.72594999999999998</v>
      </c>
      <c r="N20" s="15">
        <v>0.63802000000000003</v>
      </c>
      <c r="O20" s="15">
        <v>0.61377800000000005</v>
      </c>
      <c r="P20" s="15">
        <v>0.58324399999999998</v>
      </c>
      <c r="Q20" s="4"/>
      <c r="R20" s="25"/>
      <c r="S20" s="25"/>
      <c r="T20" s="25"/>
      <c r="U20" s="25"/>
      <c r="V20" s="25"/>
    </row>
    <row r="21" spans="1:22" x14ac:dyDescent="0.25">
      <c r="A21" s="61"/>
      <c r="B21" s="58"/>
      <c r="C21" s="65"/>
      <c r="D21" s="48" t="s">
        <v>75</v>
      </c>
      <c r="E21" s="48">
        <v>0.73399999999999999</v>
      </c>
      <c r="F21" s="48">
        <v>1.2999999999999999E-2</v>
      </c>
      <c r="G21" s="53"/>
      <c r="H21" s="2"/>
      <c r="I21" s="14" t="s">
        <v>70</v>
      </c>
      <c r="J21" s="16"/>
      <c r="K21" s="15">
        <v>0.65100000000000002</v>
      </c>
      <c r="L21" s="15">
        <v>0.67508400000000002</v>
      </c>
      <c r="M21" s="15">
        <v>0.73723799999999995</v>
      </c>
      <c r="N21" s="15">
        <v>0.62614000000000003</v>
      </c>
      <c r="O21" s="15">
        <v>0.61389300000000002</v>
      </c>
      <c r="P21" s="15">
        <v>0.60319199999999995</v>
      </c>
      <c r="Q21" s="2"/>
    </row>
    <row r="22" spans="1:22" x14ac:dyDescent="0.25">
      <c r="A22" s="61"/>
      <c r="B22" s="58"/>
      <c r="C22" s="65"/>
      <c r="D22" s="48" t="s">
        <v>76</v>
      </c>
      <c r="E22" s="48">
        <v>0.70899999999999996</v>
      </c>
      <c r="F22" s="48">
        <v>1.9E-2</v>
      </c>
      <c r="G22" s="53"/>
      <c r="H22" s="2"/>
      <c r="I22" s="14" t="s">
        <v>101</v>
      </c>
      <c r="J22" s="16"/>
      <c r="K22" s="15">
        <v>0.64200000000000002</v>
      </c>
      <c r="L22" s="15">
        <v>0.68200000000000005</v>
      </c>
      <c r="M22" s="15">
        <v>0.65800000000000003</v>
      </c>
      <c r="N22" s="15">
        <v>0.76100000000000001</v>
      </c>
      <c r="O22" s="15">
        <v>0.56000000000000005</v>
      </c>
      <c r="P22" s="15">
        <v>0.55300000000000005</v>
      </c>
      <c r="Q22" s="2"/>
    </row>
    <row r="23" spans="1:22" x14ac:dyDescent="0.25">
      <c r="A23" s="61"/>
      <c r="B23" s="58"/>
      <c r="C23" s="58">
        <v>101</v>
      </c>
      <c r="D23" s="4" t="s">
        <v>74</v>
      </c>
      <c r="E23" s="4">
        <v>0.65300000000000002</v>
      </c>
      <c r="F23" s="4">
        <v>1.7999999999999999E-2</v>
      </c>
      <c r="G23" s="54">
        <f>AVERAGE(E23:E25)</f>
        <v>0.73099999999999998</v>
      </c>
      <c r="H23" s="2"/>
      <c r="I23" s="14" t="s">
        <v>102</v>
      </c>
      <c r="J23" s="16"/>
      <c r="K23" s="15">
        <v>0.63600000000000001</v>
      </c>
      <c r="L23" s="15">
        <v>0.65800000000000003</v>
      </c>
      <c r="M23" s="15">
        <v>0.70199999999999996</v>
      </c>
      <c r="N23" s="15">
        <v>0.76100000000000001</v>
      </c>
      <c r="O23" s="15">
        <v>0.55500000000000005</v>
      </c>
      <c r="P23" s="15">
        <v>0.504</v>
      </c>
      <c r="Q23" s="2"/>
    </row>
    <row r="24" spans="1:22" x14ac:dyDescent="0.25">
      <c r="A24" s="61"/>
      <c r="B24" s="58"/>
      <c r="C24" s="58"/>
      <c r="D24" s="4" t="s">
        <v>75</v>
      </c>
      <c r="E24" s="4">
        <v>0.78700000000000003</v>
      </c>
      <c r="F24" s="4">
        <v>1.0999999999999999E-2</v>
      </c>
      <c r="G24" s="54"/>
      <c r="H24" s="2"/>
      <c r="I24" s="2"/>
      <c r="J24" s="2"/>
      <c r="L24" s="2"/>
      <c r="N24" s="2"/>
      <c r="O24" s="2"/>
      <c r="P24" s="2"/>
      <c r="Q24" s="2"/>
    </row>
    <row r="25" spans="1:22" x14ac:dyDescent="0.25">
      <c r="A25" s="62"/>
      <c r="B25" s="59"/>
      <c r="C25" s="59"/>
      <c r="D25" s="7" t="s">
        <v>76</v>
      </c>
      <c r="E25" s="7">
        <v>0.753</v>
      </c>
      <c r="F25" s="7">
        <v>1.7000000000000001E-2</v>
      </c>
      <c r="G25" s="55"/>
      <c r="H25" s="2"/>
      <c r="I25" s="2"/>
      <c r="J25" s="2"/>
      <c r="L25" s="2"/>
      <c r="N25" s="2"/>
      <c r="O25" s="2"/>
      <c r="P25" s="2"/>
      <c r="Q25" s="2"/>
    </row>
    <row r="26" spans="1:22" x14ac:dyDescent="0.25">
      <c r="A26" s="60" t="s">
        <v>82</v>
      </c>
      <c r="B26" s="57" t="s">
        <v>43</v>
      </c>
      <c r="C26" s="64">
        <v>51</v>
      </c>
      <c r="D26" s="47" t="s">
        <v>74</v>
      </c>
      <c r="E26" s="47">
        <v>0.65200000000000002</v>
      </c>
      <c r="F26" s="47">
        <v>1.7999999999999999E-2</v>
      </c>
      <c r="G26" s="52">
        <f>AVERAGE(E26:E28)</f>
        <v>0.65200000000000002</v>
      </c>
      <c r="H26" s="2"/>
      <c r="I26" s="2"/>
      <c r="J26" s="2"/>
      <c r="L26" s="2"/>
      <c r="N26" s="2"/>
      <c r="O26" s="2"/>
      <c r="P26" s="2"/>
      <c r="Q26" s="2"/>
    </row>
    <row r="27" spans="1:22" x14ac:dyDescent="0.25">
      <c r="A27" s="61"/>
      <c r="B27" s="58"/>
      <c r="C27" s="65"/>
      <c r="D27" s="48" t="s">
        <v>75</v>
      </c>
      <c r="E27" s="48">
        <v>0.64400000000000002</v>
      </c>
      <c r="F27" s="48">
        <v>1.7000000000000001E-2</v>
      </c>
      <c r="G27" s="53"/>
      <c r="H27" s="2"/>
      <c r="Q27" s="2"/>
    </row>
    <row r="28" spans="1:22" x14ac:dyDescent="0.25">
      <c r="A28" s="61"/>
      <c r="B28" s="58"/>
      <c r="C28" s="65"/>
      <c r="D28" s="48" t="s">
        <v>76</v>
      </c>
      <c r="E28" s="48">
        <v>0.66</v>
      </c>
      <c r="F28" s="48">
        <v>1.4E-2</v>
      </c>
      <c r="G28" s="53"/>
      <c r="H28" s="2"/>
      <c r="Q28" s="2"/>
    </row>
    <row r="29" spans="1:22" x14ac:dyDescent="0.25">
      <c r="A29" s="61"/>
      <c r="B29" s="58"/>
      <c r="C29" s="58">
        <v>101</v>
      </c>
      <c r="D29" s="4" t="s">
        <v>74</v>
      </c>
      <c r="E29" s="4">
        <v>0.73499999999999999</v>
      </c>
      <c r="F29" s="4">
        <v>1.7000000000000001E-2</v>
      </c>
      <c r="G29" s="54">
        <f>AVERAGE(E29:E31)</f>
        <v>0.74099999999999999</v>
      </c>
      <c r="H29" s="2"/>
      <c r="Q29" s="2"/>
    </row>
    <row r="30" spans="1:22" x14ac:dyDescent="0.25">
      <c r="A30" s="61"/>
      <c r="B30" s="58"/>
      <c r="C30" s="58"/>
      <c r="D30" s="4" t="s">
        <v>75</v>
      </c>
      <c r="E30" s="4">
        <v>0.73899999999999999</v>
      </c>
      <c r="F30" s="4">
        <v>1.6E-2</v>
      </c>
      <c r="G30" s="54"/>
      <c r="H30" s="2"/>
      <c r="Q30" s="2"/>
    </row>
    <row r="31" spans="1:22" x14ac:dyDescent="0.25">
      <c r="A31" s="62"/>
      <c r="B31" s="59"/>
      <c r="C31" s="59"/>
      <c r="D31" s="7" t="s">
        <v>76</v>
      </c>
      <c r="E31" s="7">
        <v>0.749</v>
      </c>
      <c r="F31" s="7">
        <v>1.4E-2</v>
      </c>
      <c r="G31" s="55"/>
      <c r="H31" s="2"/>
      <c r="Q31" s="2"/>
    </row>
    <row r="32" spans="1:22" x14ac:dyDescent="0.25">
      <c r="D32" s="2"/>
      <c r="E32" s="2"/>
      <c r="F32" s="2"/>
      <c r="G32" s="2"/>
      <c r="H32" s="5"/>
      <c r="I32" s="6"/>
      <c r="J32" s="6"/>
      <c r="K32" s="6"/>
      <c r="L32" s="6"/>
      <c r="M32" s="6"/>
      <c r="N32" s="6"/>
      <c r="O32" s="6"/>
      <c r="P32" s="6"/>
      <c r="Q32" s="5"/>
      <c r="R32" s="6"/>
    </row>
    <row r="33" spans="4:18" x14ac:dyDescent="0.25">
      <c r="D33" s="2"/>
      <c r="E33" s="2"/>
      <c r="F33" s="2"/>
      <c r="G33" s="2"/>
      <c r="H33" s="5"/>
      <c r="I33" s="6"/>
      <c r="J33" s="6"/>
      <c r="K33" s="6"/>
      <c r="L33" s="6"/>
      <c r="M33" s="6"/>
      <c r="N33" s="6"/>
      <c r="O33" s="6"/>
      <c r="P33" s="6"/>
      <c r="Q33" s="5"/>
      <c r="R33" s="6"/>
    </row>
    <row r="34" spans="4:18" x14ac:dyDescent="0.25">
      <c r="D34" s="2"/>
      <c r="E34" s="2"/>
      <c r="F34" s="2"/>
      <c r="G34" s="2"/>
      <c r="H34" s="5"/>
      <c r="I34" s="6"/>
      <c r="J34" s="6"/>
      <c r="K34" s="6"/>
      <c r="L34" s="6"/>
      <c r="M34" s="6"/>
      <c r="N34" s="6"/>
      <c r="O34" s="6"/>
      <c r="P34" s="6"/>
      <c r="Q34" s="66"/>
      <c r="R34" s="6"/>
    </row>
    <row r="35" spans="4:18" x14ac:dyDescent="0.25">
      <c r="D35" s="2"/>
      <c r="E35" s="2"/>
      <c r="F35" s="2"/>
      <c r="G35" s="2"/>
      <c r="H35" s="5"/>
      <c r="I35" s="6"/>
      <c r="J35" s="6"/>
      <c r="K35" s="6"/>
      <c r="L35" s="6"/>
      <c r="M35" s="6"/>
      <c r="N35" s="6"/>
      <c r="O35" s="6"/>
      <c r="P35" s="6"/>
      <c r="Q35" s="67"/>
      <c r="R35" s="6"/>
    </row>
    <row r="36" spans="4:18" x14ac:dyDescent="0.25">
      <c r="D36" s="2"/>
      <c r="E36" s="2"/>
      <c r="F36" s="2"/>
      <c r="G36" s="2"/>
      <c r="H36" s="5"/>
      <c r="I36" s="6"/>
      <c r="J36" s="6"/>
      <c r="K36" s="6"/>
      <c r="L36" s="6"/>
      <c r="M36" s="6"/>
      <c r="N36" s="6"/>
      <c r="O36" s="6"/>
      <c r="P36" s="6"/>
      <c r="Q36" s="67"/>
      <c r="R36" s="6"/>
    </row>
    <row r="37" spans="4:18" x14ac:dyDescent="0.25">
      <c r="D37" s="2"/>
      <c r="E37" s="2"/>
      <c r="F37" s="2"/>
      <c r="G37" s="2"/>
      <c r="H37" s="5"/>
      <c r="I37" s="6"/>
      <c r="J37" s="6"/>
      <c r="K37" s="6"/>
      <c r="L37" s="6"/>
      <c r="M37" s="6"/>
      <c r="N37" s="6"/>
      <c r="O37" s="6"/>
      <c r="P37" s="6"/>
      <c r="Q37" s="67"/>
      <c r="R37" s="6"/>
    </row>
    <row r="38" spans="4:18" x14ac:dyDescent="0.25">
      <c r="D38" s="2"/>
      <c r="E38" s="2"/>
      <c r="F38" s="2"/>
      <c r="G38" s="2"/>
      <c r="H38" s="5"/>
      <c r="I38" s="6"/>
      <c r="J38" s="6"/>
      <c r="K38" s="6"/>
      <c r="L38" s="6"/>
      <c r="M38" s="6"/>
      <c r="N38" s="6"/>
      <c r="O38" s="6"/>
      <c r="P38" s="6"/>
      <c r="Q38" s="67"/>
      <c r="R38" s="6"/>
    </row>
    <row r="39" spans="4:18" x14ac:dyDescent="0.25">
      <c r="D39" s="2"/>
      <c r="E39" s="2"/>
      <c r="F39" s="2"/>
      <c r="G39" s="2"/>
      <c r="H39" s="5"/>
      <c r="I39" s="6"/>
      <c r="J39" s="6"/>
      <c r="K39" s="6"/>
      <c r="L39" s="6"/>
      <c r="M39" s="6"/>
      <c r="N39" s="6"/>
      <c r="O39" s="6"/>
      <c r="P39" s="6"/>
      <c r="Q39" s="67"/>
      <c r="R39" s="6"/>
    </row>
    <row r="40" spans="4:18" x14ac:dyDescent="0.25">
      <c r="D40" s="2"/>
      <c r="E40" s="2"/>
      <c r="F40" s="2"/>
      <c r="G40" s="2"/>
      <c r="H40" s="5"/>
      <c r="I40" s="6"/>
      <c r="J40" s="6"/>
      <c r="K40" s="6"/>
      <c r="L40" s="6"/>
      <c r="M40" s="6"/>
      <c r="N40" s="6"/>
      <c r="O40" s="6"/>
      <c r="P40" s="6"/>
      <c r="Q40" s="67"/>
      <c r="R40" s="6"/>
    </row>
    <row r="41" spans="4:18" x14ac:dyDescent="0.25">
      <c r="D41" s="2"/>
      <c r="E41" s="2"/>
      <c r="F41" s="2"/>
      <c r="G41" s="2"/>
      <c r="H41" s="5"/>
      <c r="I41" s="6"/>
      <c r="J41" s="6"/>
      <c r="K41" s="6"/>
      <c r="L41" s="6"/>
      <c r="M41" s="6"/>
      <c r="N41" s="6"/>
      <c r="O41" s="6"/>
      <c r="P41" s="6"/>
      <c r="Q41" s="67"/>
      <c r="R41" s="6"/>
    </row>
    <row r="42" spans="4:18" x14ac:dyDescent="0.25">
      <c r="D42" s="2"/>
      <c r="E42" s="2"/>
      <c r="F42" s="2"/>
      <c r="G42" s="2"/>
      <c r="H42" s="5"/>
      <c r="I42" s="6"/>
      <c r="J42" s="6"/>
      <c r="K42" s="6"/>
      <c r="L42" s="6"/>
      <c r="M42" s="6"/>
      <c r="N42" s="6"/>
      <c r="O42" s="6"/>
      <c r="P42" s="6"/>
      <c r="Q42" s="67"/>
      <c r="R42" s="6"/>
    </row>
    <row r="43" spans="4:18" x14ac:dyDescent="0.25">
      <c r="D43" s="2"/>
      <c r="E43" s="2"/>
      <c r="F43" s="2"/>
      <c r="G43" s="2"/>
      <c r="H43" s="5"/>
      <c r="I43" s="6"/>
      <c r="J43" s="6"/>
      <c r="K43" s="6"/>
      <c r="L43" s="6"/>
      <c r="M43" s="6"/>
      <c r="N43" s="6"/>
      <c r="O43" s="6"/>
      <c r="P43" s="6"/>
      <c r="Q43" s="67"/>
      <c r="R43" s="6"/>
    </row>
    <row r="44" spans="4:18" x14ac:dyDescent="0.25">
      <c r="D44" s="2"/>
      <c r="E44" s="2"/>
      <c r="F44" s="2"/>
      <c r="G44" s="2"/>
      <c r="H44" s="5"/>
      <c r="I44" s="6"/>
      <c r="J44" s="6"/>
      <c r="K44" s="6"/>
      <c r="L44" s="6"/>
      <c r="M44" s="6"/>
      <c r="N44" s="6"/>
      <c r="O44" s="6"/>
      <c r="P44" s="6"/>
      <c r="Q44" s="67"/>
      <c r="R44" s="6"/>
    </row>
    <row r="45" spans="4:18" x14ac:dyDescent="0.25">
      <c r="D45" s="2"/>
      <c r="E45" s="2"/>
      <c r="F45" s="2"/>
      <c r="G45" s="2"/>
      <c r="H45" s="5"/>
      <c r="I45" s="6"/>
      <c r="J45" s="6"/>
      <c r="K45" s="6"/>
      <c r="L45" s="6"/>
      <c r="M45" s="6"/>
      <c r="N45" s="6"/>
      <c r="O45" s="6"/>
      <c r="P45" s="6"/>
      <c r="Q45" s="67"/>
      <c r="R45" s="6"/>
    </row>
    <row r="46" spans="4:18" x14ac:dyDescent="0.25">
      <c r="D46" s="2"/>
      <c r="E46" s="2"/>
      <c r="F46" s="2"/>
      <c r="G46" s="2"/>
      <c r="H46" s="5"/>
      <c r="I46" s="6"/>
      <c r="J46" s="6"/>
      <c r="K46" s="6"/>
      <c r="L46" s="6"/>
      <c r="M46" s="6"/>
      <c r="N46" s="6"/>
      <c r="O46" s="6"/>
      <c r="P46" s="6"/>
      <c r="Q46" s="67"/>
      <c r="R46" s="6"/>
    </row>
    <row r="47" spans="4:18" x14ac:dyDescent="0.25">
      <c r="D47" s="2"/>
      <c r="E47" s="2"/>
      <c r="F47" s="2"/>
      <c r="G47" s="2"/>
      <c r="H47" s="5"/>
      <c r="I47" s="6"/>
      <c r="J47" s="6"/>
      <c r="K47" s="6"/>
      <c r="L47" s="6"/>
      <c r="M47" s="6"/>
      <c r="N47" s="6"/>
      <c r="O47" s="6"/>
      <c r="P47" s="6"/>
      <c r="Q47" s="5"/>
      <c r="R47" s="6"/>
    </row>
    <row r="48" spans="4:18" x14ac:dyDescent="0.25">
      <c r="D48" s="2"/>
      <c r="E48" s="2"/>
      <c r="F48" s="2"/>
      <c r="G48" s="2"/>
      <c r="H48" s="5"/>
      <c r="I48" s="68"/>
      <c r="J48" s="68"/>
      <c r="K48" s="69"/>
      <c r="L48" s="68"/>
      <c r="M48" s="69"/>
      <c r="N48" s="68"/>
      <c r="O48" s="68"/>
      <c r="P48" s="68"/>
      <c r="Q48" s="5"/>
      <c r="R48" s="6"/>
    </row>
    <row r="49" spans="4:18" x14ac:dyDescent="0.25">
      <c r="D49" s="2"/>
      <c r="E49" s="2"/>
      <c r="F49" s="2"/>
      <c r="G49" s="2"/>
      <c r="H49" s="5"/>
      <c r="I49" s="68"/>
      <c r="J49" s="68"/>
      <c r="K49" s="70"/>
      <c r="L49" s="70"/>
      <c r="M49" s="70"/>
      <c r="N49" s="70"/>
      <c r="O49" s="70"/>
      <c r="P49" s="70"/>
      <c r="Q49" s="5"/>
      <c r="R49" s="6"/>
    </row>
    <row r="50" spans="4:18" x14ac:dyDescent="0.25">
      <c r="D50" s="2"/>
      <c r="E50" s="2"/>
      <c r="F50" s="2"/>
      <c r="G50" s="2"/>
      <c r="H50" s="5"/>
      <c r="I50" s="68"/>
      <c r="J50" s="68"/>
      <c r="K50" s="69"/>
      <c r="L50" s="68"/>
      <c r="M50" s="69"/>
      <c r="N50" s="68"/>
      <c r="O50" s="68"/>
      <c r="P50" s="68"/>
      <c r="Q50" s="5"/>
      <c r="R50" s="6"/>
    </row>
    <row r="51" spans="4:18" x14ac:dyDescent="0.25">
      <c r="D51" s="2"/>
      <c r="E51" s="2"/>
      <c r="F51" s="2"/>
      <c r="G51" s="2"/>
      <c r="H51" s="5"/>
      <c r="I51" s="68"/>
      <c r="J51" s="68"/>
      <c r="K51" s="68"/>
      <c r="L51" s="68"/>
      <c r="M51" s="69"/>
      <c r="N51" s="68"/>
      <c r="O51" s="68"/>
      <c r="P51" s="68"/>
      <c r="Q51" s="5"/>
      <c r="R51" s="6"/>
    </row>
    <row r="52" spans="4:18" x14ac:dyDescent="0.25">
      <c r="D52" s="2"/>
      <c r="E52" s="2"/>
      <c r="F52" s="2"/>
      <c r="G52" s="2"/>
      <c r="H52" s="5"/>
      <c r="I52" s="68"/>
      <c r="J52" s="68"/>
      <c r="K52" s="68"/>
      <c r="L52" s="69"/>
      <c r="M52" s="68"/>
      <c r="N52" s="69"/>
      <c r="O52" s="68"/>
      <c r="P52" s="68"/>
      <c r="Q52" s="5"/>
      <c r="R52" s="6"/>
    </row>
    <row r="53" spans="4:18" x14ac:dyDescent="0.25">
      <c r="D53" s="2"/>
      <c r="E53" s="2"/>
      <c r="F53" s="2"/>
      <c r="G53" s="2"/>
      <c r="H53" s="5"/>
      <c r="I53" s="68"/>
      <c r="J53" s="68"/>
      <c r="K53" s="69"/>
      <c r="L53" s="69"/>
      <c r="M53" s="69"/>
      <c r="N53" s="69"/>
      <c r="O53" s="68"/>
      <c r="P53" s="68"/>
      <c r="Q53" s="5"/>
      <c r="R53" s="6"/>
    </row>
    <row r="54" spans="4:18" x14ac:dyDescent="0.25">
      <c r="D54" s="2"/>
      <c r="E54" s="2"/>
      <c r="F54" s="2"/>
      <c r="G54" s="2"/>
      <c r="H54" s="5"/>
      <c r="I54" s="68"/>
      <c r="J54" s="68"/>
      <c r="K54" s="69"/>
      <c r="L54" s="68"/>
      <c r="M54" s="69"/>
      <c r="N54" s="68"/>
      <c r="O54" s="68"/>
      <c r="P54" s="68"/>
      <c r="Q54" s="5"/>
      <c r="R54" s="6"/>
    </row>
    <row r="55" spans="4:18" x14ac:dyDescent="0.25">
      <c r="D55" s="2"/>
      <c r="E55" s="2"/>
      <c r="F55" s="2"/>
      <c r="G55" s="2"/>
      <c r="H55" s="5"/>
      <c r="I55" s="6"/>
      <c r="J55" s="6"/>
      <c r="K55" s="6"/>
      <c r="L55" s="6"/>
      <c r="M55" s="6"/>
      <c r="N55" s="6"/>
      <c r="O55" s="6"/>
      <c r="P55" s="6"/>
      <c r="Q55" s="5"/>
      <c r="R55" s="6"/>
    </row>
    <row r="56" spans="4:18" x14ac:dyDescent="0.25">
      <c r="D56" s="2"/>
      <c r="E56" s="2"/>
      <c r="F56" s="2"/>
      <c r="G56" s="2"/>
      <c r="H56" s="5"/>
      <c r="I56" s="6"/>
      <c r="J56" s="6"/>
      <c r="K56" s="6"/>
      <c r="L56" s="6"/>
      <c r="M56" s="6"/>
      <c r="N56" s="6"/>
      <c r="O56" s="6"/>
      <c r="P56" s="6"/>
      <c r="Q56" s="5"/>
      <c r="R56" s="6"/>
    </row>
    <row r="57" spans="4:18" x14ac:dyDescent="0.25">
      <c r="D57" s="2"/>
      <c r="E57" s="2"/>
      <c r="F57" s="2"/>
      <c r="G57" s="2"/>
      <c r="H57" s="5"/>
      <c r="I57" s="6"/>
      <c r="J57" s="6"/>
      <c r="K57" s="6"/>
      <c r="L57" s="6"/>
      <c r="M57" s="6"/>
      <c r="N57" s="6"/>
      <c r="O57" s="6"/>
      <c r="P57" s="6"/>
      <c r="Q57" s="5"/>
      <c r="R57" s="6"/>
    </row>
    <row r="58" spans="4:18" s="22" customFormat="1" x14ac:dyDescent="0.25">
      <c r="D58" s="2"/>
      <c r="E58" s="2"/>
      <c r="F58" s="2"/>
      <c r="G58" s="2"/>
      <c r="H58" s="5"/>
      <c r="I58" s="6"/>
      <c r="J58" s="6"/>
      <c r="K58" s="6"/>
      <c r="L58" s="6"/>
      <c r="M58" s="6"/>
      <c r="N58" s="6"/>
      <c r="O58" s="6"/>
      <c r="P58" s="6"/>
      <c r="Q58" s="5"/>
      <c r="R58" s="6"/>
    </row>
    <row r="59" spans="4:18" s="22" customFormat="1" x14ac:dyDescent="0.25">
      <c r="D59" s="2"/>
      <c r="E59" s="2"/>
      <c r="F59" s="2"/>
      <c r="G59" s="2"/>
      <c r="H59" s="5"/>
      <c r="I59" s="6"/>
      <c r="J59" s="6"/>
      <c r="K59" s="6"/>
      <c r="L59" s="6"/>
      <c r="M59" s="6"/>
      <c r="N59" s="6"/>
      <c r="O59" s="6"/>
      <c r="P59" s="6"/>
      <c r="Q59" s="5"/>
      <c r="R59" s="6"/>
    </row>
    <row r="60" spans="4:18" x14ac:dyDescent="0.25">
      <c r="D60" s="2"/>
      <c r="E60" s="2"/>
      <c r="F60" s="2"/>
      <c r="G60" s="2"/>
      <c r="H60" s="5"/>
      <c r="I60" s="6"/>
      <c r="J60" s="6"/>
      <c r="K60" s="6"/>
      <c r="L60" s="6"/>
      <c r="M60" s="6"/>
      <c r="N60" s="6"/>
      <c r="O60" s="6"/>
      <c r="P60" s="6"/>
      <c r="Q60" s="5"/>
      <c r="R60" s="6"/>
    </row>
    <row r="61" spans="4:18" x14ac:dyDescent="0.25">
      <c r="D61" s="2"/>
      <c r="E61" s="2"/>
      <c r="F61" s="2"/>
      <c r="G61" s="2"/>
      <c r="H61" s="5"/>
      <c r="I61" s="6"/>
      <c r="J61" s="6"/>
      <c r="K61" s="6"/>
      <c r="L61" s="6"/>
      <c r="M61" s="6"/>
      <c r="N61" s="6"/>
      <c r="O61" s="6"/>
      <c r="P61" s="6"/>
      <c r="Q61" s="5"/>
      <c r="R61" s="6"/>
    </row>
    <row r="62" spans="4:18" x14ac:dyDescent="0.25">
      <c r="D62" s="2"/>
      <c r="E62" s="2"/>
      <c r="F62" s="2"/>
      <c r="G62" s="2"/>
      <c r="H62" s="5"/>
      <c r="I62" s="5"/>
      <c r="J62" s="5"/>
      <c r="K62" s="6"/>
      <c r="L62" s="5"/>
      <c r="M62" s="6"/>
      <c r="N62" s="5"/>
      <c r="O62" s="5"/>
      <c r="P62" s="5"/>
      <c r="Q62" s="5"/>
      <c r="R62" s="6"/>
    </row>
    <row r="63" spans="4:18" x14ac:dyDescent="0.25">
      <c r="D63" s="2"/>
      <c r="E63" s="2"/>
      <c r="F63" s="2"/>
      <c r="G63" s="2"/>
      <c r="H63" s="2"/>
      <c r="I63" s="2"/>
      <c r="J63" s="2"/>
      <c r="L63" s="2"/>
      <c r="N63" s="2"/>
      <c r="O63" s="2"/>
      <c r="P63" s="2"/>
      <c r="Q63" s="2"/>
    </row>
    <row r="64" spans="4:18" x14ac:dyDescent="0.25">
      <c r="D64" s="2"/>
      <c r="E64" s="2"/>
      <c r="F64" s="2"/>
      <c r="G64" s="2"/>
      <c r="H64" s="2"/>
      <c r="I64" s="2"/>
      <c r="J64" s="2"/>
      <c r="L64" s="2"/>
      <c r="N64" s="2"/>
      <c r="O64" s="2"/>
      <c r="P64" s="2"/>
      <c r="Q64" s="2"/>
    </row>
    <row r="65" spans="4:17" x14ac:dyDescent="0.25">
      <c r="D65" s="2"/>
      <c r="E65" s="2"/>
      <c r="F65" s="2"/>
      <c r="G65" s="2"/>
      <c r="H65" s="2"/>
      <c r="I65" s="2"/>
      <c r="J65" s="2"/>
      <c r="L65" s="2"/>
      <c r="N65" s="2"/>
      <c r="O65" s="2"/>
      <c r="P65" s="2"/>
      <c r="Q65" s="2"/>
    </row>
    <row r="66" spans="4:17" x14ac:dyDescent="0.25">
      <c r="D66" s="2"/>
      <c r="E66" s="2"/>
      <c r="F66" s="2"/>
      <c r="G66" s="2"/>
      <c r="H66" s="2"/>
      <c r="I66" s="2"/>
      <c r="J66" s="2"/>
      <c r="L66" s="2"/>
      <c r="N66" s="2"/>
      <c r="O66" s="2"/>
      <c r="P66" s="2"/>
      <c r="Q66" s="2"/>
    </row>
    <row r="67" spans="4:17" x14ac:dyDescent="0.25">
      <c r="D67" s="2"/>
      <c r="E67" s="2"/>
      <c r="F67" s="2"/>
      <c r="G67" s="2"/>
      <c r="H67" s="2"/>
      <c r="I67" s="18"/>
      <c r="J67" s="2"/>
      <c r="K67" s="24"/>
      <c r="L67" s="24"/>
      <c r="M67" s="24"/>
      <c r="N67" s="24"/>
      <c r="O67" s="24"/>
      <c r="P67" s="24"/>
    </row>
    <row r="68" spans="4:17" x14ac:dyDescent="0.25">
      <c r="D68" s="2"/>
      <c r="E68" s="2"/>
      <c r="F68" s="2"/>
      <c r="G68" s="2"/>
      <c r="H68" s="2"/>
      <c r="I68" s="21"/>
      <c r="J68" s="2"/>
      <c r="K68" s="23"/>
      <c r="L68" s="23"/>
      <c r="M68" s="23"/>
      <c r="N68" s="23"/>
      <c r="O68" s="23"/>
      <c r="P68" s="23"/>
    </row>
    <row r="69" spans="4:17" x14ac:dyDescent="0.25">
      <c r="D69" s="2"/>
      <c r="E69" s="2"/>
      <c r="F69" s="2"/>
      <c r="G69" s="2"/>
      <c r="H69" s="2"/>
      <c r="I69" s="21"/>
      <c r="J69" s="2"/>
      <c r="K69" s="23"/>
      <c r="L69" s="23"/>
      <c r="M69" s="23"/>
      <c r="N69" s="23"/>
      <c r="O69" s="23"/>
      <c r="P69" s="23"/>
    </row>
    <row r="70" spans="4:17" x14ac:dyDescent="0.25">
      <c r="D70" s="2"/>
      <c r="E70" s="2"/>
      <c r="F70" s="2"/>
      <c r="G70" s="2"/>
      <c r="H70" s="2"/>
      <c r="I70" s="21"/>
      <c r="J70" s="2"/>
      <c r="K70" s="23"/>
      <c r="L70" s="23"/>
      <c r="M70" s="23"/>
      <c r="N70" s="23"/>
      <c r="O70" s="23"/>
      <c r="P70" s="23"/>
    </row>
    <row r="71" spans="4:17" x14ac:dyDescent="0.25">
      <c r="D71" s="2"/>
      <c r="E71" s="2"/>
      <c r="F71" s="2"/>
      <c r="G71" s="2"/>
      <c r="H71" s="2"/>
      <c r="I71" s="21"/>
      <c r="J71" s="2"/>
      <c r="K71" s="23"/>
      <c r="L71" s="23"/>
      <c r="M71" s="23"/>
      <c r="N71" s="23"/>
      <c r="O71" s="23"/>
      <c r="P71" s="23"/>
    </row>
    <row r="72" spans="4:17" x14ac:dyDescent="0.25">
      <c r="I72" s="21"/>
      <c r="K72" s="23"/>
      <c r="L72" s="23"/>
      <c r="M72" s="23"/>
      <c r="N72" s="23"/>
      <c r="O72" s="23"/>
      <c r="P72" s="23"/>
    </row>
    <row r="73" spans="4:17" x14ac:dyDescent="0.25">
      <c r="E73" s="2"/>
      <c r="G73" s="2"/>
      <c r="H73" s="2"/>
      <c r="I73" s="21"/>
      <c r="J73" s="2"/>
      <c r="K73" s="23"/>
      <c r="L73" s="23"/>
      <c r="M73" s="23"/>
      <c r="N73" s="23"/>
      <c r="O73" s="23"/>
      <c r="P73" s="23"/>
    </row>
    <row r="74" spans="4:17" x14ac:dyDescent="0.25">
      <c r="E74" s="2"/>
      <c r="G74" s="2"/>
      <c r="H74" s="2"/>
      <c r="I74" s="21"/>
      <c r="J74" s="2"/>
      <c r="K74" s="23"/>
      <c r="L74" s="23"/>
      <c r="M74" s="23"/>
      <c r="N74" s="23"/>
      <c r="O74" s="23"/>
      <c r="P74" s="23"/>
    </row>
    <row r="75" spans="4:17" x14ac:dyDescent="0.25">
      <c r="I75" s="21"/>
      <c r="K75" s="23"/>
      <c r="L75" s="23"/>
      <c r="M75" s="23"/>
      <c r="N75" s="23"/>
      <c r="O75" s="23"/>
      <c r="P75" s="23"/>
    </row>
    <row r="76" spans="4:17" x14ac:dyDescent="0.25">
      <c r="I76" s="21"/>
      <c r="K76" s="23"/>
      <c r="L76" s="23"/>
      <c r="M76" s="23"/>
      <c r="N76" s="23"/>
      <c r="O76" s="23"/>
      <c r="P76" s="23"/>
    </row>
    <row r="77" spans="4:17" x14ac:dyDescent="0.25">
      <c r="I77" s="21"/>
      <c r="K77" s="23"/>
      <c r="L77" s="23"/>
      <c r="M77" s="23"/>
      <c r="N77" s="23"/>
      <c r="O77" s="23"/>
      <c r="P77" s="23"/>
    </row>
    <row r="78" spans="4:17" x14ac:dyDescent="0.25">
      <c r="I78" s="21"/>
      <c r="K78" s="23"/>
      <c r="L78" s="23"/>
      <c r="M78" s="23"/>
      <c r="N78" s="23"/>
      <c r="O78" s="23"/>
      <c r="P78" s="23"/>
    </row>
    <row r="79" spans="4:17" x14ac:dyDescent="0.25">
      <c r="I79" s="21"/>
      <c r="K79" s="23"/>
      <c r="L79" s="23"/>
      <c r="M79" s="23"/>
      <c r="N79" s="23"/>
      <c r="O79" s="23"/>
      <c r="P79" s="23"/>
    </row>
    <row r="80" spans="4:17" x14ac:dyDescent="0.25">
      <c r="I80" s="21"/>
      <c r="K80" s="23"/>
      <c r="L80" s="23"/>
      <c r="M80" s="23"/>
      <c r="N80" s="23"/>
      <c r="O80" s="23"/>
      <c r="P80" s="23"/>
    </row>
    <row r="81" spans="9:16" x14ac:dyDescent="0.25">
      <c r="I81" s="21"/>
      <c r="K81" s="23"/>
      <c r="L81" s="23"/>
      <c r="M81" s="23"/>
      <c r="N81" s="23"/>
      <c r="O81" s="23"/>
      <c r="P81" s="23"/>
    </row>
    <row r="82" spans="9:16" x14ac:dyDescent="0.25">
      <c r="I82" s="21"/>
      <c r="K82" s="23"/>
      <c r="L82" s="23"/>
      <c r="M82" s="23"/>
      <c r="N82" s="23"/>
      <c r="O82" s="23"/>
      <c r="P82" s="23"/>
    </row>
    <row r="83" spans="9:16" x14ac:dyDescent="0.25">
      <c r="I83" s="21"/>
      <c r="K83" s="23"/>
      <c r="L83" s="23"/>
      <c r="M83" s="23"/>
      <c r="N83" s="23"/>
      <c r="O83" s="23"/>
      <c r="P83" s="23"/>
    </row>
    <row r="84" spans="9:16" x14ac:dyDescent="0.25">
      <c r="I84" s="21"/>
      <c r="K84" s="23"/>
      <c r="L84" s="23"/>
      <c r="M84" s="23"/>
      <c r="N84" s="23"/>
      <c r="O84" s="23"/>
      <c r="P84" s="23"/>
    </row>
    <row r="85" spans="9:16" x14ac:dyDescent="0.25">
      <c r="I85" s="21"/>
      <c r="K85" s="23"/>
      <c r="L85" s="23"/>
      <c r="M85" s="23"/>
      <c r="N85" s="23"/>
      <c r="O85" s="23"/>
      <c r="P85" s="23"/>
    </row>
  </sheetData>
  <mergeCells count="32">
    <mergeCell ref="B26:B31"/>
    <mergeCell ref="K2:P2"/>
    <mergeCell ref="A20:A25"/>
    <mergeCell ref="A26:A31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B2:B7"/>
    <mergeCell ref="B8:B13"/>
    <mergeCell ref="B14:B19"/>
    <mergeCell ref="B20:B25"/>
    <mergeCell ref="A2:A7"/>
    <mergeCell ref="A8:A13"/>
    <mergeCell ref="A14:A19"/>
    <mergeCell ref="G2:G4"/>
    <mergeCell ref="G5:G7"/>
    <mergeCell ref="G8:G10"/>
    <mergeCell ref="G11:G13"/>
    <mergeCell ref="K17:P17"/>
    <mergeCell ref="G26:G28"/>
    <mergeCell ref="G29:G31"/>
    <mergeCell ref="G14:G16"/>
    <mergeCell ref="G17:G19"/>
    <mergeCell ref="G20:G22"/>
    <mergeCell ref="G23:G25"/>
  </mergeCells>
  <conditionalFormatting sqref="Q35:Q46 K4:P15">
    <cfRule type="colorScale" priority="4">
      <colorScale>
        <cfvo type="num" val="0.5"/>
        <cfvo type="num" val="0.85"/>
        <color rgb="FFBFC937"/>
        <color rgb="FFFF0000"/>
      </colorScale>
    </cfRule>
  </conditionalFormatting>
  <conditionalFormatting sqref="K22:P23">
    <cfRule type="colorScale" priority="2">
      <colorScale>
        <cfvo type="num" val="0.5"/>
        <cfvo type="num" val="0.85"/>
        <color rgb="FFBFC937"/>
        <color rgb="FFFF0000"/>
      </colorScale>
    </cfRule>
  </conditionalFormatting>
  <conditionalFormatting sqref="K19:P21">
    <cfRule type="colorScale" priority="1">
      <colorScale>
        <cfvo type="num" val="0.5"/>
        <cfvo type="num" val="0.85"/>
        <color rgb="FFBFC937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DREAM5 website scores</vt:lpstr>
      <vt:lpstr>DREAM5 PBM scores</vt:lpstr>
      <vt:lpstr>DREAM5 ChIP AUCs</vt:lpstr>
    </vt:vector>
  </TitlesOfParts>
  <Company>University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Delong</dc:creator>
  <cp:lastModifiedBy>Andrew Delong</cp:lastModifiedBy>
  <cp:lastPrinted>2014-04-03T18:16:56Z</cp:lastPrinted>
  <dcterms:created xsi:type="dcterms:W3CDTF">2014-02-11T02:28:30Z</dcterms:created>
  <dcterms:modified xsi:type="dcterms:W3CDTF">2014-11-24T04:24:24Z</dcterms:modified>
</cp:coreProperties>
</file>