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PSJ\Desktop\Desktop\UP\Data Mining\clustering\Nueva carpeta\"/>
    </mc:Choice>
  </mc:AlternateContent>
  <xr:revisionPtr revIDLastSave="0" documentId="13_ncr:1_{AC48D4E0-9318-4D73-8AEE-632AAD14BE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untry-data" sheetId="1" r:id="rId1"/>
    <sheet name="Sheet1" sheetId="2" r:id="rId2"/>
  </sheets>
  <definedNames>
    <definedName name="_xlnm._FilterDatabase" localSheetId="0" hidden="1">'Country-data'!$A$2:$AC$169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1" i="1" l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N94" i="1"/>
  <c r="N169" i="1" l="1"/>
  <c r="M130" i="1"/>
  <c r="L138" i="1"/>
  <c r="S108" i="1"/>
  <c r="R70" i="1"/>
  <c r="S157" i="1"/>
  <c r="P21" i="1"/>
  <c r="S140" i="1"/>
  <c r="O152" i="1"/>
  <c r="S117" i="1"/>
  <c r="S101" i="1"/>
  <c r="K100" i="1"/>
  <c r="M91" i="1"/>
  <c r="O78" i="1"/>
  <c r="Q140" i="1"/>
  <c r="P168" i="1"/>
  <c r="M138" i="1"/>
  <c r="L130" i="1"/>
  <c r="S115" i="1"/>
  <c r="S100" i="1"/>
  <c r="S76" i="1"/>
  <c r="K165" i="1"/>
  <c r="S149" i="1"/>
  <c r="P128" i="1"/>
  <c r="P112" i="1"/>
  <c r="S99" i="1"/>
  <c r="S69" i="1"/>
  <c r="O17" i="1"/>
  <c r="S164" i="1"/>
  <c r="P149" i="1"/>
  <c r="P136" i="1"/>
  <c r="S124" i="1"/>
  <c r="K109" i="1"/>
  <c r="M97" i="1"/>
  <c r="P67" i="1"/>
  <c r="O161" i="1"/>
  <c r="S147" i="1"/>
  <c r="O135" i="1"/>
  <c r="K124" i="1"/>
  <c r="P61" i="1"/>
  <c r="M107" i="1"/>
  <c r="M161" i="1"/>
  <c r="O143" i="1"/>
  <c r="P134" i="1"/>
  <c r="P120" i="1"/>
  <c r="O105" i="1"/>
  <c r="O83" i="1"/>
  <c r="P50" i="1"/>
  <c r="L132" i="1"/>
  <c r="Q158" i="1"/>
  <c r="P142" i="1"/>
  <c r="P133" i="1"/>
  <c r="P119" i="1"/>
  <c r="M105" i="1"/>
  <c r="M83" i="1"/>
  <c r="O43" i="1"/>
  <c r="S156" i="1"/>
  <c r="O169" i="1"/>
  <c r="P158" i="1"/>
  <c r="P141" i="1"/>
  <c r="S132" i="1"/>
  <c r="O118" i="1"/>
  <c r="P102" i="1"/>
  <c r="S81" i="1"/>
  <c r="R126" i="1"/>
  <c r="R51" i="1"/>
  <c r="Q156" i="1"/>
  <c r="R147" i="1"/>
  <c r="R124" i="1"/>
  <c r="O120" i="1"/>
  <c r="Q110" i="1"/>
  <c r="R100" i="1"/>
  <c r="O96" i="1"/>
  <c r="Q89" i="1"/>
  <c r="R69" i="1"/>
  <c r="Q51" i="1"/>
  <c r="O40" i="1"/>
  <c r="R19" i="1"/>
  <c r="P23" i="1"/>
  <c r="M169" i="1"/>
  <c r="P166" i="1"/>
  <c r="R164" i="1"/>
  <c r="P160" i="1"/>
  <c r="O158" i="1"/>
  <c r="S155" i="1"/>
  <c r="P151" i="1"/>
  <c r="Q149" i="1"/>
  <c r="K147" i="1"/>
  <c r="Q142" i="1"/>
  <c r="R140" i="1"/>
  <c r="O137" i="1"/>
  <c r="Q134" i="1"/>
  <c r="R132" i="1"/>
  <c r="O129" i="1"/>
  <c r="P126" i="1"/>
  <c r="Q124" i="1"/>
  <c r="Q119" i="1"/>
  <c r="R117" i="1"/>
  <c r="O113" i="1"/>
  <c r="P110" i="1"/>
  <c r="R108" i="1"/>
  <c r="P104" i="1"/>
  <c r="O102" i="1"/>
  <c r="Q100" i="1"/>
  <c r="O95" i="1"/>
  <c r="P89" i="1"/>
  <c r="L83" i="1"/>
  <c r="O76" i="1"/>
  <c r="O68" i="1"/>
  <c r="S58" i="1"/>
  <c r="P51" i="1"/>
  <c r="Q36" i="1"/>
  <c r="O19" i="1"/>
  <c r="R156" i="1"/>
  <c r="Q33" i="1"/>
  <c r="Q108" i="1"/>
  <c r="O94" i="1"/>
  <c r="O35" i="1"/>
  <c r="N8" i="1"/>
  <c r="O168" i="1"/>
  <c r="S165" i="1"/>
  <c r="S163" i="1"/>
  <c r="Q159" i="1"/>
  <c r="R157" i="1"/>
  <c r="L155" i="1"/>
  <c r="R150" i="1"/>
  <c r="S148" i="1"/>
  <c r="P144" i="1"/>
  <c r="O142" i="1"/>
  <c r="L140" i="1"/>
  <c r="O136" i="1"/>
  <c r="O134" i="1"/>
  <c r="O128" i="1"/>
  <c r="S125" i="1"/>
  <c r="S123" i="1"/>
  <c r="O119" i="1"/>
  <c r="P117" i="1"/>
  <c r="O112" i="1"/>
  <c r="S109" i="1"/>
  <c r="S107" i="1"/>
  <c r="Q103" i="1"/>
  <c r="R101" i="1"/>
  <c r="R99" i="1"/>
  <c r="M94" i="1"/>
  <c r="Q86" i="1"/>
  <c r="P81" i="1"/>
  <c r="O74" i="1"/>
  <c r="O67" i="1"/>
  <c r="Q58" i="1"/>
  <c r="R48" i="1"/>
  <c r="P31" i="1"/>
  <c r="P13" i="1"/>
  <c r="R166" i="1"/>
  <c r="R61" i="1"/>
  <c r="R149" i="1"/>
  <c r="R142" i="1"/>
  <c r="R134" i="1"/>
  <c r="O160" i="1"/>
  <c r="R155" i="1"/>
  <c r="O145" i="1"/>
  <c r="Q132" i="1"/>
  <c r="Q117" i="1"/>
  <c r="Q167" i="1"/>
  <c r="R165" i="1"/>
  <c r="R163" i="1"/>
  <c r="P159" i="1"/>
  <c r="Q157" i="1"/>
  <c r="K155" i="1"/>
  <c r="Q150" i="1"/>
  <c r="R148" i="1"/>
  <c r="O144" i="1"/>
  <c r="S141" i="1"/>
  <c r="S139" i="1"/>
  <c r="N136" i="1"/>
  <c r="S133" i="1"/>
  <c r="K132" i="1"/>
  <c r="Q127" i="1"/>
  <c r="R125" i="1"/>
  <c r="R123" i="1"/>
  <c r="R118" i="1"/>
  <c r="S116" i="1"/>
  <c r="Q111" i="1"/>
  <c r="R109" i="1"/>
  <c r="R107" i="1"/>
  <c r="P103" i="1"/>
  <c r="Q101" i="1"/>
  <c r="M99" i="1"/>
  <c r="Q92" i="1"/>
  <c r="O86" i="1"/>
  <c r="O81" i="1"/>
  <c r="R72" i="1"/>
  <c r="R65" i="1"/>
  <c r="S55" i="1"/>
  <c r="P47" i="1"/>
  <c r="R29" i="1"/>
  <c r="Q8" i="1"/>
  <c r="R110" i="1"/>
  <c r="Q102" i="1"/>
  <c r="Q166" i="1"/>
  <c r="Q164" i="1"/>
  <c r="O151" i="1"/>
  <c r="O110" i="1"/>
  <c r="Q87" i="1"/>
  <c r="R74" i="1"/>
  <c r="R58" i="1"/>
  <c r="O15" i="1"/>
  <c r="L20" i="1"/>
  <c r="P167" i="1"/>
  <c r="Q165" i="1"/>
  <c r="M163" i="1"/>
  <c r="O159" i="1"/>
  <c r="P157" i="1"/>
  <c r="O153" i="1"/>
  <c r="P150" i="1"/>
  <c r="Q148" i="1"/>
  <c r="Q143" i="1"/>
  <c r="R141" i="1"/>
  <c r="R139" i="1"/>
  <c r="Q135" i="1"/>
  <c r="R133" i="1"/>
  <c r="S131" i="1"/>
  <c r="P127" i="1"/>
  <c r="Q125" i="1"/>
  <c r="L122" i="1"/>
  <c r="U122" i="1" s="1"/>
  <c r="Q118" i="1"/>
  <c r="R116" i="1"/>
  <c r="P111" i="1"/>
  <c r="Q109" i="1"/>
  <c r="O103" i="1"/>
  <c r="P101" i="1"/>
  <c r="L99" i="1"/>
  <c r="P92" i="1"/>
  <c r="P84" i="1"/>
  <c r="S79" i="1"/>
  <c r="O72" i="1"/>
  <c r="R64" i="1"/>
  <c r="Q54" i="1"/>
  <c r="P44" i="1"/>
  <c r="S25" i="1"/>
  <c r="S7" i="1"/>
  <c r="Q151" i="1"/>
  <c r="Q126" i="1"/>
  <c r="R115" i="1"/>
  <c r="O166" i="1"/>
  <c r="O126" i="1"/>
  <c r="O104" i="1"/>
  <c r="O3" i="1"/>
  <c r="O167" i="1"/>
  <c r="P165" i="1"/>
  <c r="L163" i="1"/>
  <c r="R158" i="1"/>
  <c r="P152" i="1"/>
  <c r="O150" i="1"/>
  <c r="L148" i="1"/>
  <c r="P143" i="1"/>
  <c r="Q141" i="1"/>
  <c r="N138" i="1"/>
  <c r="P135" i="1"/>
  <c r="Q133" i="1"/>
  <c r="R131" i="1"/>
  <c r="O127" i="1"/>
  <c r="P125" i="1"/>
  <c r="O121" i="1"/>
  <c r="P118" i="1"/>
  <c r="Q116" i="1"/>
  <c r="O111" i="1"/>
  <c r="P109" i="1"/>
  <c r="L107" i="1"/>
  <c r="R102" i="1"/>
  <c r="K101" i="1"/>
  <c r="O97" i="1"/>
  <c r="P91" i="1"/>
  <c r="O84" i="1"/>
  <c r="P79" i="1"/>
  <c r="O64" i="1"/>
  <c r="O54" i="1"/>
  <c r="O44" i="1"/>
  <c r="P25" i="1"/>
  <c r="O6" i="1"/>
  <c r="N146" i="1"/>
  <c r="K90" i="1"/>
  <c r="N105" i="1"/>
  <c r="N31" i="1"/>
  <c r="M6" i="1"/>
  <c r="M14" i="1"/>
  <c r="M22" i="1"/>
  <c r="M7" i="1"/>
  <c r="M15" i="1"/>
  <c r="M8" i="1"/>
  <c r="M33" i="1"/>
  <c r="M41" i="1"/>
  <c r="M49" i="1"/>
  <c r="M57" i="1"/>
  <c r="M65" i="1"/>
  <c r="M73" i="1"/>
  <c r="M81" i="1"/>
  <c r="M89" i="1"/>
  <c r="M35" i="1"/>
  <c r="M43" i="1"/>
  <c r="M51" i="1"/>
  <c r="M59" i="1"/>
  <c r="M67" i="1"/>
  <c r="M13" i="1"/>
  <c r="M36" i="1"/>
  <c r="M44" i="1"/>
  <c r="M52" i="1"/>
  <c r="M60" i="1"/>
  <c r="M68" i="1"/>
  <c r="M5" i="1"/>
  <c r="M11" i="1"/>
  <c r="M17" i="1"/>
  <c r="M18" i="1"/>
  <c r="M19" i="1"/>
  <c r="M20" i="1"/>
  <c r="M21" i="1"/>
  <c r="M30" i="1"/>
  <c r="M38" i="1"/>
  <c r="M4" i="1"/>
  <c r="M16" i="1"/>
  <c r="M39" i="1"/>
  <c r="M56" i="1"/>
  <c r="M66" i="1"/>
  <c r="M74" i="1"/>
  <c r="M75" i="1"/>
  <c r="M76" i="1"/>
  <c r="M77" i="1"/>
  <c r="M78" i="1"/>
  <c r="M79" i="1"/>
  <c r="M80" i="1"/>
  <c r="M9" i="1"/>
  <c r="M32" i="1"/>
  <c r="M42" i="1"/>
  <c r="M45" i="1"/>
  <c r="M62" i="1"/>
  <c r="M70" i="1"/>
  <c r="M71" i="1"/>
  <c r="M72" i="1"/>
  <c r="M34" i="1"/>
  <c r="M55" i="1"/>
  <c r="M12" i="1"/>
  <c r="M23" i="1"/>
  <c r="M25" i="1"/>
  <c r="M27" i="1"/>
  <c r="M29" i="1"/>
  <c r="M48" i="1"/>
  <c r="M58" i="1"/>
  <c r="M61" i="1"/>
  <c r="M10" i="1"/>
  <c r="M31" i="1"/>
  <c r="M54" i="1"/>
  <c r="M85" i="1"/>
  <c r="M90" i="1"/>
  <c r="M100" i="1"/>
  <c r="M108" i="1"/>
  <c r="M116" i="1"/>
  <c r="M124" i="1"/>
  <c r="M132" i="1"/>
  <c r="M140" i="1"/>
  <c r="M148" i="1"/>
  <c r="M156" i="1"/>
  <c r="M164" i="1"/>
  <c r="M120" i="1"/>
  <c r="M37" i="1"/>
  <c r="M53" i="1"/>
  <c r="M63" i="1"/>
  <c r="M82" i="1"/>
  <c r="M101" i="1"/>
  <c r="M109" i="1"/>
  <c r="M117" i="1"/>
  <c r="M125" i="1"/>
  <c r="M133" i="1"/>
  <c r="M141" i="1"/>
  <c r="M149" i="1"/>
  <c r="M157" i="1"/>
  <c r="M165" i="1"/>
  <c r="M160" i="1"/>
  <c r="M28" i="1"/>
  <c r="M69" i="1"/>
  <c r="M87" i="1"/>
  <c r="M92" i="1"/>
  <c r="M102" i="1"/>
  <c r="M110" i="1"/>
  <c r="M118" i="1"/>
  <c r="M126" i="1"/>
  <c r="M134" i="1"/>
  <c r="M142" i="1"/>
  <c r="M150" i="1"/>
  <c r="M158" i="1"/>
  <c r="M166" i="1"/>
  <c r="M24" i="1"/>
  <c r="M47" i="1"/>
  <c r="M46" i="1"/>
  <c r="M50" i="1"/>
  <c r="M64" i="1"/>
  <c r="M84" i="1"/>
  <c r="M103" i="1"/>
  <c r="M111" i="1"/>
  <c r="M119" i="1"/>
  <c r="M127" i="1"/>
  <c r="M135" i="1"/>
  <c r="M143" i="1"/>
  <c r="M151" i="1"/>
  <c r="M159" i="1"/>
  <c r="M167" i="1"/>
  <c r="M104" i="1"/>
  <c r="M112" i="1"/>
  <c r="M128" i="1"/>
  <c r="M136" i="1"/>
  <c r="M144" i="1"/>
  <c r="M152" i="1"/>
  <c r="M168" i="1"/>
  <c r="N152" i="1"/>
  <c r="M113" i="1"/>
  <c r="K99" i="1"/>
  <c r="M93" i="1"/>
  <c r="K60" i="1"/>
  <c r="M26" i="1"/>
  <c r="K15" i="1"/>
  <c r="N160" i="1"/>
  <c r="L156" i="1"/>
  <c r="M154" i="1"/>
  <c r="K148" i="1"/>
  <c r="L78" i="1"/>
  <c r="N70" i="1"/>
  <c r="N168" i="1"/>
  <c r="L164" i="1"/>
  <c r="M162" i="1"/>
  <c r="K156" i="1"/>
  <c r="L154" i="1"/>
  <c r="N137" i="1"/>
  <c r="K133" i="1"/>
  <c r="M131" i="1"/>
  <c r="M129" i="1"/>
  <c r="L123" i="1"/>
  <c r="K115" i="1"/>
  <c r="N106" i="1"/>
  <c r="N104" i="1"/>
  <c r="L100" i="1"/>
  <c r="M98" i="1"/>
  <c r="M88" i="1"/>
  <c r="K85" i="1"/>
  <c r="M40" i="1"/>
  <c r="M115" i="1"/>
  <c r="M86" i="1"/>
  <c r="M123" i="1"/>
  <c r="L115" i="1"/>
  <c r="M96" i="1"/>
  <c r="K164" i="1"/>
  <c r="L162" i="1"/>
  <c r="N145" i="1"/>
  <c r="K141" i="1"/>
  <c r="M139" i="1"/>
  <c r="M137" i="1"/>
  <c r="L131" i="1"/>
  <c r="K123" i="1"/>
  <c r="N114" i="1"/>
  <c r="N112" i="1"/>
  <c r="L108" i="1"/>
  <c r="M106" i="1"/>
  <c r="L98" i="1"/>
  <c r="N95" i="1"/>
  <c r="L88" i="1"/>
  <c r="L80" i="1"/>
  <c r="N5" i="1"/>
  <c r="N13" i="1"/>
  <c r="N21" i="1"/>
  <c r="N6" i="1"/>
  <c r="N14" i="1"/>
  <c r="N9" i="1"/>
  <c r="N15" i="1"/>
  <c r="N32" i="1"/>
  <c r="N40" i="1"/>
  <c r="N48" i="1"/>
  <c r="N56" i="1"/>
  <c r="N64" i="1"/>
  <c r="N72" i="1"/>
  <c r="N80" i="1"/>
  <c r="N88" i="1"/>
  <c r="N7" i="1"/>
  <c r="N34" i="1"/>
  <c r="N42" i="1"/>
  <c r="N50" i="1"/>
  <c r="N58" i="1"/>
  <c r="N66" i="1"/>
  <c r="N35" i="1"/>
  <c r="N43" i="1"/>
  <c r="N51" i="1"/>
  <c r="N59" i="1"/>
  <c r="N67" i="1"/>
  <c r="N12" i="1"/>
  <c r="N22" i="1"/>
  <c r="N23" i="1"/>
  <c r="N24" i="1"/>
  <c r="N25" i="1"/>
  <c r="N26" i="1"/>
  <c r="N27" i="1"/>
  <c r="N28" i="1"/>
  <c r="N29" i="1"/>
  <c r="N37" i="1"/>
  <c r="N11" i="1"/>
  <c r="N18" i="1"/>
  <c r="N20" i="1"/>
  <c r="N30" i="1"/>
  <c r="N46" i="1"/>
  <c r="N63" i="1"/>
  <c r="N81" i="1"/>
  <c r="N82" i="1"/>
  <c r="N83" i="1"/>
  <c r="N84" i="1"/>
  <c r="N85" i="1"/>
  <c r="N86" i="1"/>
  <c r="N87" i="1"/>
  <c r="N4" i="1"/>
  <c r="N16" i="1"/>
  <c r="N39" i="1"/>
  <c r="N49" i="1"/>
  <c r="N52" i="1"/>
  <c r="N73" i="1"/>
  <c r="N74" i="1"/>
  <c r="N75" i="1"/>
  <c r="N76" i="1"/>
  <c r="N77" i="1"/>
  <c r="N45" i="1"/>
  <c r="N36" i="1"/>
  <c r="N55" i="1"/>
  <c r="N65" i="1"/>
  <c r="N69" i="1"/>
  <c r="N17" i="1"/>
  <c r="N19" i="1"/>
  <c r="N38" i="1"/>
  <c r="N41" i="1"/>
  <c r="N44" i="1"/>
  <c r="N61" i="1"/>
  <c r="N68" i="1"/>
  <c r="N10" i="1"/>
  <c r="N60" i="1"/>
  <c r="N93" i="1"/>
  <c r="N99" i="1"/>
  <c r="N107" i="1"/>
  <c r="N115" i="1"/>
  <c r="N123" i="1"/>
  <c r="N131" i="1"/>
  <c r="N139" i="1"/>
  <c r="N147" i="1"/>
  <c r="N155" i="1"/>
  <c r="N163" i="1"/>
  <c r="N103" i="1"/>
  <c r="N127" i="1"/>
  <c r="N135" i="1"/>
  <c r="N151" i="1"/>
  <c r="N167" i="1"/>
  <c r="N90" i="1"/>
  <c r="N100" i="1"/>
  <c r="N108" i="1"/>
  <c r="N116" i="1"/>
  <c r="N124" i="1"/>
  <c r="N132" i="1"/>
  <c r="N140" i="1"/>
  <c r="N148" i="1"/>
  <c r="N156" i="1"/>
  <c r="N164" i="1"/>
  <c r="N33" i="1"/>
  <c r="N53" i="1"/>
  <c r="N57" i="1"/>
  <c r="N71" i="1"/>
  <c r="N101" i="1"/>
  <c r="N109" i="1"/>
  <c r="N117" i="1"/>
  <c r="N125" i="1"/>
  <c r="N133" i="1"/>
  <c r="N141" i="1"/>
  <c r="N149" i="1"/>
  <c r="N157" i="1"/>
  <c r="N165" i="1"/>
  <c r="N54" i="1"/>
  <c r="N79" i="1"/>
  <c r="N92" i="1"/>
  <c r="N102" i="1"/>
  <c r="N110" i="1"/>
  <c r="N118" i="1"/>
  <c r="N126" i="1"/>
  <c r="N134" i="1"/>
  <c r="N142" i="1"/>
  <c r="N150" i="1"/>
  <c r="N158" i="1"/>
  <c r="N166" i="1"/>
  <c r="N89" i="1"/>
  <c r="N111" i="1"/>
  <c r="N119" i="1"/>
  <c r="N143" i="1"/>
  <c r="N159" i="1"/>
  <c r="N47" i="1"/>
  <c r="N113" i="1"/>
  <c r="K8" i="1"/>
  <c r="K16" i="1"/>
  <c r="K24" i="1"/>
  <c r="K9" i="1"/>
  <c r="K17" i="1"/>
  <c r="K14" i="1"/>
  <c r="K35" i="1"/>
  <c r="K43" i="1"/>
  <c r="K51" i="1"/>
  <c r="K59" i="1"/>
  <c r="K67" i="1"/>
  <c r="K75" i="1"/>
  <c r="K83" i="1"/>
  <c r="K91" i="1"/>
  <c r="K6" i="1"/>
  <c r="K12" i="1"/>
  <c r="K25" i="1"/>
  <c r="K26" i="1"/>
  <c r="K27" i="1"/>
  <c r="K28" i="1"/>
  <c r="K29" i="1"/>
  <c r="K37" i="1"/>
  <c r="K45" i="1"/>
  <c r="K53" i="1"/>
  <c r="K61" i="1"/>
  <c r="K5" i="1"/>
  <c r="K11" i="1"/>
  <c r="K18" i="1"/>
  <c r="K19" i="1"/>
  <c r="K20" i="1"/>
  <c r="K21" i="1"/>
  <c r="K22" i="1"/>
  <c r="K23" i="1"/>
  <c r="K30" i="1"/>
  <c r="K38" i="1"/>
  <c r="K46" i="1"/>
  <c r="K54" i="1"/>
  <c r="K62" i="1"/>
  <c r="K70" i="1"/>
  <c r="K32" i="1"/>
  <c r="K42" i="1"/>
  <c r="K52" i="1"/>
  <c r="K55" i="1"/>
  <c r="K34" i="1"/>
  <c r="K48" i="1"/>
  <c r="K65" i="1"/>
  <c r="K69" i="1"/>
  <c r="K7" i="1"/>
  <c r="K36" i="1"/>
  <c r="K41" i="1"/>
  <c r="K58" i="1"/>
  <c r="K10" i="1"/>
  <c r="K31" i="1"/>
  <c r="K44" i="1"/>
  <c r="K47" i="1"/>
  <c r="K64" i="1"/>
  <c r="K33" i="1"/>
  <c r="K40" i="1"/>
  <c r="K57" i="1"/>
  <c r="K92" i="1"/>
  <c r="K93" i="1"/>
  <c r="K94" i="1"/>
  <c r="K77" i="1"/>
  <c r="K82" i="1"/>
  <c r="K87" i="1"/>
  <c r="K102" i="1"/>
  <c r="K110" i="1"/>
  <c r="K118" i="1"/>
  <c r="K126" i="1"/>
  <c r="K134" i="1"/>
  <c r="K142" i="1"/>
  <c r="K150" i="1"/>
  <c r="K158" i="1"/>
  <c r="K166" i="1"/>
  <c r="K13" i="1"/>
  <c r="K98" i="1"/>
  <c r="K106" i="1"/>
  <c r="K122" i="1"/>
  <c r="T122" i="1" s="1"/>
  <c r="K130" i="1"/>
  <c r="K154" i="1"/>
  <c r="K3" i="1"/>
  <c r="K72" i="1"/>
  <c r="K4" i="1"/>
  <c r="K49" i="1"/>
  <c r="K66" i="1"/>
  <c r="K71" i="1"/>
  <c r="T71" i="1" s="1"/>
  <c r="K73" i="1"/>
  <c r="K79" i="1"/>
  <c r="K84" i="1"/>
  <c r="K103" i="1"/>
  <c r="K111" i="1"/>
  <c r="T111" i="1" s="1"/>
  <c r="K119" i="1"/>
  <c r="K127" i="1"/>
  <c r="K135" i="1"/>
  <c r="T135" i="1" s="1"/>
  <c r="K143" i="1"/>
  <c r="K151" i="1"/>
  <c r="K159" i="1"/>
  <c r="K167" i="1"/>
  <c r="K78" i="1"/>
  <c r="T78" i="1" s="1"/>
  <c r="K114" i="1"/>
  <c r="K138" i="1"/>
  <c r="K146" i="1"/>
  <c r="T146" i="1" s="1"/>
  <c r="K50" i="1"/>
  <c r="K89" i="1"/>
  <c r="T89" i="1" s="1"/>
  <c r="K104" i="1"/>
  <c r="K112" i="1"/>
  <c r="T112" i="1" s="1"/>
  <c r="K120" i="1"/>
  <c r="T120" i="1" s="1"/>
  <c r="K128" i="1"/>
  <c r="K136" i="1"/>
  <c r="K144" i="1"/>
  <c r="T144" i="1" s="1"/>
  <c r="K152" i="1"/>
  <c r="K160" i="1"/>
  <c r="T160" i="1" s="1"/>
  <c r="K168" i="1"/>
  <c r="K39" i="1"/>
  <c r="T39" i="1" s="1"/>
  <c r="K81" i="1"/>
  <c r="T81" i="1" s="1"/>
  <c r="K86" i="1"/>
  <c r="K95" i="1"/>
  <c r="K96" i="1"/>
  <c r="T96" i="1" s="1"/>
  <c r="K97" i="1"/>
  <c r="K105" i="1"/>
  <c r="T105" i="1" s="1"/>
  <c r="K113" i="1"/>
  <c r="K121" i="1"/>
  <c r="T121" i="1" s="1"/>
  <c r="K129" i="1"/>
  <c r="T129" i="1" s="1"/>
  <c r="K137" i="1"/>
  <c r="K145" i="1"/>
  <c r="K153" i="1"/>
  <c r="T153" i="1" s="1"/>
  <c r="K161" i="1"/>
  <c r="K169" i="1"/>
  <c r="T169" i="1" s="1"/>
  <c r="K76" i="1"/>
  <c r="K162" i="1"/>
  <c r="T162" i="1" s="1"/>
  <c r="K74" i="1"/>
  <c r="T74" i="1" s="1"/>
  <c r="K163" i="1"/>
  <c r="N154" i="1"/>
  <c r="K140" i="1"/>
  <c r="N129" i="1"/>
  <c r="K125" i="1"/>
  <c r="M121" i="1"/>
  <c r="K107" i="1"/>
  <c r="T107" i="1" s="1"/>
  <c r="N98" i="1"/>
  <c r="L93" i="1"/>
  <c r="L85" i="1"/>
  <c r="L65" i="1"/>
  <c r="N153" i="1"/>
  <c r="K149" i="1"/>
  <c r="M147" i="1"/>
  <c r="L139" i="1"/>
  <c r="K131" i="1"/>
  <c r="N122" i="1"/>
  <c r="W122" i="1" s="1"/>
  <c r="N120" i="1"/>
  <c r="L116" i="1"/>
  <c r="M114" i="1"/>
  <c r="K108" i="1"/>
  <c r="T108" i="1" s="1"/>
  <c r="L106" i="1"/>
  <c r="M95" i="1"/>
  <c r="K88" i="1"/>
  <c r="T88" i="1" s="1"/>
  <c r="K80" i="1"/>
  <c r="K63" i="1"/>
  <c r="K56" i="1"/>
  <c r="T56" i="1" s="1"/>
  <c r="N144" i="1"/>
  <c r="M146" i="1"/>
  <c r="N121" i="1"/>
  <c r="K117" i="1"/>
  <c r="T117" i="1" s="1"/>
  <c r="N96" i="1"/>
  <c r="N78" i="1"/>
  <c r="L7" i="1"/>
  <c r="L15" i="1"/>
  <c r="L23" i="1"/>
  <c r="L8" i="1"/>
  <c r="L16" i="1"/>
  <c r="L34" i="1"/>
  <c r="L42" i="1"/>
  <c r="L50" i="1"/>
  <c r="L58" i="1"/>
  <c r="L66" i="1"/>
  <c r="L74" i="1"/>
  <c r="L82" i="1"/>
  <c r="L90" i="1"/>
  <c r="L13" i="1"/>
  <c r="L36" i="1"/>
  <c r="L44" i="1"/>
  <c r="L52" i="1"/>
  <c r="L60" i="1"/>
  <c r="L6" i="1"/>
  <c r="L12" i="1"/>
  <c r="L24" i="1"/>
  <c r="L25" i="1"/>
  <c r="L26" i="1"/>
  <c r="L27" i="1"/>
  <c r="L28" i="1"/>
  <c r="L29" i="1"/>
  <c r="L37" i="1"/>
  <c r="L45" i="1"/>
  <c r="L53" i="1"/>
  <c r="L61" i="1"/>
  <c r="L69" i="1"/>
  <c r="L4" i="1"/>
  <c r="L10" i="1"/>
  <c r="L31" i="1"/>
  <c r="L39" i="1"/>
  <c r="L9" i="1"/>
  <c r="L32" i="1"/>
  <c r="L49" i="1"/>
  <c r="L59" i="1"/>
  <c r="L62" i="1"/>
  <c r="L70" i="1"/>
  <c r="L71" i="1"/>
  <c r="L72" i="1"/>
  <c r="L73" i="1"/>
  <c r="L55" i="1"/>
  <c r="L14" i="1"/>
  <c r="L48" i="1"/>
  <c r="L5" i="1"/>
  <c r="L17" i="1"/>
  <c r="L19" i="1"/>
  <c r="L21" i="1"/>
  <c r="L38" i="1"/>
  <c r="L41" i="1"/>
  <c r="L51" i="1"/>
  <c r="L54" i="1"/>
  <c r="L68" i="1"/>
  <c r="L47" i="1"/>
  <c r="L64" i="1"/>
  <c r="L56" i="1"/>
  <c r="L63" i="1"/>
  <c r="L101" i="1"/>
  <c r="L109" i="1"/>
  <c r="L117" i="1"/>
  <c r="L125" i="1"/>
  <c r="L133" i="1"/>
  <c r="L141" i="1"/>
  <c r="L149" i="1"/>
  <c r="L157" i="1"/>
  <c r="L165" i="1"/>
  <c r="L91" i="1"/>
  <c r="L94" i="1"/>
  <c r="L95" i="1"/>
  <c r="L113" i="1"/>
  <c r="L161" i="1"/>
  <c r="L35" i="1"/>
  <c r="L76" i="1"/>
  <c r="L22" i="1"/>
  <c r="L33" i="1"/>
  <c r="L57" i="1"/>
  <c r="L75" i="1"/>
  <c r="L77" i="1"/>
  <c r="L87" i="1"/>
  <c r="L92" i="1"/>
  <c r="L102" i="1"/>
  <c r="L110" i="1"/>
  <c r="L118" i="1"/>
  <c r="L126" i="1"/>
  <c r="L134" i="1"/>
  <c r="L142" i="1"/>
  <c r="L150" i="1"/>
  <c r="L158" i="1"/>
  <c r="L166" i="1"/>
  <c r="L97" i="1"/>
  <c r="L3" i="1"/>
  <c r="L11" i="1"/>
  <c r="L46" i="1"/>
  <c r="L79" i="1"/>
  <c r="L84" i="1"/>
  <c r="L103" i="1"/>
  <c r="L111" i="1"/>
  <c r="L119" i="1"/>
  <c r="L127" i="1"/>
  <c r="L135" i="1"/>
  <c r="L143" i="1"/>
  <c r="L151" i="1"/>
  <c r="L159" i="1"/>
  <c r="L167" i="1"/>
  <c r="L43" i="1"/>
  <c r="L96" i="1"/>
  <c r="L105" i="1"/>
  <c r="L137" i="1"/>
  <c r="L145" i="1"/>
  <c r="L153" i="1"/>
  <c r="L169" i="1"/>
  <c r="L18" i="1"/>
  <c r="L67" i="1"/>
  <c r="L89" i="1"/>
  <c r="L104" i="1"/>
  <c r="L112" i="1"/>
  <c r="L120" i="1"/>
  <c r="L128" i="1"/>
  <c r="L136" i="1"/>
  <c r="L144" i="1"/>
  <c r="L152" i="1"/>
  <c r="L160" i="1"/>
  <c r="L168" i="1"/>
  <c r="L81" i="1"/>
  <c r="L86" i="1"/>
  <c r="L121" i="1"/>
  <c r="L129" i="1"/>
  <c r="L30" i="1"/>
  <c r="L40" i="1"/>
  <c r="N162" i="1"/>
  <c r="L146" i="1"/>
  <c r="N3" i="1"/>
  <c r="M3" i="1"/>
  <c r="M145" i="1"/>
  <c r="N161" i="1"/>
  <c r="K157" i="1"/>
  <c r="T157" i="1" s="1"/>
  <c r="M155" i="1"/>
  <c r="M153" i="1"/>
  <c r="L147" i="1"/>
  <c r="K139" i="1"/>
  <c r="T139" i="1" s="1"/>
  <c r="N130" i="1"/>
  <c r="N128" i="1"/>
  <c r="L124" i="1"/>
  <c r="M122" i="1"/>
  <c r="V122" i="1" s="1"/>
  <c r="K116" i="1"/>
  <c r="T116" i="1" s="1"/>
  <c r="L114" i="1"/>
  <c r="N97" i="1"/>
  <c r="N91" i="1"/>
  <c r="K68" i="1"/>
  <c r="T68" i="1" s="1"/>
  <c r="N62" i="1"/>
  <c r="S8" i="1"/>
  <c r="S16" i="1"/>
  <c r="S24" i="1"/>
  <c r="S9" i="1"/>
  <c r="S6" i="1"/>
  <c r="S12" i="1"/>
  <c r="S35" i="1"/>
  <c r="S43" i="1"/>
  <c r="S51" i="1"/>
  <c r="S59" i="1"/>
  <c r="S67" i="1"/>
  <c r="S75" i="1"/>
  <c r="S83" i="1"/>
  <c r="S91" i="1"/>
  <c r="S4" i="1"/>
  <c r="S10" i="1"/>
  <c r="S17" i="1"/>
  <c r="S18" i="1"/>
  <c r="S19" i="1"/>
  <c r="S20" i="1"/>
  <c r="S21" i="1"/>
  <c r="S22" i="1"/>
  <c r="S23" i="1"/>
  <c r="S29" i="1"/>
  <c r="S37" i="1"/>
  <c r="S45" i="1"/>
  <c r="S53" i="1"/>
  <c r="S61" i="1"/>
  <c r="S30" i="1"/>
  <c r="S38" i="1"/>
  <c r="S46" i="1"/>
  <c r="S54" i="1"/>
  <c r="S62" i="1"/>
  <c r="S15" i="1"/>
  <c r="S32" i="1"/>
  <c r="S33" i="1"/>
  <c r="S44" i="1"/>
  <c r="S47" i="1"/>
  <c r="S64" i="1"/>
  <c r="S68" i="1"/>
  <c r="S13" i="1"/>
  <c r="S40" i="1"/>
  <c r="S57" i="1"/>
  <c r="S11" i="1"/>
  <c r="S26" i="1"/>
  <c r="S28" i="1"/>
  <c r="S50" i="1"/>
  <c r="S39" i="1"/>
  <c r="S56" i="1"/>
  <c r="S92" i="1"/>
  <c r="S93" i="1"/>
  <c r="S14" i="1"/>
  <c r="S49" i="1"/>
  <c r="S66" i="1"/>
  <c r="S84" i="1"/>
  <c r="S85" i="1"/>
  <c r="S86" i="1"/>
  <c r="S87" i="1"/>
  <c r="S88" i="1"/>
  <c r="S89" i="1"/>
  <c r="S90" i="1"/>
  <c r="S154" i="1"/>
  <c r="S146" i="1"/>
  <c r="S130" i="1"/>
  <c r="S106" i="1"/>
  <c r="S98" i="1"/>
  <c r="S82" i="1"/>
  <c r="S71" i="1"/>
  <c r="R9" i="1"/>
  <c r="R17" i="1"/>
  <c r="R25" i="1"/>
  <c r="R10" i="1"/>
  <c r="R5" i="1"/>
  <c r="R11" i="1"/>
  <c r="R26" i="1"/>
  <c r="R27" i="1"/>
  <c r="R28" i="1"/>
  <c r="R36" i="1"/>
  <c r="R44" i="1"/>
  <c r="R52" i="1"/>
  <c r="R60" i="1"/>
  <c r="R68" i="1"/>
  <c r="R76" i="1"/>
  <c r="R84" i="1"/>
  <c r="R92" i="1"/>
  <c r="R30" i="1"/>
  <c r="R38" i="1"/>
  <c r="R46" i="1"/>
  <c r="R54" i="1"/>
  <c r="R62" i="1"/>
  <c r="R16" i="1"/>
  <c r="R31" i="1"/>
  <c r="R39" i="1"/>
  <c r="R47" i="1"/>
  <c r="R55" i="1"/>
  <c r="R63" i="1"/>
  <c r="R8" i="1"/>
  <c r="R14" i="1"/>
  <c r="R33" i="1"/>
  <c r="R13" i="1"/>
  <c r="R40" i="1"/>
  <c r="R57" i="1"/>
  <c r="R6" i="1"/>
  <c r="R35" i="1"/>
  <c r="R50" i="1"/>
  <c r="R67" i="1"/>
  <c r="R4" i="1"/>
  <c r="R18" i="1"/>
  <c r="R20" i="1"/>
  <c r="R22" i="1"/>
  <c r="R24" i="1"/>
  <c r="R37" i="1"/>
  <c r="R43" i="1"/>
  <c r="R53" i="1"/>
  <c r="R56" i="1"/>
  <c r="R32" i="1"/>
  <c r="R49" i="1"/>
  <c r="R66" i="1"/>
  <c r="R85" i="1"/>
  <c r="R86" i="1"/>
  <c r="R87" i="1"/>
  <c r="R88" i="1"/>
  <c r="R89" i="1"/>
  <c r="R90" i="1"/>
  <c r="R91" i="1"/>
  <c r="R94" i="1"/>
  <c r="R7" i="1"/>
  <c r="R34" i="1"/>
  <c r="R42" i="1"/>
  <c r="R59" i="1"/>
  <c r="R77" i="1"/>
  <c r="R78" i="1"/>
  <c r="R79" i="1"/>
  <c r="R80" i="1"/>
  <c r="R81" i="1"/>
  <c r="R82" i="1"/>
  <c r="R83" i="1"/>
  <c r="S3" i="1"/>
  <c r="S169" i="1"/>
  <c r="O165" i="1"/>
  <c r="P164" i="1"/>
  <c r="Q163" i="1"/>
  <c r="R162" i="1"/>
  <c r="S161" i="1"/>
  <c r="O157" i="1"/>
  <c r="P156" i="1"/>
  <c r="Q155" i="1"/>
  <c r="R154" i="1"/>
  <c r="S153" i="1"/>
  <c r="O149" i="1"/>
  <c r="P148" i="1"/>
  <c r="Q147" i="1"/>
  <c r="R146" i="1"/>
  <c r="S145" i="1"/>
  <c r="O141" i="1"/>
  <c r="P140" i="1"/>
  <c r="Q139" i="1"/>
  <c r="R138" i="1"/>
  <c r="S137" i="1"/>
  <c r="O133" i="1"/>
  <c r="P132" i="1"/>
  <c r="Q131" i="1"/>
  <c r="R130" i="1"/>
  <c r="S129" i="1"/>
  <c r="O125" i="1"/>
  <c r="P124" i="1"/>
  <c r="Q123" i="1"/>
  <c r="R122" i="1"/>
  <c r="AA122" i="1" s="1"/>
  <c r="S121" i="1"/>
  <c r="O117" i="1"/>
  <c r="P116" i="1"/>
  <c r="Q115" i="1"/>
  <c r="R114" i="1"/>
  <c r="S113" i="1"/>
  <c r="O109" i="1"/>
  <c r="P108" i="1"/>
  <c r="Q107" i="1"/>
  <c r="R106" i="1"/>
  <c r="S105" i="1"/>
  <c r="O101" i="1"/>
  <c r="P100" i="1"/>
  <c r="Q99" i="1"/>
  <c r="R98" i="1"/>
  <c r="S97" i="1"/>
  <c r="R93" i="1"/>
  <c r="Q90" i="1"/>
  <c r="P87" i="1"/>
  <c r="P82" i="1"/>
  <c r="S77" i="1"/>
  <c r="R75" i="1"/>
  <c r="R73" i="1"/>
  <c r="R71" i="1"/>
  <c r="P69" i="1"/>
  <c r="O61" i="1"/>
  <c r="Q57" i="1"/>
  <c r="S42" i="1"/>
  <c r="Q38" i="1"/>
  <c r="P29" i="1"/>
  <c r="R23" i="1"/>
  <c r="R12" i="1"/>
  <c r="S5" i="1"/>
  <c r="S162" i="1"/>
  <c r="S114" i="1"/>
  <c r="S34" i="1"/>
  <c r="Q10" i="1"/>
  <c r="Q18" i="1"/>
  <c r="Q26" i="1"/>
  <c r="Q11" i="1"/>
  <c r="Q4" i="1"/>
  <c r="Q19" i="1"/>
  <c r="Q20" i="1"/>
  <c r="Q21" i="1"/>
  <c r="Q22" i="1"/>
  <c r="Q23" i="1"/>
  <c r="Q24" i="1"/>
  <c r="Q25" i="1"/>
  <c r="Q29" i="1"/>
  <c r="Q37" i="1"/>
  <c r="Q45" i="1"/>
  <c r="Q53" i="1"/>
  <c r="Q61" i="1"/>
  <c r="Q69" i="1"/>
  <c r="Q77" i="1"/>
  <c r="Q85" i="1"/>
  <c r="Q93" i="1"/>
  <c r="Q16" i="1"/>
  <c r="Q31" i="1"/>
  <c r="Q39" i="1"/>
  <c r="Q47" i="1"/>
  <c r="Q55" i="1"/>
  <c r="Q63" i="1"/>
  <c r="Q9" i="1"/>
  <c r="Q15" i="1"/>
  <c r="Q32" i="1"/>
  <c r="Q40" i="1"/>
  <c r="Q48" i="1"/>
  <c r="Q56" i="1"/>
  <c r="Q64" i="1"/>
  <c r="Q7" i="1"/>
  <c r="Q13" i="1"/>
  <c r="Q34" i="1"/>
  <c r="Q6" i="1"/>
  <c r="Q35" i="1"/>
  <c r="Q50" i="1"/>
  <c r="Q67" i="1"/>
  <c r="Q28" i="1"/>
  <c r="Q43" i="1"/>
  <c r="Q60" i="1"/>
  <c r="Q30" i="1"/>
  <c r="Q46" i="1"/>
  <c r="Q49" i="1"/>
  <c r="Q14" i="1"/>
  <c r="Q42" i="1"/>
  <c r="Q59" i="1"/>
  <c r="Q78" i="1"/>
  <c r="Q79" i="1"/>
  <c r="Q80" i="1"/>
  <c r="Q81" i="1"/>
  <c r="Q82" i="1"/>
  <c r="Q83" i="1"/>
  <c r="Q84" i="1"/>
  <c r="Q95" i="1"/>
  <c r="Q12" i="1"/>
  <c r="Q52" i="1"/>
  <c r="Q62" i="1"/>
  <c r="Q65" i="1"/>
  <c r="Q70" i="1"/>
  <c r="Q71" i="1"/>
  <c r="Q72" i="1"/>
  <c r="Q73" i="1"/>
  <c r="Q74" i="1"/>
  <c r="Q75" i="1"/>
  <c r="Q76" i="1"/>
  <c r="R3" i="1"/>
  <c r="R169" i="1"/>
  <c r="S168" i="1"/>
  <c r="O164" i="1"/>
  <c r="P163" i="1"/>
  <c r="Q162" i="1"/>
  <c r="R161" i="1"/>
  <c r="AA161" i="1" s="1"/>
  <c r="S160" i="1"/>
  <c r="O156" i="1"/>
  <c r="P155" i="1"/>
  <c r="Q154" i="1"/>
  <c r="R153" i="1"/>
  <c r="S152" i="1"/>
  <c r="O148" i="1"/>
  <c r="P147" i="1"/>
  <c r="Q146" i="1"/>
  <c r="R145" i="1"/>
  <c r="S144" i="1"/>
  <c r="O140" i="1"/>
  <c r="P139" i="1"/>
  <c r="Q138" i="1"/>
  <c r="R137" i="1"/>
  <c r="S136" i="1"/>
  <c r="O132" i="1"/>
  <c r="P131" i="1"/>
  <c r="Q130" i="1"/>
  <c r="R129" i="1"/>
  <c r="S128" i="1"/>
  <c r="O124" i="1"/>
  <c r="P123" i="1"/>
  <c r="Q122" i="1"/>
  <c r="R121" i="1"/>
  <c r="S120" i="1"/>
  <c r="O116" i="1"/>
  <c r="P115" i="1"/>
  <c r="Q114" i="1"/>
  <c r="R113" i="1"/>
  <c r="S112" i="1"/>
  <c r="O108" i="1"/>
  <c r="P107" i="1"/>
  <c r="Q106" i="1"/>
  <c r="R105" i="1"/>
  <c r="S104" i="1"/>
  <c r="O100" i="1"/>
  <c r="P99" i="1"/>
  <c r="Q98" i="1"/>
  <c r="R97" i="1"/>
  <c r="AA97" i="1" s="1"/>
  <c r="S96" i="1"/>
  <c r="S95" i="1"/>
  <c r="S94" i="1"/>
  <c r="P93" i="1"/>
  <c r="P90" i="1"/>
  <c r="P85" i="1"/>
  <c r="O82" i="1"/>
  <c r="S80" i="1"/>
  <c r="O77" i="1"/>
  <c r="O75" i="1"/>
  <c r="O73" i="1"/>
  <c r="Q66" i="1"/>
  <c r="S63" i="1"/>
  <c r="S60" i="1"/>
  <c r="S41" i="1"/>
  <c r="O38" i="1"/>
  <c r="Q17" i="1"/>
  <c r="Q5" i="1"/>
  <c r="S122" i="1"/>
  <c r="P11" i="1"/>
  <c r="P19" i="1"/>
  <c r="P27" i="1"/>
  <c r="P4" i="1"/>
  <c r="P12" i="1"/>
  <c r="P17" i="1"/>
  <c r="P18" i="1"/>
  <c r="P30" i="1"/>
  <c r="P38" i="1"/>
  <c r="P46" i="1"/>
  <c r="P54" i="1"/>
  <c r="P62" i="1"/>
  <c r="P70" i="1"/>
  <c r="P78" i="1"/>
  <c r="P86" i="1"/>
  <c r="P9" i="1"/>
  <c r="P15" i="1"/>
  <c r="P32" i="1"/>
  <c r="P40" i="1"/>
  <c r="P48" i="1"/>
  <c r="P56" i="1"/>
  <c r="P64" i="1"/>
  <c r="P8" i="1"/>
  <c r="P14" i="1"/>
  <c r="P33" i="1"/>
  <c r="P41" i="1"/>
  <c r="P49" i="1"/>
  <c r="P57" i="1"/>
  <c r="P65" i="1"/>
  <c r="P6" i="1"/>
  <c r="P35" i="1"/>
  <c r="P28" i="1"/>
  <c r="P43" i="1"/>
  <c r="P60" i="1"/>
  <c r="P20" i="1"/>
  <c r="P22" i="1"/>
  <c r="P24" i="1"/>
  <c r="P26" i="1"/>
  <c r="P37" i="1"/>
  <c r="P53" i="1"/>
  <c r="P63" i="1"/>
  <c r="P66" i="1"/>
  <c r="P16" i="1"/>
  <c r="P39" i="1"/>
  <c r="P42" i="1"/>
  <c r="P59" i="1"/>
  <c r="P7" i="1"/>
  <c r="P34" i="1"/>
  <c r="P52" i="1"/>
  <c r="P71" i="1"/>
  <c r="P72" i="1"/>
  <c r="P73" i="1"/>
  <c r="P74" i="1"/>
  <c r="P75" i="1"/>
  <c r="P76" i="1"/>
  <c r="P77" i="1"/>
  <c r="P96" i="1"/>
  <c r="P5" i="1"/>
  <c r="P36" i="1"/>
  <c r="P45" i="1"/>
  <c r="P55" i="1"/>
  <c r="P58" i="1"/>
  <c r="Q3" i="1"/>
  <c r="Q169" i="1"/>
  <c r="R168" i="1"/>
  <c r="S167" i="1"/>
  <c r="O163" i="1"/>
  <c r="P162" i="1"/>
  <c r="Q161" i="1"/>
  <c r="R160" i="1"/>
  <c r="S159" i="1"/>
  <c r="O155" i="1"/>
  <c r="P154" i="1"/>
  <c r="Q153" i="1"/>
  <c r="R152" i="1"/>
  <c r="S151" i="1"/>
  <c r="O147" i="1"/>
  <c r="P146" i="1"/>
  <c r="Q145" i="1"/>
  <c r="R144" i="1"/>
  <c r="S143" i="1"/>
  <c r="O139" i="1"/>
  <c r="P138" i="1"/>
  <c r="Q137" i="1"/>
  <c r="R136" i="1"/>
  <c r="S135" i="1"/>
  <c r="O131" i="1"/>
  <c r="P130" i="1"/>
  <c r="Q129" i="1"/>
  <c r="R128" i="1"/>
  <c r="S127" i="1"/>
  <c r="O123" i="1"/>
  <c r="P122" i="1"/>
  <c r="Q121" i="1"/>
  <c r="R120" i="1"/>
  <c r="S119" i="1"/>
  <c r="O115" i="1"/>
  <c r="P114" i="1"/>
  <c r="Q113" i="1"/>
  <c r="R112" i="1"/>
  <c r="S111" i="1"/>
  <c r="O107" i="1"/>
  <c r="P106" i="1"/>
  <c r="Q105" i="1"/>
  <c r="R104" i="1"/>
  <c r="S103" i="1"/>
  <c r="O99" i="1"/>
  <c r="P98" i="1"/>
  <c r="Q97" i="1"/>
  <c r="R96" i="1"/>
  <c r="R95" i="1"/>
  <c r="Q94" i="1"/>
  <c r="O93" i="1"/>
  <c r="Q88" i="1"/>
  <c r="O85" i="1"/>
  <c r="P80" i="1"/>
  <c r="Q68" i="1"/>
  <c r="O60" i="1"/>
  <c r="R45" i="1"/>
  <c r="R41" i="1"/>
  <c r="S27" i="1"/>
  <c r="P10" i="1"/>
  <c r="S138" i="1"/>
  <c r="S73" i="1"/>
  <c r="O4" i="1"/>
  <c r="O12" i="1"/>
  <c r="O20" i="1"/>
  <c r="O28" i="1"/>
  <c r="O5" i="1"/>
  <c r="O13" i="1"/>
  <c r="O10" i="1"/>
  <c r="O16" i="1"/>
  <c r="O31" i="1"/>
  <c r="O39" i="1"/>
  <c r="O47" i="1"/>
  <c r="O55" i="1"/>
  <c r="O63" i="1"/>
  <c r="O71" i="1"/>
  <c r="O79" i="1"/>
  <c r="O87" i="1"/>
  <c r="O8" i="1"/>
  <c r="O14" i="1"/>
  <c r="O33" i="1"/>
  <c r="O41" i="1"/>
  <c r="O49" i="1"/>
  <c r="O57" i="1"/>
  <c r="O65" i="1"/>
  <c r="O7" i="1"/>
  <c r="O34" i="1"/>
  <c r="O42" i="1"/>
  <c r="O50" i="1"/>
  <c r="O58" i="1"/>
  <c r="O66" i="1"/>
  <c r="O36" i="1"/>
  <c r="O22" i="1"/>
  <c r="O24" i="1"/>
  <c r="O26" i="1"/>
  <c r="O37" i="1"/>
  <c r="O53" i="1"/>
  <c r="O88" i="1"/>
  <c r="O89" i="1"/>
  <c r="O90" i="1"/>
  <c r="O91" i="1"/>
  <c r="O92" i="1"/>
  <c r="O11" i="1"/>
  <c r="O18" i="1"/>
  <c r="O30" i="1"/>
  <c r="O46" i="1"/>
  <c r="O56" i="1"/>
  <c r="O59" i="1"/>
  <c r="O9" i="1"/>
  <c r="O32" i="1"/>
  <c r="O52" i="1"/>
  <c r="O45" i="1"/>
  <c r="O62" i="1"/>
  <c r="O70" i="1"/>
  <c r="O21" i="1"/>
  <c r="O23" i="1"/>
  <c r="O25" i="1"/>
  <c r="O27" i="1"/>
  <c r="O29" i="1"/>
  <c r="O48" i="1"/>
  <c r="O51" i="1"/>
  <c r="O69" i="1"/>
  <c r="P3" i="1"/>
  <c r="P169" i="1"/>
  <c r="Q168" i="1"/>
  <c r="R167" i="1"/>
  <c r="S166" i="1"/>
  <c r="O162" i="1"/>
  <c r="P161" i="1"/>
  <c r="Q160" i="1"/>
  <c r="R159" i="1"/>
  <c r="S158" i="1"/>
  <c r="O154" i="1"/>
  <c r="P153" i="1"/>
  <c r="Q152" i="1"/>
  <c r="R151" i="1"/>
  <c r="S150" i="1"/>
  <c r="O146" i="1"/>
  <c r="P145" i="1"/>
  <c r="Q144" i="1"/>
  <c r="R143" i="1"/>
  <c r="S142" i="1"/>
  <c r="O138" i="1"/>
  <c r="P137" i="1"/>
  <c r="Q136" i="1"/>
  <c r="R135" i="1"/>
  <c r="S134" i="1"/>
  <c r="O130" i="1"/>
  <c r="P129" i="1"/>
  <c r="Q128" i="1"/>
  <c r="R127" i="1"/>
  <c r="S126" i="1"/>
  <c r="O122" i="1"/>
  <c r="X122" i="1" s="1"/>
  <c r="P121" i="1"/>
  <c r="Q120" i="1"/>
  <c r="R119" i="1"/>
  <c r="S118" i="1"/>
  <c r="AB118" i="1" s="1"/>
  <c r="O114" i="1"/>
  <c r="P113" i="1"/>
  <c r="Q112" i="1"/>
  <c r="R111" i="1"/>
  <c r="S110" i="1"/>
  <c r="O106" i="1"/>
  <c r="P105" i="1"/>
  <c r="Q104" i="1"/>
  <c r="R103" i="1"/>
  <c r="S102" i="1"/>
  <c r="O98" i="1"/>
  <c r="P97" i="1"/>
  <c r="Q96" i="1"/>
  <c r="P95" i="1"/>
  <c r="P94" i="1"/>
  <c r="Q91" i="1"/>
  <c r="P88" i="1"/>
  <c r="P83" i="1"/>
  <c r="O80" i="1"/>
  <c r="S78" i="1"/>
  <c r="S74" i="1"/>
  <c r="S72" i="1"/>
  <c r="S70" i="1"/>
  <c r="P68" i="1"/>
  <c r="S65" i="1"/>
  <c r="S52" i="1"/>
  <c r="S48" i="1"/>
  <c r="Q44" i="1"/>
  <c r="Q41" i="1"/>
  <c r="S36" i="1"/>
  <c r="S31" i="1"/>
  <c r="Q27" i="1"/>
  <c r="R21" i="1"/>
  <c r="R15" i="1"/>
  <c r="Z104" i="1" l="1"/>
  <c r="Y105" i="1"/>
  <c r="X114" i="1"/>
  <c r="Z27" i="1"/>
  <c r="Z168" i="1"/>
  <c r="Z91" i="1"/>
  <c r="Y169" i="1"/>
  <c r="AA143" i="1"/>
  <c r="AA104" i="1"/>
  <c r="AA168" i="1"/>
  <c r="Y94" i="1"/>
  <c r="T63" i="1"/>
  <c r="T145" i="1"/>
  <c r="T95" i="1"/>
  <c r="T136" i="1"/>
  <c r="T138" i="1"/>
  <c r="T127" i="1"/>
  <c r="U100" i="1"/>
  <c r="U81" i="1"/>
  <c r="U112" i="1"/>
  <c r="U137" i="1"/>
  <c r="U135" i="1"/>
  <c r="U11" i="1"/>
  <c r="U126" i="1"/>
  <c r="U57" i="1"/>
  <c r="U94" i="1"/>
  <c r="U117" i="1"/>
  <c r="U54" i="1"/>
  <c r="U48" i="1"/>
  <c r="U59" i="1"/>
  <c r="U69" i="1"/>
  <c r="U26" i="1"/>
  <c r="U36" i="1"/>
  <c r="U42" i="1"/>
  <c r="U98" i="1"/>
  <c r="X130" i="1"/>
  <c r="X23" i="1"/>
  <c r="X36" i="1"/>
  <c r="W97" i="1"/>
  <c r="X59" i="1"/>
  <c r="T76" i="1"/>
  <c r="T113" i="1"/>
  <c r="T168" i="1"/>
  <c r="T104" i="1"/>
  <c r="T159" i="1"/>
  <c r="T84" i="1"/>
  <c r="T3" i="1"/>
  <c r="X90" i="1"/>
  <c r="U40" i="1"/>
  <c r="U152" i="1"/>
  <c r="U67" i="1"/>
  <c r="U43" i="1"/>
  <c r="U111" i="1"/>
  <c r="U166" i="1"/>
  <c r="U102" i="1"/>
  <c r="U76" i="1"/>
  <c r="U157" i="1"/>
  <c r="U63" i="1"/>
  <c r="U38" i="1"/>
  <c r="U73" i="1"/>
  <c r="U9" i="1"/>
  <c r="U45" i="1"/>
  <c r="U12" i="1"/>
  <c r="U82" i="1"/>
  <c r="U8" i="1"/>
  <c r="T151" i="1"/>
  <c r="T79" i="1"/>
  <c r="T154" i="1"/>
  <c r="T150" i="1"/>
  <c r="X57" i="1"/>
  <c r="X71" i="1"/>
  <c r="X13" i="1"/>
  <c r="U147" i="1"/>
  <c r="U146" i="1"/>
  <c r="U168" i="1"/>
  <c r="U104" i="1"/>
  <c r="U105" i="1"/>
  <c r="U127" i="1"/>
  <c r="U3" i="1"/>
  <c r="U118" i="1"/>
  <c r="U33" i="1"/>
  <c r="U91" i="1"/>
  <c r="U109" i="1"/>
  <c r="U51" i="1"/>
  <c r="U14" i="1"/>
  <c r="U49" i="1"/>
  <c r="U61" i="1"/>
  <c r="U25" i="1"/>
  <c r="U13" i="1"/>
  <c r="U34" i="1"/>
  <c r="U139" i="1"/>
  <c r="U154" i="1"/>
  <c r="U107" i="1"/>
  <c r="U99" i="1"/>
  <c r="U114" i="1"/>
  <c r="U160" i="1"/>
  <c r="U89" i="1"/>
  <c r="U96" i="1"/>
  <c r="U119" i="1"/>
  <c r="U97" i="1"/>
  <c r="U110" i="1"/>
  <c r="U22" i="1"/>
  <c r="U165" i="1"/>
  <c r="U101" i="1"/>
  <c r="U41" i="1"/>
  <c r="U55" i="1"/>
  <c r="U32" i="1"/>
  <c r="U53" i="1"/>
  <c r="U24" i="1"/>
  <c r="U90" i="1"/>
  <c r="U16" i="1"/>
  <c r="U106" i="1"/>
  <c r="U108" i="1"/>
  <c r="U138" i="1"/>
  <c r="U156" i="1"/>
  <c r="U148" i="1"/>
  <c r="U30" i="1"/>
  <c r="U144" i="1"/>
  <c r="U18" i="1"/>
  <c r="U167" i="1"/>
  <c r="U103" i="1"/>
  <c r="U158" i="1"/>
  <c r="U92" i="1"/>
  <c r="U35" i="1"/>
  <c r="U149" i="1"/>
  <c r="U56" i="1"/>
  <c r="U21" i="1"/>
  <c r="U72" i="1"/>
  <c r="U39" i="1"/>
  <c r="U37" i="1"/>
  <c r="U6" i="1"/>
  <c r="U74" i="1"/>
  <c r="U23" i="1"/>
  <c r="U123" i="1"/>
  <c r="U164" i="1"/>
  <c r="U83" i="1"/>
  <c r="U162" i="1"/>
  <c r="U124" i="1"/>
  <c r="U129" i="1"/>
  <c r="U136" i="1"/>
  <c r="U169" i="1"/>
  <c r="U159" i="1"/>
  <c r="U84" i="1"/>
  <c r="U150" i="1"/>
  <c r="U87" i="1"/>
  <c r="U161" i="1"/>
  <c r="U141" i="1"/>
  <c r="U64" i="1"/>
  <c r="U19" i="1"/>
  <c r="U71" i="1"/>
  <c r="U31" i="1"/>
  <c r="U29" i="1"/>
  <c r="U60" i="1"/>
  <c r="U66" i="1"/>
  <c r="U15" i="1"/>
  <c r="U116" i="1"/>
  <c r="U65" i="1"/>
  <c r="U80" i="1"/>
  <c r="U121" i="1"/>
  <c r="U128" i="1"/>
  <c r="U153" i="1"/>
  <c r="U151" i="1"/>
  <c r="U79" i="1"/>
  <c r="U142" i="1"/>
  <c r="U77" i="1"/>
  <c r="U113" i="1"/>
  <c r="U133" i="1"/>
  <c r="U47" i="1"/>
  <c r="U17" i="1"/>
  <c r="U70" i="1"/>
  <c r="U10" i="1"/>
  <c r="U28" i="1"/>
  <c r="U52" i="1"/>
  <c r="U58" i="1"/>
  <c r="U7" i="1"/>
  <c r="U85" i="1"/>
  <c r="U88" i="1"/>
  <c r="U131" i="1"/>
  <c r="U115" i="1"/>
  <c r="U163" i="1"/>
  <c r="U130" i="1"/>
  <c r="X27" i="1"/>
  <c r="X32" i="1"/>
  <c r="X92" i="1"/>
  <c r="X24" i="1"/>
  <c r="U86" i="1"/>
  <c r="U120" i="1"/>
  <c r="U145" i="1"/>
  <c r="U143" i="1"/>
  <c r="U46" i="1"/>
  <c r="U134" i="1"/>
  <c r="U75" i="1"/>
  <c r="U95" i="1"/>
  <c r="U125" i="1"/>
  <c r="U68" i="1"/>
  <c r="U5" i="1"/>
  <c r="U62" i="1"/>
  <c r="U4" i="1"/>
  <c r="U27" i="1"/>
  <c r="U44" i="1"/>
  <c r="U50" i="1"/>
  <c r="U93" i="1"/>
  <c r="U78" i="1"/>
  <c r="X19" i="1"/>
  <c r="T109" i="1"/>
  <c r="W162" i="1"/>
  <c r="W121" i="1"/>
  <c r="W98" i="1"/>
  <c r="T167" i="1"/>
  <c r="T103" i="1"/>
  <c r="AA155" i="1"/>
  <c r="T158" i="1"/>
  <c r="T87" i="1"/>
  <c r="W161" i="1"/>
  <c r="W144" i="1"/>
  <c r="T82" i="1"/>
  <c r="T64" i="1"/>
  <c r="T7" i="1"/>
  <c r="T32" i="1"/>
  <c r="X7" i="1"/>
  <c r="X87" i="1"/>
  <c r="X16" i="1"/>
  <c r="Z116" i="1"/>
  <c r="W62" i="1"/>
  <c r="W128" i="1"/>
  <c r="W169" i="1"/>
  <c r="W130" i="1"/>
  <c r="W78" i="1"/>
  <c r="W91" i="1"/>
  <c r="W3" i="1"/>
  <c r="W96" i="1"/>
  <c r="W120" i="1"/>
  <c r="AA61" i="1"/>
  <c r="U140" i="1"/>
  <c r="AA12" i="1"/>
  <c r="AA119" i="1"/>
  <c r="Z144" i="1"/>
  <c r="AA41" i="1"/>
  <c r="AA144" i="1"/>
  <c r="AA107" i="1"/>
  <c r="AA137" i="1"/>
  <c r="X134" i="1"/>
  <c r="AA159" i="1"/>
  <c r="AA71" i="1"/>
  <c r="AA45" i="1"/>
  <c r="AB110" i="1"/>
  <c r="AA96" i="1"/>
  <c r="AA111" i="1"/>
  <c r="AA163" i="1"/>
  <c r="AA136" i="1"/>
  <c r="AA129" i="1"/>
  <c r="W136" i="1"/>
  <c r="AA95" i="1"/>
  <c r="AA147" i="1"/>
  <c r="AA131" i="1"/>
  <c r="AA114" i="1"/>
  <c r="AA151" i="1"/>
  <c r="AA19" i="1"/>
  <c r="AA112" i="1"/>
  <c r="X123" i="1"/>
  <c r="Z137" i="1"/>
  <c r="AB151" i="1"/>
  <c r="AA64" i="1"/>
  <c r="AA105" i="1"/>
  <c r="AA169" i="1"/>
  <c r="AA130" i="1"/>
  <c r="AA113" i="1"/>
  <c r="Z41" i="1"/>
  <c r="AA135" i="1"/>
  <c r="AA153" i="1"/>
  <c r="AA15" i="1"/>
  <c r="AB52" i="1"/>
  <c r="AB102" i="1"/>
  <c r="AA127" i="1"/>
  <c r="Z152" i="1"/>
  <c r="AA152" i="1"/>
  <c r="AA145" i="1"/>
  <c r="AA3" i="1"/>
  <c r="X61" i="1"/>
  <c r="AA106" i="1"/>
  <c r="X117" i="1"/>
  <c r="AA59" i="1"/>
  <c r="AA88" i="1"/>
  <c r="AA53" i="1"/>
  <c r="AA67" i="1"/>
  <c r="AA14" i="1"/>
  <c r="AA62" i="1"/>
  <c r="AA68" i="1"/>
  <c r="AA11" i="1"/>
  <c r="AA74" i="1"/>
  <c r="W154" i="1"/>
  <c r="AA120" i="1"/>
  <c r="AB74" i="1"/>
  <c r="AA160" i="1"/>
  <c r="AA21" i="1"/>
  <c r="AA103" i="1"/>
  <c r="Z128" i="1"/>
  <c r="AA167" i="1"/>
  <c r="AB103" i="1"/>
  <c r="AA128" i="1"/>
  <c r="AB167" i="1"/>
  <c r="AA121" i="1"/>
  <c r="X96" i="1"/>
  <c r="V91" i="1"/>
  <c r="AA115" i="1"/>
  <c r="AA29" i="1"/>
  <c r="AA123" i="1"/>
  <c r="AA69" i="1"/>
  <c r="X154" i="1"/>
  <c r="X25" i="1"/>
  <c r="X9" i="1"/>
  <c r="X91" i="1"/>
  <c r="X22" i="1"/>
  <c r="X65" i="1"/>
  <c r="X79" i="1"/>
  <c r="X10" i="1"/>
  <c r="X67" i="1"/>
  <c r="AB42" i="1"/>
  <c r="X101" i="1"/>
  <c r="AB129" i="1"/>
  <c r="AA154" i="1"/>
  <c r="X165" i="1"/>
  <c r="AA78" i="1"/>
  <c r="AA90" i="1"/>
  <c r="AA32" i="1"/>
  <c r="AA18" i="1"/>
  <c r="AA13" i="1"/>
  <c r="AA31" i="1"/>
  <c r="AA84" i="1"/>
  <c r="AA27" i="1"/>
  <c r="X6" i="1"/>
  <c r="AB84" i="1"/>
  <c r="AB50" i="1"/>
  <c r="AB64" i="1"/>
  <c r="AB46" i="1"/>
  <c r="AB23" i="1"/>
  <c r="AB4" i="1"/>
  <c r="V145" i="1"/>
  <c r="V26" i="1"/>
  <c r="X161" i="1"/>
  <c r="X95" i="1"/>
  <c r="X146" i="1"/>
  <c r="X69" i="1"/>
  <c r="X70" i="1"/>
  <c r="X46" i="1"/>
  <c r="X88" i="1"/>
  <c r="X58" i="1"/>
  <c r="X41" i="1"/>
  <c r="X55" i="1"/>
  <c r="X28" i="1"/>
  <c r="X38" i="1"/>
  <c r="X108" i="1"/>
  <c r="AA93" i="1"/>
  <c r="AA146" i="1"/>
  <c r="AA83" i="1"/>
  <c r="AA42" i="1"/>
  <c r="AA87" i="1"/>
  <c r="AA43" i="1"/>
  <c r="AA50" i="1"/>
  <c r="T33" i="1"/>
  <c r="T36" i="1"/>
  <c r="T42" i="1"/>
  <c r="T23" i="1"/>
  <c r="T61" i="1"/>
  <c r="T25" i="1"/>
  <c r="T22" i="1"/>
  <c r="T53" i="1"/>
  <c r="T12" i="1"/>
  <c r="T43" i="1"/>
  <c r="X60" i="1"/>
  <c r="X107" i="1"/>
  <c r="X124" i="1"/>
  <c r="AA23" i="1"/>
  <c r="AA73" i="1"/>
  <c r="AA98" i="1"/>
  <c r="AA162" i="1"/>
  <c r="AA81" i="1"/>
  <c r="AA7" i="1"/>
  <c r="AA85" i="1"/>
  <c r="AA24" i="1"/>
  <c r="AA6" i="1"/>
  <c r="AA55" i="1"/>
  <c r="AA38" i="1"/>
  <c r="AA44" i="1"/>
  <c r="AA117" i="1"/>
  <c r="V114" i="1"/>
  <c r="W153" i="1"/>
  <c r="W129" i="1"/>
  <c r="W114" i="1"/>
  <c r="T156" i="1"/>
  <c r="X138" i="1"/>
  <c r="X29" i="1"/>
  <c r="X52" i="1"/>
  <c r="X11" i="1"/>
  <c r="X26" i="1"/>
  <c r="X34" i="1"/>
  <c r="X8" i="1"/>
  <c r="X31" i="1"/>
  <c r="X4" i="1"/>
  <c r="X147" i="1"/>
  <c r="AA75" i="1"/>
  <c r="AA138" i="1"/>
  <c r="AA80" i="1"/>
  <c r="AA94" i="1"/>
  <c r="AA66" i="1"/>
  <c r="AA22" i="1"/>
  <c r="AA57" i="1"/>
  <c r="AA47" i="1"/>
  <c r="AA30" i="1"/>
  <c r="AA36" i="1"/>
  <c r="AA17" i="1"/>
  <c r="X97" i="1"/>
  <c r="X3" i="1"/>
  <c r="U20" i="1"/>
  <c r="AA72" i="1"/>
  <c r="AA99" i="1"/>
  <c r="X102" i="1"/>
  <c r="AB162" i="1"/>
  <c r="AB71" i="1"/>
  <c r="AB25" i="1"/>
  <c r="Z166" i="1"/>
  <c r="Z149" i="1"/>
  <c r="AB80" i="1"/>
  <c r="Z101" i="1"/>
  <c r="Z89" i="1"/>
  <c r="Z87" i="1"/>
  <c r="Z158" i="1"/>
  <c r="Z127" i="1"/>
  <c r="Z165" i="1"/>
  <c r="Z156" i="1"/>
  <c r="Z90" i="1"/>
  <c r="Z131" i="1"/>
  <c r="AB145" i="1"/>
  <c r="Y156" i="1"/>
  <c r="AB136" i="1"/>
  <c r="Z54" i="1"/>
  <c r="AB3" i="1"/>
  <c r="AB122" i="1"/>
  <c r="AB116" i="1"/>
  <c r="AB109" i="1"/>
  <c r="AB157" i="1"/>
  <c r="AB149" i="1"/>
  <c r="AB164" i="1"/>
  <c r="AB69" i="1"/>
  <c r="AB163" i="1"/>
  <c r="AB99" i="1"/>
  <c r="AB131" i="1"/>
  <c r="AB132" i="1"/>
  <c r="AB165" i="1"/>
  <c r="AB155" i="1"/>
  <c r="AB117" i="1"/>
  <c r="AB156" i="1"/>
  <c r="AB55" i="1"/>
  <c r="AB60" i="1"/>
  <c r="AB152" i="1"/>
  <c r="AB139" i="1"/>
  <c r="AB65" i="1"/>
  <c r="AB142" i="1"/>
  <c r="AB7" i="1"/>
  <c r="Z68" i="1"/>
  <c r="Z97" i="1"/>
  <c r="AB111" i="1"/>
  <c r="Y151" i="1"/>
  <c r="Y136" i="1"/>
  <c r="Y135" i="1"/>
  <c r="Y25" i="1"/>
  <c r="Y13" i="1"/>
  <c r="Y128" i="1"/>
  <c r="Z161" i="1"/>
  <c r="AB100" i="1"/>
  <c r="AB31" i="1"/>
  <c r="AB70" i="1"/>
  <c r="AB158" i="1"/>
  <c r="AB73" i="1"/>
  <c r="Z110" i="1"/>
  <c r="AB36" i="1"/>
  <c r="AB72" i="1"/>
  <c r="AB134" i="1"/>
  <c r="X85" i="1"/>
  <c r="X99" i="1"/>
  <c r="AB127" i="1"/>
  <c r="X163" i="1"/>
  <c r="AB41" i="1"/>
  <c r="X82" i="1"/>
  <c r="AB112" i="1"/>
  <c r="X148" i="1"/>
  <c r="X166" i="1"/>
  <c r="Z57" i="1"/>
  <c r="Y87" i="1"/>
  <c r="AB105" i="1"/>
  <c r="Y116" i="1"/>
  <c r="X141" i="1"/>
  <c r="Z155" i="1"/>
  <c r="AB169" i="1"/>
  <c r="AA77" i="1"/>
  <c r="AA89" i="1"/>
  <c r="AA56" i="1"/>
  <c r="AA4" i="1"/>
  <c r="AA33" i="1"/>
  <c r="AA16" i="1"/>
  <c r="AA76" i="1"/>
  <c r="AA26" i="1"/>
  <c r="X54" i="1"/>
  <c r="AA140" i="1"/>
  <c r="AA150" i="1"/>
  <c r="V105" i="1"/>
  <c r="AA148" i="1"/>
  <c r="X127" i="1"/>
  <c r="W158" i="1"/>
  <c r="W92" i="1"/>
  <c r="W125" i="1"/>
  <c r="W164" i="1"/>
  <c r="W100" i="1"/>
  <c r="W155" i="1"/>
  <c r="W93" i="1"/>
  <c r="W19" i="1"/>
  <c r="W76" i="1"/>
  <c r="W4" i="1"/>
  <c r="W63" i="1"/>
  <c r="W28" i="1"/>
  <c r="W67" i="1"/>
  <c r="W42" i="1"/>
  <c r="W48" i="1"/>
  <c r="W13" i="1"/>
  <c r="X151" i="1"/>
  <c r="V138" i="1"/>
  <c r="V98" i="1"/>
  <c r="V129" i="1"/>
  <c r="X137" i="1"/>
  <c r="AA51" i="1"/>
  <c r="X160" i="1"/>
  <c r="V167" i="1"/>
  <c r="V103" i="1"/>
  <c r="V158" i="1"/>
  <c r="V92" i="1"/>
  <c r="V141" i="1"/>
  <c r="V53" i="1"/>
  <c r="V124" i="1"/>
  <c r="V10" i="1"/>
  <c r="V12" i="1"/>
  <c r="V42" i="1"/>
  <c r="V75" i="1"/>
  <c r="V30" i="1"/>
  <c r="V68" i="1"/>
  <c r="V51" i="1"/>
  <c r="V49" i="1"/>
  <c r="V6" i="1"/>
  <c r="W47" i="1"/>
  <c r="W150" i="1"/>
  <c r="W79" i="1"/>
  <c r="W117" i="1"/>
  <c r="W156" i="1"/>
  <c r="W90" i="1"/>
  <c r="W147" i="1"/>
  <c r="W60" i="1"/>
  <c r="W17" i="1"/>
  <c r="W75" i="1"/>
  <c r="W87" i="1"/>
  <c r="W46" i="1"/>
  <c r="W27" i="1"/>
  <c r="W59" i="1"/>
  <c r="W34" i="1"/>
  <c r="W40" i="1"/>
  <c r="W5" i="1"/>
  <c r="W95" i="1"/>
  <c r="X153" i="1"/>
  <c r="V86" i="1"/>
  <c r="AA156" i="1"/>
  <c r="V131" i="1"/>
  <c r="V168" i="1"/>
  <c r="V159" i="1"/>
  <c r="V84" i="1"/>
  <c r="V150" i="1"/>
  <c r="V87" i="1"/>
  <c r="V133" i="1"/>
  <c r="V37" i="1"/>
  <c r="V116" i="1"/>
  <c r="V61" i="1"/>
  <c r="V55" i="1"/>
  <c r="V32" i="1"/>
  <c r="V74" i="1"/>
  <c r="V21" i="1"/>
  <c r="V60" i="1"/>
  <c r="V43" i="1"/>
  <c r="V41" i="1"/>
  <c r="T90" i="1"/>
  <c r="U155" i="1"/>
  <c r="AB35" i="1"/>
  <c r="AB78" i="1"/>
  <c r="AB27" i="1"/>
  <c r="AB143" i="1"/>
  <c r="AB63" i="1"/>
  <c r="Y90" i="1"/>
  <c r="X100" i="1"/>
  <c r="Z114" i="1"/>
  <c r="AB128" i="1"/>
  <c r="Y139" i="1"/>
  <c r="X164" i="1"/>
  <c r="Z72" i="1"/>
  <c r="Z84" i="1"/>
  <c r="Z42" i="1"/>
  <c r="Z67" i="1"/>
  <c r="Z56" i="1"/>
  <c r="Z47" i="1"/>
  <c r="Z61" i="1"/>
  <c r="Z22" i="1"/>
  <c r="Z10" i="1"/>
  <c r="AB5" i="1"/>
  <c r="Z107" i="1"/>
  <c r="AB121" i="1"/>
  <c r="X157" i="1"/>
  <c r="AA8" i="1"/>
  <c r="AA54" i="1"/>
  <c r="AA60" i="1"/>
  <c r="AA5" i="1"/>
  <c r="AB82" i="1"/>
  <c r="AB66" i="1"/>
  <c r="AB28" i="1"/>
  <c r="AB47" i="1"/>
  <c r="AB38" i="1"/>
  <c r="AB22" i="1"/>
  <c r="AB91" i="1"/>
  <c r="AB12" i="1"/>
  <c r="V153" i="1"/>
  <c r="X129" i="1"/>
  <c r="V161" i="1"/>
  <c r="V121" i="1"/>
  <c r="T66" i="1"/>
  <c r="T106" i="1"/>
  <c r="W159" i="1"/>
  <c r="W142" i="1"/>
  <c r="W54" i="1"/>
  <c r="W109" i="1"/>
  <c r="W148" i="1"/>
  <c r="W167" i="1"/>
  <c r="W139" i="1"/>
  <c r="W10" i="1"/>
  <c r="W69" i="1"/>
  <c r="W74" i="1"/>
  <c r="W86" i="1"/>
  <c r="W30" i="1"/>
  <c r="W26" i="1"/>
  <c r="W51" i="1"/>
  <c r="W7" i="1"/>
  <c r="W32" i="1"/>
  <c r="V115" i="1"/>
  <c r="T124" i="1"/>
  <c r="T133" i="1"/>
  <c r="V152" i="1"/>
  <c r="V151" i="1"/>
  <c r="V64" i="1"/>
  <c r="V142" i="1"/>
  <c r="V69" i="1"/>
  <c r="V125" i="1"/>
  <c r="V120" i="1"/>
  <c r="V108" i="1"/>
  <c r="V58" i="1"/>
  <c r="V34" i="1"/>
  <c r="V9" i="1"/>
  <c r="V66" i="1"/>
  <c r="V20" i="1"/>
  <c r="V52" i="1"/>
  <c r="V35" i="1"/>
  <c r="V33" i="1"/>
  <c r="AA110" i="1"/>
  <c r="AB150" i="1"/>
  <c r="AB48" i="1"/>
  <c r="AB126" i="1"/>
  <c r="AB138" i="1"/>
  <c r="AB119" i="1"/>
  <c r="AB90" i="1"/>
  <c r="AB49" i="1"/>
  <c r="AB26" i="1"/>
  <c r="AB44" i="1"/>
  <c r="AB30" i="1"/>
  <c r="AB21" i="1"/>
  <c r="AB83" i="1"/>
  <c r="AB6" i="1"/>
  <c r="X83" i="1"/>
  <c r="V155" i="1"/>
  <c r="X159" i="1"/>
  <c r="W143" i="1"/>
  <c r="W134" i="1"/>
  <c r="W165" i="1"/>
  <c r="W101" i="1"/>
  <c r="W140" i="1"/>
  <c r="W151" i="1"/>
  <c r="W131" i="1"/>
  <c r="W68" i="1"/>
  <c r="W65" i="1"/>
  <c r="W73" i="1"/>
  <c r="W85" i="1"/>
  <c r="W20" i="1"/>
  <c r="W25" i="1"/>
  <c r="W43" i="1"/>
  <c r="W88" i="1"/>
  <c r="W15" i="1"/>
  <c r="V40" i="1"/>
  <c r="AA134" i="1"/>
  <c r="W168" i="1"/>
  <c r="T99" i="1"/>
  <c r="V144" i="1"/>
  <c r="V143" i="1"/>
  <c r="V50" i="1"/>
  <c r="V134" i="1"/>
  <c r="V28" i="1"/>
  <c r="V117" i="1"/>
  <c r="V164" i="1"/>
  <c r="V100" i="1"/>
  <c r="V48" i="1"/>
  <c r="V72" i="1"/>
  <c r="V80" i="1"/>
  <c r="V56" i="1"/>
  <c r="V19" i="1"/>
  <c r="V44" i="1"/>
  <c r="V89" i="1"/>
  <c r="V8" i="1"/>
  <c r="V107" i="1"/>
  <c r="AB166" i="1"/>
  <c r="AB159" i="1"/>
  <c r="AB94" i="1"/>
  <c r="AB144" i="1"/>
  <c r="AB137" i="1"/>
  <c r="AA25" i="1"/>
  <c r="AB89" i="1"/>
  <c r="AB14" i="1"/>
  <c r="AB11" i="1"/>
  <c r="AB33" i="1"/>
  <c r="AB61" i="1"/>
  <c r="AB20" i="1"/>
  <c r="AB75" i="1"/>
  <c r="AB9" i="1"/>
  <c r="V146" i="1"/>
  <c r="T4" i="1"/>
  <c r="T13" i="1"/>
  <c r="T110" i="1"/>
  <c r="T57" i="1"/>
  <c r="T58" i="1"/>
  <c r="T55" i="1"/>
  <c r="T38" i="1"/>
  <c r="T11" i="1"/>
  <c r="T27" i="1"/>
  <c r="T67" i="1"/>
  <c r="T24" i="1"/>
  <c r="V163" i="1"/>
  <c r="V137" i="1"/>
  <c r="X112" i="1"/>
  <c r="AA100" i="1"/>
  <c r="Z121" i="1"/>
  <c r="AB135" i="1"/>
  <c r="Y146" i="1"/>
  <c r="Y58" i="1"/>
  <c r="Y75" i="1"/>
  <c r="Y59" i="1"/>
  <c r="Y26" i="1"/>
  <c r="Y6" i="1"/>
  <c r="Y64" i="1"/>
  <c r="Y78" i="1"/>
  <c r="Y17" i="1"/>
  <c r="AB95" i="1"/>
  <c r="AB120" i="1"/>
  <c r="AB114" i="1"/>
  <c r="AB113" i="1"/>
  <c r="X94" i="1"/>
  <c r="AA158" i="1"/>
  <c r="AA108" i="1"/>
  <c r="V83" i="1"/>
  <c r="AA132" i="1"/>
  <c r="T72" i="1"/>
  <c r="T166" i="1"/>
  <c r="T102" i="1"/>
  <c r="T40" i="1"/>
  <c r="T41" i="1"/>
  <c r="T52" i="1"/>
  <c r="T30" i="1"/>
  <c r="T5" i="1"/>
  <c r="T26" i="1"/>
  <c r="T59" i="1"/>
  <c r="T16" i="1"/>
  <c r="AA166" i="1"/>
  <c r="V96" i="1"/>
  <c r="T115" i="1"/>
  <c r="X168" i="1"/>
  <c r="W31" i="1"/>
  <c r="X103" i="1"/>
  <c r="X118" i="1"/>
  <c r="AB130" i="1"/>
  <c r="X136" i="1"/>
  <c r="X86" i="1"/>
  <c r="V97" i="1"/>
  <c r="X68" i="1"/>
  <c r="T51" i="1"/>
  <c r="T8" i="1"/>
  <c r="X17" i="1"/>
  <c r="W112" i="1"/>
  <c r="X104" i="1"/>
  <c r="X119" i="1"/>
  <c r="AA116" i="1"/>
  <c r="T15" i="1"/>
  <c r="V113" i="1"/>
  <c r="T100" i="1"/>
  <c r="U132" i="1"/>
  <c r="Y12" i="1"/>
  <c r="Y69" i="1"/>
  <c r="Y67" i="1"/>
  <c r="Z157" i="1"/>
  <c r="Z92" i="1"/>
  <c r="Y122" i="1"/>
  <c r="Y101" i="1"/>
  <c r="Y168" i="1"/>
  <c r="Y142" i="1"/>
  <c r="Y81" i="1"/>
  <c r="Y126" i="1"/>
  <c r="Y152" i="1"/>
  <c r="Y143" i="1"/>
  <c r="Y23" i="1"/>
  <c r="Y111" i="1"/>
  <c r="Y61" i="1"/>
  <c r="Y119" i="1"/>
  <c r="Y91" i="1"/>
  <c r="Y149" i="1"/>
  <c r="Y141" i="1"/>
  <c r="Y157" i="1"/>
  <c r="Y158" i="1"/>
  <c r="Y79" i="1"/>
  <c r="Y120" i="1"/>
  <c r="Y159" i="1"/>
  <c r="Y21" i="1"/>
  <c r="Y166" i="1"/>
  <c r="Y102" i="1"/>
  <c r="Y144" i="1"/>
  <c r="Y92" i="1"/>
  <c r="Y127" i="1"/>
  <c r="Y118" i="1"/>
  <c r="Y74" i="1"/>
  <c r="Y70" i="1"/>
  <c r="Y162" i="1"/>
  <c r="Y57" i="1"/>
  <c r="Y31" i="1"/>
  <c r="Y42" i="1"/>
  <c r="Y51" i="1"/>
  <c r="Y45" i="1"/>
  <c r="Y4" i="1"/>
  <c r="Y44" i="1"/>
  <c r="Y104" i="1"/>
  <c r="Z113" i="1"/>
  <c r="Y138" i="1"/>
  <c r="Y36" i="1"/>
  <c r="Y72" i="1"/>
  <c r="Y16" i="1"/>
  <c r="Y20" i="1"/>
  <c r="Y49" i="1"/>
  <c r="Y40" i="1"/>
  <c r="Y54" i="1"/>
  <c r="Y27" i="1"/>
  <c r="Y165" i="1"/>
  <c r="Y47" i="1"/>
  <c r="Y56" i="1"/>
  <c r="Y80" i="1"/>
  <c r="Y39" i="1"/>
  <c r="Y62" i="1"/>
  <c r="Y83" i="1"/>
  <c r="Y113" i="1"/>
  <c r="Y133" i="1"/>
  <c r="Z122" i="1"/>
  <c r="Z134" i="1"/>
  <c r="Z126" i="1"/>
  <c r="Z108" i="1"/>
  <c r="Z111" i="1"/>
  <c r="Z150" i="1"/>
  <c r="Z141" i="1"/>
  <c r="Z103" i="1"/>
  <c r="Z109" i="1"/>
  <c r="Z148" i="1"/>
  <c r="Z100" i="1"/>
  <c r="Z135" i="1"/>
  <c r="Z133" i="1"/>
  <c r="Z159" i="1"/>
  <c r="Z86" i="1"/>
  <c r="Z36" i="1"/>
  <c r="Z143" i="1"/>
  <c r="Z142" i="1"/>
  <c r="Z33" i="1"/>
  <c r="Z140" i="1"/>
  <c r="Z58" i="1"/>
  <c r="Z125" i="1"/>
  <c r="Z167" i="1"/>
  <c r="Z151" i="1"/>
  <c r="Z132" i="1"/>
  <c r="Z102" i="1"/>
  <c r="Y147" i="1"/>
  <c r="Z75" i="1"/>
  <c r="Z52" i="1"/>
  <c r="Z79" i="1"/>
  <c r="Z60" i="1"/>
  <c r="Z13" i="1"/>
  <c r="Z9" i="1"/>
  <c r="Z85" i="1"/>
  <c r="Z25" i="1"/>
  <c r="Z11" i="1"/>
  <c r="Y103" i="1"/>
  <c r="Y112" i="1"/>
  <c r="Y160" i="1"/>
  <c r="Z51" i="1"/>
  <c r="Z8" i="1"/>
  <c r="Y89" i="1"/>
  <c r="Y150" i="1"/>
  <c r="Y24" i="1"/>
  <c r="Y98" i="1"/>
  <c r="Y73" i="1"/>
  <c r="Y48" i="1"/>
  <c r="Y117" i="1"/>
  <c r="Y109" i="1"/>
  <c r="Y88" i="1"/>
  <c r="Y153" i="1"/>
  <c r="Z98" i="1"/>
  <c r="Y123" i="1"/>
  <c r="Z162" i="1"/>
  <c r="Z74" i="1"/>
  <c r="Z12" i="1"/>
  <c r="Z78" i="1"/>
  <c r="Z43" i="1"/>
  <c r="Z7" i="1"/>
  <c r="Z63" i="1"/>
  <c r="Z77" i="1"/>
  <c r="Z24" i="1"/>
  <c r="Z26" i="1"/>
  <c r="Y125" i="1"/>
  <c r="Z124" i="1"/>
  <c r="Y84" i="1"/>
  <c r="Y110" i="1"/>
  <c r="Y55" i="1"/>
  <c r="Y65" i="1"/>
  <c r="Y132" i="1"/>
  <c r="Y22" i="1"/>
  <c r="Y68" i="1"/>
  <c r="Y129" i="1"/>
  <c r="Y50" i="1"/>
  <c r="Z164" i="1"/>
  <c r="Y85" i="1"/>
  <c r="Y99" i="1"/>
  <c r="Z138" i="1"/>
  <c r="Y163" i="1"/>
  <c r="Z73" i="1"/>
  <c r="Z95" i="1"/>
  <c r="Z59" i="1"/>
  <c r="Z28" i="1"/>
  <c r="Z64" i="1"/>
  <c r="Z55" i="1"/>
  <c r="Z69" i="1"/>
  <c r="Z23" i="1"/>
  <c r="Z18" i="1"/>
  <c r="Y82" i="1"/>
  <c r="Z115" i="1"/>
  <c r="Y140" i="1"/>
  <c r="Z119" i="1"/>
  <c r="Y134" i="1"/>
  <c r="Y167" i="1"/>
  <c r="Z117" i="1"/>
  <c r="Z118" i="1"/>
  <c r="X152" i="1"/>
  <c r="Y95" i="1"/>
  <c r="X106" i="1"/>
  <c r="Z120" i="1"/>
  <c r="Y145" i="1"/>
  <c r="Y3" i="1"/>
  <c r="X21" i="1"/>
  <c r="X56" i="1"/>
  <c r="X89" i="1"/>
  <c r="X66" i="1"/>
  <c r="X49" i="1"/>
  <c r="X63" i="1"/>
  <c r="X5" i="1"/>
  <c r="X142" i="1"/>
  <c r="Y10" i="1"/>
  <c r="Z88" i="1"/>
  <c r="Y114" i="1"/>
  <c r="X139" i="1"/>
  <c r="Z153" i="1"/>
  <c r="Y5" i="1"/>
  <c r="Y71" i="1"/>
  <c r="Y66" i="1"/>
  <c r="Y60" i="1"/>
  <c r="Y41" i="1"/>
  <c r="Y32" i="1"/>
  <c r="Y46" i="1"/>
  <c r="Y19" i="1"/>
  <c r="X43" i="1"/>
  <c r="Z66" i="1"/>
  <c r="Y93" i="1"/>
  <c r="AB104" i="1"/>
  <c r="Y115" i="1"/>
  <c r="X140" i="1"/>
  <c r="Z154" i="1"/>
  <c r="AB168" i="1"/>
  <c r="Z71" i="1"/>
  <c r="Z83" i="1"/>
  <c r="Z14" i="1"/>
  <c r="Z50" i="1"/>
  <c r="Z48" i="1"/>
  <c r="Z39" i="1"/>
  <c r="Z53" i="1"/>
  <c r="Z21" i="1"/>
  <c r="AB34" i="1"/>
  <c r="AB97" i="1"/>
  <c r="Y108" i="1"/>
  <c r="X133" i="1"/>
  <c r="Z147" i="1"/>
  <c r="AB161" i="1"/>
  <c r="AA82" i="1"/>
  <c r="AA34" i="1"/>
  <c r="AA86" i="1"/>
  <c r="AA37" i="1"/>
  <c r="AA35" i="1"/>
  <c r="AA63" i="1"/>
  <c r="AA46" i="1"/>
  <c r="AA52" i="1"/>
  <c r="AA10" i="1"/>
  <c r="AA139" i="1"/>
  <c r="AB88" i="1"/>
  <c r="AB93" i="1"/>
  <c r="AB57" i="1"/>
  <c r="AB32" i="1"/>
  <c r="AB53" i="1"/>
  <c r="AB19" i="1"/>
  <c r="AB67" i="1"/>
  <c r="AB24" i="1"/>
  <c r="X105" i="1"/>
  <c r="V3" i="1"/>
  <c r="X121" i="1"/>
  <c r="AA102" i="1"/>
  <c r="T165" i="1"/>
  <c r="T80" i="1"/>
  <c r="AB140" i="1"/>
  <c r="T125" i="1"/>
  <c r="T140" i="1"/>
  <c r="T161" i="1"/>
  <c r="T97" i="1"/>
  <c r="T152" i="1"/>
  <c r="T50" i="1"/>
  <c r="T143" i="1"/>
  <c r="T73" i="1"/>
  <c r="T130" i="1"/>
  <c r="T142" i="1"/>
  <c r="T77" i="1"/>
  <c r="T47" i="1"/>
  <c r="T69" i="1"/>
  <c r="T70" i="1"/>
  <c r="T21" i="1"/>
  <c r="T45" i="1"/>
  <c r="T6" i="1"/>
  <c r="T35" i="1"/>
  <c r="W113" i="1"/>
  <c r="W119" i="1"/>
  <c r="W126" i="1"/>
  <c r="W157" i="1"/>
  <c r="W71" i="1"/>
  <c r="W132" i="1"/>
  <c r="W135" i="1"/>
  <c r="W123" i="1"/>
  <c r="W61" i="1"/>
  <c r="W55" i="1"/>
  <c r="W52" i="1"/>
  <c r="W84" i="1"/>
  <c r="W18" i="1"/>
  <c r="W24" i="1"/>
  <c r="W35" i="1"/>
  <c r="W80" i="1"/>
  <c r="W9" i="1"/>
  <c r="AB133" i="1"/>
  <c r="X120" i="1"/>
  <c r="V139" i="1"/>
  <c r="V123" i="1"/>
  <c r="V169" i="1"/>
  <c r="AB76" i="1"/>
  <c r="AB101" i="1"/>
  <c r="W137" i="1"/>
  <c r="AA157" i="1"/>
  <c r="X40" i="1"/>
  <c r="T148" i="1"/>
  <c r="T60" i="1"/>
  <c r="AA118" i="1"/>
  <c r="V136" i="1"/>
  <c r="V135" i="1"/>
  <c r="V46" i="1"/>
  <c r="V126" i="1"/>
  <c r="V160" i="1"/>
  <c r="V109" i="1"/>
  <c r="V156" i="1"/>
  <c r="V90" i="1"/>
  <c r="V29" i="1"/>
  <c r="V71" i="1"/>
  <c r="V79" i="1"/>
  <c r="V39" i="1"/>
  <c r="V18" i="1"/>
  <c r="V36" i="1"/>
  <c r="V81" i="1"/>
  <c r="V15" i="1"/>
  <c r="T101" i="1"/>
  <c r="W146" i="1"/>
  <c r="W8" i="1"/>
  <c r="Y121" i="1"/>
  <c r="X93" i="1"/>
  <c r="X115" i="1"/>
  <c r="Z129" i="1"/>
  <c r="Y154" i="1"/>
  <c r="Y96" i="1"/>
  <c r="Y52" i="1"/>
  <c r="Y63" i="1"/>
  <c r="Y43" i="1"/>
  <c r="Y33" i="1"/>
  <c r="Y15" i="1"/>
  <c r="Y38" i="1"/>
  <c r="Y11" i="1"/>
  <c r="X73" i="1"/>
  <c r="X116" i="1"/>
  <c r="Z130" i="1"/>
  <c r="Y155" i="1"/>
  <c r="Z70" i="1"/>
  <c r="Z82" i="1"/>
  <c r="Z49" i="1"/>
  <c r="Z35" i="1"/>
  <c r="Z40" i="1"/>
  <c r="Z31" i="1"/>
  <c r="Z45" i="1"/>
  <c r="Z20" i="1"/>
  <c r="X109" i="1"/>
  <c r="Z123" i="1"/>
  <c r="Y148" i="1"/>
  <c r="AB98" i="1"/>
  <c r="AB146" i="1"/>
  <c r="AB87" i="1"/>
  <c r="AB92" i="1"/>
  <c r="AB40" i="1"/>
  <c r="AB15" i="1"/>
  <c r="AB45" i="1"/>
  <c r="AB18" i="1"/>
  <c r="AB59" i="1"/>
  <c r="AB16" i="1"/>
  <c r="AB107" i="1"/>
  <c r="X167" i="1"/>
  <c r="AB108" i="1"/>
  <c r="X15" i="1"/>
  <c r="AA133" i="1"/>
  <c r="AB115" i="1"/>
  <c r="X126" i="1"/>
  <c r="T134" i="1"/>
  <c r="T94" i="1"/>
  <c r="T44" i="1"/>
  <c r="T65" i="1"/>
  <c r="T62" i="1"/>
  <c r="T20" i="1"/>
  <c r="T37" i="1"/>
  <c r="T91" i="1"/>
  <c r="T14" i="1"/>
  <c r="AB123" i="1"/>
  <c r="W111" i="1"/>
  <c r="W118" i="1"/>
  <c r="W149" i="1"/>
  <c r="W57" i="1"/>
  <c r="W124" i="1"/>
  <c r="W127" i="1"/>
  <c r="W115" i="1"/>
  <c r="W44" i="1"/>
  <c r="W36" i="1"/>
  <c r="W49" i="1"/>
  <c r="W83" i="1"/>
  <c r="W11" i="1"/>
  <c r="W23" i="1"/>
  <c r="W66" i="1"/>
  <c r="W72" i="1"/>
  <c r="W14" i="1"/>
  <c r="X144" i="1"/>
  <c r="AA101" i="1"/>
  <c r="T123" i="1"/>
  <c r="T141" i="1"/>
  <c r="AA126" i="1"/>
  <c r="X81" i="1"/>
  <c r="W104" i="1"/>
  <c r="X143" i="1"/>
  <c r="W70" i="1"/>
  <c r="V154" i="1"/>
  <c r="AA65" i="1"/>
  <c r="V128" i="1"/>
  <c r="V127" i="1"/>
  <c r="V47" i="1"/>
  <c r="V118" i="1"/>
  <c r="V165" i="1"/>
  <c r="V101" i="1"/>
  <c r="V148" i="1"/>
  <c r="V85" i="1"/>
  <c r="V27" i="1"/>
  <c r="V70" i="1"/>
  <c r="V78" i="1"/>
  <c r="V16" i="1"/>
  <c r="V17" i="1"/>
  <c r="V13" i="1"/>
  <c r="V73" i="1"/>
  <c r="V7" i="1"/>
  <c r="W105" i="1"/>
  <c r="W94" i="1"/>
  <c r="Z136" i="1"/>
  <c r="Y161" i="1"/>
  <c r="X62" i="1"/>
  <c r="X50" i="1"/>
  <c r="X47" i="1"/>
  <c r="Z94" i="1"/>
  <c r="Z105" i="1"/>
  <c r="Y130" i="1"/>
  <c r="X155" i="1"/>
  <c r="Y77" i="1"/>
  <c r="Y53" i="1"/>
  <c r="Y14" i="1"/>
  <c r="Y30" i="1"/>
  <c r="X75" i="1"/>
  <c r="Y131" i="1"/>
  <c r="X156" i="1"/>
  <c r="Z65" i="1"/>
  <c r="Z81" i="1"/>
  <c r="Z46" i="1"/>
  <c r="Z6" i="1"/>
  <c r="Z32" i="1"/>
  <c r="Z16" i="1"/>
  <c r="Z37" i="1"/>
  <c r="Z19" i="1"/>
  <c r="Y29" i="1"/>
  <c r="Z99" i="1"/>
  <c r="Y124" i="1"/>
  <c r="X149" i="1"/>
  <c r="Z163" i="1"/>
  <c r="AB86" i="1"/>
  <c r="AB56" i="1"/>
  <c r="AB13" i="1"/>
  <c r="AB62" i="1"/>
  <c r="AB37" i="1"/>
  <c r="AB17" i="1"/>
  <c r="AB51" i="1"/>
  <c r="AB8" i="1"/>
  <c r="X74" i="1"/>
  <c r="AB125" i="1"/>
  <c r="AB148" i="1"/>
  <c r="X169" i="1"/>
  <c r="X72" i="1"/>
  <c r="AA125" i="1"/>
  <c r="X35" i="1"/>
  <c r="AA109" i="1"/>
  <c r="X128" i="1"/>
  <c r="V147" i="1"/>
  <c r="X135" i="1"/>
  <c r="T126" i="1"/>
  <c r="T93" i="1"/>
  <c r="T31" i="1"/>
  <c r="T48" i="1"/>
  <c r="T54" i="1"/>
  <c r="T19" i="1"/>
  <c r="T29" i="1"/>
  <c r="T83" i="1"/>
  <c r="T17" i="1"/>
  <c r="T132" i="1"/>
  <c r="W89" i="1"/>
  <c r="W110" i="1"/>
  <c r="W141" i="1"/>
  <c r="W53" i="1"/>
  <c r="W116" i="1"/>
  <c r="W103" i="1"/>
  <c r="W107" i="1"/>
  <c r="W41" i="1"/>
  <c r="W45" i="1"/>
  <c r="W39" i="1"/>
  <c r="W82" i="1"/>
  <c r="W37" i="1"/>
  <c r="W22" i="1"/>
  <c r="W58" i="1"/>
  <c r="W64" i="1"/>
  <c r="W6" i="1"/>
  <c r="T147" i="1"/>
  <c r="X64" i="1"/>
  <c r="AA124" i="1"/>
  <c r="AA142" i="1"/>
  <c r="T164" i="1"/>
  <c r="AA164" i="1"/>
  <c r="V99" i="1"/>
  <c r="T85" i="1"/>
  <c r="W106" i="1"/>
  <c r="AB124" i="1"/>
  <c r="X145" i="1"/>
  <c r="V162" i="1"/>
  <c r="AA70" i="1"/>
  <c r="AA141" i="1"/>
  <c r="V112" i="1"/>
  <c r="V119" i="1"/>
  <c r="V24" i="1"/>
  <c r="V110" i="1"/>
  <c r="V157" i="1"/>
  <c r="V82" i="1"/>
  <c r="V140" i="1"/>
  <c r="V54" i="1"/>
  <c r="V25" i="1"/>
  <c r="V62" i="1"/>
  <c r="V77" i="1"/>
  <c r="V4" i="1"/>
  <c r="V11" i="1"/>
  <c r="V67" i="1"/>
  <c r="V65" i="1"/>
  <c r="V22" i="1"/>
  <c r="X111" i="1"/>
  <c r="AB81" i="1"/>
  <c r="Z96" i="1"/>
  <c r="Z160" i="1"/>
  <c r="Z44" i="1"/>
  <c r="Y97" i="1"/>
  <c r="X51" i="1"/>
  <c r="X30" i="1"/>
  <c r="X53" i="1"/>
  <c r="X33" i="1"/>
  <c r="X20" i="1"/>
  <c r="Z169" i="1"/>
  <c r="Y34" i="1"/>
  <c r="Y28" i="1"/>
  <c r="Y9" i="1"/>
  <c r="Z5" i="1"/>
  <c r="Z106" i="1"/>
  <c r="X80" i="1"/>
  <c r="X98" i="1"/>
  <c r="Z112" i="1"/>
  <c r="Y137" i="1"/>
  <c r="X162" i="1"/>
  <c r="X48" i="1"/>
  <c r="X45" i="1"/>
  <c r="X18" i="1"/>
  <c r="X37" i="1"/>
  <c r="X42" i="1"/>
  <c r="X14" i="1"/>
  <c r="X39" i="1"/>
  <c r="X12" i="1"/>
  <c r="X110" i="1"/>
  <c r="Y106" i="1"/>
  <c r="X131" i="1"/>
  <c r="Z145" i="1"/>
  <c r="Z3" i="1"/>
  <c r="Y76" i="1"/>
  <c r="Y7" i="1"/>
  <c r="Y37" i="1"/>
  <c r="Y35" i="1"/>
  <c r="Y8" i="1"/>
  <c r="Y86" i="1"/>
  <c r="Y18" i="1"/>
  <c r="X150" i="1"/>
  <c r="Z17" i="1"/>
  <c r="X77" i="1"/>
  <c r="AB96" i="1"/>
  <c r="Y107" i="1"/>
  <c r="X132" i="1"/>
  <c r="Z146" i="1"/>
  <c r="AB160" i="1"/>
  <c r="Z76" i="1"/>
  <c r="Z62" i="1"/>
  <c r="Z80" i="1"/>
  <c r="Z30" i="1"/>
  <c r="Z34" i="1"/>
  <c r="Z15" i="1"/>
  <c r="Z93" i="1"/>
  <c r="Z29" i="1"/>
  <c r="Z4" i="1"/>
  <c r="X84" i="1"/>
  <c r="X158" i="1"/>
  <c r="Z38" i="1"/>
  <c r="AB77" i="1"/>
  <c r="Y100" i="1"/>
  <c r="X125" i="1"/>
  <c r="Z139" i="1"/>
  <c r="AB153" i="1"/>
  <c r="Y164" i="1"/>
  <c r="AA79" i="1"/>
  <c r="AA91" i="1"/>
  <c r="AA49" i="1"/>
  <c r="AA20" i="1"/>
  <c r="AA40" i="1"/>
  <c r="AA39" i="1"/>
  <c r="AA92" i="1"/>
  <c r="AA28" i="1"/>
  <c r="AA9" i="1"/>
  <c r="AB106" i="1"/>
  <c r="AB154" i="1"/>
  <c r="AB85" i="1"/>
  <c r="AB39" i="1"/>
  <c r="AB68" i="1"/>
  <c r="AB54" i="1"/>
  <c r="AB29" i="1"/>
  <c r="AB10" i="1"/>
  <c r="AB43" i="1"/>
  <c r="AA58" i="1"/>
  <c r="AB79" i="1"/>
  <c r="AB58" i="1"/>
  <c r="X78" i="1"/>
  <c r="V130" i="1"/>
  <c r="AA48" i="1"/>
  <c r="V95" i="1"/>
  <c r="T131" i="1"/>
  <c r="T149" i="1"/>
  <c r="T163" i="1"/>
  <c r="T137" i="1"/>
  <c r="T86" i="1"/>
  <c r="T128" i="1"/>
  <c r="T114" i="1"/>
  <c r="T119" i="1"/>
  <c r="T49" i="1"/>
  <c r="T98" i="1"/>
  <c r="T118" i="1"/>
  <c r="T92" i="1"/>
  <c r="T10" i="1"/>
  <c r="T34" i="1"/>
  <c r="T46" i="1"/>
  <c r="T18" i="1"/>
  <c r="T28" i="1"/>
  <c r="T75" i="1"/>
  <c r="T9" i="1"/>
  <c r="AB141" i="1"/>
  <c r="W166" i="1"/>
  <c r="W102" i="1"/>
  <c r="W133" i="1"/>
  <c r="W33" i="1"/>
  <c r="W108" i="1"/>
  <c r="W163" i="1"/>
  <c r="W99" i="1"/>
  <c r="W38" i="1"/>
  <c r="W77" i="1"/>
  <c r="W16" i="1"/>
  <c r="W81" i="1"/>
  <c r="W29" i="1"/>
  <c r="W12" i="1"/>
  <c r="W50" i="1"/>
  <c r="W56" i="1"/>
  <c r="W21" i="1"/>
  <c r="X76" i="1"/>
  <c r="V106" i="1"/>
  <c r="W145" i="1"/>
  <c r="AA165" i="1"/>
  <c r="AA149" i="1"/>
  <c r="V94" i="1"/>
  <c r="X113" i="1"/>
  <c r="V88" i="1"/>
  <c r="AB147" i="1"/>
  <c r="W160" i="1"/>
  <c r="V93" i="1"/>
  <c r="W152" i="1"/>
  <c r="V104" i="1"/>
  <c r="V111" i="1"/>
  <c r="V166" i="1"/>
  <c r="V102" i="1"/>
  <c r="V149" i="1"/>
  <c r="V63" i="1"/>
  <c r="V132" i="1"/>
  <c r="V31" i="1"/>
  <c r="V23" i="1"/>
  <c r="V45" i="1"/>
  <c r="V76" i="1"/>
  <c r="V38" i="1"/>
  <c r="V5" i="1"/>
  <c r="V59" i="1"/>
  <c r="V57" i="1"/>
  <c r="V14" i="1"/>
  <c r="T155" i="1"/>
  <c r="X44" i="1"/>
  <c r="W138" i="1"/>
  <c r="AC144" i="1" l="1"/>
  <c r="AC108" i="1"/>
  <c r="AC138" i="1"/>
  <c r="AC119" i="1"/>
  <c r="AC27" i="1"/>
  <c r="AC122" i="1"/>
  <c r="AC23" i="1"/>
  <c r="AC104" i="1"/>
  <c r="AC12" i="1"/>
  <c r="AC67" i="1"/>
  <c r="AC82" i="1"/>
  <c r="AC117" i="1"/>
  <c r="AC151" i="1"/>
  <c r="AC95" i="1"/>
  <c r="AC114" i="1"/>
  <c r="AC38" i="1"/>
  <c r="AC88" i="1"/>
  <c r="AC25" i="1"/>
  <c r="AC112" i="1"/>
  <c r="AC107" i="1"/>
  <c r="AC166" i="1"/>
  <c r="AC22" i="1"/>
  <c r="AC103" i="1"/>
  <c r="AC83" i="1"/>
  <c r="AC111" i="1"/>
  <c r="AC105" i="1"/>
  <c r="AC156" i="1"/>
  <c r="AC155" i="1"/>
  <c r="AC100" i="1"/>
  <c r="AC33" i="1"/>
  <c r="AC18" i="1"/>
  <c r="AC32" i="1"/>
  <c r="AC52" i="1"/>
  <c r="AC26" i="1"/>
  <c r="AC121" i="1"/>
  <c r="AC136" i="1"/>
  <c r="AC58" i="1"/>
  <c r="AC66" i="1"/>
  <c r="AC127" i="1"/>
  <c r="AC106" i="1"/>
  <c r="AC128" i="1"/>
  <c r="AC153" i="1"/>
  <c r="AC150" i="1"/>
  <c r="AC42" i="1"/>
  <c r="AC96" i="1"/>
  <c r="AC24" i="1"/>
  <c r="AC89" i="1"/>
  <c r="AC167" i="1"/>
  <c r="AC61" i="1"/>
  <c r="AC3" i="1"/>
  <c r="AC133" i="1"/>
  <c r="AC5" i="1"/>
  <c r="AC86" i="1"/>
  <c r="AC115" i="1"/>
  <c r="AC71" i="1"/>
  <c r="AC68" i="1"/>
  <c r="AC41" i="1"/>
  <c r="AC74" i="1"/>
  <c r="AC7" i="1"/>
  <c r="AC15" i="1"/>
  <c r="AC90" i="1"/>
  <c r="AC169" i="1"/>
  <c r="AC159" i="1"/>
  <c r="AC102" i="1"/>
  <c r="AC146" i="1"/>
  <c r="AC99" i="1"/>
  <c r="AC64" i="1"/>
  <c r="AC154" i="1"/>
  <c r="AC65" i="1"/>
  <c r="AC81" i="1"/>
  <c r="AC168" i="1"/>
  <c r="AC76" i="1"/>
  <c r="AC56" i="1"/>
  <c r="AC30" i="1"/>
  <c r="AC13" i="1"/>
  <c r="AC36" i="1"/>
  <c r="AC109" i="1"/>
  <c r="AC139" i="1"/>
  <c r="AC84" i="1"/>
  <c r="AC70" i="1"/>
  <c r="AC50" i="1"/>
  <c r="AC53" i="1"/>
  <c r="AC59" i="1"/>
  <c r="AC75" i="1"/>
  <c r="AC98" i="1"/>
  <c r="AC51" i="1"/>
  <c r="AC116" i="1"/>
  <c r="AC160" i="1"/>
  <c r="AC40" i="1"/>
  <c r="AC120" i="1"/>
  <c r="AC63" i="1"/>
  <c r="AC129" i="1"/>
  <c r="AC131" i="1"/>
  <c r="AC162" i="1"/>
  <c r="AC19" i="1"/>
  <c r="AC16" i="1"/>
  <c r="AC72" i="1"/>
  <c r="AC39" i="1"/>
  <c r="AC55" i="1"/>
  <c r="AC79" i="1"/>
  <c r="AC158" i="1"/>
  <c r="AC11" i="1"/>
  <c r="AC157" i="1"/>
  <c r="AC54" i="1"/>
  <c r="AC78" i="1"/>
  <c r="AC8" i="1"/>
  <c r="AC113" i="1"/>
  <c r="AC57" i="1"/>
  <c r="AC145" i="1"/>
  <c r="AC4" i="1"/>
  <c r="AC110" i="1"/>
  <c r="AC135" i="1"/>
  <c r="AC124" i="1"/>
  <c r="AC87" i="1"/>
  <c r="AC43" i="1"/>
  <c r="AC69" i="1"/>
  <c r="AC147" i="1"/>
  <c r="AC31" i="1"/>
  <c r="AC94" i="1"/>
  <c r="AC47" i="1"/>
  <c r="AC97" i="1"/>
  <c r="AC148" i="1"/>
  <c r="AC165" i="1"/>
  <c r="AC152" i="1"/>
  <c r="AC34" i="1"/>
  <c r="AC10" i="1"/>
  <c r="AC85" i="1"/>
  <c r="AC132" i="1"/>
  <c r="AC93" i="1"/>
  <c r="AC14" i="1"/>
  <c r="AC134" i="1"/>
  <c r="AC77" i="1"/>
  <c r="AC161" i="1"/>
  <c r="AC92" i="1"/>
  <c r="AC137" i="1"/>
  <c r="AC17" i="1"/>
  <c r="AC126" i="1"/>
  <c r="AC91" i="1"/>
  <c r="AC35" i="1"/>
  <c r="AC142" i="1"/>
  <c r="AC140" i="1"/>
  <c r="AC46" i="1"/>
  <c r="AC44" i="1"/>
  <c r="AC9" i="1"/>
  <c r="AC118" i="1"/>
  <c r="AC163" i="1"/>
  <c r="AC37" i="1"/>
  <c r="AC101" i="1"/>
  <c r="AC6" i="1"/>
  <c r="AC130" i="1"/>
  <c r="AC125" i="1"/>
  <c r="AC48" i="1"/>
  <c r="AC149" i="1"/>
  <c r="AC164" i="1"/>
  <c r="AC29" i="1"/>
  <c r="AC141" i="1"/>
  <c r="AC20" i="1"/>
  <c r="AC45" i="1"/>
  <c r="AC73" i="1"/>
  <c r="AC28" i="1"/>
  <c r="AC49" i="1"/>
  <c r="AC123" i="1"/>
  <c r="AC62" i="1"/>
  <c r="AC60" i="1"/>
  <c r="AC21" i="1"/>
  <c r="AC143" i="1"/>
  <c r="AC80" i="1"/>
</calcChain>
</file>

<file path=xl/sharedStrings.xml><?xml version="1.0" encoding="utf-8"?>
<sst xmlns="http://schemas.openxmlformats.org/spreadsheetml/2006/main" count="384" uniqueCount="188">
  <si>
    <t>country</t>
  </si>
  <si>
    <t>child_mort</t>
  </si>
  <si>
    <t>exports</t>
  </si>
  <si>
    <t>health</t>
  </si>
  <si>
    <t>imports</t>
  </si>
  <si>
    <t>income</t>
  </si>
  <si>
    <t>inflation</t>
  </si>
  <si>
    <t>life_expec</t>
  </si>
  <si>
    <t>total_fer</t>
  </si>
  <si>
    <t>gdpp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</si>
  <si>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</si>
  <si>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</si>
  <si>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</si>
  <si>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</si>
  <si>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</si>
  <si>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</si>
  <si>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</si>
  <si>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</si>
  <si>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</si>
  <si>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</si>
  <si>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</si>
  <si>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</si>
  <si>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</si>
  <si>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</si>
  <si>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</si>
  <si>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</si>
  <si>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</si>
  <si>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</si>
  <si>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</si>
  <si>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</si>
  <si>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</si>
  <si>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</si>
  <si>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</si>
  <si>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</si>
  <si>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</si>
  <si>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</si>
  <si>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</si>
  <si>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</si>
  <si>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</si>
  <si>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</si>
  <si>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</si>
  <si>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</si>
  <si>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</si>
  <si>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</si>
  <si>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</si>
  <si>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</si>
  <si>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</si>
  <si>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</si>
  <si>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</si>
  <si>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</si>
  <si>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</si>
  <si>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</si>
  <si>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</si>
  <si>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</si>
  <si>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</si>
  <si>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</si>
  <si>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</si>
  <si>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</si>
  <si>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</si>
  <si>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</si>
  <si>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</si>
  <si>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</si>
  <si>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</si>
  <si>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</si>
  <si>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</si>
  <si>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</si>
  <si>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</si>
  <si>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</si>
  <si>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</si>
  <si>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</si>
  <si>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</si>
  <si>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</si>
  <si>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</si>
  <si>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</si>
  <si>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</si>
  <si>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</si>
  <si>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</si>
  <si>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</si>
  <si>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</si>
  <si>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</si>
  <si>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</si>
  <si>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</si>
  <si>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</si>
  <si>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</si>
  <si>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</si>
  <si>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</si>
  <si>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</si>
  <si>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</si>
  <si>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</si>
  <si>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</si>
  <si>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</si>
  <si>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</si>
  <si>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</si>
  <si>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</si>
  <si>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</si>
  <si>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</si>
  <si>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</si>
  <si>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</si>
  <si>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</si>
  <si>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</si>
  <si>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</si>
  <si>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</si>
  <si>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</si>
  <si>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</si>
  <si>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</si>
  <si>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</si>
  <si>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</si>
  <si>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</si>
  <si>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</si>
  <si>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</si>
  <si>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</si>
  <si>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</si>
  <si>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</si>
  <si>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</si>
  <si>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</si>
  <si>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</si>
  <si>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</si>
  <si>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</si>
  <si>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</si>
  <si>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</si>
  <si>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</si>
  <si>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</si>
  <si>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</si>
  <si>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</si>
  <si>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</si>
  <si>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</si>
  <si>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</si>
  <si>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</si>
  <si>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</si>
  <si>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</si>
  <si>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</si>
  <si>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</si>
  <si>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</si>
  <si>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</si>
  <si>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</si>
  <si>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</si>
  <si>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</si>
  <si>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</si>
  <si>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</si>
  <si>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</si>
  <si>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</si>
  <si>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</si>
  <si>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</si>
  <si>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</si>
  <si>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</si>
  <si>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</si>
  <si>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</si>
  <si>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</si>
  <si>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</si>
  <si>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St.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</si>
  <si>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</si>
  <si>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</si>
  <si>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</si>
  <si>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</si>
  <si>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</si>
  <si>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</si>
  <si>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</si>
  <si>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</si>
  <si>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</si>
  <si>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</si>
  <si>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</si>
  <si>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</si>
  <si>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</si>
  <si>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</si>
  <si>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</si>
  <si>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</si>
  <si>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</si>
  <si>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</si>
  <si>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</si>
  <si>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</si>
  <si>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</si>
  <si>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</si>
  <si>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</si>
  <si>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</si>
  <si>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</si>
  <si>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Congo Dem</t>
  </si>
  <si>
    <t>Congo Rep</t>
  </si>
  <si>
    <t>distance_Peru</t>
  </si>
  <si>
    <t>posible cluster de Peru</t>
  </si>
  <si>
    <t>raw_data</t>
  </si>
  <si>
    <t>normalized_data</t>
  </si>
  <si>
    <t>diff_peru</t>
  </si>
  <si>
    <t>diff_total</t>
  </si>
  <si>
    <t>min</t>
  </si>
  <si>
    <t>max</t>
  </si>
  <si>
    <t>* ¿Son estas variables las que nos importan para definir desarrollo?</t>
  </si>
  <si>
    <t>* ¿Por qué China sale parecido a nosotros?</t>
  </si>
  <si>
    <t>* ¿Qué pasaria si uso mas variables economicas que sociales?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</si>
</sst>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9" fontId="0" fillId="0" borderId="0" xfId="1" applyFont="1"/>
    <xf numFmtId="0" fontId="0" fillId="33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4" xfId="1" applyFont="1" applyBorder="1"/>
    <xf numFmtId="9" fontId="0" fillId="0" borderId="0" xfId="1" applyFont="1" applyBorder="1"/>
    <xf numFmtId="9" fontId="0" fillId="0" borderId="15" xfId="1" applyFont="1" applyBorder="1"/>
    <xf numFmtId="9" fontId="0" fillId="0" borderId="16" xfId="1" applyFont="1" applyBorder="1"/>
    <xf numFmtId="9" fontId="0" fillId="0" borderId="17" xfId="1" applyFont="1" applyBorder="1"/>
    <xf numFmtId="9" fontId="0" fillId="0" borderId="18" xfId="1" applyFont="1" applyBorder="1"/>
    <xf numFmtId="9" fontId="0" fillId="0" borderId="19" xfId="1" applyFont="1" applyBorder="1"/>
    <xf numFmtId="9" fontId="0" fillId="0" borderId="20" xfId="1" applyFont="1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1" xfId="0" applyBorder="1" applyAlignment="1">
      <alignment horizontal="right"/>
    </xf>
    <xf numFmtId="0" fontId="0" fillId="0" borderId="16" xfId="0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2"/>
  <sheetViews>
    <sheetView zoomScale="70" zoomScaleNormal="70" workbookViewId="0">
      <selection activeCell="K180" sqref="K180"/>
    </sheetView>
  </sheetViews>
  <sheetFormatPr defaultRowHeight="15" x14ac:dyDescent="0.25"/>
  <cols>
    <col min="1" max="1" width="24.85546875" customWidth="1"/>
  </cols>
  <sheetData>
    <row r="1" spans="1:29" ht="15.75" thickBot="1" x14ac:dyDescent="0.3">
      <c r="B1" t="s">
        <v>179</v>
      </c>
      <c r="K1" t="s">
        <v>180</v>
      </c>
      <c r="T1" t="s">
        <v>181</v>
      </c>
      <c r="AC1" t="s">
        <v>182</v>
      </c>
    </row>
    <row r="2" spans="1:29" ht="15.75" thickBot="1" x14ac:dyDescent="0.3">
      <c r="A2" s="22" t="s">
        <v>0</v>
      </c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5" t="s">
        <v>9</v>
      </c>
      <c r="K2" s="23" t="s">
        <v>1</v>
      </c>
      <c r="L2" s="24" t="s">
        <v>2</v>
      </c>
      <c r="M2" s="24" t="s">
        <v>3</v>
      </c>
      <c r="N2" s="24" t="s">
        <v>4</v>
      </c>
      <c r="O2" s="24" t="s">
        <v>5</v>
      </c>
      <c r="P2" s="24" t="s">
        <v>6</v>
      </c>
      <c r="Q2" s="24" t="s">
        <v>7</v>
      </c>
      <c r="R2" s="24" t="s">
        <v>8</v>
      </c>
      <c r="S2" s="25" t="s">
        <v>9</v>
      </c>
      <c r="T2" s="23" t="s">
        <v>1</v>
      </c>
      <c r="U2" s="24" t="s">
        <v>2</v>
      </c>
      <c r="V2" s="24" t="s">
        <v>3</v>
      </c>
      <c r="W2" s="24" t="s">
        <v>4</v>
      </c>
      <c r="X2" s="24" t="s">
        <v>5</v>
      </c>
      <c r="Y2" s="24" t="s">
        <v>6</v>
      </c>
      <c r="Z2" s="24" t="s">
        <v>7</v>
      </c>
      <c r="AA2" s="24" t="s">
        <v>8</v>
      </c>
      <c r="AB2" s="25" t="s">
        <v>9</v>
      </c>
      <c r="AC2" s="22" t="s">
        <v>177</v>
      </c>
    </row>
    <row r="3" spans="1:29" x14ac:dyDescent="0.25">
      <c r="A3" s="20" t="s">
        <v>10</v>
      </c>
      <c r="B3" s="6">
        <v>90.2</v>
      </c>
      <c r="C3" s="7">
        <v>10</v>
      </c>
      <c r="D3" s="7">
        <v>7.58</v>
      </c>
      <c r="E3" s="7">
        <v>44.9</v>
      </c>
      <c r="F3" s="7">
        <v>1610</v>
      </c>
      <c r="G3" s="7">
        <v>9.44</v>
      </c>
      <c r="H3" s="7">
        <v>56.2</v>
      </c>
      <c r="I3" s="7">
        <v>5.82</v>
      </c>
      <c r="J3" s="8">
        <v>553</v>
      </c>
      <c r="K3" s="12">
        <f>(B3-B$171)/(B$172-B$171)</f>
        <v>0.42648490749756574</v>
      </c>
      <c r="L3" s="13">
        <f t="shared" ref="L3:S3" si="0">(C3-C$171)/(C$172-C$171)</f>
        <v>4.9481967672381451E-2</v>
      </c>
      <c r="M3" s="13">
        <f t="shared" si="0"/>
        <v>0.35860783095090115</v>
      </c>
      <c r="N3" s="13">
        <f t="shared" si="0"/>
        <v>0.25776486611883465</v>
      </c>
      <c r="O3" s="13">
        <f t="shared" si="0"/>
        <v>8.0472059875714482E-3</v>
      </c>
      <c r="P3" s="13">
        <f t="shared" si="0"/>
        <v>0.12614360964790683</v>
      </c>
      <c r="Q3" s="13">
        <f t="shared" si="0"/>
        <v>0.47534516765286</v>
      </c>
      <c r="R3" s="13">
        <f t="shared" si="0"/>
        <v>0.73659305993690849</v>
      </c>
      <c r="S3" s="14">
        <f t="shared" si="0"/>
        <v>3.0734282087258634E-3</v>
      </c>
      <c r="T3" s="12">
        <f>POWER(K3-K$122,2)</f>
        <v>0.11581197634653073</v>
      </c>
      <c r="U3" s="13">
        <f t="shared" ref="U3:AB3" si="1">POWER(L3-L$122,2)</f>
        <v>7.9296409533375356E-3</v>
      </c>
      <c r="V3" s="13">
        <f t="shared" si="1"/>
        <v>2.4141704466138066E-2</v>
      </c>
      <c r="W3" s="13">
        <f t="shared" si="1"/>
        <v>1.4716191883408478E-2</v>
      </c>
      <c r="X3" s="13">
        <f t="shared" si="1"/>
        <v>4.5060398956499308E-3</v>
      </c>
      <c r="Y3" s="13">
        <f t="shared" si="1"/>
        <v>1.1881817282230424E-3</v>
      </c>
      <c r="Z3" s="13">
        <f t="shared" si="1"/>
        <v>0.18319075351392158</v>
      </c>
      <c r="AA3" s="13">
        <f t="shared" si="1"/>
        <v>0.26765118570191754</v>
      </c>
      <c r="AB3" s="14">
        <f t="shared" si="1"/>
        <v>1.8178845875011522E-3</v>
      </c>
      <c r="AC3" s="18">
        <f>POWER(SUM(T3:AB3),0.5)</f>
        <v>0.78800606538060869</v>
      </c>
    </row>
    <row r="4" spans="1:29" x14ac:dyDescent="0.25">
      <c r="A4" s="20" t="s">
        <v>11</v>
      </c>
      <c r="B4" s="6">
        <v>16.600000000000001</v>
      </c>
      <c r="C4" s="7">
        <v>28</v>
      </c>
      <c r="D4" s="7">
        <v>6.55</v>
      </c>
      <c r="E4" s="7">
        <v>48.6</v>
      </c>
      <c r="F4" s="7">
        <v>9930</v>
      </c>
      <c r="G4" s="7">
        <v>4.49</v>
      </c>
      <c r="H4" s="7">
        <v>76.3</v>
      </c>
      <c r="I4" s="7">
        <v>1.65</v>
      </c>
      <c r="J4" s="8">
        <v>4090</v>
      </c>
      <c r="K4" s="12">
        <f t="shared" ref="K4:K67" si="2">(B4-B$171)/(B$172-B$171)</f>
        <v>6.815968841285297E-2</v>
      </c>
      <c r="L4" s="13">
        <f t="shared" ref="L4:L67" si="3">(C4-C$171)/(C$172-C$171)</f>
        <v>0.13953104441920847</v>
      </c>
      <c r="M4" s="13">
        <f t="shared" ref="M4:M67" si="4">(D4-D$171)/(D$172-D$171)</f>
        <v>0.29459291485394656</v>
      </c>
      <c r="N4" s="13">
        <f t="shared" ref="N4:N67" si="5">(E4-E$171)/(E$172-E$171)</f>
        <v>0.27903729056004545</v>
      </c>
      <c r="O4" s="13">
        <f t="shared" ref="O4:O67" si="6">(F4-F$171)/(F$172-F$171)</f>
        <v>7.4933073936217245E-2</v>
      </c>
      <c r="P4" s="13">
        <f t="shared" ref="P4:P67" si="7">(G4-G$171)/(G$172-G$171)</f>
        <v>8.0399223731632941E-2</v>
      </c>
      <c r="Q4" s="13">
        <f t="shared" ref="Q4:Q67" si="8">(H4-H$171)/(H$172-H$171)</f>
        <v>0.87179487179487181</v>
      </c>
      <c r="R4" s="13">
        <f t="shared" ref="R4:R67" si="9">(I4-I$171)/(I$172-I$171)</f>
        <v>7.8864353312302835E-2</v>
      </c>
      <c r="S4" s="14">
        <f t="shared" ref="S4:S67" si="10">(J4-J$171)/(J$172-J$171)</f>
        <v>3.6833414464202199E-2</v>
      </c>
      <c r="T4" s="12">
        <f t="shared" ref="T4:T67" si="11">POWER(K4-K$122,2)</f>
        <v>3.2449093558629711E-4</v>
      </c>
      <c r="U4" s="13">
        <f t="shared" ref="U4:U67" si="12">POWER(L4-L$122,2)</f>
        <v>1.0010908917229442E-6</v>
      </c>
      <c r="V4" s="13">
        <f t="shared" ref="V4:V67" si="13">POWER(M4-M$122,2)</f>
        <v>8.3468494689404454E-3</v>
      </c>
      <c r="W4" s="13">
        <f t="shared" ref="W4:W67" si="14">POWER(N4-N$122,2)</f>
        <v>2.0329836831992888E-2</v>
      </c>
      <c r="X4" s="13">
        <f t="shared" ref="X4:X67" si="15">POWER(O4-O$122,2)</f>
        <v>5.8165382854672947E-8</v>
      </c>
      <c r="Y4" s="13">
        <f t="shared" ref="Y4:Y67" si="16">POWER(P4-P$122,2)</f>
        <v>1.2711150689555595E-4</v>
      </c>
      <c r="Z4" s="13">
        <f t="shared" ref="Z4:Z67" si="17">POWER(Q4-Q$122,2)</f>
        <v>9.9591906601466103E-4</v>
      </c>
      <c r="AA4" s="13">
        <f t="shared" ref="AA4:AA67" si="18">POWER(R4-R$122,2)</f>
        <v>1.9706136990118327E-2</v>
      </c>
      <c r="AB4" s="14">
        <f t="shared" ref="AB4:AB67" si="19">POWER(S4-S$122,2)</f>
        <v>7.8795297531736221E-5</v>
      </c>
      <c r="AC4" s="18">
        <f t="shared" ref="AC4:AC67" si="20">POWER(SUM(T4:AB4),0.5)</f>
        <v>0.22340590715859435</v>
      </c>
    </row>
    <row r="5" spans="1:29" x14ac:dyDescent="0.25">
      <c r="A5" s="20" t="s">
        <v>12</v>
      </c>
      <c r="B5" s="6">
        <v>27.3</v>
      </c>
      <c r="C5" s="7">
        <v>38.4</v>
      </c>
      <c r="D5" s="7">
        <v>4.17</v>
      </c>
      <c r="E5" s="7">
        <v>31.4</v>
      </c>
      <c r="F5" s="7">
        <v>12900</v>
      </c>
      <c r="G5" s="7">
        <v>16.100000000000001</v>
      </c>
      <c r="H5" s="7">
        <v>76.5</v>
      </c>
      <c r="I5" s="7">
        <v>2.89</v>
      </c>
      <c r="J5" s="8">
        <v>4460</v>
      </c>
      <c r="K5" s="12">
        <f t="shared" si="2"/>
        <v>0.12025316455696201</v>
      </c>
      <c r="L5" s="13">
        <f t="shared" si="3"/>
        <v>0.19155939987293075</v>
      </c>
      <c r="M5" s="13">
        <f t="shared" si="4"/>
        <v>0.14667495338719702</v>
      </c>
      <c r="N5" s="13">
        <f t="shared" si="5"/>
        <v>0.18014926342793047</v>
      </c>
      <c r="O5" s="13">
        <f t="shared" si="6"/>
        <v>9.8809399393846822E-2</v>
      </c>
      <c r="P5" s="13">
        <f t="shared" si="7"/>
        <v>0.18769060160798451</v>
      </c>
      <c r="Q5" s="13">
        <f t="shared" si="8"/>
        <v>0.87573964497041423</v>
      </c>
      <c r="R5" s="13">
        <f t="shared" si="9"/>
        <v>0.27444794952681389</v>
      </c>
      <c r="S5" s="14">
        <f t="shared" si="10"/>
        <v>4.0364993461806449E-2</v>
      </c>
      <c r="T5" s="12">
        <f t="shared" si="11"/>
        <v>1.1614357811343008E-3</v>
      </c>
      <c r="U5" s="13">
        <f t="shared" si="12"/>
        <v>2.8120643148497825E-3</v>
      </c>
      <c r="V5" s="13">
        <f t="shared" si="13"/>
        <v>3.1986792749454287E-3</v>
      </c>
      <c r="W5" s="13">
        <f t="shared" si="14"/>
        <v>1.9092276525362729E-3</v>
      </c>
      <c r="X5" s="13">
        <f t="shared" si="15"/>
        <v>5.5862033693627967E-4</v>
      </c>
      <c r="Y5" s="13">
        <f t="shared" si="16"/>
        <v>9.2192650520960383E-3</v>
      </c>
      <c r="Z5" s="13">
        <f t="shared" si="17"/>
        <v>7.6250053491747484E-4</v>
      </c>
      <c r="AA5" s="13">
        <f t="shared" si="18"/>
        <v>3.0475972494501875E-3</v>
      </c>
      <c r="AB5" s="14">
        <f t="shared" si="19"/>
        <v>2.8570014228179547E-5</v>
      </c>
      <c r="AC5" s="18">
        <f t="shared" si="20"/>
        <v>0.15065842230387902</v>
      </c>
    </row>
    <row r="6" spans="1:29" x14ac:dyDescent="0.25">
      <c r="A6" s="20" t="s">
        <v>13</v>
      </c>
      <c r="B6" s="6">
        <v>119</v>
      </c>
      <c r="C6" s="7">
        <v>62.3</v>
      </c>
      <c r="D6" s="7">
        <v>2.85</v>
      </c>
      <c r="E6" s="7">
        <v>42.9</v>
      </c>
      <c r="F6" s="7">
        <v>5900</v>
      </c>
      <c r="G6" s="7">
        <v>22.4</v>
      </c>
      <c r="H6" s="7">
        <v>60.1</v>
      </c>
      <c r="I6" s="7">
        <v>6.16</v>
      </c>
      <c r="J6" s="8">
        <v>3530</v>
      </c>
      <c r="K6" s="12">
        <f t="shared" si="2"/>
        <v>0.56669912366114894</v>
      </c>
      <c r="L6" s="13">
        <f t="shared" si="3"/>
        <v>0.31112456288677326</v>
      </c>
      <c r="M6" s="13">
        <f t="shared" si="4"/>
        <v>6.463642013673089E-2</v>
      </c>
      <c r="N6" s="13">
        <f t="shared" si="5"/>
        <v>0.24626625831277477</v>
      </c>
      <c r="O6" s="13">
        <f t="shared" si="6"/>
        <v>4.2535231648591937E-2</v>
      </c>
      <c r="P6" s="13">
        <f t="shared" si="7"/>
        <v>0.24591072913778764</v>
      </c>
      <c r="Q6" s="13">
        <f t="shared" si="8"/>
        <v>0.55226824457593693</v>
      </c>
      <c r="R6" s="13">
        <f t="shared" si="9"/>
        <v>0.79022082018927442</v>
      </c>
      <c r="S6" s="14">
        <f t="shared" si="10"/>
        <v>3.1488321927287649E-2</v>
      </c>
      <c r="T6" s="12">
        <f t="shared" si="11"/>
        <v>0.23090504764731032</v>
      </c>
      <c r="U6" s="13">
        <f t="shared" si="12"/>
        <v>2.9788710846831195E-2</v>
      </c>
      <c r="V6" s="13">
        <f t="shared" si="13"/>
        <v>1.9208685142345278E-2</v>
      </c>
      <c r="W6" s="13">
        <f t="shared" si="14"/>
        <v>1.2058610455709098E-2</v>
      </c>
      <c r="X6" s="13">
        <f t="shared" si="15"/>
        <v>1.0653054498036528E-3</v>
      </c>
      <c r="Y6" s="13">
        <f t="shared" si="16"/>
        <v>2.3789092734445811E-2</v>
      </c>
      <c r="Z6" s="13">
        <f t="shared" si="17"/>
        <v>0.12326054565471961</v>
      </c>
      <c r="AA6" s="13">
        <f t="shared" si="18"/>
        <v>0.32601578282200044</v>
      </c>
      <c r="AB6" s="14">
        <f t="shared" si="19"/>
        <v>2.022585733035123E-4</v>
      </c>
      <c r="AC6" s="18">
        <f t="shared" si="20"/>
        <v>0.87538222470328286</v>
      </c>
    </row>
    <row r="7" spans="1:29" x14ac:dyDescent="0.25">
      <c r="A7" s="20" t="s">
        <v>14</v>
      </c>
      <c r="B7" s="6">
        <v>10.3</v>
      </c>
      <c r="C7" s="7">
        <v>45.5</v>
      </c>
      <c r="D7" s="7">
        <v>6.03</v>
      </c>
      <c r="E7" s="7">
        <v>58.9</v>
      </c>
      <c r="F7" s="7">
        <v>19100</v>
      </c>
      <c r="G7" s="7">
        <v>1.44</v>
      </c>
      <c r="H7" s="7">
        <v>76.8</v>
      </c>
      <c r="I7" s="7">
        <v>2.13</v>
      </c>
      <c r="J7" s="8">
        <v>12200</v>
      </c>
      <c r="K7" s="12">
        <f t="shared" si="2"/>
        <v>3.748782862706914E-2</v>
      </c>
      <c r="L7" s="13">
        <f t="shared" si="3"/>
        <v>0.22707875792306809</v>
      </c>
      <c r="M7" s="13">
        <f t="shared" si="4"/>
        <v>0.26227470478558113</v>
      </c>
      <c r="N7" s="13">
        <f t="shared" si="5"/>
        <v>0.3382551207612538</v>
      </c>
      <c r="O7" s="13">
        <f t="shared" si="6"/>
        <v>0.14865223368250113</v>
      </c>
      <c r="P7" s="13">
        <f t="shared" si="7"/>
        <v>5.2213288975140937E-2</v>
      </c>
      <c r="Q7" s="13">
        <f t="shared" si="8"/>
        <v>0.88165680473372776</v>
      </c>
      <c r="R7" s="13">
        <f t="shared" si="9"/>
        <v>0.15457413249211358</v>
      </c>
      <c r="S7" s="14">
        <f t="shared" si="10"/>
        <v>0.11424180816844677</v>
      </c>
      <c r="T7" s="12">
        <f t="shared" si="11"/>
        <v>2.3702771043557142E-3</v>
      </c>
      <c r="U7" s="13">
        <f t="shared" si="12"/>
        <v>7.840794136697124E-3</v>
      </c>
      <c r="V7" s="13">
        <f t="shared" si="13"/>
        <v>3.4860621249103406E-3</v>
      </c>
      <c r="W7" s="13">
        <f t="shared" si="14"/>
        <v>4.0723468840048696E-2</v>
      </c>
      <c r="X7" s="13">
        <f t="shared" si="15"/>
        <v>5.3990142416958211E-3</v>
      </c>
      <c r="Y7" s="13">
        <f t="shared" si="16"/>
        <v>1.5571159594705594E-3</v>
      </c>
      <c r="Z7" s="13">
        <f t="shared" si="17"/>
        <v>4.7072737104599698E-4</v>
      </c>
      <c r="AA7" s="13">
        <f t="shared" si="18"/>
        <v>4.182049776592465E-3</v>
      </c>
      <c r="AB7" s="14">
        <f t="shared" si="19"/>
        <v>4.6965969435484841E-3</v>
      </c>
      <c r="AC7" s="18">
        <f t="shared" si="20"/>
        <v>0.26594380327122724</v>
      </c>
    </row>
    <row r="8" spans="1:29" x14ac:dyDescent="0.25">
      <c r="A8" s="20" t="s">
        <v>15</v>
      </c>
      <c r="B8" s="6">
        <v>14.5</v>
      </c>
      <c r="C8" s="7">
        <v>18.899999999999999</v>
      </c>
      <c r="D8" s="7">
        <v>8.1</v>
      </c>
      <c r="E8" s="7">
        <v>16</v>
      </c>
      <c r="F8" s="7">
        <v>18700</v>
      </c>
      <c r="G8" s="7">
        <v>20.9</v>
      </c>
      <c r="H8" s="7">
        <v>75.8</v>
      </c>
      <c r="I8" s="7">
        <v>2.37</v>
      </c>
      <c r="J8" s="8">
        <v>10300</v>
      </c>
      <c r="K8" s="12">
        <f t="shared" si="2"/>
        <v>5.7935735150925025E-2</v>
      </c>
      <c r="L8" s="13">
        <f t="shared" si="3"/>
        <v>9.4006233397201461E-2</v>
      </c>
      <c r="M8" s="13">
        <f t="shared" si="4"/>
        <v>0.39092604101926659</v>
      </c>
      <c r="N8" s="13">
        <f t="shared" si="5"/>
        <v>9.1609983321269378E-2</v>
      </c>
      <c r="O8" s="13">
        <f t="shared" si="6"/>
        <v>0.14543656695420087</v>
      </c>
      <c r="P8" s="13">
        <f t="shared" si="7"/>
        <v>0.23204879401164402</v>
      </c>
      <c r="Q8" s="13">
        <f t="shared" si="8"/>
        <v>0.86193293885601574</v>
      </c>
      <c r="R8" s="13">
        <f t="shared" si="9"/>
        <v>0.19242902208201895</v>
      </c>
      <c r="S8" s="14">
        <f t="shared" si="10"/>
        <v>9.6106672775343849E-2</v>
      </c>
      <c r="T8" s="12">
        <f t="shared" si="11"/>
        <v>7.9736121790526221E-4</v>
      </c>
      <c r="U8" s="13">
        <f t="shared" si="12"/>
        <v>1.9824102383343852E-3</v>
      </c>
      <c r="V8" s="13">
        <f t="shared" si="13"/>
        <v>3.5229120226074495E-2</v>
      </c>
      <c r="W8" s="13">
        <f t="shared" si="14"/>
        <v>2.0110354982740115E-3</v>
      </c>
      <c r="X8" s="13">
        <f t="shared" si="15"/>
        <v>4.9367933326106891E-3</v>
      </c>
      <c r="Y8" s="13">
        <f t="shared" si="16"/>
        <v>1.9705195757997621E-2</v>
      </c>
      <c r="Z8" s="13">
        <f t="shared" si="17"/>
        <v>1.7156262035643184E-3</v>
      </c>
      <c r="AA8" s="13">
        <f t="shared" si="18"/>
        <v>7.1898416742130977E-4</v>
      </c>
      <c r="AB8" s="14">
        <f t="shared" si="19"/>
        <v>2.5398159587336779E-3</v>
      </c>
      <c r="AC8" s="18">
        <f t="shared" si="20"/>
        <v>0.26388698831301965</v>
      </c>
    </row>
    <row r="9" spans="1:29" x14ac:dyDescent="0.25">
      <c r="A9" s="20" t="s">
        <v>16</v>
      </c>
      <c r="B9" s="6">
        <v>18.100000000000001</v>
      </c>
      <c r="C9" s="7">
        <v>20.8</v>
      </c>
      <c r="D9" s="7">
        <v>4.4000000000000004</v>
      </c>
      <c r="E9" s="7">
        <v>45.3</v>
      </c>
      <c r="F9" s="7">
        <v>6700</v>
      </c>
      <c r="G9" s="7">
        <v>7.77</v>
      </c>
      <c r="H9" s="7">
        <v>73.3</v>
      </c>
      <c r="I9" s="7">
        <v>1.69</v>
      </c>
      <c r="J9" s="8">
        <v>3220</v>
      </c>
      <c r="K9" s="12">
        <f t="shared" si="2"/>
        <v>7.5462512171372939E-2</v>
      </c>
      <c r="L9" s="13">
        <f t="shared" si="3"/>
        <v>0.10351141372047766</v>
      </c>
      <c r="M9" s="13">
        <f t="shared" si="4"/>
        <v>0.16096954630205099</v>
      </c>
      <c r="N9" s="13">
        <f t="shared" si="5"/>
        <v>0.26006458768004664</v>
      </c>
      <c r="O9" s="13">
        <f t="shared" si="6"/>
        <v>4.8966565105192497E-2</v>
      </c>
      <c r="P9" s="13">
        <f t="shared" si="7"/>
        <v>0.11071065520746698</v>
      </c>
      <c r="Q9" s="13">
        <f t="shared" si="8"/>
        <v>0.81262327416173563</v>
      </c>
      <c r="R9" s="13">
        <f t="shared" si="9"/>
        <v>8.5173501577287078E-2</v>
      </c>
      <c r="S9" s="14">
        <f t="shared" si="10"/>
        <v>2.8529431415781386E-2</v>
      </c>
      <c r="T9" s="12">
        <f t="shared" si="11"/>
        <v>1.1472141185081623E-4</v>
      </c>
      <c r="U9" s="13">
        <f t="shared" si="12"/>
        <v>1.2263363423606212E-3</v>
      </c>
      <c r="V9" s="13">
        <f t="shared" si="13"/>
        <v>1.7860998632227567E-3</v>
      </c>
      <c r="W9" s="13">
        <f t="shared" si="14"/>
        <v>1.5279440484502981E-2</v>
      </c>
      <c r="X9" s="13">
        <f t="shared" si="15"/>
        <v>6.8684269202924717E-4</v>
      </c>
      <c r="Y9" s="13">
        <f t="shared" si="16"/>
        <v>3.6240956104674905E-4</v>
      </c>
      <c r="Z9" s="13">
        <f t="shared" si="17"/>
        <v>8.2318935300273923E-3</v>
      </c>
      <c r="AA9" s="13">
        <f t="shared" si="18"/>
        <v>1.7974604185532744E-2</v>
      </c>
      <c r="AB9" s="14">
        <f t="shared" si="19"/>
        <v>2.9517489189828368E-4</v>
      </c>
      <c r="AC9" s="18">
        <f t="shared" si="20"/>
        <v>0.21437705792008527</v>
      </c>
    </row>
    <row r="10" spans="1:29" x14ac:dyDescent="0.25">
      <c r="A10" s="20" t="s">
        <v>17</v>
      </c>
      <c r="B10" s="6">
        <v>4.8</v>
      </c>
      <c r="C10" s="7">
        <v>19.8</v>
      </c>
      <c r="D10" s="7">
        <v>8.73</v>
      </c>
      <c r="E10" s="7">
        <v>20.9</v>
      </c>
      <c r="F10" s="7">
        <v>41400</v>
      </c>
      <c r="G10" s="7">
        <v>1.1599999999999999</v>
      </c>
      <c r="H10" s="7">
        <v>82</v>
      </c>
      <c r="I10" s="7">
        <v>1.93</v>
      </c>
      <c r="J10" s="8">
        <v>51900</v>
      </c>
      <c r="K10" s="12">
        <f t="shared" si="2"/>
        <v>1.0710808179162607E-2</v>
      </c>
      <c r="L10" s="13">
        <f t="shared" si="3"/>
        <v>9.8508687234542827E-2</v>
      </c>
      <c r="M10" s="13">
        <f t="shared" si="4"/>
        <v>0.43008079552517092</v>
      </c>
      <c r="N10" s="13">
        <f t="shared" si="5"/>
        <v>0.11978157244611608</v>
      </c>
      <c r="O10" s="13">
        <f t="shared" si="6"/>
        <v>0.32792565378524169</v>
      </c>
      <c r="P10" s="13">
        <f t="shared" si="7"/>
        <v>4.9625727751594129E-2</v>
      </c>
      <c r="Q10" s="13">
        <f t="shared" si="8"/>
        <v>0.98422090729783041</v>
      </c>
      <c r="R10" s="13">
        <f t="shared" si="9"/>
        <v>0.12302839116719244</v>
      </c>
      <c r="S10" s="14">
        <f t="shared" si="10"/>
        <v>0.49317068980328149</v>
      </c>
      <c r="T10" s="12">
        <f t="shared" si="11"/>
        <v>5.6945907432146073E-3</v>
      </c>
      <c r="U10" s="13">
        <f t="shared" si="12"/>
        <v>1.6017454267567297E-3</v>
      </c>
      <c r="V10" s="13">
        <f t="shared" si="13"/>
        <v>5.1460457240019922E-2</v>
      </c>
      <c r="W10" s="13">
        <f t="shared" si="14"/>
        <v>2.7798830605661523E-4</v>
      </c>
      <c r="X10" s="13">
        <f t="shared" si="15"/>
        <v>6.3883272650818779E-2</v>
      </c>
      <c r="Y10" s="13">
        <f t="shared" si="16"/>
        <v>1.7680233616670555E-3</v>
      </c>
      <c r="Z10" s="13">
        <f t="shared" si="17"/>
        <v>6.539609179572743E-3</v>
      </c>
      <c r="AA10" s="13">
        <f t="shared" si="18"/>
        <v>9.2572321348605349E-3</v>
      </c>
      <c r="AB10" s="14">
        <f t="shared" si="19"/>
        <v>0.20022099195714185</v>
      </c>
      <c r="AC10" s="18">
        <f t="shared" si="20"/>
        <v>0.58369847609884062</v>
      </c>
    </row>
    <row r="11" spans="1:29" x14ac:dyDescent="0.25">
      <c r="A11" s="20" t="s">
        <v>18</v>
      </c>
      <c r="B11" s="6">
        <v>4.3</v>
      </c>
      <c r="C11" s="7">
        <v>51.3</v>
      </c>
      <c r="D11" s="7">
        <v>11</v>
      </c>
      <c r="E11" s="7">
        <v>47.8</v>
      </c>
      <c r="F11" s="7">
        <v>43200</v>
      </c>
      <c r="G11" s="7">
        <v>0.873</v>
      </c>
      <c r="H11" s="7">
        <v>80.5</v>
      </c>
      <c r="I11" s="7">
        <v>1.44</v>
      </c>
      <c r="J11" s="8">
        <v>46900</v>
      </c>
      <c r="K11" s="12">
        <f t="shared" si="2"/>
        <v>8.276533592989287E-3</v>
      </c>
      <c r="L11" s="13">
        <f t="shared" si="3"/>
        <v>0.25609457154149012</v>
      </c>
      <c r="M11" s="13">
        <f t="shared" si="4"/>
        <v>0.5711622125543816</v>
      </c>
      <c r="N11" s="13">
        <f t="shared" si="5"/>
        <v>0.27443784743762145</v>
      </c>
      <c r="O11" s="13">
        <f t="shared" si="6"/>
        <v>0.34239615406259294</v>
      </c>
      <c r="P11" s="13">
        <f t="shared" si="7"/>
        <v>4.697347749745865E-2</v>
      </c>
      <c r="Q11" s="13">
        <f t="shared" si="8"/>
        <v>0.95463510848126243</v>
      </c>
      <c r="R11" s="13">
        <f t="shared" si="9"/>
        <v>4.5741324921135654E-2</v>
      </c>
      <c r="S11" s="14">
        <f t="shared" si="10"/>
        <v>0.4454466492951159</v>
      </c>
      <c r="T11" s="12">
        <f t="shared" si="11"/>
        <v>6.0679093871506317E-3</v>
      </c>
      <c r="U11" s="13">
        <f t="shared" si="12"/>
        <v>1.3821311123850061E-2</v>
      </c>
      <c r="V11" s="13">
        <f t="shared" si="13"/>
        <v>0.13537277302432979</v>
      </c>
      <c r="W11" s="13">
        <f t="shared" si="14"/>
        <v>1.9039389332771686E-2</v>
      </c>
      <c r="X11" s="13">
        <f t="shared" si="15"/>
        <v>7.1407546576899239E-2</v>
      </c>
      <c r="Y11" s="13">
        <f t="shared" si="16"/>
        <v>1.998100740241769E-3</v>
      </c>
      <c r="Z11" s="13">
        <f t="shared" si="17"/>
        <v>2.6298487836949303E-3</v>
      </c>
      <c r="AA11" s="13">
        <f t="shared" si="18"/>
        <v>3.0102797321099831E-2</v>
      </c>
      <c r="AB11" s="14">
        <f t="shared" si="19"/>
        <v>0.15978932003601273</v>
      </c>
      <c r="AC11" s="18">
        <f t="shared" si="20"/>
        <v>0.66349754809347306</v>
      </c>
    </row>
    <row r="12" spans="1:29" x14ac:dyDescent="0.25">
      <c r="A12" s="20" t="s">
        <v>19</v>
      </c>
      <c r="B12" s="6">
        <v>39.200000000000003</v>
      </c>
      <c r="C12" s="7">
        <v>54.3</v>
      </c>
      <c r="D12" s="7">
        <v>5.88</v>
      </c>
      <c r="E12" s="7">
        <v>20.7</v>
      </c>
      <c r="F12" s="7">
        <v>16000</v>
      </c>
      <c r="G12" s="7">
        <v>13.8</v>
      </c>
      <c r="H12" s="7">
        <v>69.099999999999994</v>
      </c>
      <c r="I12" s="7">
        <v>1.92</v>
      </c>
      <c r="J12" s="8">
        <v>5840</v>
      </c>
      <c r="K12" s="12">
        <f t="shared" si="2"/>
        <v>0.17818889970788704</v>
      </c>
      <c r="L12" s="13">
        <f t="shared" si="3"/>
        <v>0.27110275099929459</v>
      </c>
      <c r="M12" s="13">
        <f t="shared" si="4"/>
        <v>0.25295214418893724</v>
      </c>
      <c r="N12" s="13">
        <f t="shared" si="5"/>
        <v>0.11863171166551009</v>
      </c>
      <c r="O12" s="13">
        <f t="shared" si="6"/>
        <v>0.12373081653817398</v>
      </c>
      <c r="P12" s="13">
        <f t="shared" si="7"/>
        <v>0.1664356344145643</v>
      </c>
      <c r="Q12" s="13">
        <f t="shared" si="8"/>
        <v>0.72978303747534512</v>
      </c>
      <c r="R12" s="13">
        <f t="shared" si="9"/>
        <v>0.12145110410094638</v>
      </c>
      <c r="S12" s="14">
        <f t="shared" si="10"/>
        <v>5.353682864206015E-2</v>
      </c>
      <c r="T12" s="12">
        <f t="shared" si="11"/>
        <v>8.4668668444690537E-3</v>
      </c>
      <c r="U12" s="13">
        <f t="shared" si="12"/>
        <v>1.7575401967811138E-2</v>
      </c>
      <c r="V12" s="13">
        <f t="shared" si="13"/>
        <v>2.4721105373325409E-3</v>
      </c>
      <c r="W12" s="13">
        <f t="shared" si="14"/>
        <v>3.1765370049988953E-4</v>
      </c>
      <c r="X12" s="13">
        <f t="shared" si="15"/>
        <v>2.3577402568344874E-3</v>
      </c>
      <c r="Y12" s="13">
        <f t="shared" si="16"/>
        <v>5.5893621435440964E-3</v>
      </c>
      <c r="Z12" s="13">
        <f t="shared" si="17"/>
        <v>3.0126551746943266E-2</v>
      </c>
      <c r="AA12" s="13">
        <f t="shared" si="18"/>
        <v>9.5632357770502278E-3</v>
      </c>
      <c r="AB12" s="14">
        <f t="shared" si="19"/>
        <v>6.1257900405063619E-5</v>
      </c>
      <c r="AC12" s="18">
        <f t="shared" si="20"/>
        <v>0.27664088793034514</v>
      </c>
    </row>
    <row r="13" spans="1:29" x14ac:dyDescent="0.25">
      <c r="A13" s="20" t="s">
        <v>20</v>
      </c>
      <c r="B13" s="6">
        <v>13.8</v>
      </c>
      <c r="C13" s="7">
        <v>35</v>
      </c>
      <c r="D13" s="7">
        <v>7.89</v>
      </c>
      <c r="E13" s="7">
        <v>43.7</v>
      </c>
      <c r="F13" s="7">
        <v>22900</v>
      </c>
      <c r="G13" s="7">
        <v>-0.39300000000000002</v>
      </c>
      <c r="H13" s="7">
        <v>73.8</v>
      </c>
      <c r="I13" s="7">
        <v>1.86</v>
      </c>
      <c r="J13" s="8">
        <v>28000</v>
      </c>
      <c r="K13" s="12">
        <f t="shared" si="2"/>
        <v>5.4527750730282376E-2</v>
      </c>
      <c r="L13" s="13">
        <f t="shared" si="3"/>
        <v>0.1745501298207523</v>
      </c>
      <c r="M13" s="13">
        <f t="shared" si="4"/>
        <v>0.3778744561839652</v>
      </c>
      <c r="N13" s="13">
        <f t="shared" si="5"/>
        <v>0.25086570143519876</v>
      </c>
      <c r="O13" s="13">
        <f t="shared" si="6"/>
        <v>0.17920106760135379</v>
      </c>
      <c r="P13" s="13">
        <f t="shared" si="7"/>
        <v>3.5274004250993439E-2</v>
      </c>
      <c r="Q13" s="13">
        <f t="shared" si="8"/>
        <v>0.8224852071005917</v>
      </c>
      <c r="R13" s="13">
        <f t="shared" si="9"/>
        <v>0.11198738170347006</v>
      </c>
      <c r="S13" s="14">
        <f t="shared" si="10"/>
        <v>0.26504977617425002</v>
      </c>
      <c r="T13" s="12">
        <f t="shared" si="11"/>
        <v>1.0014420765902892E-3</v>
      </c>
      <c r="U13" s="13">
        <f t="shared" si="12"/>
        <v>1.2974137956729497E-3</v>
      </c>
      <c r="V13" s="13">
        <f t="shared" si="13"/>
        <v>3.0500050021611658E-2</v>
      </c>
      <c r="W13" s="13">
        <f t="shared" si="14"/>
        <v>1.3089910711234241E-2</v>
      </c>
      <c r="X13" s="13">
        <f t="shared" si="15"/>
        <v>1.082157900062747E-2</v>
      </c>
      <c r="Y13" s="13">
        <f t="shared" si="16"/>
        <v>3.1809141337943926E-3</v>
      </c>
      <c r="Z13" s="13">
        <f t="shared" si="17"/>
        <v>6.5396091795727968E-3</v>
      </c>
      <c r="AA13" s="13">
        <f t="shared" si="18"/>
        <v>1.1503746678740956E-2</v>
      </c>
      <c r="AB13" s="14">
        <f t="shared" si="19"/>
        <v>4.8109899686297058E-2</v>
      </c>
      <c r="AC13" s="18">
        <f t="shared" si="20"/>
        <v>0.35502755566877031</v>
      </c>
    </row>
    <row r="14" spans="1:29" x14ac:dyDescent="0.25">
      <c r="A14" s="20" t="s">
        <v>21</v>
      </c>
      <c r="B14" s="6">
        <v>8.6</v>
      </c>
      <c r="C14" s="7">
        <v>69.5</v>
      </c>
      <c r="D14" s="7">
        <v>4.97</v>
      </c>
      <c r="E14" s="7">
        <v>50.9</v>
      </c>
      <c r="F14" s="7">
        <v>41100</v>
      </c>
      <c r="G14" s="7">
        <v>7.44</v>
      </c>
      <c r="H14" s="7">
        <v>76</v>
      </c>
      <c r="I14" s="7">
        <v>2.16</v>
      </c>
      <c r="J14" s="8">
        <v>20700</v>
      </c>
      <c r="K14" s="12">
        <f t="shared" si="2"/>
        <v>2.9211295034079845E-2</v>
      </c>
      <c r="L14" s="13">
        <f t="shared" si="3"/>
        <v>0.34714419358550413</v>
      </c>
      <c r="M14" s="13">
        <f t="shared" si="4"/>
        <v>0.19639527656929767</v>
      </c>
      <c r="N14" s="13">
        <f t="shared" si="5"/>
        <v>0.29226068953701428</v>
      </c>
      <c r="O14" s="13">
        <f t="shared" si="6"/>
        <v>0.32551390373901651</v>
      </c>
      <c r="P14" s="13">
        <f t="shared" si="7"/>
        <v>0.10766102947971538</v>
      </c>
      <c r="Q14" s="13">
        <f t="shared" si="8"/>
        <v>0.86587771203155828</v>
      </c>
      <c r="R14" s="13">
        <f t="shared" si="9"/>
        <v>0.15930599369085177</v>
      </c>
      <c r="S14" s="14">
        <f t="shared" si="10"/>
        <v>0.19537267703232827</v>
      </c>
      <c r="T14" s="12">
        <f t="shared" si="11"/>
        <v>3.2446723281525378E-3</v>
      </c>
      <c r="U14" s="13">
        <f t="shared" si="12"/>
        <v>4.3519673517703285E-2</v>
      </c>
      <c r="V14" s="13">
        <f t="shared" si="13"/>
        <v>4.6738339846443615E-5</v>
      </c>
      <c r="W14" s="13">
        <f t="shared" si="14"/>
        <v>2.4275551944237601E-2</v>
      </c>
      <c r="X14" s="13">
        <f t="shared" si="15"/>
        <v>6.2669942764470313E-2</v>
      </c>
      <c r="Y14" s="13">
        <f t="shared" si="16"/>
        <v>2.5559797701404826E-4</v>
      </c>
      <c r="Z14" s="13">
        <f t="shared" si="17"/>
        <v>1.4044014954347286E-3</v>
      </c>
      <c r="AA14" s="13">
        <f t="shared" si="18"/>
        <v>3.5924330026172006E-3</v>
      </c>
      <c r="AB14" s="14">
        <f t="shared" si="19"/>
        <v>2.239889115489279E-2</v>
      </c>
      <c r="AC14" s="18">
        <f t="shared" si="20"/>
        <v>0.40175602363171725</v>
      </c>
    </row>
    <row r="15" spans="1:29" x14ac:dyDescent="0.25">
      <c r="A15" s="20" t="s">
        <v>22</v>
      </c>
      <c r="B15" s="6">
        <v>49.4</v>
      </c>
      <c r="C15" s="7">
        <v>16</v>
      </c>
      <c r="D15" s="7">
        <v>3.52</v>
      </c>
      <c r="E15" s="7">
        <v>21.8</v>
      </c>
      <c r="F15" s="7">
        <v>2440</v>
      </c>
      <c r="G15" s="7">
        <v>7.14</v>
      </c>
      <c r="H15" s="7">
        <v>70.400000000000006</v>
      </c>
      <c r="I15" s="7">
        <v>2.33</v>
      </c>
      <c r="J15" s="8">
        <v>758</v>
      </c>
      <c r="K15" s="12">
        <f t="shared" si="2"/>
        <v>0.22784810126582278</v>
      </c>
      <c r="L15" s="13">
        <f t="shared" si="3"/>
        <v>7.9498326587990456E-2</v>
      </c>
      <c r="M15" s="13">
        <f t="shared" si="4"/>
        <v>0.10627719080174021</v>
      </c>
      <c r="N15" s="13">
        <f t="shared" si="5"/>
        <v>0.12495594595884305</v>
      </c>
      <c r="O15" s="13">
        <f t="shared" si="6"/>
        <v>1.4719714448794528E-2</v>
      </c>
      <c r="P15" s="13">
        <f t="shared" si="7"/>
        <v>0.10488864245448665</v>
      </c>
      <c r="Q15" s="13">
        <f t="shared" si="8"/>
        <v>0.755424063116371</v>
      </c>
      <c r="R15" s="13">
        <f t="shared" si="9"/>
        <v>0.18611987381703474</v>
      </c>
      <c r="S15" s="14">
        <f t="shared" si="10"/>
        <v>5.0301138695606528E-3</v>
      </c>
      <c r="T15" s="12">
        <f t="shared" si="11"/>
        <v>2.0071743547394636E-2</v>
      </c>
      <c r="U15" s="13">
        <f t="shared" si="12"/>
        <v>3.4847973940876097E-3</v>
      </c>
      <c r="V15" s="13">
        <f t="shared" si="13"/>
        <v>9.4002003182069773E-3</v>
      </c>
      <c r="W15" s="13">
        <f t="shared" si="14"/>
        <v>1.3221798147758119E-4</v>
      </c>
      <c r="X15" s="13">
        <f t="shared" si="15"/>
        <v>3.6547507406498878E-3</v>
      </c>
      <c r="Y15" s="13">
        <f t="shared" si="16"/>
        <v>1.746374096013987E-4</v>
      </c>
      <c r="Z15" s="13">
        <f t="shared" si="17"/>
        <v>2.1882987290360974E-2</v>
      </c>
      <c r="AA15" s="13">
        <f t="shared" si="18"/>
        <v>1.0971350098020671E-3</v>
      </c>
      <c r="AB15" s="14">
        <f t="shared" si="19"/>
        <v>1.6548601324292618E-3</v>
      </c>
      <c r="AC15" s="18">
        <f t="shared" si="20"/>
        <v>0.24809943535608944</v>
      </c>
    </row>
    <row r="16" spans="1:29" x14ac:dyDescent="0.25">
      <c r="A16" s="20" t="s">
        <v>23</v>
      </c>
      <c r="B16" s="6">
        <v>14.2</v>
      </c>
      <c r="C16" s="7">
        <v>39.5</v>
      </c>
      <c r="D16" s="7">
        <v>7.97</v>
      </c>
      <c r="E16" s="7">
        <v>48.7</v>
      </c>
      <c r="F16" s="7">
        <v>15300</v>
      </c>
      <c r="G16" s="7">
        <v>0.32100000000000001</v>
      </c>
      <c r="H16" s="7">
        <v>76.7</v>
      </c>
      <c r="I16" s="7">
        <v>1.78</v>
      </c>
      <c r="J16" s="8">
        <v>16000</v>
      </c>
      <c r="K16" s="12">
        <f t="shared" si="2"/>
        <v>5.6475170399221029E-2</v>
      </c>
      <c r="L16" s="13">
        <f t="shared" si="3"/>
        <v>0.19706239900745906</v>
      </c>
      <c r="M16" s="13">
        <f t="shared" si="4"/>
        <v>0.38284648850217529</v>
      </c>
      <c r="N16" s="13">
        <f t="shared" si="5"/>
        <v>0.27961222095034843</v>
      </c>
      <c r="O16" s="13">
        <f t="shared" si="6"/>
        <v>0.11810339976364849</v>
      </c>
      <c r="P16" s="13">
        <f t="shared" si="7"/>
        <v>4.18722853710378E-2</v>
      </c>
      <c r="Q16" s="13">
        <f t="shared" si="8"/>
        <v>0.87968441814595666</v>
      </c>
      <c r="R16" s="13">
        <f t="shared" si="9"/>
        <v>9.9369085173501598E-2</v>
      </c>
      <c r="S16" s="14">
        <f t="shared" si="10"/>
        <v>0.15051207895465263</v>
      </c>
      <c r="T16" s="12">
        <f t="shared" si="11"/>
        <v>8.8198011053076139E-4</v>
      </c>
      <c r="U16" s="13">
        <f t="shared" si="12"/>
        <v>3.4259833041988849E-3</v>
      </c>
      <c r="V16" s="13">
        <f t="shared" si="13"/>
        <v>3.2261428779461095E-2</v>
      </c>
      <c r="W16" s="13">
        <f t="shared" si="14"/>
        <v>2.0494117673978782E-2</v>
      </c>
      <c r="X16" s="13">
        <f t="shared" si="15"/>
        <v>1.8429119903674589E-3</v>
      </c>
      <c r="Y16" s="13">
        <f t="shared" si="16"/>
        <v>2.4801707031359525E-3</v>
      </c>
      <c r="Z16" s="13">
        <f t="shared" si="17"/>
        <v>5.602044746332469E-4</v>
      </c>
      <c r="AA16" s="13">
        <f t="shared" si="18"/>
        <v>1.4369732010468808E-2</v>
      </c>
      <c r="AB16" s="14">
        <f t="shared" si="19"/>
        <v>1.0983457727535144E-2</v>
      </c>
      <c r="AC16" s="18">
        <f t="shared" si="20"/>
        <v>0.29546571167279312</v>
      </c>
    </row>
    <row r="17" spans="1:29" x14ac:dyDescent="0.25">
      <c r="A17" s="20" t="s">
        <v>24</v>
      </c>
      <c r="B17" s="6">
        <v>5.5</v>
      </c>
      <c r="C17" s="7">
        <v>51.4</v>
      </c>
      <c r="D17" s="7">
        <v>5.61</v>
      </c>
      <c r="E17" s="7">
        <v>64.5</v>
      </c>
      <c r="F17" s="7">
        <v>16200</v>
      </c>
      <c r="G17" s="7">
        <v>15.1</v>
      </c>
      <c r="H17" s="7">
        <v>70.400000000000006</v>
      </c>
      <c r="I17" s="7">
        <v>1.49</v>
      </c>
      <c r="J17" s="8">
        <v>6030</v>
      </c>
      <c r="K17" s="12">
        <f t="shared" si="2"/>
        <v>1.4118792599805257E-2</v>
      </c>
      <c r="L17" s="13">
        <f t="shared" si="3"/>
        <v>0.2565948441900836</v>
      </c>
      <c r="M17" s="13">
        <f t="shared" si="4"/>
        <v>0.23617153511497826</v>
      </c>
      <c r="N17" s="13">
        <f t="shared" si="5"/>
        <v>0.3704512226182215</v>
      </c>
      <c r="O17" s="13">
        <f t="shared" si="6"/>
        <v>0.12533864990232413</v>
      </c>
      <c r="P17" s="13">
        <f t="shared" si="7"/>
        <v>0.17844931152388874</v>
      </c>
      <c r="Q17" s="13">
        <f t="shared" si="8"/>
        <v>0.755424063116371</v>
      </c>
      <c r="R17" s="13">
        <f t="shared" si="9"/>
        <v>5.3627760252365944E-2</v>
      </c>
      <c r="S17" s="14">
        <f t="shared" si="10"/>
        <v>5.5350342181370443E-2</v>
      </c>
      <c r="T17" s="12">
        <f t="shared" si="11"/>
        <v>5.1918549693807598E-3</v>
      </c>
      <c r="U17" s="13">
        <f t="shared" si="12"/>
        <v>1.3939189576350439E-2</v>
      </c>
      <c r="V17" s="13">
        <f t="shared" si="13"/>
        <v>1.085024765526111E-3</v>
      </c>
      <c r="W17" s="13">
        <f t="shared" si="14"/>
        <v>5.4754441034449632E-2</v>
      </c>
      <c r="X17" s="13">
        <f t="shared" si="15"/>
        <v>2.5164671238245731E-3</v>
      </c>
      <c r="Y17" s="13">
        <f t="shared" si="16"/>
        <v>7.5300245210599562E-3</v>
      </c>
      <c r="Z17" s="13">
        <f t="shared" si="17"/>
        <v>2.1882987290360974E-2</v>
      </c>
      <c r="AA17" s="13">
        <f t="shared" si="18"/>
        <v>2.7428375245051706E-2</v>
      </c>
      <c r="AB17" s="14">
        <f t="shared" si="19"/>
        <v>9.2934539267110962E-5</v>
      </c>
      <c r="AC17" s="18">
        <f t="shared" si="20"/>
        <v>0.36663510342746952</v>
      </c>
    </row>
    <row r="18" spans="1:29" x14ac:dyDescent="0.25">
      <c r="A18" s="20" t="s">
        <v>25</v>
      </c>
      <c r="B18" s="6">
        <v>4.5</v>
      </c>
      <c r="C18" s="7">
        <v>76.400000000000006</v>
      </c>
      <c r="D18" s="7">
        <v>10.7</v>
      </c>
      <c r="E18" s="7">
        <v>74.7</v>
      </c>
      <c r="F18" s="7">
        <v>41100</v>
      </c>
      <c r="G18" s="7">
        <v>1.88</v>
      </c>
      <c r="H18" s="7">
        <v>80</v>
      </c>
      <c r="I18" s="7">
        <v>1.86</v>
      </c>
      <c r="J18" s="8">
        <v>44400</v>
      </c>
      <c r="K18" s="12">
        <f t="shared" si="2"/>
        <v>9.2502434274586171E-3</v>
      </c>
      <c r="L18" s="13">
        <f t="shared" si="3"/>
        <v>0.38166300633845451</v>
      </c>
      <c r="M18" s="13">
        <f t="shared" si="4"/>
        <v>0.55251709136109373</v>
      </c>
      <c r="N18" s="13">
        <f t="shared" si="5"/>
        <v>0.42909412242912692</v>
      </c>
      <c r="O18" s="13">
        <f t="shared" si="6"/>
        <v>0.32551390373901651</v>
      </c>
      <c r="P18" s="13">
        <f t="shared" si="7"/>
        <v>5.6279456612143057E-2</v>
      </c>
      <c r="Q18" s="13">
        <f t="shared" si="8"/>
        <v>0.94477317554240636</v>
      </c>
      <c r="R18" s="13">
        <f t="shared" si="9"/>
        <v>0.11198738170347006</v>
      </c>
      <c r="S18" s="14">
        <f t="shared" si="10"/>
        <v>0.42158462904103311</v>
      </c>
      <c r="T18" s="12">
        <f t="shared" si="11"/>
        <v>5.9171597633136076E-3</v>
      </c>
      <c r="U18" s="13">
        <f t="shared" si="12"/>
        <v>5.9113416065348846E-2</v>
      </c>
      <c r="V18" s="13">
        <f t="shared" si="13"/>
        <v>0.12200020008644652</v>
      </c>
      <c r="W18" s="13">
        <f t="shared" si="14"/>
        <v>8.5637917147983092E-2</v>
      </c>
      <c r="X18" s="13">
        <f t="shared" si="15"/>
        <v>6.2669942764470313E-2</v>
      </c>
      <c r="Y18" s="13">
        <f t="shared" si="16"/>
        <v>1.2527452186913599E-3</v>
      </c>
      <c r="Z18" s="13">
        <f t="shared" si="17"/>
        <v>1.7156262035642909E-3</v>
      </c>
      <c r="AA18" s="13">
        <f t="shared" si="18"/>
        <v>1.1503746678740956E-2</v>
      </c>
      <c r="AB18" s="14">
        <f t="shared" si="19"/>
        <v>0.14128167210726694</v>
      </c>
      <c r="AC18" s="18">
        <f t="shared" si="20"/>
        <v>0.70077986988484897</v>
      </c>
    </row>
    <row r="19" spans="1:29" x14ac:dyDescent="0.25">
      <c r="A19" s="20" t="s">
        <v>26</v>
      </c>
      <c r="B19" s="6">
        <v>18.8</v>
      </c>
      <c r="C19" s="7">
        <v>58.2</v>
      </c>
      <c r="D19" s="7">
        <v>5.2</v>
      </c>
      <c r="E19" s="7">
        <v>57.5</v>
      </c>
      <c r="F19" s="7">
        <v>7880</v>
      </c>
      <c r="G19" s="7">
        <v>1.1399999999999999</v>
      </c>
      <c r="H19" s="7">
        <v>71.400000000000006</v>
      </c>
      <c r="I19" s="7">
        <v>2.71</v>
      </c>
      <c r="J19" s="8">
        <v>4340</v>
      </c>
      <c r="K19" s="12">
        <f t="shared" si="2"/>
        <v>7.8870496592015574E-2</v>
      </c>
      <c r="L19" s="13">
        <f t="shared" si="3"/>
        <v>0.2906133842944405</v>
      </c>
      <c r="M19" s="13">
        <f t="shared" si="4"/>
        <v>0.21068986948415167</v>
      </c>
      <c r="N19" s="13">
        <f t="shared" si="5"/>
        <v>0.33020609529701189</v>
      </c>
      <c r="O19" s="13">
        <f t="shared" si="6"/>
        <v>5.8452781953678319E-2</v>
      </c>
      <c r="P19" s="13">
        <f t="shared" si="7"/>
        <v>4.9440901949912207E-2</v>
      </c>
      <c r="Q19" s="13">
        <f t="shared" si="8"/>
        <v>0.77514792899408302</v>
      </c>
      <c r="R19" s="13">
        <f t="shared" si="9"/>
        <v>0.24605678233438488</v>
      </c>
      <c r="S19" s="14">
        <f t="shared" si="10"/>
        <v>3.9219616489610476E-2</v>
      </c>
      <c r="T19" s="12">
        <f t="shared" si="11"/>
        <v>5.3331234848003527E-5</v>
      </c>
      <c r="U19" s="13">
        <f t="shared" si="12"/>
        <v>2.3129203962367183E-2</v>
      </c>
      <c r="V19" s="13">
        <f t="shared" si="13"/>
        <v>5.5622487089982481E-5</v>
      </c>
      <c r="W19" s="13">
        <f t="shared" si="14"/>
        <v>3.7539659846068545E-2</v>
      </c>
      <c r="X19" s="13">
        <f t="shared" si="15"/>
        <v>2.7960745820273012E-4</v>
      </c>
      <c r="Y19" s="13">
        <f t="shared" si="16"/>
        <v>1.7836005847641735E-3</v>
      </c>
      <c r="Z19" s="13">
        <f t="shared" si="17"/>
        <v>1.6436554898093356E-2</v>
      </c>
      <c r="AA19" s="13">
        <f t="shared" si="18"/>
        <v>7.1898416742130977E-4</v>
      </c>
      <c r="AB19" s="14">
        <f t="shared" si="19"/>
        <v>4.2126194448693308E-5</v>
      </c>
      <c r="AC19" s="18">
        <f t="shared" si="20"/>
        <v>0.28291110058338814</v>
      </c>
    </row>
    <row r="20" spans="1:29" x14ac:dyDescent="0.25">
      <c r="A20" s="20" t="s">
        <v>27</v>
      </c>
      <c r="B20" s="6">
        <v>111</v>
      </c>
      <c r="C20" s="7">
        <v>23.8</v>
      </c>
      <c r="D20" s="7">
        <v>4.0999999999999996</v>
      </c>
      <c r="E20" s="7">
        <v>37.200000000000003</v>
      </c>
      <c r="F20" s="7">
        <v>1820</v>
      </c>
      <c r="G20" s="7">
        <v>0.88500000000000001</v>
      </c>
      <c r="H20" s="7">
        <v>61.8</v>
      </c>
      <c r="I20" s="7">
        <v>5.36</v>
      </c>
      <c r="J20" s="8">
        <v>758</v>
      </c>
      <c r="K20" s="12">
        <f t="shared" si="2"/>
        <v>0.52775073028237585</v>
      </c>
      <c r="L20" s="13">
        <f t="shared" si="3"/>
        <v>0.11851959317828216</v>
      </c>
      <c r="M20" s="13">
        <f t="shared" si="4"/>
        <v>0.14232442510876317</v>
      </c>
      <c r="N20" s="13">
        <f t="shared" si="5"/>
        <v>0.21349522606550414</v>
      </c>
      <c r="O20" s="13">
        <f t="shared" si="6"/>
        <v>9.7354310199290941E-3</v>
      </c>
      <c r="P20" s="13">
        <f t="shared" si="7"/>
        <v>4.7084372978467792E-2</v>
      </c>
      <c r="Q20" s="13">
        <f t="shared" si="8"/>
        <v>0.58579881656804733</v>
      </c>
      <c r="R20" s="13">
        <f t="shared" si="9"/>
        <v>0.66403785488959011</v>
      </c>
      <c r="S20" s="14">
        <f t="shared" si="10"/>
        <v>5.0301138695606528E-3</v>
      </c>
      <c r="T20" s="12">
        <f t="shared" si="11"/>
        <v>0.19499060896211254</v>
      </c>
      <c r="U20" s="13">
        <f t="shared" si="12"/>
        <v>4.0043635668918269E-4</v>
      </c>
      <c r="V20" s="13">
        <f t="shared" si="13"/>
        <v>3.7097108750846447E-3</v>
      </c>
      <c r="W20" s="13">
        <f t="shared" si="14"/>
        <v>5.9352651885286236E-3</v>
      </c>
      <c r="X20" s="13">
        <f t="shared" si="15"/>
        <v>4.2822388908861008E-3</v>
      </c>
      <c r="Y20" s="13">
        <f t="shared" si="16"/>
        <v>1.9881989554020097E-3</v>
      </c>
      <c r="Z20" s="13">
        <f t="shared" si="17"/>
        <v>0.10084069574283513</v>
      </c>
      <c r="AA20" s="13">
        <f t="shared" si="18"/>
        <v>0.19784254993083836</v>
      </c>
      <c r="AB20" s="14">
        <f t="shared" si="19"/>
        <v>1.6548601324292618E-3</v>
      </c>
      <c r="AC20" s="18">
        <f t="shared" si="20"/>
        <v>0.7152933419477675</v>
      </c>
    </row>
    <row r="21" spans="1:29" x14ac:dyDescent="0.25">
      <c r="A21" s="20" t="s">
        <v>28</v>
      </c>
      <c r="B21" s="6">
        <v>42.7</v>
      </c>
      <c r="C21" s="7">
        <v>42.5</v>
      </c>
      <c r="D21" s="7">
        <v>5.2</v>
      </c>
      <c r="E21" s="7">
        <v>70.7</v>
      </c>
      <c r="F21" s="7">
        <v>6420</v>
      </c>
      <c r="G21" s="7">
        <v>5.99</v>
      </c>
      <c r="H21" s="7">
        <v>72.099999999999994</v>
      </c>
      <c r="I21" s="7">
        <v>2.38</v>
      </c>
      <c r="J21" s="8">
        <v>2180</v>
      </c>
      <c r="K21" s="12">
        <f t="shared" si="2"/>
        <v>0.19522882181110029</v>
      </c>
      <c r="L21" s="13">
        <f t="shared" si="3"/>
        <v>0.21207057846526356</v>
      </c>
      <c r="M21" s="13">
        <f t="shared" si="4"/>
        <v>0.21068986948415167</v>
      </c>
      <c r="N21" s="13">
        <f t="shared" si="5"/>
        <v>0.40609690681700716</v>
      </c>
      <c r="O21" s="13">
        <f t="shared" si="6"/>
        <v>4.67155983953823E-2</v>
      </c>
      <c r="P21" s="13">
        <f t="shared" si="7"/>
        <v>9.4261158857776542E-2</v>
      </c>
      <c r="Q21" s="13">
        <f t="shared" si="8"/>
        <v>0.78895463510848118</v>
      </c>
      <c r="R21" s="13">
        <f t="shared" si="9"/>
        <v>0.194006309148265</v>
      </c>
      <c r="S21" s="14">
        <f t="shared" si="10"/>
        <v>1.8602830990082943E-2</v>
      </c>
      <c r="T21" s="12">
        <f t="shared" si="11"/>
        <v>1.1893102398815244E-2</v>
      </c>
      <c r="U21" s="13">
        <f t="shared" si="12"/>
        <v>5.4081432698103371E-3</v>
      </c>
      <c r="V21" s="13">
        <f t="shared" si="13"/>
        <v>5.5622487089982481E-5</v>
      </c>
      <c r="W21" s="13">
        <f t="shared" si="14"/>
        <v>7.2706998559475641E-2</v>
      </c>
      <c r="X21" s="13">
        <f t="shared" si="15"/>
        <v>8.0989479086846655E-4</v>
      </c>
      <c r="Y21" s="13">
        <f t="shared" si="16"/>
        <v>6.6954730856029835E-6</v>
      </c>
      <c r="Z21" s="13">
        <f t="shared" si="17"/>
        <v>1.308699897684883E-2</v>
      </c>
      <c r="AA21" s="13">
        <f t="shared" si="18"/>
        <v>6.3688562927285627E-4</v>
      </c>
      <c r="AB21" s="14">
        <f t="shared" si="19"/>
        <v>7.3480327410333261E-4</v>
      </c>
      <c r="AC21" s="18">
        <f t="shared" si="20"/>
        <v>0.3245599249127506</v>
      </c>
    </row>
    <row r="22" spans="1:29" x14ac:dyDescent="0.25">
      <c r="A22" s="20" t="s">
        <v>29</v>
      </c>
      <c r="B22" s="6">
        <v>46.6</v>
      </c>
      <c r="C22" s="7">
        <v>41.2</v>
      </c>
      <c r="D22" s="7">
        <v>4.84</v>
      </c>
      <c r="E22" s="7">
        <v>34.299999999999997</v>
      </c>
      <c r="F22" s="7">
        <v>5410</v>
      </c>
      <c r="G22" s="7">
        <v>8.7799999999999994</v>
      </c>
      <c r="H22" s="7">
        <v>71.599999999999994</v>
      </c>
      <c r="I22" s="7">
        <v>3.2</v>
      </c>
      <c r="J22" s="8">
        <v>1980</v>
      </c>
      <c r="K22" s="12">
        <f t="shared" si="2"/>
        <v>0.21421616358325218</v>
      </c>
      <c r="L22" s="13">
        <f t="shared" si="3"/>
        <v>0.20556703403354828</v>
      </c>
      <c r="M22" s="13">
        <f t="shared" si="4"/>
        <v>0.18831572405220634</v>
      </c>
      <c r="N22" s="13">
        <f t="shared" si="5"/>
        <v>0.19682224474671728</v>
      </c>
      <c r="O22" s="13">
        <f t="shared" si="6"/>
        <v>3.8596039906424101E-2</v>
      </c>
      <c r="P22" s="13">
        <f t="shared" si="7"/>
        <v>0.12004435819240365</v>
      </c>
      <c r="Q22" s="13">
        <f t="shared" si="8"/>
        <v>0.77909270216962512</v>
      </c>
      <c r="R22" s="13">
        <f t="shared" si="9"/>
        <v>0.32334384858044168</v>
      </c>
      <c r="S22" s="14">
        <f t="shared" si="10"/>
        <v>1.6693869369756319E-2</v>
      </c>
      <c r="T22" s="12">
        <f t="shared" si="11"/>
        <v>1.6394969703118049E-2</v>
      </c>
      <c r="U22" s="13">
        <f t="shared" si="12"/>
        <v>4.4938970129443489E-3</v>
      </c>
      <c r="V22" s="13">
        <f t="shared" si="13"/>
        <v>2.2248994835992827E-4</v>
      </c>
      <c r="W22" s="13">
        <f t="shared" si="14"/>
        <v>3.6442581144758299E-3</v>
      </c>
      <c r="X22" s="13">
        <f t="shared" si="15"/>
        <v>1.3379653761654078E-3</v>
      </c>
      <c r="Y22" s="13">
        <f t="shared" si="16"/>
        <v>8.0490005464923609E-4</v>
      </c>
      <c r="Z22" s="13">
        <f t="shared" si="17"/>
        <v>1.5440635832078784E-2</v>
      </c>
      <c r="AA22" s="13">
        <f t="shared" si="18"/>
        <v>1.083700703559594E-2</v>
      </c>
      <c r="AB22" s="14">
        <f t="shared" si="19"/>
        <v>8.4194082745900605E-4</v>
      </c>
      <c r="AC22" s="18">
        <f t="shared" si="20"/>
        <v>0.23241786485734378</v>
      </c>
    </row>
    <row r="23" spans="1:29" x14ac:dyDescent="0.25">
      <c r="A23" s="20" t="s">
        <v>30</v>
      </c>
      <c r="B23" s="6">
        <v>6.9</v>
      </c>
      <c r="C23" s="7">
        <v>29.7</v>
      </c>
      <c r="D23" s="7">
        <v>11.1</v>
      </c>
      <c r="E23" s="7">
        <v>51.3</v>
      </c>
      <c r="F23" s="7">
        <v>9720</v>
      </c>
      <c r="G23" s="7">
        <v>1.4</v>
      </c>
      <c r="H23" s="7">
        <v>76.8</v>
      </c>
      <c r="I23" s="7">
        <v>1.31</v>
      </c>
      <c r="J23" s="8">
        <v>4610</v>
      </c>
      <c r="K23" s="12">
        <f t="shared" si="2"/>
        <v>2.093476144109056E-2</v>
      </c>
      <c r="L23" s="13">
        <f t="shared" si="3"/>
        <v>0.14803567944529769</v>
      </c>
      <c r="M23" s="13">
        <f t="shared" si="4"/>
        <v>0.57737725295214415</v>
      </c>
      <c r="N23" s="13">
        <f t="shared" si="5"/>
        <v>0.29456041109822628</v>
      </c>
      <c r="O23" s="13">
        <f t="shared" si="6"/>
        <v>7.32448489038596E-2</v>
      </c>
      <c r="P23" s="13">
        <f t="shared" si="7"/>
        <v>5.18436373717771E-2</v>
      </c>
      <c r="Q23" s="13">
        <f t="shared" si="8"/>
        <v>0.88165680473372776</v>
      </c>
      <c r="R23" s="13">
        <f t="shared" si="9"/>
        <v>2.5236593059936932E-2</v>
      </c>
      <c r="S23" s="14">
        <f t="shared" si="10"/>
        <v>4.1796714677051421E-2</v>
      </c>
      <c r="T23" s="12">
        <f t="shared" si="11"/>
        <v>4.2560695685811209E-3</v>
      </c>
      <c r="U23" s="13">
        <f t="shared" si="12"/>
        <v>9.034845297799677E-5</v>
      </c>
      <c r="V23" s="13">
        <f t="shared" si="13"/>
        <v>0.1399848042455408</v>
      </c>
      <c r="W23" s="13">
        <f t="shared" si="14"/>
        <v>2.4997462123105198E-2</v>
      </c>
      <c r="X23" s="13">
        <f t="shared" si="15"/>
        <v>3.7225845026990686E-6</v>
      </c>
      <c r="Y23" s="13">
        <f t="shared" si="16"/>
        <v>1.5864257345085569E-3</v>
      </c>
      <c r="Z23" s="13">
        <f t="shared" si="17"/>
        <v>4.7072737104599698E-4</v>
      </c>
      <c r="AA23" s="13">
        <f t="shared" si="18"/>
        <v>3.763844798933217E-2</v>
      </c>
      <c r="AB23" s="14">
        <f t="shared" si="19"/>
        <v>1.531447510126585E-5</v>
      </c>
      <c r="AC23" s="18">
        <f t="shared" si="20"/>
        <v>0.45721255729113103</v>
      </c>
    </row>
    <row r="24" spans="1:29" x14ac:dyDescent="0.25">
      <c r="A24" s="20" t="s">
        <v>31</v>
      </c>
      <c r="B24" s="6">
        <v>52.5</v>
      </c>
      <c r="C24" s="7">
        <v>43.6</v>
      </c>
      <c r="D24" s="7">
        <v>8.3000000000000007</v>
      </c>
      <c r="E24" s="7">
        <v>51.3</v>
      </c>
      <c r="F24" s="7">
        <v>13300</v>
      </c>
      <c r="G24" s="7">
        <v>8.92</v>
      </c>
      <c r="H24" s="7">
        <v>57.1</v>
      </c>
      <c r="I24" s="7">
        <v>2.88</v>
      </c>
      <c r="J24" s="8">
        <v>6350</v>
      </c>
      <c r="K24" s="12">
        <f t="shared" si="2"/>
        <v>0.24294060370009735</v>
      </c>
      <c r="L24" s="13">
        <f t="shared" si="3"/>
        <v>0.2175735775997919</v>
      </c>
      <c r="M24" s="13">
        <f t="shared" si="4"/>
        <v>0.4033561218147918</v>
      </c>
      <c r="N24" s="13">
        <f t="shared" si="5"/>
        <v>0.29456041109822628</v>
      </c>
      <c r="O24" s="13">
        <f t="shared" si="6"/>
        <v>0.1020250661221471</v>
      </c>
      <c r="P24" s="13">
        <f t="shared" si="7"/>
        <v>0.12133813880417706</v>
      </c>
      <c r="Q24" s="13">
        <f t="shared" si="8"/>
        <v>0.49309664694280081</v>
      </c>
      <c r="R24" s="13">
        <f t="shared" si="9"/>
        <v>0.27287066246056785</v>
      </c>
      <c r="S24" s="14">
        <f t="shared" si="10"/>
        <v>5.840468077389304E-2</v>
      </c>
      <c r="T24" s="12">
        <f t="shared" si="11"/>
        <v>2.4575981128801796E-2</v>
      </c>
      <c r="U24" s="13">
        <f t="shared" si="12"/>
        <v>6.2478082552429696E-3</v>
      </c>
      <c r="V24" s="13">
        <f t="shared" si="13"/>
        <v>4.0049735773872962E-2</v>
      </c>
      <c r="W24" s="13">
        <f t="shared" si="14"/>
        <v>2.4997462123105198E-2</v>
      </c>
      <c r="X24" s="13">
        <f t="shared" si="15"/>
        <v>7.2096638330398889E-4</v>
      </c>
      <c r="Y24" s="13">
        <f t="shared" si="16"/>
        <v>8.7998500282349883E-4</v>
      </c>
      <c r="Z24" s="13">
        <f t="shared" si="17"/>
        <v>0.16831032215647612</v>
      </c>
      <c r="AA24" s="13">
        <f t="shared" si="18"/>
        <v>2.8759366696852391E-3</v>
      </c>
      <c r="AB24" s="14">
        <f t="shared" si="19"/>
        <v>1.6115273650582548E-4</v>
      </c>
      <c r="AC24" s="18">
        <f t="shared" si="20"/>
        <v>0.51847791681981747</v>
      </c>
    </row>
    <row r="25" spans="1:29" x14ac:dyDescent="0.25">
      <c r="A25" s="20" t="s">
        <v>32</v>
      </c>
      <c r="B25" s="6">
        <v>19.8</v>
      </c>
      <c r="C25" s="7">
        <v>10.7</v>
      </c>
      <c r="D25" s="7">
        <v>9.01</v>
      </c>
      <c r="E25" s="7">
        <v>11.8</v>
      </c>
      <c r="F25" s="7">
        <v>14500</v>
      </c>
      <c r="G25" s="7">
        <v>8.41</v>
      </c>
      <c r="H25" s="7">
        <v>74.2</v>
      </c>
      <c r="I25" s="7">
        <v>1.8</v>
      </c>
      <c r="J25" s="8">
        <v>11200</v>
      </c>
      <c r="K25" s="12">
        <f t="shared" si="2"/>
        <v>8.373904576436221E-2</v>
      </c>
      <c r="L25" s="13">
        <f t="shared" si="3"/>
        <v>5.2983876212535828E-2</v>
      </c>
      <c r="M25" s="13">
        <f t="shared" si="4"/>
        <v>0.44748290863890611</v>
      </c>
      <c r="N25" s="13">
        <f t="shared" si="5"/>
        <v>6.7462906928543634E-2</v>
      </c>
      <c r="O25" s="13">
        <f t="shared" si="6"/>
        <v>0.11167206630704794</v>
      </c>
      <c r="P25" s="13">
        <f t="shared" si="7"/>
        <v>0.11662508086128826</v>
      </c>
      <c r="Q25" s="13">
        <f t="shared" si="8"/>
        <v>0.83037475345167666</v>
      </c>
      <c r="R25" s="13">
        <f t="shared" si="9"/>
        <v>0.10252365930599372</v>
      </c>
      <c r="S25" s="14">
        <f t="shared" si="10"/>
        <v>0.10469700006681365</v>
      </c>
      <c r="T25" s="12">
        <f t="shared" si="11"/>
        <v>5.9256927608892803E-6</v>
      </c>
      <c r="U25" s="13">
        <f t="shared" si="12"/>
        <v>7.3182246912177383E-3</v>
      </c>
      <c r="V25" s="13">
        <f t="shared" si="13"/>
        <v>5.9658593809448927E-2</v>
      </c>
      <c r="W25" s="13">
        <f t="shared" si="14"/>
        <v>4.7598473331929248E-3</v>
      </c>
      <c r="X25" s="13">
        <f t="shared" si="15"/>
        <v>1.3320906724970871E-3</v>
      </c>
      <c r="Y25" s="13">
        <f t="shared" si="16"/>
        <v>6.2257651523018199E-4</v>
      </c>
      <c r="Z25" s="13">
        <f t="shared" si="17"/>
        <v>5.3258328178674161E-3</v>
      </c>
      <c r="AA25" s="13">
        <f t="shared" si="18"/>
        <v>1.3623381663664679E-2</v>
      </c>
      <c r="AB25" s="14">
        <f t="shared" si="19"/>
        <v>3.4794560312765475E-3</v>
      </c>
      <c r="AC25" s="18">
        <f t="shared" si="20"/>
        <v>0.31004181851349727</v>
      </c>
    </row>
    <row r="26" spans="1:29" x14ac:dyDescent="0.25">
      <c r="A26" s="20" t="s">
        <v>33</v>
      </c>
      <c r="B26" s="6">
        <v>10.5</v>
      </c>
      <c r="C26" s="7">
        <v>67.400000000000006</v>
      </c>
      <c r="D26" s="7">
        <v>2.84</v>
      </c>
      <c r="E26" s="7">
        <v>28</v>
      </c>
      <c r="F26" s="7">
        <v>80600</v>
      </c>
      <c r="G26" s="7">
        <v>16.7</v>
      </c>
      <c r="H26" s="7">
        <v>77.099999999999994</v>
      </c>
      <c r="I26" s="7">
        <v>1.84</v>
      </c>
      <c r="J26" s="8">
        <v>35300</v>
      </c>
      <c r="K26" s="12">
        <f t="shared" si="2"/>
        <v>3.8461538461538464E-2</v>
      </c>
      <c r="L26" s="13">
        <f t="shared" si="3"/>
        <v>0.33663846796504104</v>
      </c>
      <c r="M26" s="13">
        <f t="shared" si="4"/>
        <v>6.4014916096954616E-2</v>
      </c>
      <c r="N26" s="13">
        <f t="shared" si="5"/>
        <v>0.16060163015762866</v>
      </c>
      <c r="O26" s="13">
        <f t="shared" si="6"/>
        <v>0.64306099315866905</v>
      </c>
      <c r="P26" s="13">
        <f t="shared" si="7"/>
        <v>0.19323537565844193</v>
      </c>
      <c r="Q26" s="13">
        <f t="shared" si="8"/>
        <v>0.8875739644970414</v>
      </c>
      <c r="R26" s="13">
        <f t="shared" si="9"/>
        <v>0.10883280757097795</v>
      </c>
      <c r="S26" s="14">
        <f t="shared" si="10"/>
        <v>0.33472687531617179</v>
      </c>
      <c r="T26" s="12">
        <f t="shared" si="11"/>
        <v>2.2764141310232283E-3</v>
      </c>
      <c r="U26" s="13">
        <f t="shared" si="12"/>
        <v>3.9246767319106798E-2</v>
      </c>
      <c r="V26" s="13">
        <f t="shared" si="13"/>
        <v>1.9381346612687107E-2</v>
      </c>
      <c r="W26" s="13">
        <f t="shared" si="14"/>
        <v>5.8308129831613226E-4</v>
      </c>
      <c r="X26" s="13">
        <f t="shared" si="15"/>
        <v>0.32249535425832621</v>
      </c>
      <c r="Y26" s="13">
        <f t="shared" si="16"/>
        <v>1.0314794755439349E-2</v>
      </c>
      <c r="Z26" s="13">
        <f t="shared" si="17"/>
        <v>2.4897976650366878E-4</v>
      </c>
      <c r="AA26" s="13">
        <f t="shared" si="18"/>
        <v>1.2190388997800753E-2</v>
      </c>
      <c r="AB26" s="14">
        <f t="shared" si="19"/>
        <v>8.3530704507367728E-2</v>
      </c>
      <c r="AC26" s="18">
        <f t="shared" si="20"/>
        <v>0.70019128218406934</v>
      </c>
    </row>
    <row r="27" spans="1:29" x14ac:dyDescent="0.25">
      <c r="A27" s="20" t="s">
        <v>34</v>
      </c>
      <c r="B27" s="6">
        <v>10.8</v>
      </c>
      <c r="C27" s="7">
        <v>50.2</v>
      </c>
      <c r="D27" s="7">
        <v>6.87</v>
      </c>
      <c r="E27" s="7">
        <v>53</v>
      </c>
      <c r="F27" s="7">
        <v>15300</v>
      </c>
      <c r="G27" s="7">
        <v>1.1100000000000001</v>
      </c>
      <c r="H27" s="7">
        <v>73.900000000000006</v>
      </c>
      <c r="I27" s="7">
        <v>1.57</v>
      </c>
      <c r="J27" s="8">
        <v>6840</v>
      </c>
      <c r="K27" s="12">
        <f t="shared" si="2"/>
        <v>3.9922103213242459E-2</v>
      </c>
      <c r="L27" s="13">
        <f t="shared" si="3"/>
        <v>0.25059157240696184</v>
      </c>
      <c r="M27" s="13">
        <f t="shared" si="4"/>
        <v>0.31448104412678685</v>
      </c>
      <c r="N27" s="13">
        <f t="shared" si="5"/>
        <v>0.30433422773337721</v>
      </c>
      <c r="O27" s="13">
        <f t="shared" si="6"/>
        <v>0.11810339976364849</v>
      </c>
      <c r="P27" s="13">
        <f t="shared" si="7"/>
        <v>4.9163663247389341E-2</v>
      </c>
      <c r="Q27" s="13">
        <f t="shared" si="8"/>
        <v>0.82445759368836302</v>
      </c>
      <c r="R27" s="13">
        <f t="shared" si="9"/>
        <v>6.6246056782334417E-2</v>
      </c>
      <c r="S27" s="14">
        <f t="shared" si="10"/>
        <v>6.308163674369327E-2</v>
      </c>
      <c r="T27" s="12">
        <f t="shared" si="11"/>
        <v>2.1391750866810322E-3</v>
      </c>
      <c r="U27" s="13">
        <f t="shared" si="12"/>
        <v>1.2557684145772768E-2</v>
      </c>
      <c r="V27" s="13">
        <f t="shared" si="13"/>
        <v>1.2376389644792487E-2</v>
      </c>
      <c r="W27" s="13">
        <f t="shared" si="14"/>
        <v>2.8183584931761221E-2</v>
      </c>
      <c r="X27" s="13">
        <f t="shared" si="15"/>
        <v>1.8429119903674589E-3</v>
      </c>
      <c r="Y27" s="13">
        <f t="shared" si="16"/>
        <v>1.8070945215734764E-3</v>
      </c>
      <c r="Z27" s="13">
        <f t="shared" si="17"/>
        <v>6.2244941625915788E-3</v>
      </c>
      <c r="AA27" s="13">
        <f t="shared" si="18"/>
        <v>2.3408034710266794E-2</v>
      </c>
      <c r="AB27" s="14">
        <f t="shared" si="19"/>
        <v>3.0177077528514688E-4</v>
      </c>
      <c r="AC27" s="18">
        <f t="shared" si="20"/>
        <v>0.29806230887029639</v>
      </c>
    </row>
    <row r="28" spans="1:29" x14ac:dyDescent="0.25">
      <c r="A28" s="20" t="s">
        <v>35</v>
      </c>
      <c r="B28" s="6">
        <v>116</v>
      </c>
      <c r="C28" s="7">
        <v>19.2</v>
      </c>
      <c r="D28" s="7">
        <v>6.74</v>
      </c>
      <c r="E28" s="7">
        <v>29.6</v>
      </c>
      <c r="F28" s="7">
        <v>1430</v>
      </c>
      <c r="G28" s="7">
        <v>6.81</v>
      </c>
      <c r="H28" s="7">
        <v>57.9</v>
      </c>
      <c r="I28" s="7">
        <v>5.87</v>
      </c>
      <c r="J28" s="8">
        <v>575</v>
      </c>
      <c r="K28" s="12">
        <f t="shared" si="2"/>
        <v>0.55209347614410909</v>
      </c>
      <c r="L28" s="13">
        <f t="shared" si="3"/>
        <v>9.5507051342981916E-2</v>
      </c>
      <c r="M28" s="13">
        <f t="shared" si="4"/>
        <v>0.30640149160969543</v>
      </c>
      <c r="N28" s="13">
        <f t="shared" si="5"/>
        <v>0.16980051640247659</v>
      </c>
      <c r="O28" s="13">
        <f t="shared" si="6"/>
        <v>6.6001559598363223E-3</v>
      </c>
      <c r="P28" s="13">
        <f t="shared" si="7"/>
        <v>0.10183901672673505</v>
      </c>
      <c r="Q28" s="13">
        <f t="shared" si="8"/>
        <v>0.50887573964497035</v>
      </c>
      <c r="R28" s="13">
        <f t="shared" si="9"/>
        <v>0.74447949526813895</v>
      </c>
      <c r="S28" s="14">
        <f t="shared" si="10"/>
        <v>3.283413986961792E-3</v>
      </c>
      <c r="T28" s="12">
        <f t="shared" si="11"/>
        <v>0.21708159157470786</v>
      </c>
      <c r="U28" s="13">
        <f t="shared" si="12"/>
        <v>1.8510170587957466E-3</v>
      </c>
      <c r="V28" s="13">
        <f t="shared" si="13"/>
        <v>1.0643980932302406E-2</v>
      </c>
      <c r="W28" s="13">
        <f t="shared" si="14"/>
        <v>1.111953224226459E-3</v>
      </c>
      <c r="X28" s="13">
        <f t="shared" si="15"/>
        <v>4.7024062281673063E-3</v>
      </c>
      <c r="Y28" s="13">
        <f t="shared" si="16"/>
        <v>1.0333574532627136E-4</v>
      </c>
      <c r="Z28" s="13">
        <f t="shared" si="17"/>
        <v>0.1556123540647894</v>
      </c>
      <c r="AA28" s="13">
        <f t="shared" si="18"/>
        <v>0.27587347868920981</v>
      </c>
      <c r="AB28" s="14">
        <f t="shared" si="19"/>
        <v>1.8000224979933918E-3</v>
      </c>
      <c r="AC28" s="18">
        <f t="shared" si="20"/>
        <v>0.81778978962537718</v>
      </c>
    </row>
    <row r="29" spans="1:29" x14ac:dyDescent="0.25">
      <c r="A29" s="20" t="s">
        <v>36</v>
      </c>
      <c r="B29" s="6">
        <v>93.6</v>
      </c>
      <c r="C29" s="7">
        <v>8.92</v>
      </c>
      <c r="D29" s="7">
        <v>11.6</v>
      </c>
      <c r="E29" s="7">
        <v>39.200000000000003</v>
      </c>
      <c r="F29" s="7">
        <v>764</v>
      </c>
      <c r="G29" s="7">
        <v>12.3</v>
      </c>
      <c r="H29" s="7">
        <v>57.7</v>
      </c>
      <c r="I29" s="7">
        <v>6.26</v>
      </c>
      <c r="J29" s="8">
        <v>231</v>
      </c>
      <c r="K29" s="12">
        <f t="shared" si="2"/>
        <v>0.44303797468354428</v>
      </c>
      <c r="L29" s="13">
        <f t="shared" si="3"/>
        <v>4.4079023067571825E-2</v>
      </c>
      <c r="M29" s="13">
        <f t="shared" si="4"/>
        <v>0.60845245494095712</v>
      </c>
      <c r="N29" s="13">
        <f t="shared" si="5"/>
        <v>0.22499383387156402</v>
      </c>
      <c r="O29" s="13">
        <f t="shared" si="6"/>
        <v>1.2460708572163582E-3</v>
      </c>
      <c r="P29" s="13">
        <f t="shared" si="7"/>
        <v>0.15257369928842068</v>
      </c>
      <c r="Q29" s="13">
        <f t="shared" si="8"/>
        <v>0.50493096646942803</v>
      </c>
      <c r="R29" s="13">
        <f t="shared" si="9"/>
        <v>0.80599369085173489</v>
      </c>
      <c r="S29" s="14">
        <f t="shared" si="10"/>
        <v>0</v>
      </c>
      <c r="T29" s="12">
        <f t="shared" si="11"/>
        <v>0.12735238151221781</v>
      </c>
      <c r="U29" s="13">
        <f t="shared" si="12"/>
        <v>8.9210813288642804E-3</v>
      </c>
      <c r="V29" s="13">
        <f t="shared" si="13"/>
        <v>0.16420376216597055</v>
      </c>
      <c r="W29" s="13">
        <f t="shared" si="14"/>
        <v>7.8392041218057935E-3</v>
      </c>
      <c r="X29" s="13">
        <f t="shared" si="15"/>
        <v>5.465375514763937E-3</v>
      </c>
      <c r="Y29" s="13">
        <f t="shared" si="16"/>
        <v>3.7088223814907896E-3</v>
      </c>
      <c r="Z29" s="13">
        <f t="shared" si="17"/>
        <v>0.15874016238149158</v>
      </c>
      <c r="AA29" s="13">
        <f t="shared" si="18"/>
        <v>0.34427648797380794</v>
      </c>
      <c r="AB29" s="14">
        <f t="shared" si="19"/>
        <v>2.0894119620104689E-3</v>
      </c>
      <c r="AC29" s="18">
        <f t="shared" si="20"/>
        <v>0.90697116235436248</v>
      </c>
    </row>
    <row r="30" spans="1:29" x14ac:dyDescent="0.25">
      <c r="A30" s="20" t="s">
        <v>37</v>
      </c>
      <c r="B30" s="6">
        <v>44.4</v>
      </c>
      <c r="C30" s="7">
        <v>54.1</v>
      </c>
      <c r="D30" s="7">
        <v>5.68</v>
      </c>
      <c r="E30" s="7">
        <v>59.5</v>
      </c>
      <c r="F30" s="7">
        <v>2520</v>
      </c>
      <c r="G30" s="7">
        <v>3.12</v>
      </c>
      <c r="H30" s="7">
        <v>66.099999999999994</v>
      </c>
      <c r="I30" s="7">
        <v>2.88</v>
      </c>
      <c r="J30" s="8">
        <v>786</v>
      </c>
      <c r="K30" s="12">
        <f t="shared" si="2"/>
        <v>0.20350535540408957</v>
      </c>
      <c r="L30" s="13">
        <f t="shared" si="3"/>
        <v>0.27010220570210763</v>
      </c>
      <c r="M30" s="13">
        <f t="shared" si="4"/>
        <v>0.24052206339341203</v>
      </c>
      <c r="N30" s="13">
        <f t="shared" si="5"/>
        <v>0.34170470310307177</v>
      </c>
      <c r="O30" s="13">
        <f t="shared" si="6"/>
        <v>1.5362847794454583E-2</v>
      </c>
      <c r="P30" s="13">
        <f t="shared" si="7"/>
        <v>6.7738656316421772E-2</v>
      </c>
      <c r="Q30" s="13">
        <f t="shared" si="8"/>
        <v>0.67061143984220895</v>
      </c>
      <c r="R30" s="13">
        <f t="shared" si="9"/>
        <v>0.27287066246056785</v>
      </c>
      <c r="S30" s="14">
        <f t="shared" si="10"/>
        <v>5.2973684964063798E-3</v>
      </c>
      <c r="T30" s="12">
        <f t="shared" si="11"/>
        <v>1.3766806449808433E-2</v>
      </c>
      <c r="U30" s="13">
        <f t="shared" si="12"/>
        <v>1.7311113972396281E-2</v>
      </c>
      <c r="V30" s="13">
        <f t="shared" si="13"/>
        <v>1.3905621772495518E-3</v>
      </c>
      <c r="W30" s="13">
        <f t="shared" si="14"/>
        <v>4.2127623803340612E-2</v>
      </c>
      <c r="X30" s="13">
        <f t="shared" si="15"/>
        <v>3.5774037070938065E-3</v>
      </c>
      <c r="Y30" s="13">
        <f t="shared" si="16"/>
        <v>5.7288141588691141E-4</v>
      </c>
      <c r="Z30" s="13">
        <f t="shared" si="17"/>
        <v>5.4168660449953263E-2</v>
      </c>
      <c r="AA30" s="13">
        <f t="shared" si="18"/>
        <v>2.8759366696852391E-3</v>
      </c>
      <c r="AB30" s="14">
        <f t="shared" si="19"/>
        <v>1.6331877359218859E-3</v>
      </c>
      <c r="AC30" s="18">
        <f t="shared" si="20"/>
        <v>0.37070766970934926</v>
      </c>
    </row>
    <row r="31" spans="1:29" x14ac:dyDescent="0.25">
      <c r="A31" s="20" t="s">
        <v>38</v>
      </c>
      <c r="B31" s="6">
        <v>108</v>
      </c>
      <c r="C31" s="7">
        <v>22.2</v>
      </c>
      <c r="D31" s="7">
        <v>5.13</v>
      </c>
      <c r="E31" s="7">
        <v>27</v>
      </c>
      <c r="F31" s="7">
        <v>2660</v>
      </c>
      <c r="G31" s="7">
        <v>1.91</v>
      </c>
      <c r="H31" s="7">
        <v>57.3</v>
      </c>
      <c r="I31" s="7">
        <v>5.1100000000000003</v>
      </c>
      <c r="J31" s="8">
        <v>1310</v>
      </c>
      <c r="K31" s="12">
        <f t="shared" si="2"/>
        <v>0.51314508276533599</v>
      </c>
      <c r="L31" s="13">
        <f t="shared" si="3"/>
        <v>0.11051523080078642</v>
      </c>
      <c r="M31" s="13">
        <f t="shared" si="4"/>
        <v>0.20633934120571784</v>
      </c>
      <c r="N31" s="13">
        <f t="shared" si="5"/>
        <v>0.15485232625459872</v>
      </c>
      <c r="O31" s="13">
        <f t="shared" si="6"/>
        <v>1.6488331149359679E-2</v>
      </c>
      <c r="P31" s="13">
        <f t="shared" si="7"/>
        <v>5.6556695314665929E-2</v>
      </c>
      <c r="Q31" s="13">
        <f t="shared" si="8"/>
        <v>0.49704142011834318</v>
      </c>
      <c r="R31" s="13">
        <f t="shared" si="9"/>
        <v>0.6246056782334386</v>
      </c>
      <c r="S31" s="14">
        <f t="shared" si="10"/>
        <v>1.0298847941662134E-2</v>
      </c>
      <c r="T31" s="12">
        <f t="shared" si="11"/>
        <v>0.18230488589960081</v>
      </c>
      <c r="U31" s="13">
        <f t="shared" si="12"/>
        <v>7.8485525911079835E-4</v>
      </c>
      <c r="V31" s="13">
        <f t="shared" si="13"/>
        <v>9.6566817864552921E-6</v>
      </c>
      <c r="W31" s="13">
        <f t="shared" si="14"/>
        <v>3.3847803258260726E-4</v>
      </c>
      <c r="X31" s="13">
        <f t="shared" si="15"/>
        <v>3.4440369470283591E-3</v>
      </c>
      <c r="Y31" s="13">
        <f t="shared" si="16"/>
        <v>1.2331968285217868E-3</v>
      </c>
      <c r="Z31" s="13">
        <f t="shared" si="17"/>
        <v>0.16508914642733502</v>
      </c>
      <c r="AA31" s="13">
        <f t="shared" si="18"/>
        <v>0.1643189801868862</v>
      </c>
      <c r="AB31" s="14">
        <f t="shared" si="19"/>
        <v>1.2539557807336934E-3</v>
      </c>
      <c r="AC31" s="18">
        <f t="shared" si="20"/>
        <v>0.72026189128926277</v>
      </c>
    </row>
    <row r="32" spans="1:29" x14ac:dyDescent="0.25">
      <c r="A32" s="20" t="s">
        <v>39</v>
      </c>
      <c r="B32" s="6">
        <v>5.6</v>
      </c>
      <c r="C32" s="7">
        <v>29.1</v>
      </c>
      <c r="D32" s="7">
        <v>11.3</v>
      </c>
      <c r="E32" s="7">
        <v>31</v>
      </c>
      <c r="F32" s="7">
        <v>40700</v>
      </c>
      <c r="G32" s="7">
        <v>2.87</v>
      </c>
      <c r="H32" s="7">
        <v>81.3</v>
      </c>
      <c r="I32" s="7">
        <v>1.63</v>
      </c>
      <c r="J32" s="8">
        <v>47400</v>
      </c>
      <c r="K32" s="12">
        <f t="shared" si="2"/>
        <v>1.4605647517039919E-2</v>
      </c>
      <c r="L32" s="13">
        <f t="shared" si="3"/>
        <v>0.14503404355373678</v>
      </c>
      <c r="M32" s="13">
        <f t="shared" si="4"/>
        <v>0.58980733374766936</v>
      </c>
      <c r="N32" s="13">
        <f t="shared" si="5"/>
        <v>0.1778495418667185</v>
      </c>
      <c r="O32" s="13">
        <f t="shared" si="6"/>
        <v>0.32229823701071619</v>
      </c>
      <c r="P32" s="13">
        <f t="shared" si="7"/>
        <v>6.5428333795397836E-2</v>
      </c>
      <c r="Q32" s="13">
        <f t="shared" si="8"/>
        <v>0.97041420118343191</v>
      </c>
      <c r="R32" s="13">
        <f t="shared" si="9"/>
        <v>7.5709779179810727E-2</v>
      </c>
      <c r="S32" s="14">
        <f t="shared" si="10"/>
        <v>0.45021905334593249</v>
      </c>
      <c r="T32" s="12">
        <f t="shared" si="11"/>
        <v>5.1219317948022645E-3</v>
      </c>
      <c r="U32" s="13">
        <f t="shared" si="12"/>
        <v>4.2296090175294752E-5</v>
      </c>
      <c r="V32" s="13">
        <f t="shared" si="13"/>
        <v>0.14944062705083777</v>
      </c>
      <c r="W32" s="13">
        <f t="shared" si="14"/>
        <v>1.7135450399494532E-3</v>
      </c>
      <c r="X32" s="13">
        <f t="shared" si="15"/>
        <v>6.1070265479560425E-2</v>
      </c>
      <c r="Y32" s="13">
        <f t="shared" si="16"/>
        <v>6.88813873969898E-4</v>
      </c>
      <c r="Z32" s="13">
        <f t="shared" si="17"/>
        <v>4.4971970324723795E-3</v>
      </c>
      <c r="AA32" s="13">
        <f t="shared" si="18"/>
        <v>2.0601757406283283E-2</v>
      </c>
      <c r="AB32" s="14">
        <f t="shared" si="19"/>
        <v>0.16362750466430739</v>
      </c>
      <c r="AC32" s="18">
        <f t="shared" si="20"/>
        <v>0.63781183622786286</v>
      </c>
    </row>
    <row r="33" spans="1:29" x14ac:dyDescent="0.25">
      <c r="A33" s="20" t="s">
        <v>40</v>
      </c>
      <c r="B33" s="6">
        <v>26.5</v>
      </c>
      <c r="C33" s="7">
        <v>32.700000000000003</v>
      </c>
      <c r="D33" s="7">
        <v>4.09</v>
      </c>
      <c r="E33" s="7">
        <v>61.8</v>
      </c>
      <c r="F33" s="7">
        <v>5830</v>
      </c>
      <c r="G33" s="7">
        <v>0.505</v>
      </c>
      <c r="H33" s="7">
        <v>72.5</v>
      </c>
      <c r="I33" s="7">
        <v>2.67</v>
      </c>
      <c r="J33" s="8">
        <v>3310</v>
      </c>
      <c r="K33" s="12">
        <f t="shared" si="2"/>
        <v>0.11635832521908471</v>
      </c>
      <c r="L33" s="13">
        <f t="shared" si="3"/>
        <v>0.16304385890310219</v>
      </c>
      <c r="M33" s="13">
        <f t="shared" si="4"/>
        <v>0.14170292106898694</v>
      </c>
      <c r="N33" s="13">
        <f t="shared" si="5"/>
        <v>0.35492810208004066</v>
      </c>
      <c r="O33" s="13">
        <f t="shared" si="6"/>
        <v>4.1972489971139393E-2</v>
      </c>
      <c r="P33" s="13">
        <f t="shared" si="7"/>
        <v>4.3572682746511417E-2</v>
      </c>
      <c r="Q33" s="13">
        <f t="shared" si="8"/>
        <v>0.79684418145956615</v>
      </c>
      <c r="R33" s="13">
        <f t="shared" si="9"/>
        <v>0.23974763406940064</v>
      </c>
      <c r="S33" s="14">
        <f t="shared" si="10"/>
        <v>2.9388464144928367E-2</v>
      </c>
      <c r="T33" s="12">
        <f t="shared" si="11"/>
        <v>9.1113451891433757E-4</v>
      </c>
      <c r="U33" s="13">
        <f t="shared" si="12"/>
        <v>6.0090480775670406E-4</v>
      </c>
      <c r="V33" s="13">
        <f t="shared" si="13"/>
        <v>3.7858055275619088E-3</v>
      </c>
      <c r="W33" s="13">
        <f t="shared" si="14"/>
        <v>4.7730691313406827E-2</v>
      </c>
      <c r="X33" s="13">
        <f t="shared" si="15"/>
        <v>1.1023567986820791E-3</v>
      </c>
      <c r="Y33" s="13">
        <f t="shared" si="16"/>
        <v>2.3136980130355231E-3</v>
      </c>
      <c r="Z33" s="13">
        <f t="shared" si="17"/>
        <v>1.1344140611323154E-2</v>
      </c>
      <c r="AA33" s="13">
        <f t="shared" si="18"/>
        <v>4.2044402869965801E-4</v>
      </c>
      <c r="AB33" s="14">
        <f t="shared" si="19"/>
        <v>2.6639533993820101E-4</v>
      </c>
      <c r="AC33" s="18">
        <f t="shared" si="20"/>
        <v>0.26167837312112435</v>
      </c>
    </row>
    <row r="34" spans="1:29" x14ac:dyDescent="0.25">
      <c r="A34" s="20" t="s">
        <v>41</v>
      </c>
      <c r="B34" s="6">
        <v>149</v>
      </c>
      <c r="C34" s="7">
        <v>11.8</v>
      </c>
      <c r="D34" s="7">
        <v>3.98</v>
      </c>
      <c r="E34" s="7">
        <v>26.5</v>
      </c>
      <c r="F34" s="7">
        <v>888</v>
      </c>
      <c r="G34" s="7">
        <v>2.0099999999999998</v>
      </c>
      <c r="H34" s="7">
        <v>47.5</v>
      </c>
      <c r="I34" s="7">
        <v>5.21</v>
      </c>
      <c r="J34" s="8">
        <v>446</v>
      </c>
      <c r="K34" s="12">
        <f t="shared" si="2"/>
        <v>0.71275559883154815</v>
      </c>
      <c r="L34" s="13">
        <f t="shared" si="3"/>
        <v>5.8486875347064156E-2</v>
      </c>
      <c r="M34" s="13">
        <f t="shared" si="4"/>
        <v>0.1348663766314481</v>
      </c>
      <c r="N34" s="13">
        <f t="shared" si="5"/>
        <v>0.15197767430308376</v>
      </c>
      <c r="O34" s="13">
        <f t="shared" si="6"/>
        <v>2.2429275429894447E-3</v>
      </c>
      <c r="P34" s="13">
        <f t="shared" si="7"/>
        <v>5.7480824323075504E-2</v>
      </c>
      <c r="Q34" s="13">
        <f t="shared" si="8"/>
        <v>0.30374753451676528</v>
      </c>
      <c r="R34" s="13">
        <f t="shared" si="9"/>
        <v>0.64037854889589918</v>
      </c>
      <c r="S34" s="14">
        <f t="shared" si="10"/>
        <v>2.0521337418511203E-3</v>
      </c>
      <c r="T34" s="12">
        <f t="shared" si="11"/>
        <v>0.39260535170645733</v>
      </c>
      <c r="U34" s="13">
        <f t="shared" si="12"/>
        <v>6.4069817070269187E-3</v>
      </c>
      <c r="V34" s="13">
        <f t="shared" si="13"/>
        <v>4.673833984644331E-3</v>
      </c>
      <c r="W34" s="13">
        <f t="shared" si="14"/>
        <v>2.4096727124289164E-4</v>
      </c>
      <c r="X34" s="13">
        <f t="shared" si="15"/>
        <v>5.3189776408365391E-3</v>
      </c>
      <c r="Y34" s="13">
        <f t="shared" si="16"/>
        <v>1.169145746707982E-3</v>
      </c>
      <c r="Z34" s="13">
        <f t="shared" si="17"/>
        <v>0.35952678283128919</v>
      </c>
      <c r="AA34" s="13">
        <f t="shared" si="18"/>
        <v>0.17735523291106498</v>
      </c>
      <c r="AB34" s="14">
        <f t="shared" si="19"/>
        <v>1.9060167952631292E-3</v>
      </c>
      <c r="AC34" s="18">
        <f t="shared" si="20"/>
        <v>0.9742706454546054</v>
      </c>
    </row>
    <row r="35" spans="1:29" x14ac:dyDescent="0.25">
      <c r="A35" s="20" t="s">
        <v>42</v>
      </c>
      <c r="B35" s="6">
        <v>150</v>
      </c>
      <c r="C35" s="7">
        <v>36.799999999999997</v>
      </c>
      <c r="D35" s="7">
        <v>4.53</v>
      </c>
      <c r="E35" s="7">
        <v>43.5</v>
      </c>
      <c r="F35" s="7">
        <v>1930</v>
      </c>
      <c r="G35" s="7">
        <v>6.39</v>
      </c>
      <c r="H35" s="7">
        <v>56.5</v>
      </c>
      <c r="I35" s="7">
        <v>6.59</v>
      </c>
      <c r="J35" s="8">
        <v>897</v>
      </c>
      <c r="K35" s="12">
        <f t="shared" si="2"/>
        <v>0.71762414800389485</v>
      </c>
      <c r="L35" s="13">
        <f t="shared" si="3"/>
        <v>0.183555037495435</v>
      </c>
      <c r="M35" s="13">
        <f t="shared" si="4"/>
        <v>0.16904909881914235</v>
      </c>
      <c r="N35" s="13">
        <f t="shared" si="5"/>
        <v>0.24971584065459274</v>
      </c>
      <c r="O35" s="13">
        <f t="shared" si="6"/>
        <v>1.0619739370211672E-2</v>
      </c>
      <c r="P35" s="13">
        <f t="shared" si="7"/>
        <v>9.7957674891414839E-2</v>
      </c>
      <c r="Q35" s="13">
        <f t="shared" si="8"/>
        <v>0.48126232741617359</v>
      </c>
      <c r="R35" s="13">
        <f t="shared" si="9"/>
        <v>0.85804416403785488</v>
      </c>
      <c r="S35" s="14">
        <f t="shared" si="10"/>
        <v>6.3568421956876559E-3</v>
      </c>
      <c r="T35" s="12">
        <f t="shared" si="11"/>
        <v>0.39873014774411253</v>
      </c>
      <c r="U35" s="13">
        <f t="shared" si="12"/>
        <v>2.0272090557389845E-3</v>
      </c>
      <c r="V35" s="13">
        <f t="shared" si="13"/>
        <v>1.1684584961610808E-3</v>
      </c>
      <c r="W35" s="13">
        <f t="shared" si="14"/>
        <v>1.282811910790862E-2</v>
      </c>
      <c r="X35" s="13">
        <f t="shared" si="15"/>
        <v>4.1672847059043144E-3</v>
      </c>
      <c r="Y35" s="13">
        <f t="shared" si="16"/>
        <v>3.9489626974270903E-5</v>
      </c>
      <c r="Z35" s="13">
        <f t="shared" si="17"/>
        <v>0.17816058416877728</v>
      </c>
      <c r="AA35" s="13">
        <f t="shared" si="18"/>
        <v>0.40806705211515693</v>
      </c>
      <c r="AB35" s="14">
        <f t="shared" si="19"/>
        <v>1.5486777978209818E-3</v>
      </c>
      <c r="AC35" s="18">
        <f t="shared" si="20"/>
        <v>1.0033628570056574</v>
      </c>
    </row>
    <row r="36" spans="1:29" x14ac:dyDescent="0.25">
      <c r="A36" s="20" t="s">
        <v>43</v>
      </c>
      <c r="B36" s="6">
        <v>8.6999999999999993</v>
      </c>
      <c r="C36" s="7">
        <v>37.700000000000003</v>
      </c>
      <c r="D36" s="7">
        <v>7.96</v>
      </c>
      <c r="E36" s="7">
        <v>31.3</v>
      </c>
      <c r="F36" s="7">
        <v>19400</v>
      </c>
      <c r="G36" s="7">
        <v>8.9600000000000009</v>
      </c>
      <c r="H36" s="7">
        <v>79.099999999999994</v>
      </c>
      <c r="I36" s="7">
        <v>1.88</v>
      </c>
      <c r="J36" s="8">
        <v>12900</v>
      </c>
      <c r="K36" s="12">
        <f t="shared" si="2"/>
        <v>2.9698149951314506E-2</v>
      </c>
      <c r="L36" s="13">
        <f t="shared" si="3"/>
        <v>0.18805749133277638</v>
      </c>
      <c r="M36" s="13">
        <f t="shared" si="4"/>
        <v>0.38222498446239905</v>
      </c>
      <c r="N36" s="13">
        <f t="shared" si="5"/>
        <v>0.17957433303762749</v>
      </c>
      <c r="O36" s="13">
        <f t="shared" si="6"/>
        <v>0.15106398372872634</v>
      </c>
      <c r="P36" s="13">
        <f t="shared" si="7"/>
        <v>0.12170779040754091</v>
      </c>
      <c r="Q36" s="13">
        <f t="shared" si="8"/>
        <v>0.92702169625246544</v>
      </c>
      <c r="R36" s="13">
        <f t="shared" si="9"/>
        <v>0.11514195583596215</v>
      </c>
      <c r="S36" s="14">
        <f t="shared" si="10"/>
        <v>0.12092317383958996</v>
      </c>
      <c r="T36" s="12">
        <f t="shared" si="11"/>
        <v>3.1894448716210506E-3</v>
      </c>
      <c r="U36" s="13">
        <f t="shared" si="12"/>
        <v>2.4529229574441745E-3</v>
      </c>
      <c r="V36" s="13">
        <f t="shared" si="13"/>
        <v>3.2038552563829717E-2</v>
      </c>
      <c r="W36" s="13">
        <f t="shared" si="14"/>
        <v>1.8593153645284867E-3</v>
      </c>
      <c r="X36" s="13">
        <f t="shared" si="15"/>
        <v>5.7592518461757622E-3</v>
      </c>
      <c r="Y36" s="13">
        <f t="shared" si="16"/>
        <v>9.0205273554441669E-4</v>
      </c>
      <c r="Z36" s="13">
        <f t="shared" si="17"/>
        <v>5.6020447463323107E-4</v>
      </c>
      <c r="AA36" s="13">
        <f t="shared" si="18"/>
        <v>1.083700703559594E-2</v>
      </c>
      <c r="AB36" s="14">
        <f t="shared" si="19"/>
        <v>5.6570085825582714E-3</v>
      </c>
      <c r="AC36" s="18">
        <f t="shared" si="20"/>
        <v>0.25150697889309365</v>
      </c>
    </row>
    <row r="37" spans="1:29" x14ac:dyDescent="0.25">
      <c r="A37" s="20" t="s">
        <v>44</v>
      </c>
      <c r="B37" s="6">
        <v>15.7</v>
      </c>
      <c r="C37" s="7">
        <v>26.3</v>
      </c>
      <c r="D37" s="7">
        <v>5.07</v>
      </c>
      <c r="E37" s="7">
        <v>22.6</v>
      </c>
      <c r="F37" s="7">
        <v>9530</v>
      </c>
      <c r="G37" s="7">
        <v>6.94</v>
      </c>
      <c r="H37" s="7">
        <v>74.599999999999994</v>
      </c>
      <c r="I37" s="7">
        <v>1.59</v>
      </c>
      <c r="J37" s="8">
        <v>4560</v>
      </c>
      <c r="K37" s="12">
        <f t="shared" si="2"/>
        <v>6.3777994157740991E-2</v>
      </c>
      <c r="L37" s="13">
        <f t="shared" si="3"/>
        <v>0.13102640939311924</v>
      </c>
      <c r="M37" s="13">
        <f t="shared" si="4"/>
        <v>0.20261031696706031</v>
      </c>
      <c r="N37" s="13">
        <f t="shared" si="5"/>
        <v>0.12955538908126699</v>
      </c>
      <c r="O37" s="13">
        <f t="shared" si="6"/>
        <v>7.1717407207916972E-2</v>
      </c>
      <c r="P37" s="13">
        <f t="shared" si="7"/>
        <v>0.10304038443766751</v>
      </c>
      <c r="Q37" s="13">
        <f t="shared" si="8"/>
        <v>0.83826429980276129</v>
      </c>
      <c r="R37" s="13">
        <f t="shared" si="9"/>
        <v>6.9400630914826525E-2</v>
      </c>
      <c r="S37" s="14">
        <f t="shared" si="10"/>
        <v>4.1319474271969761E-2</v>
      </c>
      <c r="T37" s="12">
        <f t="shared" si="11"/>
        <v>5.0155063528166909E-4</v>
      </c>
      <c r="U37" s="13">
        <f t="shared" si="12"/>
        <v>5.6311362659416444E-5</v>
      </c>
      <c r="V37" s="13">
        <f t="shared" si="13"/>
        <v>3.862672714581772E-7</v>
      </c>
      <c r="W37" s="13">
        <f t="shared" si="14"/>
        <v>4.7598473331929384E-5</v>
      </c>
      <c r="X37" s="13">
        <f t="shared" si="15"/>
        <v>1.1949754766476666E-5</v>
      </c>
      <c r="Y37" s="13">
        <f t="shared" si="16"/>
        <v>1.2920384223480692E-4</v>
      </c>
      <c r="Z37" s="13">
        <f t="shared" si="17"/>
        <v>4.2365463394139153E-3</v>
      </c>
      <c r="AA37" s="13">
        <f t="shared" si="18"/>
        <v>2.2452706266357515E-2</v>
      </c>
      <c r="AB37" s="14">
        <f t="shared" si="19"/>
        <v>1.9277471335085428E-5</v>
      </c>
      <c r="AC37" s="18">
        <f t="shared" si="20"/>
        <v>0.16569710441843052</v>
      </c>
    </row>
    <row r="38" spans="1:29" x14ac:dyDescent="0.25">
      <c r="A38" s="20" t="s">
        <v>45</v>
      </c>
      <c r="B38" s="6">
        <v>18.600000000000001</v>
      </c>
      <c r="C38" s="7">
        <v>15.9</v>
      </c>
      <c r="D38" s="7">
        <v>7.59</v>
      </c>
      <c r="E38" s="7">
        <v>17.8</v>
      </c>
      <c r="F38" s="7">
        <v>10900</v>
      </c>
      <c r="G38" s="7">
        <v>3.86</v>
      </c>
      <c r="H38" s="7">
        <v>76.400000000000006</v>
      </c>
      <c r="I38" s="7">
        <v>2.0099999999999998</v>
      </c>
      <c r="J38" s="8">
        <v>6250</v>
      </c>
      <c r="K38" s="12">
        <f t="shared" si="2"/>
        <v>7.7896786757546244E-2</v>
      </c>
      <c r="L38" s="13">
        <f t="shared" si="3"/>
        <v>7.8998053939396976E-2</v>
      </c>
      <c r="M38" s="13">
        <f t="shared" si="4"/>
        <v>0.35922933499067738</v>
      </c>
      <c r="N38" s="13">
        <f t="shared" si="5"/>
        <v>0.10195873034672327</v>
      </c>
      <c r="O38" s="13">
        <f t="shared" si="6"/>
        <v>8.2731065752345428E-2</v>
      </c>
      <c r="P38" s="13">
        <f t="shared" si="7"/>
        <v>7.4577210978652622E-2</v>
      </c>
      <c r="Q38" s="13">
        <f t="shared" si="8"/>
        <v>0.87376725838264313</v>
      </c>
      <c r="R38" s="13">
        <f t="shared" si="9"/>
        <v>0.13564668769716087</v>
      </c>
      <c r="S38" s="14">
        <f t="shared" si="10"/>
        <v>5.7450199963729728E-2</v>
      </c>
      <c r="T38" s="12">
        <f t="shared" si="11"/>
        <v>6.850100831588013E-5</v>
      </c>
      <c r="U38" s="13">
        <f t="shared" si="12"/>
        <v>3.5441120294221946E-3</v>
      </c>
      <c r="V38" s="13">
        <f t="shared" si="13"/>
        <v>2.4335224369138621E-2</v>
      </c>
      <c r="W38" s="13">
        <f t="shared" si="14"/>
        <v>1.1899618332982316E-3</v>
      </c>
      <c r="X38" s="13">
        <f t="shared" si="15"/>
        <v>5.7105480322654605E-5</v>
      </c>
      <c r="Y38" s="13">
        <f t="shared" si="16"/>
        <v>2.9228643667699562E-4</v>
      </c>
      <c r="Z38" s="13">
        <f t="shared" si="17"/>
        <v>8.7531949161444159E-4</v>
      </c>
      <c r="AA38" s="13">
        <f t="shared" si="18"/>
        <v>6.9883270805759894E-3</v>
      </c>
      <c r="AB38" s="14">
        <f t="shared" si="19"/>
        <v>1.3783027591139315E-4</v>
      </c>
      <c r="AC38" s="18">
        <f t="shared" si="20"/>
        <v>0.193619906015049</v>
      </c>
    </row>
    <row r="39" spans="1:29" x14ac:dyDescent="0.25">
      <c r="A39" s="20" t="s">
        <v>46</v>
      </c>
      <c r="B39" s="6">
        <v>88.2</v>
      </c>
      <c r="C39" s="7">
        <v>16.5</v>
      </c>
      <c r="D39" s="7">
        <v>4.51</v>
      </c>
      <c r="E39" s="7">
        <v>51.7</v>
      </c>
      <c r="F39" s="7">
        <v>1410</v>
      </c>
      <c r="G39" s="7">
        <v>3.87</v>
      </c>
      <c r="H39" s="7">
        <v>65.900000000000006</v>
      </c>
      <c r="I39" s="7">
        <v>4.75</v>
      </c>
      <c r="J39" s="8">
        <v>769</v>
      </c>
      <c r="K39" s="12">
        <f t="shared" si="2"/>
        <v>0.41674780915287246</v>
      </c>
      <c r="L39" s="13">
        <f t="shared" si="3"/>
        <v>8.1999689830957873E-2</v>
      </c>
      <c r="M39" s="13">
        <f t="shared" si="4"/>
        <v>0.1678060907395898</v>
      </c>
      <c r="N39" s="13">
        <f t="shared" si="5"/>
        <v>0.29686013265943828</v>
      </c>
      <c r="O39" s="13">
        <f t="shared" si="6"/>
        <v>6.439372623421309E-3</v>
      </c>
      <c r="P39" s="13">
        <f t="shared" si="7"/>
        <v>7.466962387949358E-2</v>
      </c>
      <c r="Q39" s="13">
        <f t="shared" si="8"/>
        <v>0.66666666666666685</v>
      </c>
      <c r="R39" s="13">
        <f t="shared" si="9"/>
        <v>0.56782334384858046</v>
      </c>
      <c r="S39" s="14">
        <f t="shared" si="10"/>
        <v>5.1351067586786169E-3</v>
      </c>
      <c r="T39" s="12">
        <f t="shared" si="11"/>
        <v>0.10927949264692638</v>
      </c>
      <c r="U39" s="13">
        <f t="shared" si="12"/>
        <v>3.1957323991026062E-3</v>
      </c>
      <c r="V39" s="13">
        <f t="shared" si="13"/>
        <v>1.2549823649677218E-3</v>
      </c>
      <c r="W39" s="13">
        <f t="shared" si="14"/>
        <v>2.5729949740491007E-2</v>
      </c>
      <c r="X39" s="13">
        <f t="shared" si="15"/>
        <v>4.7244832223708117E-3</v>
      </c>
      <c r="Y39" s="13">
        <f t="shared" si="16"/>
        <v>2.891351234517564E-4</v>
      </c>
      <c r="Z39" s="13">
        <f t="shared" si="17"/>
        <v>5.6020447463324109E-2</v>
      </c>
      <c r="AA39" s="13">
        <f t="shared" si="18"/>
        <v>0.12150832429420136</v>
      </c>
      <c r="AB39" s="14">
        <f t="shared" si="19"/>
        <v>1.6463289403298694E-3</v>
      </c>
      <c r="AC39" s="18">
        <f t="shared" si="20"/>
        <v>0.56890146439885847</v>
      </c>
    </row>
    <row r="40" spans="1:29" x14ac:dyDescent="0.25">
      <c r="A40" s="20" t="s">
        <v>175</v>
      </c>
      <c r="B40" s="6">
        <v>116</v>
      </c>
      <c r="C40" s="7">
        <v>41.1</v>
      </c>
      <c r="D40" s="7">
        <v>7.91</v>
      </c>
      <c r="E40" s="7">
        <v>49.6</v>
      </c>
      <c r="F40" s="7">
        <v>609</v>
      </c>
      <c r="G40" s="7">
        <v>20.8</v>
      </c>
      <c r="H40" s="7">
        <v>57.5</v>
      </c>
      <c r="I40" s="7">
        <v>6.54</v>
      </c>
      <c r="J40" s="8">
        <v>334</v>
      </c>
      <c r="K40" s="12">
        <f t="shared" si="2"/>
        <v>0.55209347614410909</v>
      </c>
      <c r="L40" s="13">
        <f t="shared" si="3"/>
        <v>0.2050667613849548</v>
      </c>
      <c r="M40" s="13">
        <f t="shared" si="4"/>
        <v>0.37911746426351767</v>
      </c>
      <c r="N40" s="13">
        <f t="shared" si="5"/>
        <v>0.28478659446307542</v>
      </c>
      <c r="O40" s="13">
        <f t="shared" si="6"/>
        <v>0</v>
      </c>
      <c r="P40" s="13">
        <f t="shared" si="7"/>
        <v>0.23112466500323448</v>
      </c>
      <c r="Q40" s="13">
        <f t="shared" si="8"/>
        <v>0.50098619329388561</v>
      </c>
      <c r="R40" s="13">
        <f t="shared" si="9"/>
        <v>0.85015772870662476</v>
      </c>
      <c r="S40" s="14">
        <f t="shared" si="10"/>
        <v>9.8311523446821102E-4</v>
      </c>
      <c r="T40" s="12">
        <f t="shared" si="11"/>
        <v>0.21708159157470786</v>
      </c>
      <c r="U40" s="13">
        <f t="shared" si="12"/>
        <v>4.4270741959218417E-3</v>
      </c>
      <c r="V40" s="13">
        <f t="shared" si="13"/>
        <v>3.0935759503816499E-2</v>
      </c>
      <c r="W40" s="13">
        <f t="shared" si="14"/>
        <v>2.2002394297684299E-2</v>
      </c>
      <c r="X40" s="13">
        <f t="shared" si="15"/>
        <v>5.6511677038193486E-3</v>
      </c>
      <c r="Y40" s="13">
        <f t="shared" si="16"/>
        <v>1.9446600190354695E-2</v>
      </c>
      <c r="Z40" s="13">
        <f t="shared" si="17"/>
        <v>0.16189909316900683</v>
      </c>
      <c r="AA40" s="13">
        <f t="shared" si="18"/>
        <v>0.39805351829553492</v>
      </c>
      <c r="AB40" s="14">
        <f t="shared" si="19"/>
        <v>2.0005019137463234E-3</v>
      </c>
      <c r="AC40" s="18">
        <f t="shared" si="20"/>
        <v>0.92816900446232997</v>
      </c>
    </row>
    <row r="41" spans="1:29" x14ac:dyDescent="0.25">
      <c r="A41" s="20" t="s">
        <v>176</v>
      </c>
      <c r="B41" s="6">
        <v>63.9</v>
      </c>
      <c r="C41" s="7">
        <v>85.1</v>
      </c>
      <c r="D41" s="7">
        <v>2.46</v>
      </c>
      <c r="E41" s="7">
        <v>54.7</v>
      </c>
      <c r="F41" s="7">
        <v>5190</v>
      </c>
      <c r="G41" s="7">
        <v>20.7</v>
      </c>
      <c r="H41" s="7">
        <v>60.4</v>
      </c>
      <c r="I41" s="7">
        <v>4.95</v>
      </c>
      <c r="J41" s="8">
        <v>2740</v>
      </c>
      <c r="K41" s="12">
        <f t="shared" si="2"/>
        <v>0.29844206426484904</v>
      </c>
      <c r="L41" s="13">
        <f t="shared" si="3"/>
        <v>0.42518672676608754</v>
      </c>
      <c r="M41" s="13">
        <f t="shared" si="4"/>
        <v>4.0397762585456798E-2</v>
      </c>
      <c r="N41" s="13">
        <f t="shared" si="5"/>
        <v>0.31410804436852813</v>
      </c>
      <c r="O41" s="13">
        <f t="shared" si="6"/>
        <v>3.6827423205858946E-2</v>
      </c>
      <c r="P41" s="13">
        <f t="shared" si="7"/>
        <v>0.2302005359948249</v>
      </c>
      <c r="Q41" s="13">
        <f t="shared" si="8"/>
        <v>0.55818540433925046</v>
      </c>
      <c r="R41" s="13">
        <f t="shared" si="9"/>
        <v>0.59936908517350163</v>
      </c>
      <c r="S41" s="14">
        <f t="shared" si="10"/>
        <v>2.394792352699749E-2</v>
      </c>
      <c r="T41" s="12">
        <f t="shared" si="11"/>
        <v>4.5058019642960405E-2</v>
      </c>
      <c r="U41" s="13">
        <f t="shared" si="12"/>
        <v>8.2171792847126626E-2</v>
      </c>
      <c r="V41" s="13">
        <f t="shared" si="13"/>
        <v>2.6514930581977309E-2</v>
      </c>
      <c r="W41" s="13">
        <f t="shared" si="14"/>
        <v>3.1560762723652346E-2</v>
      </c>
      <c r="X41" s="13">
        <f t="shared" si="15"/>
        <v>1.4704790439489873E-3</v>
      </c>
      <c r="Y41" s="13">
        <f t="shared" si="16"/>
        <v>1.918971265156013E-2</v>
      </c>
      <c r="Z41" s="13">
        <f t="shared" si="17"/>
        <v>0.11914070858085438</v>
      </c>
      <c r="AA41" s="13">
        <f t="shared" si="18"/>
        <v>0.1444959149757685</v>
      </c>
      <c r="AB41" s="14">
        <f t="shared" si="19"/>
        <v>4.7359171544569074E-4</v>
      </c>
      <c r="AC41" s="18">
        <f t="shared" si="20"/>
        <v>0.6856208228775541</v>
      </c>
    </row>
    <row r="42" spans="1:29" x14ac:dyDescent="0.25">
      <c r="A42" s="20" t="s">
        <v>47</v>
      </c>
      <c r="B42" s="6">
        <v>10.199999999999999</v>
      </c>
      <c r="C42" s="7">
        <v>33.200000000000003</v>
      </c>
      <c r="D42" s="7">
        <v>10.9</v>
      </c>
      <c r="E42" s="7">
        <v>35</v>
      </c>
      <c r="F42" s="7">
        <v>13000</v>
      </c>
      <c r="G42" s="7">
        <v>6.57</v>
      </c>
      <c r="H42" s="7">
        <v>80.400000000000006</v>
      </c>
      <c r="I42" s="7">
        <v>1.92</v>
      </c>
      <c r="J42" s="8">
        <v>8200</v>
      </c>
      <c r="K42" s="12">
        <f t="shared" si="2"/>
        <v>3.7000973709834468E-2</v>
      </c>
      <c r="L42" s="13">
        <f t="shared" si="3"/>
        <v>0.16554522214606962</v>
      </c>
      <c r="M42" s="13">
        <f t="shared" si="4"/>
        <v>0.56494717215661905</v>
      </c>
      <c r="N42" s="13">
        <f t="shared" si="5"/>
        <v>0.20084675747883826</v>
      </c>
      <c r="O42" s="13">
        <f t="shared" si="6"/>
        <v>9.9613316075921887E-2</v>
      </c>
      <c r="P42" s="13">
        <f t="shared" si="7"/>
        <v>9.9621107106552087E-2</v>
      </c>
      <c r="Q42" s="13">
        <f t="shared" si="8"/>
        <v>0.95266272189349133</v>
      </c>
      <c r="R42" s="13">
        <f t="shared" si="9"/>
        <v>0.12145110410094638</v>
      </c>
      <c r="S42" s="14">
        <f t="shared" si="10"/>
        <v>7.6062575761914303E-2</v>
      </c>
      <c r="T42" s="12">
        <f t="shared" si="11"/>
        <v>2.417919674153265E-3</v>
      </c>
      <c r="U42" s="13">
        <f t="shared" si="12"/>
        <v>7.2979526006603532E-4</v>
      </c>
      <c r="V42" s="13">
        <f t="shared" si="13"/>
        <v>0.13083799525741044</v>
      </c>
      <c r="W42" s="13">
        <f t="shared" si="14"/>
        <v>4.1463558991369481E-3</v>
      </c>
      <c r="X42" s="13">
        <f t="shared" si="15"/>
        <v>5.9726800243305102E-4</v>
      </c>
      <c r="Y42" s="13">
        <f t="shared" si="16"/>
        <v>6.3162906812653304E-5</v>
      </c>
      <c r="Z42" s="13">
        <f t="shared" si="17"/>
        <v>2.4314430322623344E-3</v>
      </c>
      <c r="AA42" s="13">
        <f t="shared" si="18"/>
        <v>9.5632357770502278E-3</v>
      </c>
      <c r="AB42" s="14">
        <f t="shared" si="19"/>
        <v>9.2127363482475474E-4</v>
      </c>
      <c r="AC42" s="18">
        <f t="shared" si="20"/>
        <v>0.38949768862491302</v>
      </c>
    </row>
    <row r="43" spans="1:29" x14ac:dyDescent="0.25">
      <c r="A43" s="20" t="s">
        <v>48</v>
      </c>
      <c r="B43" s="6">
        <v>111</v>
      </c>
      <c r="C43" s="7">
        <v>50.6</v>
      </c>
      <c r="D43" s="7">
        <v>5.3</v>
      </c>
      <c r="E43" s="7">
        <v>43.3</v>
      </c>
      <c r="F43" s="7">
        <v>2690</v>
      </c>
      <c r="G43" s="7">
        <v>5.39</v>
      </c>
      <c r="H43" s="7">
        <v>56.3</v>
      </c>
      <c r="I43" s="7">
        <v>5.27</v>
      </c>
      <c r="J43" s="8">
        <v>1220</v>
      </c>
      <c r="K43" s="12">
        <f t="shared" si="2"/>
        <v>0.52775073028237585</v>
      </c>
      <c r="L43" s="13">
        <f t="shared" si="3"/>
        <v>0.25259266300133576</v>
      </c>
      <c r="M43" s="13">
        <f t="shared" si="4"/>
        <v>0.21690490988191422</v>
      </c>
      <c r="N43" s="13">
        <f t="shared" si="5"/>
        <v>0.24856597987398674</v>
      </c>
      <c r="O43" s="13">
        <f t="shared" si="6"/>
        <v>1.67295061539822E-2</v>
      </c>
      <c r="P43" s="13">
        <f t="shared" si="7"/>
        <v>8.871638480731911E-2</v>
      </c>
      <c r="Q43" s="13">
        <f t="shared" si="8"/>
        <v>0.4773175542406311</v>
      </c>
      <c r="R43" s="13">
        <f t="shared" si="9"/>
        <v>0.64984227129337524</v>
      </c>
      <c r="S43" s="14">
        <f t="shared" si="10"/>
        <v>9.439815212515152E-3</v>
      </c>
      <c r="T43" s="12">
        <f t="shared" si="11"/>
        <v>0.19499060896211254</v>
      </c>
      <c r="U43" s="13">
        <f t="shared" si="12"/>
        <v>1.3010177228831542E-2</v>
      </c>
      <c r="V43" s="13">
        <f t="shared" si="13"/>
        <v>1.8695335938577294E-4</v>
      </c>
      <c r="W43" s="13">
        <f t="shared" si="14"/>
        <v>1.2568971864212559E-2</v>
      </c>
      <c r="X43" s="13">
        <f t="shared" si="15"/>
        <v>3.4157879594219395E-3</v>
      </c>
      <c r="Y43" s="13">
        <f t="shared" si="16"/>
        <v>8.7451077036448072E-6</v>
      </c>
      <c r="Z43" s="13">
        <f t="shared" si="17"/>
        <v>0.18150624978117033</v>
      </c>
      <c r="AA43" s="13">
        <f t="shared" si="18"/>
        <v>0.18541581665654933</v>
      </c>
      <c r="AB43" s="14">
        <f t="shared" si="19"/>
        <v>1.315532542904697E-3</v>
      </c>
      <c r="AC43" s="18">
        <f t="shared" si="20"/>
        <v>0.7696874972755452</v>
      </c>
    </row>
    <row r="44" spans="1:29" x14ac:dyDescent="0.25">
      <c r="A44" s="20" t="s">
        <v>49</v>
      </c>
      <c r="B44" s="6">
        <v>5.5</v>
      </c>
      <c r="C44" s="7">
        <v>37.6</v>
      </c>
      <c r="D44" s="7">
        <v>7.76</v>
      </c>
      <c r="E44" s="7">
        <v>38.1</v>
      </c>
      <c r="F44" s="7">
        <v>20100</v>
      </c>
      <c r="G44" s="7">
        <v>0.82099999999999995</v>
      </c>
      <c r="H44" s="7">
        <v>76.3</v>
      </c>
      <c r="I44" s="7">
        <v>1.55</v>
      </c>
      <c r="J44" s="8">
        <v>13500</v>
      </c>
      <c r="K44" s="12">
        <f t="shared" si="2"/>
        <v>1.4118792599805257E-2</v>
      </c>
      <c r="L44" s="13">
        <f t="shared" si="3"/>
        <v>0.18755721868418287</v>
      </c>
      <c r="M44" s="13">
        <f t="shared" si="4"/>
        <v>0.36979490366687379</v>
      </c>
      <c r="N44" s="13">
        <f t="shared" si="5"/>
        <v>0.21866959957823107</v>
      </c>
      <c r="O44" s="13">
        <f t="shared" si="6"/>
        <v>0.15669140050325184</v>
      </c>
      <c r="P44" s="13">
        <f t="shared" si="7"/>
        <v>4.6492930413085665E-2</v>
      </c>
      <c r="Q44" s="13">
        <f t="shared" si="8"/>
        <v>0.87179487179487181</v>
      </c>
      <c r="R44" s="13">
        <f t="shared" si="9"/>
        <v>6.3091482649842295E-2</v>
      </c>
      <c r="S44" s="14">
        <f t="shared" si="10"/>
        <v>0.12665005870056983</v>
      </c>
      <c r="T44" s="12">
        <f t="shared" si="11"/>
        <v>5.1918549693807598E-3</v>
      </c>
      <c r="U44" s="13">
        <f t="shared" si="12"/>
        <v>2.4036192310268162E-3</v>
      </c>
      <c r="V44" s="13">
        <f t="shared" si="13"/>
        <v>2.77432605052144E-2</v>
      </c>
      <c r="W44" s="13">
        <f t="shared" si="14"/>
        <v>6.759313758087645E-3</v>
      </c>
      <c r="X44" s="13">
        <f t="shared" si="15"/>
        <v>6.6450459988492607E-3</v>
      </c>
      <c r="Y44" s="13">
        <f t="shared" si="16"/>
        <v>2.0412926905477632E-3</v>
      </c>
      <c r="Z44" s="13">
        <f t="shared" si="17"/>
        <v>9.9591906601466103E-4</v>
      </c>
      <c r="AA44" s="13">
        <f t="shared" si="18"/>
        <v>2.4383265830090855E-2</v>
      </c>
      <c r="AB44" s="14">
        <f t="shared" si="19"/>
        <v>6.5512791809760355E-3</v>
      </c>
      <c r="AC44" s="18">
        <f t="shared" si="20"/>
        <v>0.2876018971255026</v>
      </c>
    </row>
    <row r="45" spans="1:29" x14ac:dyDescent="0.25">
      <c r="A45" s="20" t="s">
        <v>50</v>
      </c>
      <c r="B45" s="6">
        <v>3.6</v>
      </c>
      <c r="C45" s="7">
        <v>50.2</v>
      </c>
      <c r="D45" s="7">
        <v>5.97</v>
      </c>
      <c r="E45" s="7">
        <v>57.5</v>
      </c>
      <c r="F45" s="7">
        <v>33900</v>
      </c>
      <c r="G45" s="7">
        <v>2.0099999999999998</v>
      </c>
      <c r="H45" s="7">
        <v>79.900000000000006</v>
      </c>
      <c r="I45" s="7">
        <v>1.42</v>
      </c>
      <c r="J45" s="8">
        <v>30800</v>
      </c>
      <c r="K45" s="12">
        <f t="shared" si="2"/>
        <v>4.8685491723466402E-3</v>
      </c>
      <c r="L45" s="13">
        <f t="shared" si="3"/>
        <v>0.25059157240696184</v>
      </c>
      <c r="M45" s="13">
        <f t="shared" si="4"/>
        <v>0.25854568054692356</v>
      </c>
      <c r="N45" s="13">
        <f t="shared" si="5"/>
        <v>0.33020609529701189</v>
      </c>
      <c r="O45" s="13">
        <f t="shared" si="6"/>
        <v>0.26763190262961145</v>
      </c>
      <c r="P45" s="13">
        <f t="shared" si="7"/>
        <v>5.7480824323075504E-2</v>
      </c>
      <c r="Q45" s="13">
        <f t="shared" si="8"/>
        <v>0.94280078895463526</v>
      </c>
      <c r="R45" s="13">
        <f t="shared" si="9"/>
        <v>4.2586750788643539E-2</v>
      </c>
      <c r="S45" s="14">
        <f t="shared" si="10"/>
        <v>0.29177523885882273</v>
      </c>
      <c r="T45" s="12">
        <f t="shared" si="11"/>
        <v>6.6104658163376549E-3</v>
      </c>
      <c r="U45" s="13">
        <f t="shared" si="12"/>
        <v>1.2557684145772768E-2</v>
      </c>
      <c r="V45" s="13">
        <f t="shared" si="13"/>
        <v>3.0596230572204762E-3</v>
      </c>
      <c r="W45" s="13">
        <f t="shared" si="14"/>
        <v>3.7539659846068545E-2</v>
      </c>
      <c r="X45" s="13">
        <f t="shared" si="15"/>
        <v>3.7039948463387172E-2</v>
      </c>
      <c r="Y45" s="13">
        <f t="shared" si="16"/>
        <v>1.169145746707982E-3</v>
      </c>
      <c r="Z45" s="13">
        <f t="shared" si="17"/>
        <v>1.5561235406478904E-3</v>
      </c>
      <c r="AA45" s="13">
        <f t="shared" si="18"/>
        <v>3.1207395834369937E-2</v>
      </c>
      <c r="AB45" s="14">
        <f t="shared" si="19"/>
        <v>6.0548059452065227E-2</v>
      </c>
      <c r="AC45" s="18">
        <f t="shared" si="20"/>
        <v>0.43736495733263503</v>
      </c>
    </row>
    <row r="46" spans="1:29" x14ac:dyDescent="0.25">
      <c r="A46" s="20" t="s">
        <v>51</v>
      </c>
      <c r="B46" s="6">
        <v>3.4</v>
      </c>
      <c r="C46" s="7">
        <v>66</v>
      </c>
      <c r="D46" s="7">
        <v>7.88</v>
      </c>
      <c r="E46" s="7">
        <v>62.9</v>
      </c>
      <c r="F46" s="7">
        <v>28300</v>
      </c>
      <c r="G46" s="7">
        <v>-1.43</v>
      </c>
      <c r="H46" s="7">
        <v>77.5</v>
      </c>
      <c r="I46" s="7">
        <v>1.51</v>
      </c>
      <c r="J46" s="8">
        <v>19800</v>
      </c>
      <c r="K46" s="12">
        <f t="shared" si="2"/>
        <v>3.8948393378773114E-3</v>
      </c>
      <c r="L46" s="13">
        <f t="shared" si="3"/>
        <v>0.32963465088473221</v>
      </c>
      <c r="M46" s="13">
        <f t="shared" si="4"/>
        <v>0.37725295214418897</v>
      </c>
      <c r="N46" s="13">
        <f t="shared" si="5"/>
        <v>0.36125233637337356</v>
      </c>
      <c r="O46" s="13">
        <f t="shared" si="6"/>
        <v>0.22261256843340757</v>
      </c>
      <c r="P46" s="13">
        <f t="shared" si="7"/>
        <v>2.569078643378616E-2</v>
      </c>
      <c r="Q46" s="13">
        <f t="shared" si="8"/>
        <v>0.89546351084812625</v>
      </c>
      <c r="R46" s="13">
        <f t="shared" si="9"/>
        <v>5.6782334384858059E-2</v>
      </c>
      <c r="S46" s="14">
        <f t="shared" si="10"/>
        <v>0.18678234974085847</v>
      </c>
      <c r="T46" s="12">
        <f t="shared" si="11"/>
        <v>6.7697484377503593E-3</v>
      </c>
      <c r="U46" s="13">
        <f t="shared" si="12"/>
        <v>3.652079682094516E-2</v>
      </c>
      <c r="V46" s="13">
        <f t="shared" si="13"/>
        <v>3.0283354082323612E-2</v>
      </c>
      <c r="W46" s="13">
        <f t="shared" si="14"/>
        <v>5.0534043065685222E-2</v>
      </c>
      <c r="X46" s="13">
        <f t="shared" si="15"/>
        <v>2.1738058054792498E-2</v>
      </c>
      <c r="Y46" s="13">
        <f t="shared" si="16"/>
        <v>4.3537313739133825E-3</v>
      </c>
      <c r="Z46" s="13">
        <f t="shared" si="17"/>
        <v>6.2244941625918062E-5</v>
      </c>
      <c r="AA46" s="13">
        <f t="shared" si="18"/>
        <v>2.6393436097483312E-2</v>
      </c>
      <c r="AB46" s="14">
        <f t="shared" si="19"/>
        <v>1.99013835973312E-2</v>
      </c>
      <c r="AC46" s="18">
        <f t="shared" si="20"/>
        <v>0.44334726397244256</v>
      </c>
    </row>
    <row r="47" spans="1:29" x14ac:dyDescent="0.25">
      <c r="A47" s="20" t="s">
        <v>52</v>
      </c>
      <c r="B47" s="6">
        <v>4.0999999999999996</v>
      </c>
      <c r="C47" s="7">
        <v>50.5</v>
      </c>
      <c r="D47" s="7">
        <v>11.4</v>
      </c>
      <c r="E47" s="7">
        <v>43.6</v>
      </c>
      <c r="F47" s="7">
        <v>44000</v>
      </c>
      <c r="G47" s="7">
        <v>3.22</v>
      </c>
      <c r="H47" s="7">
        <v>79.5</v>
      </c>
      <c r="I47" s="7">
        <v>1.87</v>
      </c>
      <c r="J47" s="8">
        <v>58000</v>
      </c>
      <c r="K47" s="12">
        <f t="shared" si="2"/>
        <v>7.3028237585199586E-3</v>
      </c>
      <c r="L47" s="13">
        <f t="shared" si="3"/>
        <v>0.25209239035274222</v>
      </c>
      <c r="M47" s="13">
        <f t="shared" si="4"/>
        <v>0.59602237414543191</v>
      </c>
      <c r="N47" s="13">
        <f t="shared" si="5"/>
        <v>0.25029077104489578</v>
      </c>
      <c r="O47" s="13">
        <f t="shared" si="6"/>
        <v>0.34882748751919351</v>
      </c>
      <c r="P47" s="13">
        <f t="shared" si="7"/>
        <v>6.8662785324831346E-2</v>
      </c>
      <c r="Q47" s="13">
        <f t="shared" si="8"/>
        <v>0.9349112426035503</v>
      </c>
      <c r="R47" s="13">
        <f t="shared" si="9"/>
        <v>0.11356466876971612</v>
      </c>
      <c r="S47" s="14">
        <f t="shared" si="10"/>
        <v>0.55139401922324349</v>
      </c>
      <c r="T47" s="12">
        <f t="shared" si="11"/>
        <v>6.2205552326711402E-3</v>
      </c>
      <c r="U47" s="13">
        <f t="shared" si="12"/>
        <v>1.2896303139898042E-2</v>
      </c>
      <c r="V47" s="13">
        <f t="shared" si="13"/>
        <v>0.1542844186349237</v>
      </c>
      <c r="W47" s="13">
        <f t="shared" si="14"/>
        <v>1.2958684364617744E-2</v>
      </c>
      <c r="X47" s="13">
        <f t="shared" si="15"/>
        <v>7.4886094984421406E-2</v>
      </c>
      <c r="Y47" s="13">
        <f t="shared" si="16"/>
        <v>5.29497483138361E-4</v>
      </c>
      <c r="Z47" s="13">
        <f t="shared" si="17"/>
        <v>9.9591906601463999E-4</v>
      </c>
      <c r="AA47" s="13">
        <f t="shared" si="18"/>
        <v>1.1167889022679098E-2</v>
      </c>
      <c r="AB47" s="14">
        <f t="shared" si="19"/>
        <v>0.25571624032142337</v>
      </c>
      <c r="AC47" s="18">
        <f t="shared" si="20"/>
        <v>0.72777441714434254</v>
      </c>
    </row>
    <row r="48" spans="1:29" x14ac:dyDescent="0.25">
      <c r="A48" s="20" t="s">
        <v>53</v>
      </c>
      <c r="B48" s="6">
        <v>34.4</v>
      </c>
      <c r="C48" s="7">
        <v>22.7</v>
      </c>
      <c r="D48" s="7">
        <v>6.22</v>
      </c>
      <c r="E48" s="7">
        <v>33.299999999999997</v>
      </c>
      <c r="F48" s="7">
        <v>11100</v>
      </c>
      <c r="G48" s="7">
        <v>5.44</v>
      </c>
      <c r="H48" s="7">
        <v>74.599999999999994</v>
      </c>
      <c r="I48" s="7">
        <v>2.6</v>
      </c>
      <c r="J48" s="8">
        <v>5450</v>
      </c>
      <c r="K48" s="12">
        <f t="shared" si="2"/>
        <v>0.15481986368062314</v>
      </c>
      <c r="L48" s="13">
        <f t="shared" si="3"/>
        <v>0.11301659404375383</v>
      </c>
      <c r="M48" s="13">
        <f t="shared" si="4"/>
        <v>0.27408328154133005</v>
      </c>
      <c r="N48" s="13">
        <f t="shared" si="5"/>
        <v>0.19107294084368734</v>
      </c>
      <c r="O48" s="13">
        <f t="shared" si="6"/>
        <v>8.4338899116495572E-2</v>
      </c>
      <c r="P48" s="13">
        <f t="shared" si="7"/>
        <v>8.9178449311523897E-2</v>
      </c>
      <c r="Q48" s="13">
        <f t="shared" si="8"/>
        <v>0.83826429980276129</v>
      </c>
      <c r="R48" s="13">
        <f t="shared" si="9"/>
        <v>0.22870662460567825</v>
      </c>
      <c r="S48" s="14">
        <f t="shared" si="10"/>
        <v>4.9814353482423239E-2</v>
      </c>
      <c r="T48" s="12">
        <f t="shared" si="11"/>
        <v>4.7123479111695959E-3</v>
      </c>
      <c r="U48" s="13">
        <f t="shared" si="12"/>
        <v>6.5095935234285303E-4</v>
      </c>
      <c r="V48" s="13">
        <f t="shared" si="13"/>
        <v>5.0199294598708916E-3</v>
      </c>
      <c r="W48" s="13">
        <f t="shared" si="14"/>
        <v>2.9831682070879241E-3</v>
      </c>
      <c r="X48" s="13">
        <f t="shared" si="15"/>
        <v>8.3990812842147988E-5</v>
      </c>
      <c r="Y48" s="13">
        <f t="shared" si="16"/>
        <v>6.2257651523018203E-6</v>
      </c>
      <c r="Z48" s="13">
        <f t="shared" si="17"/>
        <v>4.2365463394139153E-3</v>
      </c>
      <c r="AA48" s="13">
        <f t="shared" si="18"/>
        <v>8.9562041616495278E-5</v>
      </c>
      <c r="AB48" s="14">
        <f t="shared" si="19"/>
        <v>1.6845011577775572E-5</v>
      </c>
      <c r="AC48" s="18">
        <f t="shared" si="20"/>
        <v>0.13341504750617114</v>
      </c>
    </row>
    <row r="49" spans="1:29" x14ac:dyDescent="0.25">
      <c r="A49" s="20" t="s">
        <v>54</v>
      </c>
      <c r="B49" s="6">
        <v>25.1</v>
      </c>
      <c r="C49" s="7">
        <v>27.9</v>
      </c>
      <c r="D49" s="7">
        <v>8.06</v>
      </c>
      <c r="E49" s="7">
        <v>32.4</v>
      </c>
      <c r="F49" s="7">
        <v>9350</v>
      </c>
      <c r="G49" s="7">
        <v>7.47</v>
      </c>
      <c r="H49" s="7">
        <v>76.7</v>
      </c>
      <c r="I49" s="7">
        <v>2.66</v>
      </c>
      <c r="J49" s="8">
        <v>4660</v>
      </c>
      <c r="K49" s="12">
        <f t="shared" si="2"/>
        <v>0.10954235637779941</v>
      </c>
      <c r="L49" s="13">
        <f t="shared" si="3"/>
        <v>0.13903077177061499</v>
      </c>
      <c r="M49" s="13">
        <f t="shared" si="4"/>
        <v>0.3884400248601616</v>
      </c>
      <c r="N49" s="13">
        <f t="shared" si="5"/>
        <v>0.18589856733096041</v>
      </c>
      <c r="O49" s="13">
        <f t="shared" si="6"/>
        <v>7.0270357180181847E-2</v>
      </c>
      <c r="P49" s="13">
        <f t="shared" si="7"/>
        <v>0.10793826818223824</v>
      </c>
      <c r="Q49" s="13">
        <f t="shared" si="8"/>
        <v>0.87968441814595666</v>
      </c>
      <c r="R49" s="13">
        <f t="shared" si="9"/>
        <v>0.23817034700315462</v>
      </c>
      <c r="S49" s="14">
        <f t="shared" si="10"/>
        <v>4.2273955082133073E-2</v>
      </c>
      <c r="T49" s="12">
        <f t="shared" si="11"/>
        <v>5.4611184484355726E-4</v>
      </c>
      <c r="U49" s="13">
        <f t="shared" si="12"/>
        <v>2.5027272293073606E-7</v>
      </c>
      <c r="V49" s="13">
        <f t="shared" si="13"/>
        <v>3.4302078774574814E-2</v>
      </c>
      <c r="W49" s="13">
        <f t="shared" si="14"/>
        <v>2.4447104775204768E-3</v>
      </c>
      <c r="X49" s="13">
        <f t="shared" si="15"/>
        <v>2.4048154400248626E-5</v>
      </c>
      <c r="Y49" s="13">
        <f t="shared" si="16"/>
        <v>2.6453950803525492E-4</v>
      </c>
      <c r="Z49" s="13">
        <f t="shared" si="17"/>
        <v>5.602044746332469E-4</v>
      </c>
      <c r="AA49" s="13">
        <f t="shared" si="18"/>
        <v>3.5824816646598214E-4</v>
      </c>
      <c r="AB49" s="14">
        <f t="shared" si="19"/>
        <v>1.1806995675931333E-5</v>
      </c>
      <c r="AC49" s="18">
        <f t="shared" si="20"/>
        <v>0.19624474176107864</v>
      </c>
    </row>
    <row r="50" spans="1:29" x14ac:dyDescent="0.25">
      <c r="A50" s="20" t="s">
        <v>55</v>
      </c>
      <c r="B50" s="6">
        <v>29.1</v>
      </c>
      <c r="C50" s="7">
        <v>21.3</v>
      </c>
      <c r="D50" s="7">
        <v>4.66</v>
      </c>
      <c r="E50" s="7">
        <v>26.6</v>
      </c>
      <c r="F50" s="7">
        <v>9860</v>
      </c>
      <c r="G50" s="7">
        <v>10.1</v>
      </c>
      <c r="H50" s="7">
        <v>70.5</v>
      </c>
      <c r="I50" s="7">
        <v>3.19</v>
      </c>
      <c r="J50" s="8">
        <v>2600</v>
      </c>
      <c r="K50" s="12">
        <f t="shared" si="2"/>
        <v>0.12901655306718599</v>
      </c>
      <c r="L50" s="13">
        <f t="shared" si="3"/>
        <v>0.10601277696344508</v>
      </c>
      <c r="M50" s="13">
        <f t="shared" si="4"/>
        <v>0.17712865133623371</v>
      </c>
      <c r="N50" s="13">
        <f t="shared" si="5"/>
        <v>0.15255260469338677</v>
      </c>
      <c r="O50" s="13">
        <f t="shared" si="6"/>
        <v>7.4370332258764701E-2</v>
      </c>
      <c r="P50" s="13">
        <f t="shared" si="7"/>
        <v>0.13224286110341002</v>
      </c>
      <c r="Q50" s="13">
        <f t="shared" si="8"/>
        <v>0.75739644970414199</v>
      </c>
      <c r="R50" s="13">
        <f t="shared" si="9"/>
        <v>0.32176656151419558</v>
      </c>
      <c r="S50" s="14">
        <f t="shared" si="10"/>
        <v>2.2611650392768853E-2</v>
      </c>
      <c r="T50" s="12">
        <f t="shared" si="11"/>
        <v>1.8355425896130681E-3</v>
      </c>
      <c r="U50" s="13">
        <f t="shared" si="12"/>
        <v>1.0574022543823724E-3</v>
      </c>
      <c r="V50" s="13">
        <f t="shared" si="13"/>
        <v>6.8137546685227961E-4</v>
      </c>
      <c r="W50" s="13">
        <f t="shared" si="14"/>
        <v>2.5914724369605969E-4</v>
      </c>
      <c r="X50" s="13">
        <f t="shared" si="15"/>
        <v>6.4628203171858082E-7</v>
      </c>
      <c r="Y50" s="13">
        <f t="shared" si="16"/>
        <v>1.645865138431765E-3</v>
      </c>
      <c r="Z50" s="13">
        <f t="shared" si="17"/>
        <v>2.1303331271469699E-2</v>
      </c>
      <c r="AA50" s="13">
        <f t="shared" si="18"/>
        <v>1.0511100717491461E-2</v>
      </c>
      <c r="AB50" s="14">
        <f t="shared" si="19"/>
        <v>5.3353772744231759E-4</v>
      </c>
      <c r="AC50" s="18">
        <f t="shared" si="20"/>
        <v>0.19449408394964288</v>
      </c>
    </row>
    <row r="51" spans="1:29" x14ac:dyDescent="0.25">
      <c r="A51" s="20" t="s">
        <v>56</v>
      </c>
      <c r="B51" s="6">
        <v>19.2</v>
      </c>
      <c r="C51" s="7">
        <v>26.9</v>
      </c>
      <c r="D51" s="7">
        <v>6.91</v>
      </c>
      <c r="E51" s="7">
        <v>46.6</v>
      </c>
      <c r="F51" s="7">
        <v>7300</v>
      </c>
      <c r="G51" s="7">
        <v>2.65</v>
      </c>
      <c r="H51" s="7">
        <v>74.099999999999994</v>
      </c>
      <c r="I51" s="7">
        <v>2.27</v>
      </c>
      <c r="J51" s="8">
        <v>2990</v>
      </c>
      <c r="K51" s="12">
        <f t="shared" si="2"/>
        <v>8.081791626095422E-2</v>
      </c>
      <c r="L51" s="13">
        <f t="shared" si="3"/>
        <v>0.13402804528468015</v>
      </c>
      <c r="M51" s="13">
        <f t="shared" si="4"/>
        <v>0.31696706028589183</v>
      </c>
      <c r="N51" s="13">
        <f t="shared" si="5"/>
        <v>0.26753868275398557</v>
      </c>
      <c r="O51" s="13">
        <f t="shared" si="6"/>
        <v>5.3790065197642914E-2</v>
      </c>
      <c r="P51" s="13">
        <f t="shared" si="7"/>
        <v>6.3395249976896773E-2</v>
      </c>
      <c r="Q51" s="13">
        <f t="shared" si="8"/>
        <v>0.82840236686390523</v>
      </c>
      <c r="R51" s="13">
        <f t="shared" si="9"/>
        <v>0.17665615141955837</v>
      </c>
      <c r="S51" s="14">
        <f t="shared" si="10"/>
        <v>2.633412555240577E-2</v>
      </c>
      <c r="T51" s="12">
        <f t="shared" si="11"/>
        <v>2.8680352962704206E-5</v>
      </c>
      <c r="U51" s="13">
        <f t="shared" si="12"/>
        <v>2.027209055738987E-5</v>
      </c>
      <c r="V51" s="13">
        <f t="shared" si="13"/>
        <v>1.2935704653863962E-2</v>
      </c>
      <c r="W51" s="13">
        <f t="shared" si="14"/>
        <v>1.7183048872826456E-2</v>
      </c>
      <c r="X51" s="13">
        <f t="shared" si="15"/>
        <v>4.5728331436280457E-4</v>
      </c>
      <c r="Y51" s="13">
        <f t="shared" si="16"/>
        <v>7.9966494622898932E-4</v>
      </c>
      <c r="Z51" s="13">
        <f t="shared" si="17"/>
        <v>5.6176059817389309E-3</v>
      </c>
      <c r="AA51" s="13">
        <f t="shared" si="18"/>
        <v>1.8136313427340317E-3</v>
      </c>
      <c r="AB51" s="14">
        <f t="shared" si="19"/>
        <v>3.7542784321717199E-4</v>
      </c>
      <c r="AC51" s="18">
        <f t="shared" si="20"/>
        <v>0.198068976365539</v>
      </c>
    </row>
    <row r="52" spans="1:29" x14ac:dyDescent="0.25">
      <c r="A52" s="20" t="s">
        <v>57</v>
      </c>
      <c r="B52" s="6">
        <v>111</v>
      </c>
      <c r="C52" s="7">
        <v>85.8</v>
      </c>
      <c r="D52" s="7">
        <v>4.4800000000000004</v>
      </c>
      <c r="E52" s="7">
        <v>58.9</v>
      </c>
      <c r="F52" s="7">
        <v>33700</v>
      </c>
      <c r="G52" s="7">
        <v>24.9</v>
      </c>
      <c r="H52" s="7">
        <v>60.9</v>
      </c>
      <c r="I52" s="7">
        <v>5.21</v>
      </c>
      <c r="J52" s="8">
        <v>17100</v>
      </c>
      <c r="K52" s="12">
        <f t="shared" si="2"/>
        <v>0.52775073028237585</v>
      </c>
      <c r="L52" s="13">
        <f t="shared" si="3"/>
        <v>0.42868863530624196</v>
      </c>
      <c r="M52" s="13">
        <f t="shared" si="4"/>
        <v>0.16594157862026104</v>
      </c>
      <c r="N52" s="13">
        <f t="shared" si="5"/>
        <v>0.3382551207612538</v>
      </c>
      <c r="O52" s="13">
        <f t="shared" si="6"/>
        <v>0.26602406926546135</v>
      </c>
      <c r="P52" s="13">
        <f t="shared" si="7"/>
        <v>0.269013954348027</v>
      </c>
      <c r="Q52" s="13">
        <f t="shared" si="8"/>
        <v>0.56804733727810652</v>
      </c>
      <c r="R52" s="13">
        <f t="shared" si="9"/>
        <v>0.64037854889589918</v>
      </c>
      <c r="S52" s="14">
        <f t="shared" si="10"/>
        <v>0.16101136786644904</v>
      </c>
      <c r="T52" s="12">
        <f t="shared" si="11"/>
        <v>0.19499060896211254</v>
      </c>
      <c r="U52" s="13">
        <f t="shared" si="12"/>
        <v>8.4191743993900642E-2</v>
      </c>
      <c r="V52" s="13">
        <f t="shared" si="13"/>
        <v>1.3905621772495518E-3</v>
      </c>
      <c r="W52" s="13">
        <f t="shared" si="14"/>
        <v>4.0723468840048696E-2</v>
      </c>
      <c r="X52" s="13">
        <f t="shared" si="15"/>
        <v>3.6423653917940342E-2</v>
      </c>
      <c r="Y52" s="13">
        <f t="shared" si="16"/>
        <v>3.1449602119376856E-2</v>
      </c>
      <c r="Z52" s="13">
        <f t="shared" si="17"/>
        <v>0.1124299258118103</v>
      </c>
      <c r="AA52" s="13">
        <f t="shared" si="18"/>
        <v>0.17735523291106498</v>
      </c>
      <c r="AB52" s="14">
        <f t="shared" si="19"/>
        <v>1.3294385600341272E-2</v>
      </c>
      <c r="AC52" s="18">
        <f t="shared" si="20"/>
        <v>0.8320151346783573</v>
      </c>
    </row>
    <row r="53" spans="1:29" x14ac:dyDescent="0.25">
      <c r="A53" s="20" t="s">
        <v>58</v>
      </c>
      <c r="B53" s="6">
        <v>55.2</v>
      </c>
      <c r="C53" s="7">
        <v>4.79</v>
      </c>
      <c r="D53" s="7">
        <v>2.66</v>
      </c>
      <c r="E53" s="7">
        <v>23.3</v>
      </c>
      <c r="F53" s="7">
        <v>1420</v>
      </c>
      <c r="G53" s="7">
        <v>11.6</v>
      </c>
      <c r="H53" s="7">
        <v>61.7</v>
      </c>
      <c r="I53" s="7">
        <v>4.6100000000000003</v>
      </c>
      <c r="J53" s="8">
        <v>482</v>
      </c>
      <c r="K53" s="12">
        <f t="shared" si="2"/>
        <v>0.25608568646543328</v>
      </c>
      <c r="L53" s="13">
        <f t="shared" si="3"/>
        <v>2.341776268066096E-2</v>
      </c>
      <c r="M53" s="13">
        <f t="shared" si="4"/>
        <v>5.2827843380981981E-2</v>
      </c>
      <c r="N53" s="13">
        <f t="shared" si="5"/>
        <v>0.13357990181338794</v>
      </c>
      <c r="O53" s="13">
        <f t="shared" si="6"/>
        <v>6.5197642916288157E-3</v>
      </c>
      <c r="P53" s="13">
        <f t="shared" si="7"/>
        <v>0.14610479622955364</v>
      </c>
      <c r="Q53" s="13">
        <f t="shared" si="8"/>
        <v>0.58382642998027623</v>
      </c>
      <c r="R53" s="13">
        <f t="shared" si="9"/>
        <v>0.5457413249211357</v>
      </c>
      <c r="S53" s="14">
        <f t="shared" si="10"/>
        <v>2.3957468335099124E-3</v>
      </c>
      <c r="T53" s="12">
        <f t="shared" si="11"/>
        <v>2.8870212158763051E-2</v>
      </c>
      <c r="U53" s="13">
        <f t="shared" si="12"/>
        <v>1.3250942091018137E-2</v>
      </c>
      <c r="V53" s="13">
        <f t="shared" si="13"/>
        <v>2.2621356485678559E-2</v>
      </c>
      <c r="W53" s="13">
        <f t="shared" si="14"/>
        <v>8.2636238423489037E-6</v>
      </c>
      <c r="X53" s="13">
        <f t="shared" si="15"/>
        <v>4.7134382624487419E-3</v>
      </c>
      <c r="Y53" s="13">
        <f t="shared" si="16"/>
        <v>2.9627553805235893E-3</v>
      </c>
      <c r="Z53" s="13">
        <f t="shared" si="17"/>
        <v>0.10209726550190824</v>
      </c>
      <c r="AA53" s="13">
        <f t="shared" si="18"/>
        <v>0.10660122003403359</v>
      </c>
      <c r="AB53" s="14">
        <f t="shared" si="19"/>
        <v>1.8761319773189385E-3</v>
      </c>
      <c r="AC53" s="18">
        <f t="shared" si="20"/>
        <v>0.53197893333809299</v>
      </c>
    </row>
    <row r="54" spans="1:29" x14ac:dyDescent="0.25">
      <c r="A54" s="20" t="s">
        <v>59</v>
      </c>
      <c r="B54" s="6">
        <v>4.5</v>
      </c>
      <c r="C54" s="7">
        <v>75.099999999999994</v>
      </c>
      <c r="D54" s="7">
        <v>6.03</v>
      </c>
      <c r="E54" s="7">
        <v>68.7</v>
      </c>
      <c r="F54" s="7">
        <v>22700</v>
      </c>
      <c r="G54" s="7">
        <v>1.74</v>
      </c>
      <c r="H54" s="7">
        <v>76</v>
      </c>
      <c r="I54" s="7">
        <v>1.72</v>
      </c>
      <c r="J54" s="8">
        <v>14600</v>
      </c>
      <c r="K54" s="12">
        <f t="shared" si="2"/>
        <v>9.2502434274586171E-3</v>
      </c>
      <c r="L54" s="13">
        <f t="shared" si="3"/>
        <v>0.37515946190673921</v>
      </c>
      <c r="M54" s="13">
        <f t="shared" si="4"/>
        <v>0.26227470478558113</v>
      </c>
      <c r="N54" s="13">
        <f t="shared" si="5"/>
        <v>0.39459829901094728</v>
      </c>
      <c r="O54" s="13">
        <f t="shared" si="6"/>
        <v>0.17759323423720366</v>
      </c>
      <c r="P54" s="13">
        <f t="shared" si="7"/>
        <v>5.498567600036966E-2</v>
      </c>
      <c r="Q54" s="13">
        <f t="shared" si="8"/>
        <v>0.86587771203155828</v>
      </c>
      <c r="R54" s="13">
        <f t="shared" si="9"/>
        <v>8.9905362776025247E-2</v>
      </c>
      <c r="S54" s="14">
        <f t="shared" si="10"/>
        <v>0.13714934761236625</v>
      </c>
      <c r="T54" s="12">
        <f t="shared" si="11"/>
        <v>5.9171597633136076E-3</v>
      </c>
      <c r="U54" s="13">
        <f t="shared" si="12"/>
        <v>5.5993266028571319E-2</v>
      </c>
      <c r="V54" s="13">
        <f t="shared" si="13"/>
        <v>3.4860621249103406E-3</v>
      </c>
      <c r="W54" s="13">
        <f t="shared" si="14"/>
        <v>6.6638193209654639E-2</v>
      </c>
      <c r="X54" s="13">
        <f t="shared" si="15"/>
        <v>1.0489648549136804E-2</v>
      </c>
      <c r="Y54" s="13">
        <f t="shared" si="16"/>
        <v>1.346003593812259E-3</v>
      </c>
      <c r="Z54" s="13">
        <f t="shared" si="17"/>
        <v>1.4044014954347286E-3</v>
      </c>
      <c r="AA54" s="13">
        <f t="shared" si="18"/>
        <v>1.672819910636986E-2</v>
      </c>
      <c r="AB54" s="14">
        <f t="shared" si="19"/>
        <v>8.3611385644486585E-3</v>
      </c>
      <c r="AC54" s="18">
        <f t="shared" si="20"/>
        <v>0.41275182911242464</v>
      </c>
    </row>
    <row r="55" spans="1:29" x14ac:dyDescent="0.25">
      <c r="A55" s="20" t="s">
        <v>60</v>
      </c>
      <c r="B55" s="6">
        <v>24.1</v>
      </c>
      <c r="C55" s="7">
        <v>57.8</v>
      </c>
      <c r="D55" s="7">
        <v>4.8600000000000003</v>
      </c>
      <c r="E55" s="7">
        <v>63.9</v>
      </c>
      <c r="F55" s="7">
        <v>7350</v>
      </c>
      <c r="G55" s="7">
        <v>4.2300000000000004</v>
      </c>
      <c r="H55" s="7">
        <v>65.3</v>
      </c>
      <c r="I55" s="7">
        <v>2.67</v>
      </c>
      <c r="J55" s="8">
        <v>3650</v>
      </c>
      <c r="K55" s="12">
        <f t="shared" si="2"/>
        <v>0.10467380720545277</v>
      </c>
      <c r="L55" s="13">
        <f t="shared" si="3"/>
        <v>0.28861229370006652</v>
      </c>
      <c r="M55" s="13">
        <f t="shared" si="4"/>
        <v>0.18955873213175886</v>
      </c>
      <c r="N55" s="13">
        <f t="shared" si="5"/>
        <v>0.36700164027640353</v>
      </c>
      <c r="O55" s="13">
        <f t="shared" si="6"/>
        <v>5.4192023538680453E-2</v>
      </c>
      <c r="P55" s="13">
        <f t="shared" si="7"/>
        <v>7.7996488309768061E-2</v>
      </c>
      <c r="Q55" s="13">
        <f t="shared" si="8"/>
        <v>0.65483234714003946</v>
      </c>
      <c r="R55" s="13">
        <f t="shared" si="9"/>
        <v>0.23974763406940064</v>
      </c>
      <c r="S55" s="14">
        <f t="shared" si="10"/>
        <v>3.2633698899483629E-2</v>
      </c>
      <c r="T55" s="12">
        <f t="shared" si="11"/>
        <v>3.4226801386896577E-4</v>
      </c>
      <c r="U55" s="13">
        <f t="shared" si="12"/>
        <v>2.2524545063766502E-2</v>
      </c>
      <c r="V55" s="13">
        <f t="shared" si="13"/>
        <v>1.8695335938577294E-4</v>
      </c>
      <c r="W55" s="13">
        <f t="shared" si="14"/>
        <v>5.3151959098941347E-2</v>
      </c>
      <c r="X55" s="13">
        <f t="shared" si="15"/>
        <v>4.4025378282701956E-4</v>
      </c>
      <c r="Y55" s="13">
        <f t="shared" si="16"/>
        <v>1.8706331947327681E-4</v>
      </c>
      <c r="Z55" s="13">
        <f t="shared" si="17"/>
        <v>6.1762543328314913E-2</v>
      </c>
      <c r="AA55" s="13">
        <f t="shared" si="18"/>
        <v>4.2044402869965801E-4</v>
      </c>
      <c r="AB55" s="14">
        <f t="shared" si="19"/>
        <v>1.7099189956910134E-4</v>
      </c>
      <c r="AC55" s="18">
        <f t="shared" si="20"/>
        <v>0.37307776923162617</v>
      </c>
    </row>
    <row r="56" spans="1:29" x14ac:dyDescent="0.25">
      <c r="A56" s="20" t="s">
        <v>61</v>
      </c>
      <c r="B56" s="6">
        <v>3</v>
      </c>
      <c r="C56" s="7">
        <v>38.700000000000003</v>
      </c>
      <c r="D56" s="7">
        <v>8.9499999999999993</v>
      </c>
      <c r="E56" s="7">
        <v>37.4</v>
      </c>
      <c r="F56" s="7">
        <v>39800</v>
      </c>
      <c r="G56" s="7">
        <v>0.35099999999999998</v>
      </c>
      <c r="H56" s="7">
        <v>80</v>
      </c>
      <c r="I56" s="7">
        <v>1.87</v>
      </c>
      <c r="J56" s="8">
        <v>46200</v>
      </c>
      <c r="K56" s="12">
        <f t="shared" si="2"/>
        <v>1.9474196689386557E-3</v>
      </c>
      <c r="L56" s="13">
        <f t="shared" si="3"/>
        <v>0.19306021781871122</v>
      </c>
      <c r="M56" s="13">
        <f t="shared" si="4"/>
        <v>0.44375388440024854</v>
      </c>
      <c r="N56" s="13">
        <f t="shared" si="5"/>
        <v>0.21464508684611011</v>
      </c>
      <c r="O56" s="13">
        <f t="shared" si="6"/>
        <v>0.3150629868720406</v>
      </c>
      <c r="P56" s="13">
        <f t="shared" si="7"/>
        <v>4.2149524073560672E-2</v>
      </c>
      <c r="Q56" s="13">
        <f t="shared" si="8"/>
        <v>0.94477317554240636</v>
      </c>
      <c r="R56" s="13">
        <f t="shared" si="9"/>
        <v>0.11356466876971612</v>
      </c>
      <c r="S56" s="14">
        <f t="shared" si="10"/>
        <v>0.43876528362397271</v>
      </c>
      <c r="T56" s="12">
        <f t="shared" si="11"/>
        <v>7.0940023456262198E-3</v>
      </c>
      <c r="U56" s="13">
        <f t="shared" si="12"/>
        <v>2.9734902211401115E-3</v>
      </c>
      <c r="V56" s="13">
        <f t="shared" si="13"/>
        <v>5.7850862979024503E-2</v>
      </c>
      <c r="W56" s="13">
        <f t="shared" si="14"/>
        <v>6.113759463523355E-3</v>
      </c>
      <c r="X56" s="13">
        <f t="shared" si="15"/>
        <v>5.7546606586224354E-2</v>
      </c>
      <c r="Y56" s="13">
        <f t="shared" si="16"/>
        <v>2.452633862042562E-3</v>
      </c>
      <c r="Z56" s="13">
        <f t="shared" si="17"/>
        <v>1.7156262035642909E-3</v>
      </c>
      <c r="AA56" s="13">
        <f t="shared" si="18"/>
        <v>1.1167889022679098E-2</v>
      </c>
      <c r="AB56" s="14">
        <f t="shared" si="19"/>
        <v>0.15449238838022566</v>
      </c>
      <c r="AC56" s="18">
        <f t="shared" si="20"/>
        <v>0.54900570039303798</v>
      </c>
    </row>
    <row r="57" spans="1:29" x14ac:dyDescent="0.25">
      <c r="A57" s="20" t="s">
        <v>62</v>
      </c>
      <c r="B57" s="6">
        <v>4.2</v>
      </c>
      <c r="C57" s="7">
        <v>26.8</v>
      </c>
      <c r="D57" s="7">
        <v>11.9</v>
      </c>
      <c r="E57" s="7">
        <v>28.1</v>
      </c>
      <c r="F57" s="7">
        <v>36900</v>
      </c>
      <c r="G57" s="7">
        <v>1.05</v>
      </c>
      <c r="H57" s="7">
        <v>81.400000000000006</v>
      </c>
      <c r="I57" s="7">
        <v>2.0299999999999998</v>
      </c>
      <c r="J57" s="8">
        <v>40600</v>
      </c>
      <c r="K57" s="12">
        <f t="shared" si="2"/>
        <v>7.7896786757546254E-3</v>
      </c>
      <c r="L57" s="13">
        <f t="shared" si="3"/>
        <v>0.13352777263608667</v>
      </c>
      <c r="M57" s="13">
        <f t="shared" si="4"/>
        <v>0.62709757613424488</v>
      </c>
      <c r="N57" s="13">
        <f t="shared" si="5"/>
        <v>0.16117656054793167</v>
      </c>
      <c r="O57" s="13">
        <f t="shared" si="6"/>
        <v>0.29174940309186354</v>
      </c>
      <c r="P57" s="13">
        <f t="shared" si="7"/>
        <v>4.860918584234359E-2</v>
      </c>
      <c r="Q57" s="13">
        <f t="shared" si="8"/>
        <v>0.97238658777120335</v>
      </c>
      <c r="R57" s="13">
        <f t="shared" si="9"/>
        <v>0.13880126182965299</v>
      </c>
      <c r="S57" s="14">
        <f t="shared" si="10"/>
        <v>0.38531435825482729</v>
      </c>
      <c r="T57" s="12">
        <f t="shared" si="11"/>
        <v>6.143995282200449E-3</v>
      </c>
      <c r="U57" s="13">
        <f t="shared" si="12"/>
        <v>2.5027272293073884E-5</v>
      </c>
      <c r="V57" s="13">
        <f t="shared" si="13"/>
        <v>0.17966217836972806</v>
      </c>
      <c r="W57" s="13">
        <f t="shared" si="14"/>
        <v>6.1117761938011921E-4</v>
      </c>
      <c r="X57" s="13">
        <f t="shared" si="15"/>
        <v>4.690479739553971E-2</v>
      </c>
      <c r="Y57" s="13">
        <f t="shared" si="16"/>
        <v>1.8545435629811436E-3</v>
      </c>
      <c r="Z57" s="13">
        <f t="shared" si="17"/>
        <v>4.765628343234172E-3</v>
      </c>
      <c r="AA57" s="13">
        <f t="shared" si="18"/>
        <v>6.4708575067917926E-3</v>
      </c>
      <c r="AB57" s="14">
        <f t="shared" si="19"/>
        <v>0.11533106173459956</v>
      </c>
      <c r="AC57" s="18">
        <f t="shared" si="20"/>
        <v>0.60147258215711552</v>
      </c>
    </row>
    <row r="58" spans="1:29" x14ac:dyDescent="0.25">
      <c r="A58" s="20" t="s">
        <v>63</v>
      </c>
      <c r="B58" s="6">
        <v>63.7</v>
      </c>
      <c r="C58" s="7">
        <v>57.7</v>
      </c>
      <c r="D58" s="7">
        <v>3.5</v>
      </c>
      <c r="E58" s="7">
        <v>18.899999999999999</v>
      </c>
      <c r="F58" s="7">
        <v>15400</v>
      </c>
      <c r="G58" s="7">
        <v>16.600000000000001</v>
      </c>
      <c r="H58" s="7">
        <v>62.9</v>
      </c>
      <c r="I58" s="7">
        <v>4.08</v>
      </c>
      <c r="J58" s="8">
        <v>8750</v>
      </c>
      <c r="K58" s="12">
        <f t="shared" si="2"/>
        <v>0.29746835443037972</v>
      </c>
      <c r="L58" s="13">
        <f t="shared" si="3"/>
        <v>0.28811202105147304</v>
      </c>
      <c r="M58" s="13">
        <f t="shared" si="4"/>
        <v>0.10503418272218769</v>
      </c>
      <c r="N58" s="13">
        <f t="shared" si="5"/>
        <v>0.1082829646400562</v>
      </c>
      <c r="O58" s="13">
        <f t="shared" si="6"/>
        <v>0.11890731644572357</v>
      </c>
      <c r="P58" s="13">
        <f t="shared" si="7"/>
        <v>0.19231124665003238</v>
      </c>
      <c r="Q58" s="13">
        <f t="shared" si="8"/>
        <v>0.60749506903353057</v>
      </c>
      <c r="R58" s="13">
        <f t="shared" si="9"/>
        <v>0.46214511041009465</v>
      </c>
      <c r="S58" s="14">
        <f t="shared" si="10"/>
        <v>8.1312220217812523E-2</v>
      </c>
      <c r="T58" s="12">
        <f t="shared" si="11"/>
        <v>4.4645591426802515E-2</v>
      </c>
      <c r="U58" s="13">
        <f t="shared" si="12"/>
        <v>2.237463170273099E-2</v>
      </c>
      <c r="V58" s="13">
        <f t="shared" si="13"/>
        <v>9.6427761646827332E-3</v>
      </c>
      <c r="W58" s="13">
        <f t="shared" si="14"/>
        <v>7.9363843381918234E-4</v>
      </c>
      <c r="X58" s="13">
        <f t="shared" si="15"/>
        <v>1.9125811933867235E-3</v>
      </c>
      <c r="Y58" s="13">
        <f t="shared" si="16"/>
        <v>1.012793639942788E-2</v>
      </c>
      <c r="Z58" s="13">
        <f t="shared" si="17"/>
        <v>8.7531949161444036E-2</v>
      </c>
      <c r="AA58" s="13">
        <f t="shared" si="18"/>
        <v>5.9001482749355648E-2</v>
      </c>
      <c r="AB58" s="14">
        <f t="shared" si="19"/>
        <v>1.2675119609542082E-3</v>
      </c>
      <c r="AC58" s="18">
        <f t="shared" si="20"/>
        <v>0.48713252733994672</v>
      </c>
    </row>
    <row r="59" spans="1:29" x14ac:dyDescent="0.25">
      <c r="A59" s="20" t="s">
        <v>64</v>
      </c>
      <c r="B59" s="6">
        <v>80.3</v>
      </c>
      <c r="C59" s="7">
        <v>23.8</v>
      </c>
      <c r="D59" s="7">
        <v>5.69</v>
      </c>
      <c r="E59" s="7">
        <v>42.7</v>
      </c>
      <c r="F59" s="7">
        <v>1660</v>
      </c>
      <c r="G59" s="7">
        <v>4.3</v>
      </c>
      <c r="H59" s="7">
        <v>65.5</v>
      </c>
      <c r="I59" s="7">
        <v>5.71</v>
      </c>
      <c r="J59" s="8">
        <v>562</v>
      </c>
      <c r="K59" s="12">
        <f t="shared" si="2"/>
        <v>0.37828627069133397</v>
      </c>
      <c r="L59" s="13">
        <f t="shared" si="3"/>
        <v>0.11851959317828216</v>
      </c>
      <c r="M59" s="13">
        <f t="shared" si="4"/>
        <v>0.24114356743318835</v>
      </c>
      <c r="N59" s="13">
        <f t="shared" si="5"/>
        <v>0.24511639753216882</v>
      </c>
      <c r="O59" s="13">
        <f t="shared" si="6"/>
        <v>8.4491643286089824E-3</v>
      </c>
      <c r="P59" s="13">
        <f t="shared" si="7"/>
        <v>7.8643378615654749E-2</v>
      </c>
      <c r="Q59" s="13">
        <f t="shared" si="8"/>
        <v>0.65877712031558189</v>
      </c>
      <c r="R59" s="13">
        <f t="shared" si="9"/>
        <v>0.71924290220820197</v>
      </c>
      <c r="S59" s="14">
        <f t="shared" si="10"/>
        <v>3.1593314816405617E-3</v>
      </c>
      <c r="T59" s="12">
        <f t="shared" si="11"/>
        <v>8.5329975756805773E-2</v>
      </c>
      <c r="U59" s="13">
        <f t="shared" si="12"/>
        <v>4.0043635668918269E-4</v>
      </c>
      <c r="V59" s="13">
        <f t="shared" si="13"/>
        <v>1.4373005170959993E-3</v>
      </c>
      <c r="W59" s="13">
        <f t="shared" si="14"/>
        <v>1.1807396290901703E-2</v>
      </c>
      <c r="X59" s="13">
        <f t="shared" si="15"/>
        <v>4.4522369165093572E-3</v>
      </c>
      <c r="Y59" s="13">
        <f t="shared" si="16"/>
        <v>1.697866076720336E-4</v>
      </c>
      <c r="Z59" s="13">
        <f t="shared" si="17"/>
        <v>5.9817388902505035E-2</v>
      </c>
      <c r="AA59" s="13">
        <f t="shared" si="18"/>
        <v>0.25</v>
      </c>
      <c r="AB59" s="14">
        <f t="shared" si="19"/>
        <v>1.8105667099728407E-3</v>
      </c>
      <c r="AC59" s="18">
        <f t="shared" si="20"/>
        <v>0.64437961486855855</v>
      </c>
    </row>
    <row r="60" spans="1:29" x14ac:dyDescent="0.25">
      <c r="A60" s="20" t="s">
        <v>65</v>
      </c>
      <c r="B60" s="6">
        <v>16.5</v>
      </c>
      <c r="C60" s="7">
        <v>35</v>
      </c>
      <c r="D60" s="7">
        <v>10.1</v>
      </c>
      <c r="E60" s="7">
        <v>52.8</v>
      </c>
      <c r="F60" s="7">
        <v>6730</v>
      </c>
      <c r="G60" s="7">
        <v>8.5500000000000007</v>
      </c>
      <c r="H60" s="7">
        <v>72.8</v>
      </c>
      <c r="I60" s="7">
        <v>1.92</v>
      </c>
      <c r="J60" s="8">
        <v>2960</v>
      </c>
      <c r="K60" s="12">
        <f t="shared" si="2"/>
        <v>6.7672833495618312E-2</v>
      </c>
      <c r="L60" s="13">
        <f t="shared" si="3"/>
        <v>0.1745501298207523</v>
      </c>
      <c r="M60" s="13">
        <f t="shared" si="4"/>
        <v>0.51522684897451831</v>
      </c>
      <c r="N60" s="13">
        <f t="shared" si="5"/>
        <v>0.30318436695277118</v>
      </c>
      <c r="O60" s="13">
        <f t="shared" si="6"/>
        <v>4.9207740109815018E-2</v>
      </c>
      <c r="P60" s="13">
        <f t="shared" si="7"/>
        <v>0.11791886147306166</v>
      </c>
      <c r="Q60" s="13">
        <f t="shared" si="8"/>
        <v>0.80276134122287968</v>
      </c>
      <c r="R60" s="13">
        <f t="shared" si="9"/>
        <v>0.12145110410094638</v>
      </c>
      <c r="S60" s="14">
        <f t="shared" si="10"/>
        <v>2.6047781309356775E-2</v>
      </c>
      <c r="T60" s="12">
        <f t="shared" si="11"/>
        <v>3.4226801386896474E-4</v>
      </c>
      <c r="U60" s="13">
        <f t="shared" si="12"/>
        <v>1.2974137956729497E-3</v>
      </c>
      <c r="V60" s="13">
        <f t="shared" si="13"/>
        <v>9.7340897476554514E-2</v>
      </c>
      <c r="W60" s="13">
        <f t="shared" si="14"/>
        <v>2.7798830605661448E-2</v>
      </c>
      <c r="X60" s="13">
        <f t="shared" si="15"/>
        <v>6.7425958087168622E-4</v>
      </c>
      <c r="Y60" s="13">
        <f t="shared" si="16"/>
        <v>6.88813873969898E-4</v>
      </c>
      <c r="Z60" s="13">
        <f t="shared" si="17"/>
        <v>1.0118693323062955E-2</v>
      </c>
      <c r="AA60" s="13">
        <f t="shared" si="18"/>
        <v>9.5632357770502278E-3</v>
      </c>
      <c r="AB60" s="14">
        <f t="shared" si="19"/>
        <v>3.866062256973941E-4</v>
      </c>
      <c r="AC60" s="18">
        <f t="shared" si="20"/>
        <v>0.38498184200350288</v>
      </c>
    </row>
    <row r="61" spans="1:29" x14ac:dyDescent="0.25">
      <c r="A61" s="20" t="s">
        <v>66</v>
      </c>
      <c r="B61" s="6">
        <v>4.2</v>
      </c>
      <c r="C61" s="7">
        <v>42.3</v>
      </c>
      <c r="D61" s="7">
        <v>11.6</v>
      </c>
      <c r="E61" s="7">
        <v>37.1</v>
      </c>
      <c r="F61" s="7">
        <v>40400</v>
      </c>
      <c r="G61" s="7">
        <v>0.75800000000000001</v>
      </c>
      <c r="H61" s="7">
        <v>80.099999999999994</v>
      </c>
      <c r="I61" s="7">
        <v>1.39</v>
      </c>
      <c r="J61" s="8">
        <v>41800</v>
      </c>
      <c r="K61" s="12">
        <f t="shared" si="2"/>
        <v>7.7896786757546254E-3</v>
      </c>
      <c r="L61" s="13">
        <f t="shared" si="3"/>
        <v>0.2110700331680766</v>
      </c>
      <c r="M61" s="13">
        <f t="shared" si="4"/>
        <v>0.60845245494095712</v>
      </c>
      <c r="N61" s="13">
        <f t="shared" si="5"/>
        <v>0.21292029567520113</v>
      </c>
      <c r="O61" s="13">
        <f t="shared" si="6"/>
        <v>0.31988648696449101</v>
      </c>
      <c r="P61" s="13">
        <f t="shared" si="7"/>
        <v>4.591072913778764E-2</v>
      </c>
      <c r="Q61" s="13">
        <f t="shared" si="8"/>
        <v>0.94674556213017746</v>
      </c>
      <c r="R61" s="13">
        <f t="shared" si="9"/>
        <v>3.7854889589905363E-2</v>
      </c>
      <c r="S61" s="14">
        <f t="shared" si="10"/>
        <v>0.39676812797678701</v>
      </c>
      <c r="T61" s="12">
        <f t="shared" si="11"/>
        <v>6.143995282200449E-3</v>
      </c>
      <c r="U61" s="13">
        <f t="shared" si="12"/>
        <v>5.2619839996187858E-3</v>
      </c>
      <c r="V61" s="13">
        <f t="shared" si="13"/>
        <v>0.16420376216597055</v>
      </c>
      <c r="W61" s="13">
        <f t="shared" si="14"/>
        <v>5.8470096858923345E-3</v>
      </c>
      <c r="X61" s="13">
        <f t="shared" si="15"/>
        <v>5.9884079438544145E-2</v>
      </c>
      <c r="Y61" s="13">
        <f t="shared" si="16"/>
        <v>2.0942401330226535E-3</v>
      </c>
      <c r="Z61" s="13">
        <f t="shared" si="17"/>
        <v>1.88290948418393E-3</v>
      </c>
      <c r="AA61" s="13">
        <f t="shared" si="18"/>
        <v>3.2901611121615312E-2</v>
      </c>
      <c r="AB61" s="14">
        <f t="shared" si="19"/>
        <v>0.12324174883747355</v>
      </c>
      <c r="AC61" s="18">
        <f t="shared" si="20"/>
        <v>0.63360976961259186</v>
      </c>
    </row>
    <row r="62" spans="1:29" x14ac:dyDescent="0.25">
      <c r="A62" s="20" t="s">
        <v>67</v>
      </c>
      <c r="B62" s="6">
        <v>74.7</v>
      </c>
      <c r="C62" s="7">
        <v>29.5</v>
      </c>
      <c r="D62" s="7">
        <v>5.22</v>
      </c>
      <c r="E62" s="7">
        <v>45.9</v>
      </c>
      <c r="F62" s="7">
        <v>3060</v>
      </c>
      <c r="G62" s="7">
        <v>16.600000000000001</v>
      </c>
      <c r="H62" s="7">
        <v>62.2</v>
      </c>
      <c r="I62" s="7">
        <v>4.2699999999999996</v>
      </c>
      <c r="J62" s="8">
        <v>1310</v>
      </c>
      <c r="K62" s="12">
        <f t="shared" si="2"/>
        <v>0.35102239532619284</v>
      </c>
      <c r="L62" s="13">
        <f t="shared" si="3"/>
        <v>0.14703513414811073</v>
      </c>
      <c r="M62" s="13">
        <f t="shared" si="4"/>
        <v>0.21193287756370416</v>
      </c>
      <c r="N62" s="13">
        <f t="shared" si="5"/>
        <v>0.26351417002186461</v>
      </c>
      <c r="O62" s="13">
        <f t="shared" si="6"/>
        <v>1.9703997877659959E-2</v>
      </c>
      <c r="P62" s="13">
        <f t="shared" si="7"/>
        <v>0.19231124665003238</v>
      </c>
      <c r="Q62" s="13">
        <f t="shared" si="8"/>
        <v>0.59368836291913218</v>
      </c>
      <c r="R62" s="13">
        <f t="shared" si="9"/>
        <v>0.49211356466876965</v>
      </c>
      <c r="S62" s="14">
        <f t="shared" si="10"/>
        <v>1.0298847941662134E-2</v>
      </c>
      <c r="T62" s="12">
        <f t="shared" si="11"/>
        <v>7.0145032515461336E-2</v>
      </c>
      <c r="U62" s="13">
        <f t="shared" si="12"/>
        <v>7.2328816926983664E-5</v>
      </c>
      <c r="V62" s="13">
        <f t="shared" si="13"/>
        <v>7.570838520580901E-5</v>
      </c>
      <c r="W62" s="13">
        <f t="shared" si="14"/>
        <v>1.6144146083366364E-2</v>
      </c>
      <c r="X62" s="13">
        <f t="shared" si="15"/>
        <v>3.0769487530122007E-3</v>
      </c>
      <c r="Y62" s="13">
        <f t="shared" si="16"/>
        <v>1.012793639942788E-2</v>
      </c>
      <c r="Z62" s="13">
        <f t="shared" si="17"/>
        <v>9.589222288357481E-2</v>
      </c>
      <c r="AA62" s="13">
        <f t="shared" si="18"/>
        <v>7.4458398431669084E-2</v>
      </c>
      <c r="AB62" s="14">
        <f t="shared" si="19"/>
        <v>1.2539557807336934E-3</v>
      </c>
      <c r="AC62" s="18">
        <f t="shared" si="20"/>
        <v>0.52081347721557492</v>
      </c>
    </row>
    <row r="63" spans="1:29" x14ac:dyDescent="0.25">
      <c r="A63" s="20" t="s">
        <v>68</v>
      </c>
      <c r="B63" s="6">
        <v>3.9</v>
      </c>
      <c r="C63" s="7">
        <v>22.1</v>
      </c>
      <c r="D63" s="7">
        <v>10.3</v>
      </c>
      <c r="E63" s="7">
        <v>30.7</v>
      </c>
      <c r="F63" s="7">
        <v>28700</v>
      </c>
      <c r="G63" s="7">
        <v>0.67300000000000004</v>
      </c>
      <c r="H63" s="7">
        <v>80.400000000000006</v>
      </c>
      <c r="I63" s="7">
        <v>1.48</v>
      </c>
      <c r="J63" s="8">
        <v>26900</v>
      </c>
      <c r="K63" s="12">
        <f t="shared" si="2"/>
        <v>6.3291139240506319E-3</v>
      </c>
      <c r="L63" s="13">
        <f t="shared" si="3"/>
        <v>0.11001495815219295</v>
      </c>
      <c r="M63" s="13">
        <f t="shared" si="4"/>
        <v>0.52765692977004353</v>
      </c>
      <c r="N63" s="13">
        <f t="shared" si="5"/>
        <v>0.17612475069580952</v>
      </c>
      <c r="O63" s="13">
        <f t="shared" si="6"/>
        <v>0.22582823516170783</v>
      </c>
      <c r="P63" s="13">
        <f t="shared" si="7"/>
        <v>4.5125219480639502E-2</v>
      </c>
      <c r="Q63" s="13">
        <f t="shared" si="8"/>
        <v>0.95266272189349133</v>
      </c>
      <c r="R63" s="13">
        <f t="shared" si="9"/>
        <v>5.2050473186119883E-2</v>
      </c>
      <c r="S63" s="14">
        <f t="shared" si="10"/>
        <v>0.25455048726245361</v>
      </c>
      <c r="T63" s="12">
        <f t="shared" si="11"/>
        <v>6.3750972998751331E-3</v>
      </c>
      <c r="U63" s="13">
        <f t="shared" si="12"/>
        <v>8.1313607680197093E-4</v>
      </c>
      <c r="V63" s="13">
        <f t="shared" si="13"/>
        <v>0.10525165119601866</v>
      </c>
      <c r="W63" s="13">
        <f t="shared" si="14"/>
        <v>1.573724524536911E-3</v>
      </c>
      <c r="X63" s="13">
        <f t="shared" si="15"/>
        <v>2.2696623564237503E-2</v>
      </c>
      <c r="Y63" s="13">
        <f t="shared" si="16"/>
        <v>2.1667515087296376E-3</v>
      </c>
      <c r="Z63" s="13">
        <f t="shared" si="17"/>
        <v>2.4314430322623344E-3</v>
      </c>
      <c r="AA63" s="13">
        <f t="shared" si="18"/>
        <v>2.795330832230394E-2</v>
      </c>
      <c r="AB63" s="14">
        <f t="shared" si="19"/>
        <v>4.3614313199996847E-2</v>
      </c>
      <c r="AC63" s="18">
        <f t="shared" si="20"/>
        <v>0.4613849246830275</v>
      </c>
    </row>
    <row r="64" spans="1:29" x14ac:dyDescent="0.25">
      <c r="A64" s="20" t="s">
        <v>69</v>
      </c>
      <c r="B64" s="6">
        <v>14.6</v>
      </c>
      <c r="C64" s="7">
        <v>23.8</v>
      </c>
      <c r="D64" s="7">
        <v>5.86</v>
      </c>
      <c r="E64" s="7">
        <v>49.2</v>
      </c>
      <c r="F64" s="7">
        <v>11200</v>
      </c>
      <c r="G64" s="7">
        <v>0.48</v>
      </c>
      <c r="H64" s="7">
        <v>71.3</v>
      </c>
      <c r="I64" s="7">
        <v>2.2400000000000002</v>
      </c>
      <c r="J64" s="8">
        <v>7370</v>
      </c>
      <c r="K64" s="12">
        <f t="shared" si="2"/>
        <v>5.842259006815969E-2</v>
      </c>
      <c r="L64" s="13">
        <f t="shared" si="3"/>
        <v>0.11851959317828216</v>
      </c>
      <c r="M64" s="13">
        <f t="shared" si="4"/>
        <v>0.25170913610938478</v>
      </c>
      <c r="N64" s="13">
        <f t="shared" si="5"/>
        <v>0.28248687290186342</v>
      </c>
      <c r="O64" s="13">
        <f t="shared" si="6"/>
        <v>8.5142815798570637E-2</v>
      </c>
      <c r="P64" s="13">
        <f t="shared" si="7"/>
        <v>4.3341650494409016E-2</v>
      </c>
      <c r="Q64" s="13">
        <f t="shared" si="8"/>
        <v>0.77317554240631159</v>
      </c>
      <c r="R64" s="13">
        <f t="shared" si="9"/>
        <v>0.17192429022082023</v>
      </c>
      <c r="S64" s="14">
        <f t="shared" si="10"/>
        <v>6.8140385037558815E-2</v>
      </c>
      <c r="T64" s="12">
        <f t="shared" si="11"/>
        <v>7.7010303120517143E-4</v>
      </c>
      <c r="U64" s="13">
        <f t="shared" si="12"/>
        <v>4.0043635668918269E-4</v>
      </c>
      <c r="V64" s="13">
        <f t="shared" si="13"/>
        <v>2.3500500795517517E-3</v>
      </c>
      <c r="W64" s="13">
        <f t="shared" si="14"/>
        <v>2.1325438232519079E-2</v>
      </c>
      <c r="X64" s="13">
        <f t="shared" si="15"/>
        <v>9.9372325197050329E-5</v>
      </c>
      <c r="Y64" s="13">
        <f t="shared" si="16"/>
        <v>2.3359771143264254E-3</v>
      </c>
      <c r="Z64" s="13">
        <f t="shared" si="17"/>
        <v>1.6946185357655602E-2</v>
      </c>
      <c r="AA64" s="13">
        <f t="shared" si="18"/>
        <v>2.2390510404123819E-3</v>
      </c>
      <c r="AB64" s="14">
        <f t="shared" si="19"/>
        <v>5.0311831497168891E-4</v>
      </c>
      <c r="AC64" s="18">
        <f t="shared" si="20"/>
        <v>0.21672501436735064</v>
      </c>
    </row>
    <row r="65" spans="1:29" x14ac:dyDescent="0.25">
      <c r="A65" s="20" t="s">
        <v>70</v>
      </c>
      <c r="B65" s="6">
        <v>35.4</v>
      </c>
      <c r="C65" s="7">
        <v>25.8</v>
      </c>
      <c r="D65" s="7">
        <v>6.85</v>
      </c>
      <c r="E65" s="7">
        <v>36.299999999999997</v>
      </c>
      <c r="F65" s="7">
        <v>6710</v>
      </c>
      <c r="G65" s="7">
        <v>5.14</v>
      </c>
      <c r="H65" s="7">
        <v>71.3</v>
      </c>
      <c r="I65" s="7">
        <v>3.38</v>
      </c>
      <c r="J65" s="8">
        <v>2830</v>
      </c>
      <c r="K65" s="12">
        <f t="shared" si="2"/>
        <v>0.15968841285296981</v>
      </c>
      <c r="L65" s="13">
        <f t="shared" si="3"/>
        <v>0.12852504615015184</v>
      </c>
      <c r="M65" s="13">
        <f t="shared" si="4"/>
        <v>0.31323803604723427</v>
      </c>
      <c r="N65" s="13">
        <f t="shared" si="5"/>
        <v>0.20832085255277716</v>
      </c>
      <c r="O65" s="13">
        <f t="shared" si="6"/>
        <v>4.9046956773400006E-2</v>
      </c>
      <c r="P65" s="13">
        <f t="shared" si="7"/>
        <v>8.6406062286295174E-2</v>
      </c>
      <c r="Q65" s="13">
        <f t="shared" si="8"/>
        <v>0.77317554240631159</v>
      </c>
      <c r="R65" s="13">
        <f t="shared" si="9"/>
        <v>0.35173501577287064</v>
      </c>
      <c r="S65" s="14">
        <f t="shared" si="10"/>
        <v>2.4806956256144472E-2</v>
      </c>
      <c r="T65" s="12">
        <f t="shared" si="11"/>
        <v>5.4044688256414683E-3</v>
      </c>
      <c r="U65" s="13">
        <f t="shared" si="12"/>
        <v>1.0010908917229554E-4</v>
      </c>
      <c r="V65" s="13">
        <f t="shared" si="13"/>
        <v>1.2101367347514227E-2</v>
      </c>
      <c r="W65" s="13">
        <f t="shared" si="14"/>
        <v>5.1647649014680136E-3</v>
      </c>
      <c r="X65" s="13">
        <f t="shared" si="15"/>
        <v>6.8263539600275903E-4</v>
      </c>
      <c r="Y65" s="13">
        <f t="shared" si="16"/>
        <v>2.7746928641740211E-5</v>
      </c>
      <c r="Z65" s="13">
        <f t="shared" si="17"/>
        <v>1.6946185357655602E-2</v>
      </c>
      <c r="AA65" s="13">
        <f t="shared" si="18"/>
        <v>1.7554160156833074E-2</v>
      </c>
      <c r="AB65" s="14">
        <f t="shared" si="19"/>
        <v>4.3694083303498716E-4</v>
      </c>
      <c r="AC65" s="18">
        <f t="shared" si="20"/>
        <v>0.24169894256277616</v>
      </c>
    </row>
    <row r="66" spans="1:29" x14ac:dyDescent="0.25">
      <c r="A66" s="20" t="s">
        <v>71</v>
      </c>
      <c r="B66" s="6">
        <v>109</v>
      </c>
      <c r="C66" s="7">
        <v>30.3</v>
      </c>
      <c r="D66" s="7">
        <v>4.93</v>
      </c>
      <c r="E66" s="7">
        <v>43.2</v>
      </c>
      <c r="F66" s="7">
        <v>1190</v>
      </c>
      <c r="G66" s="7">
        <v>16.100000000000001</v>
      </c>
      <c r="H66" s="7">
        <v>58</v>
      </c>
      <c r="I66" s="7">
        <v>5.34</v>
      </c>
      <c r="J66" s="8">
        <v>648</v>
      </c>
      <c r="K66" s="12">
        <f t="shared" si="2"/>
        <v>0.51801363193768257</v>
      </c>
      <c r="L66" s="13">
        <f t="shared" si="3"/>
        <v>0.1510373153368586</v>
      </c>
      <c r="M66" s="13">
        <f t="shared" si="4"/>
        <v>0.19390926041019266</v>
      </c>
      <c r="N66" s="13">
        <f t="shared" si="5"/>
        <v>0.24799104948368378</v>
      </c>
      <c r="O66" s="13">
        <f t="shared" si="6"/>
        <v>4.6707559228561556E-3</v>
      </c>
      <c r="P66" s="13">
        <f t="shared" si="7"/>
        <v>0.18769060160798451</v>
      </c>
      <c r="Q66" s="13">
        <f t="shared" si="8"/>
        <v>0.51084812623274167</v>
      </c>
      <c r="R66" s="13">
        <f t="shared" si="9"/>
        <v>0.66088328075709768</v>
      </c>
      <c r="S66" s="14">
        <f t="shared" si="10"/>
        <v>3.9801849783810093E-3</v>
      </c>
      <c r="T66" s="12">
        <f t="shared" si="11"/>
        <v>0.18648605471168422</v>
      </c>
      <c r="U66" s="13">
        <f t="shared" si="12"/>
        <v>1.5642045183171212E-4</v>
      </c>
      <c r="V66" s="13">
        <f t="shared" si="13"/>
        <v>8.6910136078097107E-5</v>
      </c>
      <c r="W66" s="13">
        <f t="shared" si="14"/>
        <v>1.244038987722562E-2</v>
      </c>
      <c r="X66" s="13">
        <f t="shared" si="15"/>
        <v>4.970742527736864E-3</v>
      </c>
      <c r="Y66" s="13">
        <f t="shared" si="16"/>
        <v>9.2192650520960383E-3</v>
      </c>
      <c r="Z66" s="13">
        <f t="shared" si="17"/>
        <v>0.15406012083299303</v>
      </c>
      <c r="AA66" s="13">
        <f t="shared" si="18"/>
        <v>0.19504622396481194</v>
      </c>
      <c r="AB66" s="14">
        <f t="shared" si="19"/>
        <v>1.7413846391673717E-3</v>
      </c>
      <c r="AC66" s="18">
        <f t="shared" si="20"/>
        <v>0.75113747889026605</v>
      </c>
    </row>
    <row r="67" spans="1:29" x14ac:dyDescent="0.25">
      <c r="A67" s="20" t="s">
        <v>72</v>
      </c>
      <c r="B67" s="6">
        <v>114</v>
      </c>
      <c r="C67" s="7">
        <v>14.9</v>
      </c>
      <c r="D67" s="7">
        <v>8.5</v>
      </c>
      <c r="E67" s="7">
        <v>35.200000000000003</v>
      </c>
      <c r="F67" s="7">
        <v>1390</v>
      </c>
      <c r="G67" s="7">
        <v>2.97</v>
      </c>
      <c r="H67" s="7">
        <v>55.6</v>
      </c>
      <c r="I67" s="7">
        <v>5.05</v>
      </c>
      <c r="J67" s="8">
        <v>547</v>
      </c>
      <c r="K67" s="12">
        <f t="shared" si="2"/>
        <v>0.54235637779941581</v>
      </c>
      <c r="L67" s="13">
        <f t="shared" si="3"/>
        <v>7.3995327453462142E-2</v>
      </c>
      <c r="M67" s="13">
        <f t="shared" si="4"/>
        <v>0.41578620261031696</v>
      </c>
      <c r="N67" s="13">
        <f t="shared" si="5"/>
        <v>0.20199661825944426</v>
      </c>
      <c r="O67" s="13">
        <f t="shared" si="6"/>
        <v>6.2785892870062948E-3</v>
      </c>
      <c r="P67" s="13">
        <f t="shared" si="7"/>
        <v>6.635246280380741E-2</v>
      </c>
      <c r="Q67" s="13">
        <f t="shared" si="8"/>
        <v>0.46351084812623278</v>
      </c>
      <c r="R67" s="13">
        <f t="shared" si="9"/>
        <v>0.6151419558359621</v>
      </c>
      <c r="S67" s="14">
        <f t="shared" si="10"/>
        <v>3.016159360116065E-3</v>
      </c>
      <c r="T67" s="12">
        <f t="shared" si="11"/>
        <v>0.2081029819034084</v>
      </c>
      <c r="U67" s="13">
        <f t="shared" si="12"/>
        <v>4.1647883822904267E-3</v>
      </c>
      <c r="V67" s="13">
        <f t="shared" si="13"/>
        <v>4.5179365138837975E-2</v>
      </c>
      <c r="W67" s="13">
        <f t="shared" si="14"/>
        <v>4.2957622182066158E-3</v>
      </c>
      <c r="X67" s="13">
        <f t="shared" si="15"/>
        <v>4.7466119191368573E-3</v>
      </c>
      <c r="Y67" s="13">
        <f t="shared" si="16"/>
        <v>6.4115986910042724E-4</v>
      </c>
      <c r="Z67" s="13">
        <f t="shared" si="17"/>
        <v>0.19346116888219766</v>
      </c>
      <c r="AA67" s="13">
        <f t="shared" si="18"/>
        <v>0.15673606066335613</v>
      </c>
      <c r="AB67" s="14">
        <f t="shared" si="19"/>
        <v>1.8227713718225794E-3</v>
      </c>
      <c r="AC67" s="18">
        <f t="shared" si="20"/>
        <v>0.7868612777029742</v>
      </c>
    </row>
    <row r="68" spans="1:29" x14ac:dyDescent="0.25">
      <c r="A68" s="20" t="s">
        <v>73</v>
      </c>
      <c r="B68" s="6">
        <v>37.6</v>
      </c>
      <c r="C68" s="7">
        <v>51.4</v>
      </c>
      <c r="D68" s="7">
        <v>5.38</v>
      </c>
      <c r="E68" s="7">
        <v>79.099999999999994</v>
      </c>
      <c r="F68" s="7">
        <v>5840</v>
      </c>
      <c r="G68" s="7">
        <v>5.73</v>
      </c>
      <c r="H68" s="7">
        <v>65.5</v>
      </c>
      <c r="I68" s="7">
        <v>2.65</v>
      </c>
      <c r="J68" s="8">
        <v>3040</v>
      </c>
      <c r="K68" s="12">
        <f t="shared" ref="K68:K131" si="21">(B68-B$171)/(B$172-B$171)</f>
        <v>0.17039922103213243</v>
      </c>
      <c r="L68" s="13">
        <f t="shared" ref="L68:L131" si="22">(C68-C$171)/(C$172-C$171)</f>
        <v>0.2565948441900836</v>
      </c>
      <c r="M68" s="13">
        <f t="shared" ref="M68:M131" si="23">(D68-D$171)/(D$172-D$171)</f>
        <v>0.2218769422001243</v>
      </c>
      <c r="N68" s="13">
        <f t="shared" ref="N68:N131" si="24">(E68-E$171)/(E$172-E$171)</f>
        <v>0.45439105960245862</v>
      </c>
      <c r="O68" s="13">
        <f t="shared" ref="O68:O131" si="25">(F68-F$171)/(F$172-F$171)</f>
        <v>4.2052881639346895E-2</v>
      </c>
      <c r="P68" s="13">
        <f t="shared" ref="P68:P131" si="26">(G68-G$171)/(G$172-G$171)</f>
        <v>9.1858423435911676E-2</v>
      </c>
      <c r="Q68" s="13">
        <f t="shared" ref="Q68:Q131" si="27">(H68-H$171)/(H$172-H$171)</f>
        <v>0.65877712031558189</v>
      </c>
      <c r="R68" s="13">
        <f t="shared" ref="R68:R131" si="28">(I68-I$171)/(I$172-I$171)</f>
        <v>0.23659305993690852</v>
      </c>
      <c r="S68" s="14">
        <f t="shared" ref="S68:S131" si="29">(J68-J$171)/(J$172-J$171)</f>
        <v>2.6811365957487426E-2</v>
      </c>
      <c r="T68" s="12">
        <f t="shared" ref="T68:T131" si="30">POWER(K68-K$122,2)</f>
        <v>7.0940023456262241E-3</v>
      </c>
      <c r="U68" s="13">
        <f t="shared" ref="U68:U131" si="31">POWER(L68-L$122,2)</f>
        <v>1.3939189576350439E-2</v>
      </c>
      <c r="V68" s="13">
        <f t="shared" ref="V68:V131" si="32">POWER(M68-M$122,2)</f>
        <v>3.4764054431238843E-4</v>
      </c>
      <c r="W68" s="13">
        <f t="shared" ref="W68:W131" si="33">POWER(N68-N$122,2)</f>
        <v>0.10108362174419411</v>
      </c>
      <c r="X68" s="13">
        <f t="shared" ref="X68:X131" si="34">POWER(O68-O$122,2)</f>
        <v>1.0970249719204012E-3</v>
      </c>
      <c r="Y68" s="13">
        <f t="shared" ref="Y68:Y131" si="35">POWER(P68-P$122,2)</f>
        <v>3.4160576967367657E-8</v>
      </c>
      <c r="Z68" s="13">
        <f t="shared" ref="Z68:Z131" si="36">POWER(Q68-Q$122,2)</f>
        <v>5.9817388902505035E-2</v>
      </c>
      <c r="AA68" s="13">
        <f t="shared" ref="AA68:AA131" si="37">POWER(R68-R$122,2)</f>
        <v>3.0102797321099735E-4</v>
      </c>
      <c r="AB68" s="14">
        <f t="shared" ref="AB68:AB131" si="38">POWER(S68-S$122,2)</f>
        <v>3.5716161919692322E-4</v>
      </c>
      <c r="AC68" s="18">
        <f t="shared" ref="AC68:AC131" si="39">POWER(SUM(T68:AB68),0.5)</f>
        <v>0.42899544500832809</v>
      </c>
    </row>
    <row r="69" spans="1:29" x14ac:dyDescent="0.25">
      <c r="A69" s="20" t="s">
        <v>74</v>
      </c>
      <c r="B69" s="6">
        <v>208</v>
      </c>
      <c r="C69" s="7">
        <v>15.3</v>
      </c>
      <c r="D69" s="7">
        <v>6.91</v>
      </c>
      <c r="E69" s="7">
        <v>64.7</v>
      </c>
      <c r="F69" s="7">
        <v>1500</v>
      </c>
      <c r="G69" s="7">
        <v>5.45</v>
      </c>
      <c r="H69" s="7">
        <v>32.1</v>
      </c>
      <c r="I69" s="7">
        <v>3.33</v>
      </c>
      <c r="J69" s="8">
        <v>662</v>
      </c>
      <c r="K69" s="12">
        <f t="shared" si="21"/>
        <v>1</v>
      </c>
      <c r="L69" s="13">
        <f t="shared" si="22"/>
        <v>7.5996418047836078E-2</v>
      </c>
      <c r="M69" s="13">
        <f t="shared" si="23"/>
        <v>0.31696706028589183</v>
      </c>
      <c r="N69" s="13">
        <f t="shared" si="24"/>
        <v>0.37160108339882753</v>
      </c>
      <c r="O69" s="13">
        <f t="shared" si="25"/>
        <v>7.1628976372888715E-3</v>
      </c>
      <c r="P69" s="13">
        <f t="shared" si="26"/>
        <v>8.9270862212364854E-2</v>
      </c>
      <c r="Q69" s="13">
        <f t="shared" si="27"/>
        <v>0</v>
      </c>
      <c r="R69" s="13">
        <f t="shared" si="28"/>
        <v>0.34384858044164041</v>
      </c>
      <c r="S69" s="14">
        <f t="shared" si="29"/>
        <v>4.1138122918038733E-3</v>
      </c>
      <c r="T69" s="12">
        <f t="shared" si="30"/>
        <v>0.83507920043916506</v>
      </c>
      <c r="U69" s="13">
        <f t="shared" si="31"/>
        <v>3.9105112957927958E-3</v>
      </c>
      <c r="V69" s="13">
        <f t="shared" si="32"/>
        <v>1.2935704653863962E-2</v>
      </c>
      <c r="W69" s="13">
        <f t="shared" si="33"/>
        <v>5.5293890398878179E-2</v>
      </c>
      <c r="X69" s="13">
        <f t="shared" si="34"/>
        <v>4.6255439061350136E-3</v>
      </c>
      <c r="Y69" s="13">
        <f t="shared" si="35"/>
        <v>5.773137507484267E-6</v>
      </c>
      <c r="Z69" s="13">
        <f t="shared" si="36"/>
        <v>0.81604674595116133</v>
      </c>
      <c r="AA69" s="13">
        <f t="shared" si="37"/>
        <v>1.5526575048015205E-2</v>
      </c>
      <c r="AB69" s="14">
        <f t="shared" si="38"/>
        <v>1.7302499863007645E-3</v>
      </c>
      <c r="AC69" s="18">
        <f t="shared" si="39"/>
        <v>1.3210428436719301</v>
      </c>
    </row>
    <row r="70" spans="1:29" x14ac:dyDescent="0.25">
      <c r="A70" s="20" t="s">
        <v>75</v>
      </c>
      <c r="B70" s="6">
        <v>6</v>
      </c>
      <c r="C70" s="7">
        <v>81.8</v>
      </c>
      <c r="D70" s="7">
        <v>7.33</v>
      </c>
      <c r="E70" s="7">
        <v>76.5</v>
      </c>
      <c r="F70" s="7">
        <v>22300</v>
      </c>
      <c r="G70" s="7">
        <v>2.33</v>
      </c>
      <c r="H70" s="7">
        <v>74.5</v>
      </c>
      <c r="I70" s="7">
        <v>1.25</v>
      </c>
      <c r="J70" s="8">
        <v>13100</v>
      </c>
      <c r="K70" s="12">
        <f t="shared" si="21"/>
        <v>1.6553067185978577E-2</v>
      </c>
      <c r="L70" s="13">
        <f t="shared" si="22"/>
        <v>0.40867772936250257</v>
      </c>
      <c r="M70" s="13">
        <f t="shared" si="23"/>
        <v>0.34307022995649472</v>
      </c>
      <c r="N70" s="13">
        <f t="shared" si="24"/>
        <v>0.43944286945458078</v>
      </c>
      <c r="O70" s="13">
        <f t="shared" si="25"/>
        <v>0.17437756750890337</v>
      </c>
      <c r="P70" s="13">
        <f t="shared" si="26"/>
        <v>6.0438037149986142E-2</v>
      </c>
      <c r="Q70" s="13">
        <f t="shared" si="27"/>
        <v>0.83629191321499019</v>
      </c>
      <c r="R70" s="13">
        <f t="shared" si="28"/>
        <v>1.5772870662460581E-2</v>
      </c>
      <c r="S70" s="14">
        <f t="shared" si="29"/>
        <v>0.12283213545991657</v>
      </c>
      <c r="T70" s="12">
        <f t="shared" si="30"/>
        <v>4.846979650697001E-3</v>
      </c>
      <c r="U70" s="13">
        <f t="shared" si="31"/>
        <v>7.2979526006603471E-2</v>
      </c>
      <c r="V70" s="13">
        <f t="shared" si="32"/>
        <v>1.9554780617571842E-2</v>
      </c>
      <c r="W70" s="13">
        <f t="shared" si="33"/>
        <v>9.1801919444467903E-2</v>
      </c>
      <c r="X70" s="13">
        <f t="shared" si="34"/>
        <v>9.8412984149167139E-3</v>
      </c>
      <c r="Y70" s="13">
        <f t="shared" si="35"/>
        <v>9.7566023876484063E-4</v>
      </c>
      <c r="Z70" s="13">
        <f t="shared" si="36"/>
        <v>4.4971970324724237E-3</v>
      </c>
      <c r="AA70" s="13">
        <f t="shared" si="37"/>
        <v>4.1400053737224975E-2</v>
      </c>
      <c r="AB70" s="14">
        <f t="shared" si="38"/>
        <v>5.9478105130950972E-3</v>
      </c>
      <c r="AC70" s="18">
        <f t="shared" si="39"/>
        <v>0.50184183330588761</v>
      </c>
    </row>
    <row r="71" spans="1:29" x14ac:dyDescent="0.25">
      <c r="A71" s="20" t="s">
        <v>76</v>
      </c>
      <c r="B71" s="6">
        <v>2.6</v>
      </c>
      <c r="C71" s="7">
        <v>53.4</v>
      </c>
      <c r="D71" s="7">
        <v>9.4</v>
      </c>
      <c r="E71" s="7">
        <v>43.3</v>
      </c>
      <c r="F71" s="7">
        <v>38800</v>
      </c>
      <c r="G71" s="7">
        <v>5.47</v>
      </c>
      <c r="H71" s="7">
        <v>82</v>
      </c>
      <c r="I71" s="7">
        <v>2.2000000000000002</v>
      </c>
      <c r="J71" s="8">
        <v>41900</v>
      </c>
      <c r="K71" s="12">
        <f t="shared" si="21"/>
        <v>0</v>
      </c>
      <c r="L71" s="13">
        <f t="shared" si="22"/>
        <v>0.26660029716195327</v>
      </c>
      <c r="M71" s="13">
        <f t="shared" si="23"/>
        <v>0.47172156619018024</v>
      </c>
      <c r="N71" s="13">
        <f t="shared" si="24"/>
        <v>0.24856597987398674</v>
      </c>
      <c r="O71" s="13">
        <f t="shared" si="25"/>
        <v>0.30702382005128986</v>
      </c>
      <c r="P71" s="13">
        <f t="shared" si="26"/>
        <v>8.9455688014046769E-2</v>
      </c>
      <c r="Q71" s="13">
        <f t="shared" si="27"/>
        <v>0.98422090729783041</v>
      </c>
      <c r="R71" s="13">
        <f t="shared" si="28"/>
        <v>0.16561514195583601</v>
      </c>
      <c r="S71" s="14">
        <f t="shared" si="29"/>
        <v>0.39772260878695032</v>
      </c>
      <c r="T71" s="12">
        <f t="shared" si="30"/>
        <v>7.4258411402360206E-3</v>
      </c>
      <c r="U71" s="13">
        <f t="shared" si="31"/>
        <v>1.6401873169988909E-2</v>
      </c>
      <c r="V71" s="13">
        <f t="shared" si="32"/>
        <v>7.2086743268616818E-2</v>
      </c>
      <c r="W71" s="13">
        <f t="shared" si="33"/>
        <v>1.2568971864212559E-2</v>
      </c>
      <c r="X71" s="13">
        <f t="shared" si="34"/>
        <v>5.3754223624099658E-2</v>
      </c>
      <c r="Y71" s="13">
        <f t="shared" si="35"/>
        <v>4.9191230833002038E-6</v>
      </c>
      <c r="Z71" s="13">
        <f t="shared" si="36"/>
        <v>6.539609179572743E-3</v>
      </c>
      <c r="AA71" s="13">
        <f t="shared" si="37"/>
        <v>2.875936669685236E-3</v>
      </c>
      <c r="AB71" s="14">
        <f t="shared" si="38"/>
        <v>0.12391281619973366</v>
      </c>
      <c r="AC71" s="18">
        <f t="shared" si="39"/>
        <v>0.54366435807327751</v>
      </c>
    </row>
    <row r="72" spans="1:29" x14ac:dyDescent="0.25">
      <c r="A72" s="20" t="s">
        <v>77</v>
      </c>
      <c r="B72" s="6">
        <v>58.8</v>
      </c>
      <c r="C72" s="7">
        <v>22.6</v>
      </c>
      <c r="D72" s="7">
        <v>4.05</v>
      </c>
      <c r="E72" s="7">
        <v>27.1</v>
      </c>
      <c r="F72" s="7">
        <v>4410</v>
      </c>
      <c r="G72" s="7">
        <v>8.98</v>
      </c>
      <c r="H72" s="7">
        <v>66.2</v>
      </c>
      <c r="I72" s="7">
        <v>2.6</v>
      </c>
      <c r="J72" s="8">
        <v>1350</v>
      </c>
      <c r="K72" s="12">
        <f t="shared" si="21"/>
        <v>0.2736124634858812</v>
      </c>
      <c r="L72" s="13">
        <f t="shared" si="22"/>
        <v>0.11251632139516037</v>
      </c>
      <c r="M72" s="13">
        <f t="shared" si="23"/>
        <v>0.13921690490988189</v>
      </c>
      <c r="N72" s="13">
        <f t="shared" si="24"/>
        <v>0.15542725664490173</v>
      </c>
      <c r="O72" s="13">
        <f t="shared" si="25"/>
        <v>3.0556873085673401E-2</v>
      </c>
      <c r="P72" s="13">
        <f t="shared" si="26"/>
        <v>0.12189261620922283</v>
      </c>
      <c r="Q72" s="13">
        <f t="shared" si="27"/>
        <v>0.67258382642998038</v>
      </c>
      <c r="R72" s="13">
        <f t="shared" si="28"/>
        <v>0.22870662460567825</v>
      </c>
      <c r="S72" s="14">
        <f t="shared" si="29"/>
        <v>1.0680640265727457E-2</v>
      </c>
      <c r="T72" s="12">
        <f t="shared" si="30"/>
        <v>3.5133432379312594E-2</v>
      </c>
      <c r="U72" s="13">
        <f t="shared" si="31"/>
        <v>6.7673744280471819E-4</v>
      </c>
      <c r="V72" s="13">
        <f t="shared" si="32"/>
        <v>4.0979094829001429E-3</v>
      </c>
      <c r="W72" s="13">
        <f t="shared" si="33"/>
        <v>3.599634545727149E-4</v>
      </c>
      <c r="X72" s="13">
        <f t="shared" si="34"/>
        <v>1.9907102282011829E-3</v>
      </c>
      <c r="Y72" s="13">
        <f t="shared" si="35"/>
        <v>9.1318908363577692E-4</v>
      </c>
      <c r="Z72" s="13">
        <f t="shared" si="36"/>
        <v>5.3254437869822514E-2</v>
      </c>
      <c r="AA72" s="13">
        <f t="shared" si="37"/>
        <v>8.9562041616495278E-5</v>
      </c>
      <c r="AB72" s="14">
        <f t="shared" si="38"/>
        <v>1.2270620683607388E-3</v>
      </c>
      <c r="AC72" s="18">
        <f t="shared" si="39"/>
        <v>0.31263877566806531</v>
      </c>
    </row>
    <row r="73" spans="1:29" x14ac:dyDescent="0.25">
      <c r="A73" s="20" t="s">
        <v>78</v>
      </c>
      <c r="B73" s="6">
        <v>33.299999999999997</v>
      </c>
      <c r="C73" s="7">
        <v>24.3</v>
      </c>
      <c r="D73" s="7">
        <v>2.61</v>
      </c>
      <c r="E73" s="7">
        <v>22.4</v>
      </c>
      <c r="F73" s="7">
        <v>8430</v>
      </c>
      <c r="G73" s="7">
        <v>15.3</v>
      </c>
      <c r="H73" s="7">
        <v>69.900000000000006</v>
      </c>
      <c r="I73" s="7">
        <v>2.48</v>
      </c>
      <c r="J73" s="8">
        <v>3110</v>
      </c>
      <c r="K73" s="12">
        <f t="shared" si="21"/>
        <v>0.14946445959104185</v>
      </c>
      <c r="L73" s="13">
        <f t="shared" si="22"/>
        <v>0.12102095642124958</v>
      </c>
      <c r="M73" s="13">
        <f t="shared" si="23"/>
        <v>4.9720323182100672E-2</v>
      </c>
      <c r="N73" s="13">
        <f t="shared" si="24"/>
        <v>0.12840552830066099</v>
      </c>
      <c r="O73" s="13">
        <f t="shared" si="25"/>
        <v>6.2874323705091203E-2</v>
      </c>
      <c r="P73" s="13">
        <f t="shared" si="26"/>
        <v>0.18029756954070791</v>
      </c>
      <c r="Q73" s="13">
        <f t="shared" si="27"/>
        <v>0.74556213017751494</v>
      </c>
      <c r="R73" s="13">
        <f t="shared" si="28"/>
        <v>0.20977917981072558</v>
      </c>
      <c r="S73" s="14">
        <f t="shared" si="29"/>
        <v>2.7479502524601743E-2</v>
      </c>
      <c r="T73" s="12">
        <f t="shared" si="30"/>
        <v>4.0057683063611585E-3</v>
      </c>
      <c r="U73" s="13">
        <f t="shared" si="31"/>
        <v>3.0658408559015556E-4</v>
      </c>
      <c r="V73" s="13">
        <f t="shared" si="32"/>
        <v>2.3565779964393883E-2</v>
      </c>
      <c r="W73" s="13">
        <f t="shared" si="33"/>
        <v>6.4786810924015139E-5</v>
      </c>
      <c r="X73" s="13">
        <f t="shared" si="34"/>
        <v>1.5128816080500434E-4</v>
      </c>
      <c r="Y73" s="13">
        <f t="shared" si="35"/>
        <v>7.854208396480232E-3</v>
      </c>
      <c r="Z73" s="13">
        <f t="shared" si="36"/>
        <v>2.489797665036628E-2</v>
      </c>
      <c r="AA73" s="13">
        <f t="shared" si="37"/>
        <v>8.9562041616495278E-5</v>
      </c>
      <c r="AB73" s="14">
        <f t="shared" si="38"/>
        <v>3.3235417380682986E-4</v>
      </c>
      <c r="AC73" s="18">
        <f t="shared" si="39"/>
        <v>0.24752435958980695</v>
      </c>
    </row>
    <row r="74" spans="1:29" x14ac:dyDescent="0.25">
      <c r="A74" s="20" t="s">
        <v>79</v>
      </c>
      <c r="B74" s="6">
        <v>19.3</v>
      </c>
      <c r="C74" s="7">
        <v>24.4</v>
      </c>
      <c r="D74" s="7">
        <v>5.6</v>
      </c>
      <c r="E74" s="7">
        <v>19.399999999999999</v>
      </c>
      <c r="F74" s="7">
        <v>17400</v>
      </c>
      <c r="G74" s="7">
        <v>15.9</v>
      </c>
      <c r="H74" s="7">
        <v>74.5</v>
      </c>
      <c r="I74" s="7">
        <v>1.76</v>
      </c>
      <c r="J74" s="8">
        <v>6530</v>
      </c>
      <c r="K74" s="12">
        <f t="shared" si="21"/>
        <v>8.1304771178188892E-2</v>
      </c>
      <c r="L74" s="13">
        <f t="shared" si="22"/>
        <v>0.12152122906984306</v>
      </c>
      <c r="M74" s="13">
        <f t="shared" si="23"/>
        <v>0.23555003107520198</v>
      </c>
      <c r="N74" s="13">
        <f t="shared" si="24"/>
        <v>0.11115761659157117</v>
      </c>
      <c r="O74" s="13">
        <f t="shared" si="25"/>
        <v>0.13498565008722496</v>
      </c>
      <c r="P74" s="13">
        <f t="shared" si="26"/>
        <v>0.18584234359116533</v>
      </c>
      <c r="Q74" s="13">
        <f t="shared" si="27"/>
        <v>0.83629191321499019</v>
      </c>
      <c r="R74" s="13">
        <f t="shared" si="28"/>
        <v>9.6214511041009476E-2</v>
      </c>
      <c r="S74" s="14">
        <f t="shared" si="29"/>
        <v>6.0122746232187003E-2</v>
      </c>
      <c r="T74" s="12">
        <f t="shared" si="30"/>
        <v>2.3702771043557121E-5</v>
      </c>
      <c r="U74" s="13">
        <f t="shared" si="31"/>
        <v>2.8931526770793465E-4</v>
      </c>
      <c r="V74" s="13">
        <f t="shared" si="32"/>
        <v>1.0444667020229972E-3</v>
      </c>
      <c r="W74" s="13">
        <f t="shared" si="33"/>
        <v>6.3993503035149411E-4</v>
      </c>
      <c r="X74" s="13">
        <f t="shared" si="34"/>
        <v>3.5774037070938083E-3</v>
      </c>
      <c r="Y74" s="13">
        <f t="shared" si="35"/>
        <v>8.8677527151018714E-3</v>
      </c>
      <c r="Z74" s="13">
        <f t="shared" si="36"/>
        <v>4.4971970324724237E-3</v>
      </c>
      <c r="AA74" s="13">
        <f t="shared" si="37"/>
        <v>1.5135985033187716E-2</v>
      </c>
      <c r="AB74" s="14">
        <f t="shared" si="38"/>
        <v>2.0772477500533254E-4</v>
      </c>
      <c r="AC74" s="18">
        <f t="shared" si="39"/>
        <v>0.18515799478820008</v>
      </c>
    </row>
    <row r="75" spans="1:29" x14ac:dyDescent="0.25">
      <c r="A75" s="20" t="s">
        <v>80</v>
      </c>
      <c r="B75" s="6">
        <v>36.9</v>
      </c>
      <c r="C75" s="7">
        <v>39.4</v>
      </c>
      <c r="D75" s="7">
        <v>8.41</v>
      </c>
      <c r="E75" s="7">
        <v>34.1</v>
      </c>
      <c r="F75" s="7">
        <v>12700</v>
      </c>
      <c r="G75" s="7">
        <v>16.600000000000001</v>
      </c>
      <c r="H75" s="7">
        <v>67.2</v>
      </c>
      <c r="I75" s="7">
        <v>4.5599999999999996</v>
      </c>
      <c r="J75" s="8">
        <v>4500</v>
      </c>
      <c r="K75" s="12">
        <f t="shared" si="21"/>
        <v>0.16699123661148976</v>
      </c>
      <c r="L75" s="13">
        <f t="shared" si="22"/>
        <v>0.19656212635886558</v>
      </c>
      <c r="M75" s="13">
        <f t="shared" si="23"/>
        <v>0.41019266625233064</v>
      </c>
      <c r="N75" s="13">
        <f t="shared" si="24"/>
        <v>0.19567238396611131</v>
      </c>
      <c r="O75" s="13">
        <f t="shared" si="25"/>
        <v>9.7201566029696679E-2</v>
      </c>
      <c r="P75" s="13">
        <f t="shared" si="26"/>
        <v>0.19231124665003238</v>
      </c>
      <c r="Q75" s="13">
        <f t="shared" si="27"/>
        <v>0.6923076923076924</v>
      </c>
      <c r="R75" s="13">
        <f t="shared" si="28"/>
        <v>0.53785488958990535</v>
      </c>
      <c r="S75" s="14">
        <f t="shared" si="29"/>
        <v>4.0746785785871778E-2</v>
      </c>
      <c r="T75" s="12">
        <f t="shared" si="30"/>
        <v>6.5315355887626105E-3</v>
      </c>
      <c r="U75" s="13">
        <f t="shared" si="31"/>
        <v>3.3676697597560231E-3</v>
      </c>
      <c r="V75" s="13">
        <f t="shared" si="32"/>
        <v>4.2832791464729361E-2</v>
      </c>
      <c r="W75" s="13">
        <f t="shared" si="33"/>
        <v>3.5067514137391478E-3</v>
      </c>
      <c r="X75" s="13">
        <f t="shared" si="34"/>
        <v>4.8520269813304774E-4</v>
      </c>
      <c r="Y75" s="13">
        <f t="shared" si="35"/>
        <v>1.012793639942788E-2</v>
      </c>
      <c r="Z75" s="13">
        <f t="shared" si="36"/>
        <v>4.454014604219432E-2</v>
      </c>
      <c r="AA75" s="13">
        <f t="shared" si="37"/>
        <v>0.10151359850331874</v>
      </c>
      <c r="AB75" s="14">
        <f t="shared" si="38"/>
        <v>2.4634349002869056E-5</v>
      </c>
      <c r="AC75" s="18">
        <f t="shared" si="39"/>
        <v>0.46144367610691556</v>
      </c>
    </row>
    <row r="76" spans="1:29" x14ac:dyDescent="0.25">
      <c r="A76" s="20" t="s">
        <v>81</v>
      </c>
      <c r="B76" s="6">
        <v>4.2</v>
      </c>
      <c r="C76" s="7">
        <v>103</v>
      </c>
      <c r="D76" s="7">
        <v>9.19</v>
      </c>
      <c r="E76" s="7">
        <v>86.5</v>
      </c>
      <c r="F76" s="7">
        <v>45700</v>
      </c>
      <c r="G76" s="7">
        <v>-3.22</v>
      </c>
      <c r="H76" s="7">
        <v>80.400000000000006</v>
      </c>
      <c r="I76" s="7">
        <v>2.0499999999999998</v>
      </c>
      <c r="J76" s="8">
        <v>48700</v>
      </c>
      <c r="K76" s="12">
        <f t="shared" si="21"/>
        <v>7.7896786757546254E-3</v>
      </c>
      <c r="L76" s="13">
        <f t="shared" si="22"/>
        <v>0.51473553086432111</v>
      </c>
      <c r="M76" s="13">
        <f t="shared" si="23"/>
        <v>0.45866998135487874</v>
      </c>
      <c r="N76" s="13">
        <f t="shared" si="24"/>
        <v>0.49693590848488017</v>
      </c>
      <c r="O76" s="13">
        <f t="shared" si="25"/>
        <v>0.36249407111446968</v>
      </c>
      <c r="P76" s="13">
        <f t="shared" si="26"/>
        <v>9.1488771832547808E-3</v>
      </c>
      <c r="Q76" s="13">
        <f t="shared" si="27"/>
        <v>0.95266272189349133</v>
      </c>
      <c r="R76" s="13">
        <f t="shared" si="28"/>
        <v>0.14195583596214509</v>
      </c>
      <c r="S76" s="14">
        <f t="shared" si="29"/>
        <v>0.46262730387805551</v>
      </c>
      <c r="T76" s="12">
        <f t="shared" si="30"/>
        <v>6.143995282200449E-3</v>
      </c>
      <c r="U76" s="13">
        <f t="shared" si="31"/>
        <v>0.14153022590822464</v>
      </c>
      <c r="V76" s="13">
        <f t="shared" si="32"/>
        <v>6.524865376199214E-2</v>
      </c>
      <c r="W76" s="13">
        <f t="shared" si="33"/>
        <v>0.12994680710075004</v>
      </c>
      <c r="X76" s="13">
        <f t="shared" si="34"/>
        <v>8.2552680213886329E-2</v>
      </c>
      <c r="Y76" s="13">
        <f t="shared" si="35"/>
        <v>6.8103294855115654E-3</v>
      </c>
      <c r="Z76" s="13">
        <f t="shared" si="36"/>
        <v>2.4314430322623344E-3</v>
      </c>
      <c r="AA76" s="13">
        <f t="shared" si="37"/>
        <v>5.973290608922377E-3</v>
      </c>
      <c r="AB76" s="14">
        <f t="shared" si="38"/>
        <v>0.17381996656424448</v>
      </c>
      <c r="AC76" s="18">
        <f t="shared" si="39"/>
        <v>0.78387332647437002</v>
      </c>
    </row>
    <row r="77" spans="1:29" x14ac:dyDescent="0.25">
      <c r="A77" s="20" t="s">
        <v>82</v>
      </c>
      <c r="B77" s="6">
        <v>4.5999999999999996</v>
      </c>
      <c r="C77" s="7">
        <v>35</v>
      </c>
      <c r="D77" s="7">
        <v>7.63</v>
      </c>
      <c r="E77" s="7">
        <v>32.9</v>
      </c>
      <c r="F77" s="7">
        <v>29600</v>
      </c>
      <c r="G77" s="7">
        <v>1.77</v>
      </c>
      <c r="H77" s="7">
        <v>81.400000000000006</v>
      </c>
      <c r="I77" s="7">
        <v>3.03</v>
      </c>
      <c r="J77" s="8">
        <v>30600</v>
      </c>
      <c r="K77" s="12">
        <f t="shared" si="21"/>
        <v>9.7370983446932787E-3</v>
      </c>
      <c r="L77" s="13">
        <f t="shared" si="22"/>
        <v>0.1745501298207523</v>
      </c>
      <c r="M77" s="13">
        <f t="shared" si="23"/>
        <v>0.36171535114978248</v>
      </c>
      <c r="N77" s="13">
        <f t="shared" si="24"/>
        <v>0.18877321928247537</v>
      </c>
      <c r="O77" s="13">
        <f t="shared" si="25"/>
        <v>0.23306348530038346</v>
      </c>
      <c r="P77" s="13">
        <f t="shared" si="26"/>
        <v>5.5262914702892532E-2</v>
      </c>
      <c r="Q77" s="13">
        <f t="shared" si="27"/>
        <v>0.97238658777120335</v>
      </c>
      <c r="R77" s="13">
        <f t="shared" si="28"/>
        <v>0.29652996845425866</v>
      </c>
      <c r="S77" s="14">
        <f t="shared" si="29"/>
        <v>0.28986627723849612</v>
      </c>
      <c r="T77" s="12">
        <f t="shared" si="30"/>
        <v>5.8424960345264043E-3</v>
      </c>
      <c r="U77" s="13">
        <f t="shared" si="31"/>
        <v>1.2974137956729497E-3</v>
      </c>
      <c r="V77" s="13">
        <f t="shared" si="32"/>
        <v>2.5117029326570055E-2</v>
      </c>
      <c r="W77" s="13">
        <f t="shared" si="33"/>
        <v>2.7372427615396239E-3</v>
      </c>
      <c r="X77" s="13">
        <f t="shared" si="34"/>
        <v>2.4929010958199854E-2</v>
      </c>
      <c r="Y77" s="13">
        <f t="shared" si="35"/>
        <v>1.3257378315263712E-3</v>
      </c>
      <c r="Z77" s="13">
        <f t="shared" si="36"/>
        <v>4.765628343234172E-3</v>
      </c>
      <c r="AA77" s="13">
        <f t="shared" si="37"/>
        <v>5.9732906089223639E-3</v>
      </c>
      <c r="AB77" s="14">
        <f t="shared" si="38"/>
        <v>5.9612245720713636E-2</v>
      </c>
      <c r="AC77" s="18">
        <f t="shared" si="39"/>
        <v>0.36276727440730572</v>
      </c>
    </row>
    <row r="78" spans="1:29" x14ac:dyDescent="0.25">
      <c r="A78" s="20" t="s">
        <v>83</v>
      </c>
      <c r="B78" s="6">
        <v>4</v>
      </c>
      <c r="C78" s="7">
        <v>25.2</v>
      </c>
      <c r="D78" s="7">
        <v>9.5299999999999994</v>
      </c>
      <c r="E78" s="7">
        <v>27.2</v>
      </c>
      <c r="F78" s="7">
        <v>36200</v>
      </c>
      <c r="G78" s="7">
        <v>0.31900000000000001</v>
      </c>
      <c r="H78" s="7">
        <v>81.7</v>
      </c>
      <c r="I78" s="7">
        <v>1.46</v>
      </c>
      <c r="J78" s="8">
        <v>35800</v>
      </c>
      <c r="K78" s="12">
        <f t="shared" si="21"/>
        <v>6.8159688412852961E-3</v>
      </c>
      <c r="L78" s="13">
        <f t="shared" si="22"/>
        <v>0.12552341025859093</v>
      </c>
      <c r="M78" s="13">
        <f t="shared" si="23"/>
        <v>0.47980111870727155</v>
      </c>
      <c r="N78" s="13">
        <f t="shared" si="24"/>
        <v>0.15600218703520471</v>
      </c>
      <c r="O78" s="13">
        <f t="shared" si="25"/>
        <v>0.2861219863173381</v>
      </c>
      <c r="P78" s="13">
        <f t="shared" si="26"/>
        <v>4.1853802790869608E-2</v>
      </c>
      <c r="Q78" s="13">
        <f t="shared" si="27"/>
        <v>0.97830374753451688</v>
      </c>
      <c r="R78" s="13">
        <f t="shared" si="28"/>
        <v>4.8895899053627769E-2</v>
      </c>
      <c r="S78" s="14">
        <f t="shared" si="29"/>
        <v>0.33949927936698832</v>
      </c>
      <c r="T78" s="12">
        <f t="shared" si="30"/>
        <v>6.2975892385627001E-3</v>
      </c>
      <c r="U78" s="13">
        <f t="shared" si="31"/>
        <v>1.6918436070117974E-4</v>
      </c>
      <c r="V78" s="13">
        <f t="shared" si="32"/>
        <v>7.6490576430511867E-2</v>
      </c>
      <c r="W78" s="13">
        <f t="shared" si="33"/>
        <v>3.8210996647020941E-4</v>
      </c>
      <c r="X78" s="13">
        <f t="shared" si="34"/>
        <v>4.4498947904264112E-2</v>
      </c>
      <c r="Y78" s="13">
        <f t="shared" si="35"/>
        <v>2.4820119582344936E-3</v>
      </c>
      <c r="Z78" s="13">
        <f t="shared" si="36"/>
        <v>5.6176059817388806E-3</v>
      </c>
      <c r="AA78" s="13">
        <f t="shared" si="37"/>
        <v>2.9018101483744497E-2</v>
      </c>
      <c r="AB78" s="14">
        <f t="shared" si="38"/>
        <v>8.6312090139977163E-2</v>
      </c>
      <c r="AC78" s="18">
        <f t="shared" si="39"/>
        <v>0.50126661315531995</v>
      </c>
    </row>
    <row r="79" spans="1:29" x14ac:dyDescent="0.25">
      <c r="A79" s="20" t="s">
        <v>84</v>
      </c>
      <c r="B79" s="6">
        <v>18.100000000000001</v>
      </c>
      <c r="C79" s="7">
        <v>31.3</v>
      </c>
      <c r="D79" s="7">
        <v>4.8099999999999996</v>
      </c>
      <c r="E79" s="7">
        <v>49.6</v>
      </c>
      <c r="F79" s="7">
        <v>8000</v>
      </c>
      <c r="G79" s="7">
        <v>9.81</v>
      </c>
      <c r="H79" s="7">
        <v>74.7</v>
      </c>
      <c r="I79" s="7">
        <v>2.17</v>
      </c>
      <c r="J79" s="8">
        <v>4680</v>
      </c>
      <c r="K79" s="12">
        <f t="shared" si="21"/>
        <v>7.5462512171372939E-2</v>
      </c>
      <c r="L79" s="13">
        <f t="shared" si="22"/>
        <v>0.15604004182279343</v>
      </c>
      <c r="M79" s="13">
        <f t="shared" si="23"/>
        <v>0.18645121193287753</v>
      </c>
      <c r="N79" s="13">
        <f t="shared" si="24"/>
        <v>0.28478659446307542</v>
      </c>
      <c r="O79" s="13">
        <f t="shared" si="25"/>
        <v>5.9417481972168402E-2</v>
      </c>
      <c r="P79" s="13">
        <f t="shared" si="26"/>
        <v>0.12956288697902227</v>
      </c>
      <c r="Q79" s="13">
        <f t="shared" si="27"/>
        <v>0.84023668639053262</v>
      </c>
      <c r="R79" s="13">
        <f t="shared" si="28"/>
        <v>0.16088328075709779</v>
      </c>
      <c r="S79" s="14">
        <f t="shared" si="29"/>
        <v>4.2464851244165734E-2</v>
      </c>
      <c r="T79" s="12">
        <f t="shared" si="30"/>
        <v>1.1472141185081623E-4</v>
      </c>
      <c r="U79" s="13">
        <f t="shared" si="31"/>
        <v>3.0658408559015556E-4</v>
      </c>
      <c r="V79" s="13">
        <f t="shared" si="32"/>
        <v>2.8158884089303537E-4</v>
      </c>
      <c r="W79" s="13">
        <f t="shared" si="33"/>
        <v>2.2002394297684299E-2</v>
      </c>
      <c r="X79" s="13">
        <f t="shared" si="34"/>
        <v>2.4827570530501297E-4</v>
      </c>
      <c r="Y79" s="13">
        <f t="shared" si="35"/>
        <v>1.4355982470534081E-3</v>
      </c>
      <c r="Z79" s="13">
        <f t="shared" si="36"/>
        <v>3.9836762640586163E-3</v>
      </c>
      <c r="AA79" s="13">
        <f t="shared" si="37"/>
        <v>3.4058454159161728E-3</v>
      </c>
      <c r="AB79" s="14">
        <f t="shared" si="38"/>
        <v>1.0531548612173327E-5</v>
      </c>
      <c r="AC79" s="18">
        <f t="shared" si="39"/>
        <v>0.17829530508951627</v>
      </c>
    </row>
    <row r="80" spans="1:29" x14ac:dyDescent="0.25">
      <c r="A80" s="20" t="s">
        <v>85</v>
      </c>
      <c r="B80" s="6">
        <v>3.2</v>
      </c>
      <c r="C80" s="7">
        <v>15</v>
      </c>
      <c r="D80" s="7">
        <v>9.49</v>
      </c>
      <c r="E80" s="7">
        <v>13.6</v>
      </c>
      <c r="F80" s="7">
        <v>35800</v>
      </c>
      <c r="G80" s="7">
        <v>-1.9</v>
      </c>
      <c r="H80" s="7">
        <v>82.8</v>
      </c>
      <c r="I80" s="7">
        <v>1.39</v>
      </c>
      <c r="J80" s="8">
        <v>44500</v>
      </c>
      <c r="K80" s="12">
        <f t="shared" si="21"/>
        <v>2.9211295034079847E-3</v>
      </c>
      <c r="L80" s="13">
        <f t="shared" si="22"/>
        <v>7.4495600102055623E-2</v>
      </c>
      <c r="M80" s="13">
        <f t="shared" si="23"/>
        <v>0.47731510254816656</v>
      </c>
      <c r="N80" s="13">
        <f t="shared" si="24"/>
        <v>7.7811653953997528E-2</v>
      </c>
      <c r="O80" s="13">
        <f t="shared" si="25"/>
        <v>0.28290631958903778</v>
      </c>
      <c r="P80" s="13">
        <f t="shared" si="26"/>
        <v>2.1347380094261161E-2</v>
      </c>
      <c r="Q80" s="13">
        <f t="shared" si="27"/>
        <v>1</v>
      </c>
      <c r="R80" s="13">
        <f t="shared" si="28"/>
        <v>3.7854889589905363E-2</v>
      </c>
      <c r="S80" s="14">
        <f t="shared" si="29"/>
        <v>0.42253910985119641</v>
      </c>
      <c r="T80" s="12">
        <f t="shared" si="30"/>
        <v>6.9309272808465465E-3</v>
      </c>
      <c r="U80" s="13">
        <f t="shared" si="31"/>
        <v>4.1004682924972273E-3</v>
      </c>
      <c r="V80" s="13">
        <f t="shared" si="32"/>
        <v>7.5121645220463967E-2</v>
      </c>
      <c r="W80" s="13">
        <f t="shared" si="33"/>
        <v>3.438989698231888E-3</v>
      </c>
      <c r="X80" s="13">
        <f t="shared" si="34"/>
        <v>4.3152613175787932E-2</v>
      </c>
      <c r="Y80" s="13">
        <f t="shared" si="35"/>
        <v>4.945776873478986E-3</v>
      </c>
      <c r="Z80" s="13">
        <f t="shared" si="36"/>
        <v>9.3406315527389382E-3</v>
      </c>
      <c r="AA80" s="13">
        <f t="shared" si="37"/>
        <v>3.2901611121615312E-2</v>
      </c>
      <c r="AB80" s="14">
        <f t="shared" si="38"/>
        <v>0.14200011321760947</v>
      </c>
      <c r="AC80" s="18">
        <f t="shared" si="39"/>
        <v>0.56739120228751372</v>
      </c>
    </row>
    <row r="81" spans="1:29" x14ac:dyDescent="0.25">
      <c r="A81" s="20" t="s">
        <v>86</v>
      </c>
      <c r="B81" s="6">
        <v>21.1</v>
      </c>
      <c r="C81" s="7">
        <v>48.3</v>
      </c>
      <c r="D81" s="7">
        <v>8.0399999999999991</v>
      </c>
      <c r="E81" s="7">
        <v>69</v>
      </c>
      <c r="F81" s="7">
        <v>9470</v>
      </c>
      <c r="G81" s="7">
        <v>8.43</v>
      </c>
      <c r="H81" s="7">
        <v>75.8</v>
      </c>
      <c r="I81" s="7">
        <v>3.66</v>
      </c>
      <c r="J81" s="8">
        <v>3680</v>
      </c>
      <c r="K81" s="12">
        <f t="shared" si="21"/>
        <v>9.0068159688412849E-2</v>
      </c>
      <c r="L81" s="13">
        <f t="shared" si="22"/>
        <v>0.2410863920836856</v>
      </c>
      <c r="M81" s="13">
        <f t="shared" si="23"/>
        <v>0.38719701678060897</v>
      </c>
      <c r="N81" s="13">
        <f t="shared" si="24"/>
        <v>0.39632309018185624</v>
      </c>
      <c r="O81" s="13">
        <f t="shared" si="25"/>
        <v>7.1235057198671931E-2</v>
      </c>
      <c r="P81" s="13">
        <f t="shared" si="26"/>
        <v>0.11680990666297016</v>
      </c>
      <c r="Q81" s="13">
        <f t="shared" si="27"/>
        <v>0.86193293885601574</v>
      </c>
      <c r="R81" s="13">
        <f t="shared" si="28"/>
        <v>0.39589905362776029</v>
      </c>
      <c r="S81" s="14">
        <f t="shared" si="29"/>
        <v>3.2920043142532621E-2</v>
      </c>
      <c r="T81" s="12">
        <f t="shared" si="30"/>
        <v>1.5169773467876644E-5</v>
      </c>
      <c r="U81" s="13">
        <f t="shared" si="31"/>
        <v>1.0517711181164303E-2</v>
      </c>
      <c r="V81" s="13">
        <f t="shared" si="32"/>
        <v>3.384319325608242E-2</v>
      </c>
      <c r="W81" s="13">
        <f t="shared" si="33"/>
        <v>6.753165621948938E-2</v>
      </c>
      <c r="X81" s="13">
        <f t="shared" si="34"/>
        <v>1.551723158156327E-5</v>
      </c>
      <c r="Y81" s="13">
        <f t="shared" si="35"/>
        <v>6.3183403158833661E-4</v>
      </c>
      <c r="Z81" s="13">
        <f t="shared" si="36"/>
        <v>1.7156262035643184E-3</v>
      </c>
      <c r="AA81" s="13">
        <f t="shared" si="37"/>
        <v>3.1207395834369937E-2</v>
      </c>
      <c r="AB81" s="14">
        <f t="shared" si="38"/>
        <v>1.6358519626313519E-4</v>
      </c>
      <c r="AC81" s="18">
        <f t="shared" si="39"/>
        <v>0.38163030399533432</v>
      </c>
    </row>
    <row r="82" spans="1:29" x14ac:dyDescent="0.25">
      <c r="A82" s="20" t="s">
        <v>87</v>
      </c>
      <c r="B82" s="6">
        <v>21.5</v>
      </c>
      <c r="C82" s="7">
        <v>44.2</v>
      </c>
      <c r="D82" s="7">
        <v>4.29</v>
      </c>
      <c r="E82" s="7">
        <v>29.9</v>
      </c>
      <c r="F82" s="7">
        <v>20100</v>
      </c>
      <c r="G82" s="7">
        <v>19.5</v>
      </c>
      <c r="H82" s="7">
        <v>68.400000000000006</v>
      </c>
      <c r="I82" s="7">
        <v>2.6</v>
      </c>
      <c r="J82" s="8">
        <v>9070</v>
      </c>
      <c r="K82" s="12">
        <f t="shared" si="21"/>
        <v>9.2015579357351496E-2</v>
      </c>
      <c r="L82" s="13">
        <f t="shared" si="22"/>
        <v>0.22057521349135281</v>
      </c>
      <c r="M82" s="13">
        <f t="shared" si="23"/>
        <v>0.15413300186451212</v>
      </c>
      <c r="N82" s="13">
        <f t="shared" si="24"/>
        <v>0.17152530757338555</v>
      </c>
      <c r="O82" s="13">
        <f t="shared" si="25"/>
        <v>0.15669140050325184</v>
      </c>
      <c r="P82" s="13">
        <f t="shared" si="26"/>
        <v>0.21911098789391001</v>
      </c>
      <c r="Q82" s="13">
        <f t="shared" si="27"/>
        <v>0.71597633136094685</v>
      </c>
      <c r="R82" s="13">
        <f t="shared" si="28"/>
        <v>0.22870662460567825</v>
      </c>
      <c r="S82" s="14">
        <f t="shared" si="29"/>
        <v>8.4366558810335113E-2</v>
      </c>
      <c r="T82" s="12">
        <f t="shared" si="30"/>
        <v>3.4131990302722288E-5</v>
      </c>
      <c r="U82" s="13">
        <f t="shared" si="31"/>
        <v>6.7313351559451593E-3</v>
      </c>
      <c r="V82" s="13">
        <f t="shared" si="32"/>
        <v>2.4106940411706829E-3</v>
      </c>
      <c r="W82" s="13">
        <f t="shared" si="33"/>
        <v>1.2299577726951985E-3</v>
      </c>
      <c r="X82" s="13">
        <f t="shared" si="34"/>
        <v>6.6450459988492607E-3</v>
      </c>
      <c r="Y82" s="13">
        <f t="shared" si="35"/>
        <v>1.6240288436198048E-2</v>
      </c>
      <c r="Z82" s="13">
        <f t="shared" si="36"/>
        <v>3.5110037385868091E-2</v>
      </c>
      <c r="AA82" s="13">
        <f t="shared" si="37"/>
        <v>8.9562041616495278E-5</v>
      </c>
      <c r="AB82" s="14">
        <f t="shared" si="38"/>
        <v>1.4943228902350616E-3</v>
      </c>
      <c r="AC82" s="18">
        <f t="shared" si="39"/>
        <v>0.26454749235795211</v>
      </c>
    </row>
    <row r="83" spans="1:29" x14ac:dyDescent="0.25">
      <c r="A83" s="20" t="s">
        <v>88</v>
      </c>
      <c r="B83" s="6">
        <v>62.2</v>
      </c>
      <c r="C83" s="7">
        <v>20.7</v>
      </c>
      <c r="D83" s="7">
        <v>4.75</v>
      </c>
      <c r="E83" s="7">
        <v>33.6</v>
      </c>
      <c r="F83" s="7">
        <v>2480</v>
      </c>
      <c r="G83" s="7">
        <v>2.09</v>
      </c>
      <c r="H83" s="7">
        <v>62.8</v>
      </c>
      <c r="I83" s="7">
        <v>4.37</v>
      </c>
      <c r="J83" s="8">
        <v>967</v>
      </c>
      <c r="K83" s="12">
        <f t="shared" si="21"/>
        <v>0.29016553067185979</v>
      </c>
      <c r="L83" s="13">
        <f t="shared" si="22"/>
        <v>0.10301114107188417</v>
      </c>
      <c r="M83" s="13">
        <f t="shared" si="23"/>
        <v>0.18272218769422002</v>
      </c>
      <c r="N83" s="13">
        <f t="shared" si="24"/>
        <v>0.19279773201459635</v>
      </c>
      <c r="O83" s="13">
        <f t="shared" si="25"/>
        <v>1.5041281121624554E-2</v>
      </c>
      <c r="P83" s="13">
        <f t="shared" si="26"/>
        <v>5.8220127529803163E-2</v>
      </c>
      <c r="Q83" s="13">
        <f t="shared" si="27"/>
        <v>0.60552268244575935</v>
      </c>
      <c r="R83" s="13">
        <f t="shared" si="28"/>
        <v>0.50788643533123035</v>
      </c>
      <c r="S83" s="14">
        <f t="shared" si="29"/>
        <v>7.0249787628019738E-3</v>
      </c>
      <c r="T83" s="12">
        <f t="shared" si="30"/>
        <v>4.1612821871779386E-2</v>
      </c>
      <c r="U83" s="13">
        <f t="shared" si="31"/>
        <v>1.2616247962938562E-3</v>
      </c>
      <c r="V83" s="13">
        <f t="shared" si="32"/>
        <v>4.2064505861798908E-4</v>
      </c>
      <c r="W83" s="13">
        <f t="shared" si="33"/>
        <v>3.1745537352767263E-3</v>
      </c>
      <c r="X83" s="13">
        <f t="shared" si="34"/>
        <v>3.6159738187467724E-3</v>
      </c>
      <c r="Y83" s="13">
        <f t="shared" si="35"/>
        <v>1.1191346620277633E-3</v>
      </c>
      <c r="Z83" s="13">
        <f t="shared" si="36"/>
        <v>8.8702932125781578E-2</v>
      </c>
      <c r="AA83" s="13">
        <f t="shared" si="37"/>
        <v>8.3315089213744808E-2</v>
      </c>
      <c r="AB83" s="14">
        <f t="shared" si="38"/>
        <v>1.496537521854554E-3</v>
      </c>
      <c r="AC83" s="18">
        <f t="shared" si="39"/>
        <v>0.47404568641020606</v>
      </c>
    </row>
    <row r="84" spans="1:29" x14ac:dyDescent="0.25">
      <c r="A84" s="20" t="s">
        <v>89</v>
      </c>
      <c r="B84" s="6">
        <v>62.7</v>
      </c>
      <c r="C84" s="7">
        <v>13.3</v>
      </c>
      <c r="D84" s="7">
        <v>11.3</v>
      </c>
      <c r="E84" s="7">
        <v>79.900000000000006</v>
      </c>
      <c r="F84" s="7">
        <v>1730</v>
      </c>
      <c r="G84" s="7">
        <v>1.52</v>
      </c>
      <c r="H84" s="7">
        <v>60.7</v>
      </c>
      <c r="I84" s="7">
        <v>3.84</v>
      </c>
      <c r="J84" s="8">
        <v>1490</v>
      </c>
      <c r="K84" s="12">
        <f t="shared" si="21"/>
        <v>0.29259980525803309</v>
      </c>
      <c r="L84" s="13">
        <f t="shared" si="22"/>
        <v>6.5990965075966412E-2</v>
      </c>
      <c r="M84" s="13">
        <f t="shared" si="23"/>
        <v>0.58980733374766936</v>
      </c>
      <c r="N84" s="13">
        <f t="shared" si="24"/>
        <v>0.45899050272488262</v>
      </c>
      <c r="O84" s="13">
        <f t="shared" si="25"/>
        <v>9.0119060060615316E-3</v>
      </c>
      <c r="P84" s="13">
        <f t="shared" si="26"/>
        <v>5.2952592181868596E-2</v>
      </c>
      <c r="Q84" s="13">
        <f t="shared" si="27"/>
        <v>0.56410256410256421</v>
      </c>
      <c r="R84" s="13">
        <f t="shared" si="28"/>
        <v>0.4242902208201893</v>
      </c>
      <c r="S84" s="14">
        <f t="shared" si="29"/>
        <v>1.2016913399956093E-2</v>
      </c>
      <c r="T84" s="12">
        <f t="shared" si="30"/>
        <v>4.2611893671265312E-2</v>
      </c>
      <c r="U84" s="13">
        <f t="shared" si="31"/>
        <v>5.2619839996187858E-3</v>
      </c>
      <c r="V84" s="13">
        <f t="shared" si="32"/>
        <v>0.14944062705083777</v>
      </c>
      <c r="W84" s="13">
        <f t="shared" si="33"/>
        <v>0.10402943837151464</v>
      </c>
      <c r="X84" s="13">
        <f t="shared" si="34"/>
        <v>4.3774556226191998E-3</v>
      </c>
      <c r="Y84" s="13">
        <f t="shared" si="35"/>
        <v>1.499316263241782E-3</v>
      </c>
      <c r="Z84" s="13">
        <f t="shared" si="36"/>
        <v>0.11509089706631814</v>
      </c>
      <c r="AA84" s="13">
        <f t="shared" si="37"/>
        <v>4.2044402869965865E-2</v>
      </c>
      <c r="AB84" s="14">
        <f t="shared" si="38"/>
        <v>1.1352298797701619E-3</v>
      </c>
      <c r="AC84" s="18">
        <f t="shared" si="39"/>
        <v>0.68226918792742774</v>
      </c>
    </row>
    <row r="85" spans="1:29" x14ac:dyDescent="0.25">
      <c r="A85" s="20" t="s">
        <v>90</v>
      </c>
      <c r="B85" s="6">
        <v>10.8</v>
      </c>
      <c r="C85" s="7">
        <v>66.7</v>
      </c>
      <c r="D85" s="7">
        <v>2.63</v>
      </c>
      <c r="E85" s="7">
        <v>30.4</v>
      </c>
      <c r="F85" s="7">
        <v>75200</v>
      </c>
      <c r="G85" s="7">
        <v>11.2</v>
      </c>
      <c r="H85" s="7">
        <v>78.2</v>
      </c>
      <c r="I85" s="7">
        <v>2.21</v>
      </c>
      <c r="J85" s="8">
        <v>38500</v>
      </c>
      <c r="K85" s="12">
        <f t="shared" si="21"/>
        <v>3.9922103213242459E-2</v>
      </c>
      <c r="L85" s="13">
        <f t="shared" si="22"/>
        <v>0.33313655942488662</v>
      </c>
      <c r="M85" s="13">
        <f t="shared" si="23"/>
        <v>5.0963331261653193E-2</v>
      </c>
      <c r="N85" s="13">
        <f t="shared" si="24"/>
        <v>0.17439995952490051</v>
      </c>
      <c r="O85" s="13">
        <f t="shared" si="25"/>
        <v>0.59964949232661524</v>
      </c>
      <c r="P85" s="13">
        <f t="shared" si="26"/>
        <v>0.14240828019591537</v>
      </c>
      <c r="Q85" s="13">
        <f t="shared" si="27"/>
        <v>0.90927021696252475</v>
      </c>
      <c r="R85" s="13">
        <f t="shared" si="28"/>
        <v>0.16719242902208203</v>
      </c>
      <c r="S85" s="14">
        <f t="shared" si="29"/>
        <v>0.36527026124139772</v>
      </c>
      <c r="T85" s="12">
        <f t="shared" si="30"/>
        <v>2.1391750866810322E-3</v>
      </c>
      <c r="U85" s="13">
        <f t="shared" si="31"/>
        <v>3.7871518706602374E-2</v>
      </c>
      <c r="V85" s="13">
        <f t="shared" si="32"/>
        <v>2.3185692969279005E-2</v>
      </c>
      <c r="W85" s="13">
        <f t="shared" si="33"/>
        <v>1.4398538182908574E-3</v>
      </c>
      <c r="X85" s="13">
        <f t="shared" si="34"/>
        <v>0.27507428092456837</v>
      </c>
      <c r="Y85" s="13">
        <f t="shared" si="35"/>
        <v>2.5740080146350068E-3</v>
      </c>
      <c r="Z85" s="13">
        <f t="shared" si="36"/>
        <v>3.5012779664576616E-5</v>
      </c>
      <c r="AA85" s="13">
        <f t="shared" si="37"/>
        <v>2.7092517588989851E-3</v>
      </c>
      <c r="AB85" s="14">
        <f t="shared" si="38"/>
        <v>0.10211870560113025</v>
      </c>
      <c r="AC85" s="18">
        <f t="shared" si="39"/>
        <v>0.66869088498330109</v>
      </c>
    </row>
    <row r="86" spans="1:29" x14ac:dyDescent="0.25">
      <c r="A86" s="20" t="s">
        <v>91</v>
      </c>
      <c r="B86" s="6">
        <v>29.6</v>
      </c>
      <c r="C86" s="7">
        <v>51.6</v>
      </c>
      <c r="D86" s="7">
        <v>6.18</v>
      </c>
      <c r="E86" s="7">
        <v>81.7</v>
      </c>
      <c r="F86" s="7">
        <v>2790</v>
      </c>
      <c r="G86" s="7">
        <v>10</v>
      </c>
      <c r="H86" s="7">
        <v>68.5</v>
      </c>
      <c r="I86" s="7">
        <v>3.1</v>
      </c>
      <c r="J86" s="8">
        <v>880</v>
      </c>
      <c r="K86" s="12">
        <f t="shared" si="21"/>
        <v>0.1314508276533593</v>
      </c>
      <c r="L86" s="13">
        <f t="shared" si="22"/>
        <v>0.25759538948727057</v>
      </c>
      <c r="M86" s="13">
        <f t="shared" si="23"/>
        <v>0.27159726538222495</v>
      </c>
      <c r="N86" s="13">
        <f t="shared" si="24"/>
        <v>0.46933924975033647</v>
      </c>
      <c r="O86" s="13">
        <f t="shared" si="25"/>
        <v>1.7533422836057272E-2</v>
      </c>
      <c r="P86" s="13">
        <f t="shared" si="26"/>
        <v>0.13131873209500047</v>
      </c>
      <c r="Q86" s="13">
        <f t="shared" si="27"/>
        <v>0.71794871794871795</v>
      </c>
      <c r="R86" s="13">
        <f t="shared" si="28"/>
        <v>0.3075709779179811</v>
      </c>
      <c r="S86" s="14">
        <f t="shared" si="29"/>
        <v>6.194580457959893E-3</v>
      </c>
      <c r="T86" s="12">
        <f t="shared" si="30"/>
        <v>2.05005266755726E-3</v>
      </c>
      <c r="U86" s="13">
        <f t="shared" si="31"/>
        <v>1.4176448117688778E-2</v>
      </c>
      <c r="V86" s="13">
        <f t="shared" si="32"/>
        <v>4.6738339846443275E-3</v>
      </c>
      <c r="W86" s="13">
        <f t="shared" si="33"/>
        <v>0.11081222082131453</v>
      </c>
      <c r="X86" s="13">
        <f t="shared" si="34"/>
        <v>3.3224648340417751E-3</v>
      </c>
      <c r="Y86" s="13">
        <f t="shared" si="35"/>
        <v>1.5717366864125906E-3</v>
      </c>
      <c r="Z86" s="13">
        <f t="shared" si="36"/>
        <v>3.4374769012911997E-2</v>
      </c>
      <c r="AA86" s="13">
        <f t="shared" si="37"/>
        <v>7.8018489585924842E-3</v>
      </c>
      <c r="AB86" s="14">
        <f t="shared" si="38"/>
        <v>1.5614751781419215E-3</v>
      </c>
      <c r="AC86" s="18">
        <f t="shared" si="39"/>
        <v>0.42467028417503583</v>
      </c>
    </row>
    <row r="87" spans="1:29" x14ac:dyDescent="0.25">
      <c r="A87" s="20" t="s">
        <v>92</v>
      </c>
      <c r="B87" s="6">
        <v>78.900000000000006</v>
      </c>
      <c r="C87" s="7">
        <v>35.4</v>
      </c>
      <c r="D87" s="7">
        <v>4.47</v>
      </c>
      <c r="E87" s="7">
        <v>49.3</v>
      </c>
      <c r="F87" s="7">
        <v>3980</v>
      </c>
      <c r="G87" s="7">
        <v>9.1999999999999993</v>
      </c>
      <c r="H87" s="7">
        <v>63.8</v>
      </c>
      <c r="I87" s="7">
        <v>3.15</v>
      </c>
      <c r="J87" s="8">
        <v>1140</v>
      </c>
      <c r="K87" s="12">
        <f t="shared" si="21"/>
        <v>0.37147030185004876</v>
      </c>
      <c r="L87" s="13">
        <f t="shared" si="22"/>
        <v>0.17655122041512625</v>
      </c>
      <c r="M87" s="13">
        <f t="shared" si="23"/>
        <v>0.16532007458048475</v>
      </c>
      <c r="N87" s="13">
        <f t="shared" si="24"/>
        <v>0.2830618032921664</v>
      </c>
      <c r="O87" s="13">
        <f t="shared" si="25"/>
        <v>2.71000313527506E-2</v>
      </c>
      <c r="P87" s="13">
        <f t="shared" si="26"/>
        <v>0.12392570002772388</v>
      </c>
      <c r="Q87" s="13">
        <f t="shared" si="27"/>
        <v>0.62524654832347137</v>
      </c>
      <c r="R87" s="13">
        <f t="shared" si="28"/>
        <v>0.31545741324921134</v>
      </c>
      <c r="S87" s="14">
        <f t="shared" si="29"/>
        <v>8.6762305643845027E-3</v>
      </c>
      <c r="T87" s="12">
        <f t="shared" si="30"/>
        <v>8.1394367652733585E-2</v>
      </c>
      <c r="U87" s="13">
        <f t="shared" si="31"/>
        <v>1.4455752476479483E-3</v>
      </c>
      <c r="V87" s="13">
        <f t="shared" si="32"/>
        <v>1.4373005170959972E-3</v>
      </c>
      <c r="W87" s="13">
        <f t="shared" si="33"/>
        <v>2.1493685613949296E-2</v>
      </c>
      <c r="X87" s="13">
        <f t="shared" si="34"/>
        <v>2.3111303967069414E-3</v>
      </c>
      <c r="Y87" s="13">
        <f t="shared" si="35"/>
        <v>1.0401981088004298E-3</v>
      </c>
      <c r="Z87" s="13">
        <f t="shared" si="36"/>
        <v>7.7343230279051961E-2</v>
      </c>
      <c r="AA87" s="13">
        <f t="shared" si="37"/>
        <v>9.2572321348605244E-3</v>
      </c>
      <c r="AB87" s="14">
        <f t="shared" si="38"/>
        <v>1.3715064483313343E-3</v>
      </c>
      <c r="AC87" s="18">
        <f t="shared" si="39"/>
        <v>0.443952955164371</v>
      </c>
    </row>
    <row r="88" spans="1:29" x14ac:dyDescent="0.25">
      <c r="A88" s="20" t="s">
        <v>93</v>
      </c>
      <c r="B88" s="6">
        <v>7.8</v>
      </c>
      <c r="C88" s="7">
        <v>53.7</v>
      </c>
      <c r="D88" s="7">
        <v>6.68</v>
      </c>
      <c r="E88" s="7">
        <v>55.1</v>
      </c>
      <c r="F88" s="7">
        <v>18300</v>
      </c>
      <c r="G88" s="7">
        <v>-0.81200000000000006</v>
      </c>
      <c r="H88" s="7">
        <v>73.099999999999994</v>
      </c>
      <c r="I88" s="7">
        <v>1.36</v>
      </c>
      <c r="J88" s="8">
        <v>11300</v>
      </c>
      <c r="K88" s="12">
        <f t="shared" si="21"/>
        <v>2.5316455696202528E-2</v>
      </c>
      <c r="L88" s="13">
        <f t="shared" si="22"/>
        <v>0.26810111510773371</v>
      </c>
      <c r="M88" s="13">
        <f t="shared" si="23"/>
        <v>0.30267246737103787</v>
      </c>
      <c r="N88" s="13">
        <f t="shared" si="24"/>
        <v>0.31640776592974007</v>
      </c>
      <c r="O88" s="13">
        <f t="shared" si="25"/>
        <v>0.14222090022590059</v>
      </c>
      <c r="P88" s="13">
        <f t="shared" si="26"/>
        <v>3.1401903705757322E-2</v>
      </c>
      <c r="Q88" s="13">
        <f t="shared" si="27"/>
        <v>0.8086785009861932</v>
      </c>
      <c r="R88" s="13">
        <f t="shared" si="28"/>
        <v>3.3123028391167222E-2</v>
      </c>
      <c r="S88" s="14">
        <f t="shared" si="29"/>
        <v>0.10565148087697697</v>
      </c>
      <c r="T88" s="12">
        <f t="shared" si="30"/>
        <v>3.7035579755558055E-3</v>
      </c>
      <c r="U88" s="13">
        <f t="shared" si="31"/>
        <v>1.6788544526916898E-2</v>
      </c>
      <c r="V88" s="13">
        <f t="shared" si="32"/>
        <v>9.8884421493301462E-3</v>
      </c>
      <c r="W88" s="13">
        <f t="shared" si="33"/>
        <v>3.2383158568442892E-2</v>
      </c>
      <c r="X88" s="13">
        <f t="shared" si="34"/>
        <v>4.4952534485405479E-3</v>
      </c>
      <c r="Y88" s="13">
        <f t="shared" si="35"/>
        <v>3.6326770890074598E-3</v>
      </c>
      <c r="Z88" s="13">
        <f t="shared" si="36"/>
        <v>8.963271594131907E-3</v>
      </c>
      <c r="AA88" s="13">
        <f t="shared" si="37"/>
        <v>3.4640607429668922E-2</v>
      </c>
      <c r="AB88" s="14">
        <f t="shared" si="38"/>
        <v>3.5929708199510121E-3</v>
      </c>
      <c r="AC88" s="18">
        <f t="shared" si="39"/>
        <v>0.34364004947262122</v>
      </c>
    </row>
    <row r="89" spans="1:29" x14ac:dyDescent="0.25">
      <c r="A89" s="20" t="s">
        <v>94</v>
      </c>
      <c r="B89" s="6">
        <v>10.3</v>
      </c>
      <c r="C89" s="7">
        <v>35.799999999999997</v>
      </c>
      <c r="D89" s="7">
        <v>7.03</v>
      </c>
      <c r="E89" s="7">
        <v>60.2</v>
      </c>
      <c r="F89" s="7">
        <v>16300</v>
      </c>
      <c r="G89" s="7">
        <v>0.23799999999999999</v>
      </c>
      <c r="H89" s="7">
        <v>79.8</v>
      </c>
      <c r="I89" s="7">
        <v>1.61</v>
      </c>
      <c r="J89" s="8">
        <v>8860</v>
      </c>
      <c r="K89" s="12">
        <f t="shared" si="21"/>
        <v>3.748782862706914E-2</v>
      </c>
      <c r="L89" s="13">
        <f t="shared" si="22"/>
        <v>0.17855231100950017</v>
      </c>
      <c r="M89" s="13">
        <f t="shared" si="23"/>
        <v>0.32442510876320702</v>
      </c>
      <c r="N89" s="13">
        <f t="shared" si="24"/>
        <v>0.34572921583519278</v>
      </c>
      <c r="O89" s="13">
        <f t="shared" si="25"/>
        <v>0.12614256658439918</v>
      </c>
      <c r="P89" s="13">
        <f t="shared" si="26"/>
        <v>4.1105258294057853E-2</v>
      </c>
      <c r="Q89" s="13">
        <f t="shared" si="27"/>
        <v>0.94082840236686394</v>
      </c>
      <c r="R89" s="13">
        <f t="shared" si="28"/>
        <v>7.2555205047318647E-2</v>
      </c>
      <c r="S89" s="14">
        <f t="shared" si="29"/>
        <v>8.2362149108992158E-2</v>
      </c>
      <c r="T89" s="12">
        <f t="shared" si="30"/>
        <v>2.3702771043557142E-3</v>
      </c>
      <c r="U89" s="13">
        <f t="shared" si="31"/>
        <v>1.6017454267567286E-3</v>
      </c>
      <c r="V89" s="13">
        <f t="shared" si="32"/>
        <v>1.4687812997198417E-2</v>
      </c>
      <c r="W89" s="13">
        <f t="shared" si="33"/>
        <v>4.3795884184634017E-2</v>
      </c>
      <c r="X89" s="13">
        <f t="shared" si="34"/>
        <v>2.5977694034147697E-3</v>
      </c>
      <c r="Y89" s="13">
        <f t="shared" si="35"/>
        <v>2.5571569436227764E-3</v>
      </c>
      <c r="Z89" s="13">
        <f t="shared" si="36"/>
        <v>1.4044014954347119E-3</v>
      </c>
      <c r="AA89" s="13">
        <f t="shared" si="37"/>
        <v>2.1517280498362996E-2</v>
      </c>
      <c r="AB89" s="14">
        <f t="shared" si="38"/>
        <v>1.3433737302393004E-3</v>
      </c>
      <c r="AC89" s="18">
        <f t="shared" si="39"/>
        <v>0.30311004896575011</v>
      </c>
    </row>
    <row r="90" spans="1:29" x14ac:dyDescent="0.25">
      <c r="A90" s="20" t="s">
        <v>95</v>
      </c>
      <c r="B90" s="6">
        <v>99.7</v>
      </c>
      <c r="C90" s="7">
        <v>39.4</v>
      </c>
      <c r="D90" s="7">
        <v>11.1</v>
      </c>
      <c r="E90" s="7">
        <v>101</v>
      </c>
      <c r="F90" s="7">
        <v>2380</v>
      </c>
      <c r="G90" s="7">
        <v>4.1500000000000004</v>
      </c>
      <c r="H90" s="7">
        <v>46.5</v>
      </c>
      <c r="I90" s="7">
        <v>3.3</v>
      </c>
      <c r="J90" s="8">
        <v>1170</v>
      </c>
      <c r="K90" s="12">
        <f t="shared" si="21"/>
        <v>0.47273612463485887</v>
      </c>
      <c r="L90" s="13">
        <f t="shared" si="22"/>
        <v>0.19656212635886558</v>
      </c>
      <c r="M90" s="13">
        <f t="shared" si="23"/>
        <v>0.57737725295214415</v>
      </c>
      <c r="N90" s="13">
        <f t="shared" si="24"/>
        <v>0.58030081507881437</v>
      </c>
      <c r="O90" s="13">
        <f t="shared" si="25"/>
        <v>1.4237364439549484E-2</v>
      </c>
      <c r="P90" s="13">
        <f t="shared" si="26"/>
        <v>7.7257185103040388E-2</v>
      </c>
      <c r="Q90" s="13">
        <f t="shared" si="27"/>
        <v>0.28402366863905326</v>
      </c>
      <c r="R90" s="13">
        <f t="shared" si="28"/>
        <v>0.33911671924290221</v>
      </c>
      <c r="S90" s="14">
        <f t="shared" si="29"/>
        <v>8.962574807433496E-3</v>
      </c>
      <c r="T90" s="12">
        <f t="shared" si="30"/>
        <v>0.14943080165616007</v>
      </c>
      <c r="U90" s="13">
        <f t="shared" si="31"/>
        <v>3.3676697597560231E-3</v>
      </c>
      <c r="V90" s="13">
        <f t="shared" si="32"/>
        <v>0.1399848042455408</v>
      </c>
      <c r="W90" s="13">
        <f t="shared" si="33"/>
        <v>0.19699950368233698</v>
      </c>
      <c r="X90" s="13">
        <f t="shared" si="34"/>
        <v>3.7133038927235919E-3</v>
      </c>
      <c r="Y90" s="13">
        <f t="shared" si="35"/>
        <v>2.0783295026943362E-4</v>
      </c>
      <c r="Z90" s="13">
        <f t="shared" si="36"/>
        <v>0.38356889153429913</v>
      </c>
      <c r="AA90" s="13">
        <f t="shared" si="37"/>
        <v>1.4369732010468803E-2</v>
      </c>
      <c r="AB90" s="14">
        <f t="shared" si="38"/>
        <v>1.3503795787537997E-3</v>
      </c>
      <c r="AC90" s="18">
        <f t="shared" si="39"/>
        <v>0.94498302593766659</v>
      </c>
    </row>
    <row r="91" spans="1:29" x14ac:dyDescent="0.25">
      <c r="A91" s="20" t="s">
        <v>96</v>
      </c>
      <c r="B91" s="6">
        <v>89.3</v>
      </c>
      <c r="C91" s="7">
        <v>19.100000000000001</v>
      </c>
      <c r="D91" s="7">
        <v>11.8</v>
      </c>
      <c r="E91" s="7">
        <v>92.6</v>
      </c>
      <c r="F91" s="7">
        <v>700</v>
      </c>
      <c r="G91" s="7">
        <v>5.47</v>
      </c>
      <c r="H91" s="7">
        <v>60.8</v>
      </c>
      <c r="I91" s="7">
        <v>5.0199999999999996</v>
      </c>
      <c r="J91" s="8">
        <v>327</v>
      </c>
      <c r="K91" s="12">
        <f t="shared" si="21"/>
        <v>0.42210321324245376</v>
      </c>
      <c r="L91" s="13">
        <f t="shared" si="22"/>
        <v>9.500677869438845E-2</v>
      </c>
      <c r="M91" s="13">
        <f t="shared" si="23"/>
        <v>0.62088253573648233</v>
      </c>
      <c r="N91" s="13">
        <f t="shared" si="24"/>
        <v>0.5320066622933628</v>
      </c>
      <c r="O91" s="13">
        <f t="shared" si="25"/>
        <v>7.3156418068831346E-4</v>
      </c>
      <c r="P91" s="13">
        <f t="shared" si="26"/>
        <v>8.9455688014046769E-2</v>
      </c>
      <c r="Q91" s="13">
        <f t="shared" si="27"/>
        <v>0.56607495069033531</v>
      </c>
      <c r="R91" s="13">
        <f t="shared" si="28"/>
        <v>0.61041009463722395</v>
      </c>
      <c r="S91" s="14">
        <f t="shared" si="29"/>
        <v>9.1630157775677917E-4</v>
      </c>
      <c r="T91" s="12">
        <f t="shared" si="30"/>
        <v>0.11284889293837565</v>
      </c>
      <c r="U91" s="13">
        <f t="shared" si="31"/>
        <v>1.8943142398627629E-3</v>
      </c>
      <c r="V91" s="13">
        <f t="shared" si="32"/>
        <v>0.17443211951418394</v>
      </c>
      <c r="W91" s="13">
        <f t="shared" si="33"/>
        <v>0.15646147056131052</v>
      </c>
      <c r="X91" s="13">
        <f t="shared" si="34"/>
        <v>5.5417133142992847E-3</v>
      </c>
      <c r="Y91" s="13">
        <f t="shared" si="35"/>
        <v>4.9191230833002038E-6</v>
      </c>
      <c r="Z91" s="13">
        <f t="shared" si="36"/>
        <v>0.11375652113021265</v>
      </c>
      <c r="AA91" s="13">
        <f t="shared" si="37"/>
        <v>0.15301177243280356</v>
      </c>
      <c r="AB91" s="14">
        <f t="shared" si="38"/>
        <v>2.006483122751816E-3</v>
      </c>
      <c r="AC91" s="18">
        <f t="shared" si="39"/>
        <v>0.84850350993786916</v>
      </c>
    </row>
    <row r="92" spans="1:29" x14ac:dyDescent="0.25">
      <c r="A92" s="20" t="s">
        <v>97</v>
      </c>
      <c r="B92" s="6">
        <v>16.600000000000001</v>
      </c>
      <c r="C92" s="7">
        <v>65.599999999999994</v>
      </c>
      <c r="D92" s="7">
        <v>3.88</v>
      </c>
      <c r="E92" s="7">
        <v>42.1</v>
      </c>
      <c r="F92" s="7">
        <v>29600</v>
      </c>
      <c r="G92" s="7">
        <v>14.2</v>
      </c>
      <c r="H92" s="7">
        <v>76.099999999999994</v>
      </c>
      <c r="I92" s="7">
        <v>2.41</v>
      </c>
      <c r="J92" s="8">
        <v>12100</v>
      </c>
      <c r="K92" s="12">
        <f t="shared" si="21"/>
        <v>6.815968841285297E-2</v>
      </c>
      <c r="L92" s="13">
        <f t="shared" si="22"/>
        <v>0.32763356029035828</v>
      </c>
      <c r="M92" s="13">
        <f t="shared" si="23"/>
        <v>0.12865133623368552</v>
      </c>
      <c r="N92" s="13">
        <f t="shared" si="24"/>
        <v>0.24166681519035085</v>
      </c>
      <c r="O92" s="13">
        <f t="shared" si="25"/>
        <v>0.23306348530038346</v>
      </c>
      <c r="P92" s="13">
        <f t="shared" si="26"/>
        <v>0.17013215044820257</v>
      </c>
      <c r="Q92" s="13">
        <f t="shared" si="27"/>
        <v>0.86785009861932927</v>
      </c>
      <c r="R92" s="13">
        <f t="shared" si="28"/>
        <v>0.1987381703470032</v>
      </c>
      <c r="S92" s="14">
        <f t="shared" si="29"/>
        <v>0.11328732735828347</v>
      </c>
      <c r="T92" s="12">
        <f t="shared" si="30"/>
        <v>3.2449093558629711E-4</v>
      </c>
      <c r="U92" s="13">
        <f t="shared" si="31"/>
        <v>3.575996774323572E-2</v>
      </c>
      <c r="V92" s="13">
        <f t="shared" si="32"/>
        <v>5.5622487089982105E-3</v>
      </c>
      <c r="W92" s="13">
        <f t="shared" si="33"/>
        <v>1.1069619954256798E-2</v>
      </c>
      <c r="X92" s="13">
        <f t="shared" si="34"/>
        <v>2.4929010958199854E-2</v>
      </c>
      <c r="Y92" s="13">
        <f t="shared" si="35"/>
        <v>6.1557445096629623E-3</v>
      </c>
      <c r="Z92" s="13">
        <f t="shared" si="36"/>
        <v>1.2604600679248133E-3</v>
      </c>
      <c r="AA92" s="13">
        <f t="shared" si="37"/>
        <v>4.2044402869965801E-4</v>
      </c>
      <c r="AB92" s="14">
        <f t="shared" si="38"/>
        <v>4.5666835497685607E-3</v>
      </c>
      <c r="AC92" s="18">
        <f t="shared" si="39"/>
        <v>0.30008110646345743</v>
      </c>
    </row>
    <row r="93" spans="1:29" x14ac:dyDescent="0.25">
      <c r="A93" s="20" t="s">
        <v>98</v>
      </c>
      <c r="B93" s="6">
        <v>6.1</v>
      </c>
      <c r="C93" s="7">
        <v>65.3</v>
      </c>
      <c r="D93" s="7">
        <v>7.04</v>
      </c>
      <c r="E93" s="7">
        <v>67.2</v>
      </c>
      <c r="F93" s="7">
        <v>21100</v>
      </c>
      <c r="G93" s="7">
        <v>2.38</v>
      </c>
      <c r="H93" s="7">
        <v>73.2</v>
      </c>
      <c r="I93" s="7">
        <v>1.5</v>
      </c>
      <c r="J93" s="8">
        <v>12000</v>
      </c>
      <c r="K93" s="12">
        <f t="shared" si="21"/>
        <v>1.7039922103213239E-2</v>
      </c>
      <c r="L93" s="13">
        <f t="shared" si="22"/>
        <v>0.32613274234457784</v>
      </c>
      <c r="M93" s="13">
        <f t="shared" si="23"/>
        <v>0.32504661280298325</v>
      </c>
      <c r="N93" s="13">
        <f t="shared" si="24"/>
        <v>0.38597434315640233</v>
      </c>
      <c r="O93" s="13">
        <f t="shared" si="25"/>
        <v>0.16473056732400254</v>
      </c>
      <c r="P93" s="13">
        <f t="shared" si="26"/>
        <v>6.0900101654190929E-2</v>
      </c>
      <c r="Q93" s="13">
        <f t="shared" si="27"/>
        <v>0.81065088757396464</v>
      </c>
      <c r="R93" s="13">
        <f t="shared" si="28"/>
        <v>5.5205047318612005E-2</v>
      </c>
      <c r="S93" s="14">
        <f t="shared" si="29"/>
        <v>0.11233284654812015</v>
      </c>
      <c r="T93" s="12">
        <f t="shared" si="30"/>
        <v>4.7794267532228641E-3</v>
      </c>
      <c r="U93" s="13">
        <f t="shared" si="31"/>
        <v>3.5194601662135186E-2</v>
      </c>
      <c r="V93" s="13">
        <f t="shared" si="32"/>
        <v>1.4838843500338572E-2</v>
      </c>
      <c r="W93" s="13">
        <f t="shared" si="33"/>
        <v>6.2260125297978218E-2</v>
      </c>
      <c r="X93" s="13">
        <f t="shared" si="34"/>
        <v>8.020334162346418E-3</v>
      </c>
      <c r="Y93" s="13">
        <f t="shared" si="35"/>
        <v>9.4700805483346529E-4</v>
      </c>
      <c r="Z93" s="13">
        <f t="shared" si="36"/>
        <v>8.5936922532279889E-3</v>
      </c>
      <c r="AA93" s="13">
        <f t="shared" si="37"/>
        <v>2.6908417836778158E-2</v>
      </c>
      <c r="AB93" s="14">
        <f t="shared" si="38"/>
        <v>4.4385922232225766E-3</v>
      </c>
      <c r="AC93" s="18">
        <f t="shared" si="39"/>
        <v>0.40740770948042138</v>
      </c>
    </row>
    <row r="94" spans="1:29" x14ac:dyDescent="0.25">
      <c r="A94" s="20" t="s">
        <v>99</v>
      </c>
      <c r="B94" s="6">
        <v>2.8</v>
      </c>
      <c r="C94" s="7">
        <v>175</v>
      </c>
      <c r="D94" s="7">
        <v>7.77</v>
      </c>
      <c r="E94" s="7">
        <v>142</v>
      </c>
      <c r="F94" s="7">
        <v>91700</v>
      </c>
      <c r="G94" s="7">
        <v>3.62</v>
      </c>
      <c r="H94" s="7">
        <v>81.3</v>
      </c>
      <c r="I94" s="7">
        <v>1.63</v>
      </c>
      <c r="J94" s="8">
        <v>105000</v>
      </c>
      <c r="K94" s="12">
        <f t="shared" si="21"/>
        <v>9.7370983446932677E-4</v>
      </c>
      <c r="L94" s="13">
        <f t="shared" si="22"/>
        <v>0.87493183785162909</v>
      </c>
      <c r="M94" s="13">
        <f t="shared" si="23"/>
        <v>0.37041640770665002</v>
      </c>
      <c r="N94" s="13">
        <f t="shared" si="24"/>
        <v>0.81602227510304193</v>
      </c>
      <c r="O94" s="13">
        <f t="shared" si="25"/>
        <v>0.73229574486900173</v>
      </c>
      <c r="P94" s="13">
        <f t="shared" si="26"/>
        <v>7.2359301358469644E-2</v>
      </c>
      <c r="Q94" s="13">
        <f t="shared" si="27"/>
        <v>0.97041420118343191</v>
      </c>
      <c r="R94" s="13">
        <f t="shared" si="28"/>
        <v>7.5709779179810727E-2</v>
      </c>
      <c r="S94" s="14">
        <f t="shared" si="29"/>
        <v>1</v>
      </c>
      <c r="T94" s="12">
        <f t="shared" si="30"/>
        <v>7.2589736320893784E-3</v>
      </c>
      <c r="U94" s="13">
        <f t="shared" si="31"/>
        <v>0.54228693168275821</v>
      </c>
      <c r="V94" s="13">
        <f t="shared" si="32"/>
        <v>2.7950686029987452E-2</v>
      </c>
      <c r="W94" s="13">
        <f t="shared" si="33"/>
        <v>0.46181228788471057</v>
      </c>
      <c r="X94" s="13">
        <f t="shared" si="34"/>
        <v>0.43180866041086535</v>
      </c>
      <c r="Y94" s="13">
        <f t="shared" si="35"/>
        <v>3.7304204062784063E-4</v>
      </c>
      <c r="Z94" s="13">
        <f t="shared" si="36"/>
        <v>4.4971970324723795E-3</v>
      </c>
      <c r="AA94" s="13">
        <f t="shared" si="37"/>
        <v>2.0601757406283283E-2</v>
      </c>
      <c r="AB94" s="14">
        <f t="shared" si="38"/>
        <v>0.91066923996456861</v>
      </c>
      <c r="AC94" s="18">
        <f t="shared" si="39"/>
        <v>1.5515343296506083</v>
      </c>
    </row>
    <row r="95" spans="1:29" x14ac:dyDescent="0.25">
      <c r="A95" s="20" t="s">
        <v>100</v>
      </c>
      <c r="B95" s="6">
        <v>10.4</v>
      </c>
      <c r="C95" s="7">
        <v>39.799999999999997</v>
      </c>
      <c r="D95" s="7">
        <v>7.09</v>
      </c>
      <c r="E95" s="7">
        <v>58.1</v>
      </c>
      <c r="F95" s="7">
        <v>11400</v>
      </c>
      <c r="G95" s="7">
        <v>2.04</v>
      </c>
      <c r="H95" s="7">
        <v>74</v>
      </c>
      <c r="I95" s="7">
        <v>1.47</v>
      </c>
      <c r="J95" s="8">
        <v>4540</v>
      </c>
      <c r="K95" s="12">
        <f t="shared" si="21"/>
        <v>3.7974683544303799E-2</v>
      </c>
      <c r="L95" s="13">
        <f t="shared" si="22"/>
        <v>0.1985632169532395</v>
      </c>
      <c r="M95" s="13">
        <f t="shared" si="23"/>
        <v>0.32815413300186447</v>
      </c>
      <c r="N95" s="13">
        <f t="shared" si="24"/>
        <v>0.33365567763882992</v>
      </c>
      <c r="O95" s="13">
        <f t="shared" si="25"/>
        <v>8.675064916272078E-2</v>
      </c>
      <c r="P95" s="13">
        <f t="shared" si="26"/>
        <v>5.7758063025598376E-2</v>
      </c>
      <c r="Q95" s="13">
        <f t="shared" si="27"/>
        <v>0.82642998027613412</v>
      </c>
      <c r="R95" s="13">
        <f t="shared" si="28"/>
        <v>5.0473186119873829E-2</v>
      </c>
      <c r="S95" s="14">
        <f t="shared" si="29"/>
        <v>4.11285781099371E-2</v>
      </c>
      <c r="T95" s="12">
        <f t="shared" si="30"/>
        <v>2.3231085899790361E-3</v>
      </c>
      <c r="U95" s="13">
        <f t="shared" si="31"/>
        <v>3.6039272102026394E-3</v>
      </c>
      <c r="V95" s="13">
        <f t="shared" si="32"/>
        <v>1.56055840341831E-2</v>
      </c>
      <c r="W95" s="13">
        <f t="shared" si="33"/>
        <v>3.8888283257139895E-2</v>
      </c>
      <c r="X95" s="13">
        <f t="shared" si="34"/>
        <v>1.3401304209716678E-4</v>
      </c>
      <c r="Y95" s="13">
        <f t="shared" si="35"/>
        <v>1.1502634877892724E-3</v>
      </c>
      <c r="Z95" s="13">
        <f t="shared" si="36"/>
        <v>5.9171597633136353E-3</v>
      </c>
      <c r="AA95" s="13">
        <f t="shared" si="37"/>
        <v>2.8483217068534867E-2</v>
      </c>
      <c r="AB95" s="14">
        <f t="shared" si="38"/>
        <v>2.0990214534989038E-5</v>
      </c>
      <c r="AC95" s="18">
        <f t="shared" si="39"/>
        <v>0.31004281424953972</v>
      </c>
    </row>
    <row r="96" spans="1:29" x14ac:dyDescent="0.25">
      <c r="A96" s="20" t="s">
        <v>101</v>
      </c>
      <c r="B96" s="6">
        <v>62.2</v>
      </c>
      <c r="C96" s="7">
        <v>25</v>
      </c>
      <c r="D96" s="7">
        <v>3.77</v>
      </c>
      <c r="E96" s="7">
        <v>43</v>
      </c>
      <c r="F96" s="7">
        <v>1390</v>
      </c>
      <c r="G96" s="7">
        <v>8.7899999999999991</v>
      </c>
      <c r="H96" s="7">
        <v>60.8</v>
      </c>
      <c r="I96" s="7">
        <v>4.5999999999999996</v>
      </c>
      <c r="J96" s="8">
        <v>413</v>
      </c>
      <c r="K96" s="12">
        <f t="shared" si="21"/>
        <v>0.29016553067185979</v>
      </c>
      <c r="L96" s="13">
        <f t="shared" si="22"/>
        <v>0.12452286496140397</v>
      </c>
      <c r="M96" s="13">
        <f t="shared" si="23"/>
        <v>0.12181479179614667</v>
      </c>
      <c r="N96" s="13">
        <f t="shared" si="24"/>
        <v>0.24684118870307778</v>
      </c>
      <c r="O96" s="13">
        <f t="shared" si="25"/>
        <v>6.2785892870062948E-3</v>
      </c>
      <c r="P96" s="13">
        <f t="shared" si="26"/>
        <v>0.12013677109324462</v>
      </c>
      <c r="Q96" s="13">
        <f t="shared" si="27"/>
        <v>0.56607495069033531</v>
      </c>
      <c r="R96" s="13">
        <f t="shared" si="28"/>
        <v>0.54416403785488954</v>
      </c>
      <c r="S96" s="14">
        <f t="shared" si="29"/>
        <v>1.7371550744972272E-3</v>
      </c>
      <c r="T96" s="12">
        <f t="shared" si="30"/>
        <v>4.1612821871779386E-2</v>
      </c>
      <c r="U96" s="13">
        <f t="shared" si="31"/>
        <v>1.962138147776994E-4</v>
      </c>
      <c r="V96" s="13">
        <f t="shared" si="32"/>
        <v>6.6287326454943273E-3</v>
      </c>
      <c r="W96" s="13">
        <f t="shared" si="33"/>
        <v>1.2185209172973886E-2</v>
      </c>
      <c r="X96" s="13">
        <f t="shared" si="34"/>
        <v>4.7466119191368573E-3</v>
      </c>
      <c r="Y96" s="13">
        <f t="shared" si="35"/>
        <v>8.1015224335796883E-4</v>
      </c>
      <c r="Z96" s="13">
        <f t="shared" si="36"/>
        <v>0.11375652113021265</v>
      </c>
      <c r="AA96" s="13">
        <f t="shared" si="37"/>
        <v>0.10557374438993318</v>
      </c>
      <c r="AB96" s="14">
        <f t="shared" si="38"/>
        <v>1.9336186540665548E-3</v>
      </c>
      <c r="AC96" s="18">
        <f t="shared" si="39"/>
        <v>0.53613769298728897</v>
      </c>
    </row>
    <row r="97" spans="1:29" x14ac:dyDescent="0.25">
      <c r="A97" s="20" t="s">
        <v>102</v>
      </c>
      <c r="B97" s="6">
        <v>90.5</v>
      </c>
      <c r="C97" s="7">
        <v>22.8</v>
      </c>
      <c r="D97" s="7">
        <v>6.59</v>
      </c>
      <c r="E97" s="7">
        <v>34.9</v>
      </c>
      <c r="F97" s="7">
        <v>1030</v>
      </c>
      <c r="G97" s="7">
        <v>12.1</v>
      </c>
      <c r="H97" s="7">
        <v>53.1</v>
      </c>
      <c r="I97" s="7">
        <v>5.31</v>
      </c>
      <c r="J97" s="8">
        <v>459</v>
      </c>
      <c r="K97" s="12">
        <f t="shared" si="21"/>
        <v>0.42794547224926971</v>
      </c>
      <c r="L97" s="13">
        <f t="shared" si="22"/>
        <v>0.11351686669234733</v>
      </c>
      <c r="M97" s="13">
        <f t="shared" si="23"/>
        <v>0.29707893101305155</v>
      </c>
      <c r="N97" s="13">
        <f t="shared" si="24"/>
        <v>0.20027182708853525</v>
      </c>
      <c r="O97" s="13">
        <f t="shared" si="25"/>
        <v>3.3844892315360434E-3</v>
      </c>
      <c r="P97" s="13">
        <f t="shared" si="26"/>
        <v>0.15072544127160151</v>
      </c>
      <c r="Q97" s="13">
        <f t="shared" si="27"/>
        <v>0.41420118343195272</v>
      </c>
      <c r="R97" s="13">
        <f t="shared" si="28"/>
        <v>0.65615141955835965</v>
      </c>
      <c r="S97" s="14">
        <f t="shared" si="29"/>
        <v>2.1762162471723506E-3</v>
      </c>
      <c r="T97" s="12">
        <f t="shared" si="30"/>
        <v>0.11680820381349143</v>
      </c>
      <c r="U97" s="13">
        <f t="shared" si="31"/>
        <v>6.2568180732684774E-4</v>
      </c>
      <c r="V97" s="13">
        <f t="shared" si="32"/>
        <v>8.807280056518622E-3</v>
      </c>
      <c r="W97" s="13">
        <f t="shared" si="33"/>
        <v>4.0726443744631934E-3</v>
      </c>
      <c r="X97" s="13">
        <f t="shared" si="34"/>
        <v>5.1537695991195681E-3</v>
      </c>
      <c r="Y97" s="13">
        <f t="shared" si="35"/>
        <v>3.4871202369726037E-3</v>
      </c>
      <c r="Z97" s="13">
        <f t="shared" si="36"/>
        <v>0.23926955561002</v>
      </c>
      <c r="AA97" s="13">
        <f t="shared" si="37"/>
        <v>0.19088905253311308</v>
      </c>
      <c r="AB97" s="14">
        <f t="shared" si="38"/>
        <v>1.8951978155448016E-3</v>
      </c>
      <c r="AC97" s="18">
        <f t="shared" si="39"/>
        <v>0.75565104767119207</v>
      </c>
    </row>
    <row r="98" spans="1:29" x14ac:dyDescent="0.25">
      <c r="A98" s="20" t="s">
        <v>103</v>
      </c>
      <c r="B98" s="6">
        <v>7.9</v>
      </c>
      <c r="C98" s="7">
        <v>86.9</v>
      </c>
      <c r="D98" s="7">
        <v>4.3899999999999997</v>
      </c>
      <c r="E98" s="7">
        <v>71</v>
      </c>
      <c r="F98" s="7">
        <v>21100</v>
      </c>
      <c r="G98" s="7">
        <v>7.27</v>
      </c>
      <c r="H98" s="7">
        <v>74.5</v>
      </c>
      <c r="I98" s="7">
        <v>2.15</v>
      </c>
      <c r="J98" s="8">
        <v>9070</v>
      </c>
      <c r="K98" s="12">
        <f t="shared" si="21"/>
        <v>2.58033106134372E-2</v>
      </c>
      <c r="L98" s="13">
        <f t="shared" si="22"/>
        <v>0.4341916344407703</v>
      </c>
      <c r="M98" s="13">
        <f t="shared" si="23"/>
        <v>0.16034804226227467</v>
      </c>
      <c r="N98" s="13">
        <f t="shared" si="24"/>
        <v>0.40782169798791612</v>
      </c>
      <c r="O98" s="13">
        <f t="shared" si="25"/>
        <v>0.16473056732400254</v>
      </c>
      <c r="P98" s="13">
        <f t="shared" si="26"/>
        <v>0.10609001016541911</v>
      </c>
      <c r="Q98" s="13">
        <f t="shared" si="27"/>
        <v>0.83629191321499019</v>
      </c>
      <c r="R98" s="13">
        <f t="shared" si="28"/>
        <v>0.15772870662460567</v>
      </c>
      <c r="S98" s="14">
        <f t="shared" si="29"/>
        <v>8.4366558810335113E-2</v>
      </c>
      <c r="T98" s="12">
        <f t="shared" si="30"/>
        <v>3.6445380756573473E-3</v>
      </c>
      <c r="U98" s="13">
        <f t="shared" si="31"/>
        <v>8.741550693797151E-2</v>
      </c>
      <c r="V98" s="13">
        <f t="shared" si="32"/>
        <v>1.8390184794125364E-3</v>
      </c>
      <c r="W98" s="13">
        <f t="shared" si="33"/>
        <v>7.364012696375366E-2</v>
      </c>
      <c r="X98" s="13">
        <f t="shared" si="34"/>
        <v>8.020334162346418E-3</v>
      </c>
      <c r="Y98" s="13">
        <f t="shared" si="35"/>
        <v>2.0783295026943362E-4</v>
      </c>
      <c r="Z98" s="13">
        <f t="shared" si="36"/>
        <v>4.4971970324724237E-3</v>
      </c>
      <c r="AA98" s="13">
        <f t="shared" si="37"/>
        <v>3.783996258296932E-3</v>
      </c>
      <c r="AB98" s="14">
        <f t="shared" si="38"/>
        <v>1.4943228902350616E-3</v>
      </c>
      <c r="AC98" s="18">
        <f t="shared" si="39"/>
        <v>0.42958453620959791</v>
      </c>
    </row>
    <row r="99" spans="1:29" x14ac:dyDescent="0.25">
      <c r="A99" s="20" t="s">
        <v>104</v>
      </c>
      <c r="B99" s="6">
        <v>13.2</v>
      </c>
      <c r="C99" s="7">
        <v>77.599999999999994</v>
      </c>
      <c r="D99" s="7">
        <v>6.33</v>
      </c>
      <c r="E99" s="7">
        <v>65.400000000000006</v>
      </c>
      <c r="F99" s="7">
        <v>10500</v>
      </c>
      <c r="G99" s="7">
        <v>2.88</v>
      </c>
      <c r="H99" s="7">
        <v>77.900000000000006</v>
      </c>
      <c r="I99" s="7">
        <v>2.23</v>
      </c>
      <c r="J99" s="8">
        <v>7100</v>
      </c>
      <c r="K99" s="12">
        <f t="shared" si="21"/>
        <v>5.1606621226874386E-2</v>
      </c>
      <c r="L99" s="13">
        <f t="shared" si="22"/>
        <v>0.38766627812157628</v>
      </c>
      <c r="M99" s="13">
        <f t="shared" si="23"/>
        <v>0.28091982597886883</v>
      </c>
      <c r="N99" s="13">
        <f t="shared" si="24"/>
        <v>0.37562559613094848</v>
      </c>
      <c r="O99" s="13">
        <f t="shared" si="25"/>
        <v>7.9515399024045141E-2</v>
      </c>
      <c r="P99" s="13">
        <f t="shared" si="26"/>
        <v>6.5520746696238794E-2</v>
      </c>
      <c r="Q99" s="13">
        <f t="shared" si="27"/>
        <v>0.90335305719921122</v>
      </c>
      <c r="R99" s="13">
        <f t="shared" si="28"/>
        <v>0.17034700315457416</v>
      </c>
      <c r="S99" s="14">
        <f t="shared" si="29"/>
        <v>6.5563286850117877E-2</v>
      </c>
      <c r="T99" s="12">
        <f t="shared" si="30"/>
        <v>1.194856688305716E-3</v>
      </c>
      <c r="U99" s="13">
        <f t="shared" si="31"/>
        <v>6.2068636377714995E-2</v>
      </c>
      <c r="V99" s="13">
        <f t="shared" si="32"/>
        <v>6.0354261165345147E-3</v>
      </c>
      <c r="W99" s="13">
        <f t="shared" si="33"/>
        <v>5.720278750646076E-2</v>
      </c>
      <c r="X99" s="13">
        <f t="shared" si="34"/>
        <v>1.8845584044914035E-5</v>
      </c>
      <c r="Y99" s="13">
        <f t="shared" si="35"/>
        <v>6.8397161218477435E-4</v>
      </c>
      <c r="Z99" s="13">
        <f t="shared" si="36"/>
        <v>0</v>
      </c>
      <c r="AA99" s="13">
        <f t="shared" si="37"/>
        <v>2.3908089442625561E-3</v>
      </c>
      <c r="AB99" s="14">
        <f t="shared" si="38"/>
        <v>3.9414958404590598E-4</v>
      </c>
      <c r="AC99" s="18">
        <f t="shared" si="39"/>
        <v>0.36054054198322016</v>
      </c>
    </row>
    <row r="100" spans="1:29" x14ac:dyDescent="0.25">
      <c r="A100" s="20" t="s">
        <v>105</v>
      </c>
      <c r="B100" s="6">
        <v>137</v>
      </c>
      <c r="C100" s="7">
        <v>22.8</v>
      </c>
      <c r="D100" s="7">
        <v>4.9800000000000004</v>
      </c>
      <c r="E100" s="7">
        <v>35.1</v>
      </c>
      <c r="F100" s="7">
        <v>1870</v>
      </c>
      <c r="G100" s="7">
        <v>4.37</v>
      </c>
      <c r="H100" s="7">
        <v>59.5</v>
      </c>
      <c r="I100" s="7">
        <v>6.55</v>
      </c>
      <c r="J100" s="8">
        <v>708</v>
      </c>
      <c r="K100" s="12">
        <f t="shared" si="21"/>
        <v>0.65433300876338851</v>
      </c>
      <c r="L100" s="13">
        <f t="shared" si="22"/>
        <v>0.11351686669234733</v>
      </c>
      <c r="M100" s="13">
        <f t="shared" si="23"/>
        <v>0.19701678060907399</v>
      </c>
      <c r="N100" s="13">
        <f t="shared" si="24"/>
        <v>0.20142168786914125</v>
      </c>
      <c r="O100" s="13">
        <f t="shared" si="25"/>
        <v>1.013738936096663E-2</v>
      </c>
      <c r="P100" s="13">
        <f t="shared" si="26"/>
        <v>7.9290268921541451E-2</v>
      </c>
      <c r="Q100" s="13">
        <f t="shared" si="27"/>
        <v>0.54043392504930965</v>
      </c>
      <c r="R100" s="13">
        <f t="shared" si="28"/>
        <v>0.8517350157728707</v>
      </c>
      <c r="S100" s="14">
        <f t="shared" si="29"/>
        <v>4.5528734644789967E-3</v>
      </c>
      <c r="T100" s="12">
        <f t="shared" si="30"/>
        <v>0.32280543153739022</v>
      </c>
      <c r="U100" s="13">
        <f t="shared" si="31"/>
        <v>6.2568180732684774E-4</v>
      </c>
      <c r="V100" s="13">
        <f t="shared" si="32"/>
        <v>3.8626727145820477E-5</v>
      </c>
      <c r="W100" s="13">
        <f t="shared" si="33"/>
        <v>4.2207285137180863E-3</v>
      </c>
      <c r="X100" s="13">
        <f t="shared" si="34"/>
        <v>4.2297931040121365E-3</v>
      </c>
      <c r="Y100" s="13">
        <f t="shared" si="35"/>
        <v>1.5334683000649038E-4</v>
      </c>
      <c r="Z100" s="13">
        <f t="shared" si="36"/>
        <v>0.13171029648043772</v>
      </c>
      <c r="AA100" s="13">
        <f t="shared" si="37"/>
        <v>0.40004627372150192</v>
      </c>
      <c r="AB100" s="14">
        <f t="shared" si="38"/>
        <v>1.6939161435887665E-3</v>
      </c>
      <c r="AC100" s="18">
        <f t="shared" si="39"/>
        <v>0.93033547436670816</v>
      </c>
    </row>
    <row r="101" spans="1:29" x14ac:dyDescent="0.25">
      <c r="A101" s="20" t="s">
        <v>106</v>
      </c>
      <c r="B101" s="6">
        <v>6.8</v>
      </c>
      <c r="C101" s="7">
        <v>153</v>
      </c>
      <c r="D101" s="7">
        <v>8.65</v>
      </c>
      <c r="E101" s="7">
        <v>154</v>
      </c>
      <c r="F101" s="7">
        <v>28300</v>
      </c>
      <c r="G101" s="7">
        <v>3.83</v>
      </c>
      <c r="H101" s="7">
        <v>80.3</v>
      </c>
      <c r="I101" s="7">
        <v>1.36</v>
      </c>
      <c r="J101" s="8">
        <v>21100</v>
      </c>
      <c r="K101" s="12">
        <f t="shared" si="21"/>
        <v>2.0447906523855888E-2</v>
      </c>
      <c r="L101" s="13">
        <f t="shared" si="22"/>
        <v>0.76487185516106282</v>
      </c>
      <c r="M101" s="13">
        <f t="shared" si="23"/>
        <v>0.42510876320696084</v>
      </c>
      <c r="N101" s="13">
        <f t="shared" si="24"/>
        <v>0.8850139219394012</v>
      </c>
      <c r="O101" s="13">
        <f t="shared" si="25"/>
        <v>0.22261256843340757</v>
      </c>
      <c r="P101" s="13">
        <f t="shared" si="26"/>
        <v>7.429997227612975E-2</v>
      </c>
      <c r="Q101" s="13">
        <f t="shared" si="27"/>
        <v>0.95069033530571989</v>
      </c>
      <c r="R101" s="13">
        <f t="shared" si="28"/>
        <v>3.3123028391167222E-2</v>
      </c>
      <c r="S101" s="14">
        <f t="shared" si="29"/>
        <v>0.19919060027298152</v>
      </c>
      <c r="T101" s="12">
        <f t="shared" si="30"/>
        <v>4.3198300226882907E-3</v>
      </c>
      <c r="U101" s="13">
        <f t="shared" si="31"/>
        <v>0.39230349428482508</v>
      </c>
      <c r="V101" s="13">
        <f t="shared" si="32"/>
        <v>4.9229377480077302E-2</v>
      </c>
      <c r="W101" s="13">
        <f t="shared" si="33"/>
        <v>0.56034112768180411</v>
      </c>
      <c r="X101" s="13">
        <f t="shared" si="34"/>
        <v>2.1738058054792498E-2</v>
      </c>
      <c r="Y101" s="13">
        <f t="shared" si="35"/>
        <v>3.0184285808361526E-4</v>
      </c>
      <c r="Z101" s="13">
        <f t="shared" si="36"/>
        <v>2.2408178985329455E-3</v>
      </c>
      <c r="AA101" s="13">
        <f t="shared" si="37"/>
        <v>3.4640607429668922E-2</v>
      </c>
      <c r="AB101" s="14">
        <f t="shared" si="38"/>
        <v>2.3556268261891486E-2</v>
      </c>
      <c r="AC101" s="18">
        <f t="shared" si="39"/>
        <v>1.0433941843677126</v>
      </c>
    </row>
    <row r="102" spans="1:29" x14ac:dyDescent="0.25">
      <c r="A102" s="20" t="s">
        <v>107</v>
      </c>
      <c r="B102" s="6">
        <v>97.4</v>
      </c>
      <c r="C102" s="7">
        <v>50.7</v>
      </c>
      <c r="D102" s="7">
        <v>4.41</v>
      </c>
      <c r="E102" s="7">
        <v>61.2</v>
      </c>
      <c r="F102" s="7">
        <v>3320</v>
      </c>
      <c r="G102" s="7">
        <v>18.899999999999999</v>
      </c>
      <c r="H102" s="7">
        <v>68.2</v>
      </c>
      <c r="I102" s="7">
        <v>4.9800000000000004</v>
      </c>
      <c r="J102" s="8">
        <v>1200</v>
      </c>
      <c r="K102" s="12">
        <f t="shared" si="21"/>
        <v>0.46153846153846156</v>
      </c>
      <c r="L102" s="13">
        <f t="shared" si="22"/>
        <v>0.25309293564992924</v>
      </c>
      <c r="M102" s="13">
        <f t="shared" si="23"/>
        <v>0.16159105034182722</v>
      </c>
      <c r="N102" s="13">
        <f t="shared" si="24"/>
        <v>0.35147851973822269</v>
      </c>
      <c r="O102" s="13">
        <f t="shared" si="25"/>
        <v>2.1794181251055141E-2</v>
      </c>
      <c r="P102" s="13">
        <f t="shared" si="26"/>
        <v>0.21356621384345256</v>
      </c>
      <c r="Q102" s="13">
        <f t="shared" si="27"/>
        <v>0.71203155818540442</v>
      </c>
      <c r="R102" s="13">
        <f t="shared" si="28"/>
        <v>0.60410094637223988</v>
      </c>
      <c r="S102" s="14">
        <f t="shared" si="29"/>
        <v>9.2489190504824893E-3</v>
      </c>
      <c r="T102" s="12">
        <f t="shared" si="30"/>
        <v>0.14089898921903163</v>
      </c>
      <c r="U102" s="13">
        <f t="shared" si="31"/>
        <v>1.3124551863210888E-2</v>
      </c>
      <c r="V102" s="13">
        <f t="shared" si="32"/>
        <v>1.7339537815759007E-3</v>
      </c>
      <c r="W102" s="13">
        <f t="shared" si="33"/>
        <v>4.6235305942895377E-2</v>
      </c>
      <c r="X102" s="13">
        <f t="shared" si="34"/>
        <v>2.8494316265659883E-3</v>
      </c>
      <c r="Y102" s="13">
        <f t="shared" si="35"/>
        <v>1.4857809886328888E-2</v>
      </c>
      <c r="Z102" s="13">
        <f t="shared" si="36"/>
        <v>3.6603915984890073E-2</v>
      </c>
      <c r="AA102" s="13">
        <f t="shared" si="37"/>
        <v>0.14811571415776859</v>
      </c>
      <c r="AB102" s="14">
        <f t="shared" si="38"/>
        <v>1.3294166952273199E-3</v>
      </c>
      <c r="AC102" s="18">
        <f t="shared" si="39"/>
        <v>0.63698437120348139</v>
      </c>
    </row>
    <row r="103" spans="1:29" x14ac:dyDescent="0.25">
      <c r="A103" s="20" t="s">
        <v>108</v>
      </c>
      <c r="B103" s="6">
        <v>15</v>
      </c>
      <c r="C103" s="7">
        <v>51.2</v>
      </c>
      <c r="D103" s="7">
        <v>6</v>
      </c>
      <c r="E103" s="7">
        <v>62.2</v>
      </c>
      <c r="F103" s="7">
        <v>15900</v>
      </c>
      <c r="G103" s="7">
        <v>1.1299999999999999</v>
      </c>
      <c r="H103" s="7">
        <v>73.400000000000006</v>
      </c>
      <c r="I103" s="7">
        <v>1.57</v>
      </c>
      <c r="J103" s="8">
        <v>8000</v>
      </c>
      <c r="K103" s="12">
        <f t="shared" si="21"/>
        <v>6.0370009737098343E-2</v>
      </c>
      <c r="L103" s="13">
        <f t="shared" si="22"/>
        <v>0.25559429889289664</v>
      </c>
      <c r="M103" s="13">
        <f t="shared" si="23"/>
        <v>0.26041019266625232</v>
      </c>
      <c r="N103" s="13">
        <f t="shared" si="24"/>
        <v>0.35722782364125266</v>
      </c>
      <c r="O103" s="13">
        <f t="shared" si="25"/>
        <v>0.12292689985609892</v>
      </c>
      <c r="P103" s="13">
        <f t="shared" si="26"/>
        <v>4.9348489049071249E-2</v>
      </c>
      <c r="Q103" s="13">
        <f t="shared" si="27"/>
        <v>0.81459566074950707</v>
      </c>
      <c r="R103" s="13">
        <f t="shared" si="28"/>
        <v>6.6246056782334417E-2</v>
      </c>
      <c r="S103" s="14">
        <f t="shared" si="29"/>
        <v>7.4153614141587679E-2</v>
      </c>
      <c r="T103" s="12">
        <f t="shared" si="30"/>
        <v>6.6581083861352018E-4</v>
      </c>
      <c r="U103" s="13">
        <f t="shared" si="31"/>
        <v>1.3703933216795547E-2</v>
      </c>
      <c r="V103" s="13">
        <f t="shared" si="32"/>
        <v>3.2693661856222815E-3</v>
      </c>
      <c r="W103" s="13">
        <f t="shared" si="33"/>
        <v>4.8740836691895557E-2</v>
      </c>
      <c r="X103" s="13">
        <f t="shared" si="34"/>
        <v>2.2803156694346008E-3</v>
      </c>
      <c r="Y103" s="13">
        <f t="shared" si="35"/>
        <v>1.7914148167454576E-3</v>
      </c>
      <c r="Z103" s="13">
        <f t="shared" si="36"/>
        <v>7.8778754245299558E-3</v>
      </c>
      <c r="AA103" s="13">
        <f t="shared" si="37"/>
        <v>2.3408034710266794E-2</v>
      </c>
      <c r="AB103" s="14">
        <f t="shared" si="38"/>
        <v>8.0903429321404921E-4</v>
      </c>
      <c r="AC103" s="18">
        <f t="shared" si="39"/>
        <v>0.32022901468654857</v>
      </c>
    </row>
    <row r="104" spans="1:29" x14ac:dyDescent="0.25">
      <c r="A104" s="20" t="s">
        <v>109</v>
      </c>
      <c r="B104" s="6">
        <v>40</v>
      </c>
      <c r="C104" s="7">
        <v>23.5</v>
      </c>
      <c r="D104" s="7">
        <v>14.2</v>
      </c>
      <c r="E104" s="7">
        <v>81</v>
      </c>
      <c r="F104" s="7">
        <v>3340</v>
      </c>
      <c r="G104" s="7">
        <v>3.8</v>
      </c>
      <c r="H104" s="7">
        <v>65.400000000000006</v>
      </c>
      <c r="I104" s="7">
        <v>3.46</v>
      </c>
      <c r="J104" s="8">
        <v>2860</v>
      </c>
      <c r="K104" s="12">
        <f t="shared" si="21"/>
        <v>0.18208373904576436</v>
      </c>
      <c r="L104" s="13">
        <f t="shared" si="22"/>
        <v>0.1170187752325017</v>
      </c>
      <c r="M104" s="13">
        <f t="shared" si="23"/>
        <v>0.77004350528278431</v>
      </c>
      <c r="N104" s="13">
        <f t="shared" si="24"/>
        <v>0.46531473701821552</v>
      </c>
      <c r="O104" s="13">
        <f t="shared" si="25"/>
        <v>2.1954964587470156E-2</v>
      </c>
      <c r="P104" s="13">
        <f t="shared" si="26"/>
        <v>7.4022733573606878E-2</v>
      </c>
      <c r="Q104" s="13">
        <f t="shared" si="27"/>
        <v>0.65680473372781079</v>
      </c>
      <c r="R104" s="13">
        <f t="shared" si="28"/>
        <v>0.36435331230283913</v>
      </c>
      <c r="S104" s="14">
        <f t="shared" si="29"/>
        <v>2.5093300499193463E-2</v>
      </c>
      <c r="T104" s="12">
        <f t="shared" si="30"/>
        <v>9.1988084142941001E-3</v>
      </c>
      <c r="U104" s="13">
        <f t="shared" si="31"/>
        <v>4.6275426469893693E-4</v>
      </c>
      <c r="V104" s="13">
        <f t="shared" si="32"/>
        <v>0.32127548543173667</v>
      </c>
      <c r="W104" s="13">
        <f t="shared" si="33"/>
        <v>0.10814902012940232</v>
      </c>
      <c r="X104" s="13">
        <f t="shared" si="34"/>
        <v>2.8322922270848116E-3</v>
      </c>
      <c r="Y104" s="13">
        <f t="shared" si="35"/>
        <v>3.1155300208658807E-4</v>
      </c>
      <c r="Z104" s="13">
        <f t="shared" si="36"/>
        <v>6.0786075806558301E-2</v>
      </c>
      <c r="AA104" s="13">
        <f t="shared" si="37"/>
        <v>2.1057031117833788E-2</v>
      </c>
      <c r="AB104" s="14">
        <f t="shared" si="38"/>
        <v>4.2505184433352857E-4</v>
      </c>
      <c r="AC104" s="18">
        <f t="shared" si="39"/>
        <v>0.72422239142270994</v>
      </c>
    </row>
    <row r="105" spans="1:29" x14ac:dyDescent="0.25">
      <c r="A105" s="20" t="s">
        <v>110</v>
      </c>
      <c r="B105" s="6">
        <v>17.2</v>
      </c>
      <c r="C105" s="7">
        <v>39.200000000000003</v>
      </c>
      <c r="D105" s="7">
        <v>11.7</v>
      </c>
      <c r="E105" s="7">
        <v>78.5</v>
      </c>
      <c r="F105" s="7">
        <v>3910</v>
      </c>
      <c r="G105" s="7">
        <v>11.1</v>
      </c>
      <c r="H105" s="7">
        <v>69.7</v>
      </c>
      <c r="I105" s="7">
        <v>1.27</v>
      </c>
      <c r="J105" s="8">
        <v>1630</v>
      </c>
      <c r="K105" s="12">
        <f t="shared" si="21"/>
        <v>7.1080817916260947E-2</v>
      </c>
      <c r="L105" s="13">
        <f t="shared" si="22"/>
        <v>0.19556158106167862</v>
      </c>
      <c r="M105" s="13">
        <f t="shared" si="23"/>
        <v>0.61466749533871967</v>
      </c>
      <c r="N105" s="13">
        <f t="shared" si="24"/>
        <v>0.45094147726064066</v>
      </c>
      <c r="O105" s="13">
        <f t="shared" si="25"/>
        <v>2.6537289675298052E-2</v>
      </c>
      <c r="P105" s="13">
        <f t="shared" si="26"/>
        <v>0.14148415118750576</v>
      </c>
      <c r="Q105" s="13">
        <f t="shared" si="27"/>
        <v>0.74161735700197251</v>
      </c>
      <c r="R105" s="13">
        <f t="shared" si="28"/>
        <v>1.8927444794952699E-2</v>
      </c>
      <c r="S105" s="14">
        <f t="shared" si="29"/>
        <v>1.3353186534184731E-2</v>
      </c>
      <c r="T105" s="12">
        <f t="shared" si="30"/>
        <v>2.277836297285842E-4</v>
      </c>
      <c r="U105" s="13">
        <f t="shared" si="31"/>
        <v>3.2525443072078837E-3</v>
      </c>
      <c r="V105" s="13">
        <f t="shared" si="32"/>
        <v>0.16927931411293137</v>
      </c>
      <c r="W105" s="13">
        <f t="shared" si="33"/>
        <v>9.8902025049813977E-2</v>
      </c>
      <c r="X105" s="13">
        <f t="shared" si="34"/>
        <v>2.365553806597964E-3</v>
      </c>
      <c r="Y105" s="13">
        <f t="shared" si="35"/>
        <v>2.481091245283778E-3</v>
      </c>
      <c r="Z105" s="13">
        <f t="shared" si="36"/>
        <v>2.615843671829108E-2</v>
      </c>
      <c r="AA105" s="13">
        <f t="shared" si="37"/>
        <v>4.0126282478679262E-2</v>
      </c>
      <c r="AB105" s="14">
        <f t="shared" si="38"/>
        <v>1.0469689429581073E-3</v>
      </c>
      <c r="AC105" s="18">
        <f t="shared" si="39"/>
        <v>0.58637871746124282</v>
      </c>
    </row>
    <row r="106" spans="1:29" x14ac:dyDescent="0.25">
      <c r="A106" s="20" t="s">
        <v>111</v>
      </c>
      <c r="B106" s="6">
        <v>26.1</v>
      </c>
      <c r="C106" s="7">
        <v>46.7</v>
      </c>
      <c r="D106" s="7">
        <v>5.44</v>
      </c>
      <c r="E106" s="7">
        <v>56.7</v>
      </c>
      <c r="F106" s="7">
        <v>7710</v>
      </c>
      <c r="G106" s="7">
        <v>39.200000000000003</v>
      </c>
      <c r="H106" s="7">
        <v>66.2</v>
      </c>
      <c r="I106" s="7">
        <v>2.64</v>
      </c>
      <c r="J106" s="8">
        <v>2650</v>
      </c>
      <c r="K106" s="12">
        <f t="shared" si="21"/>
        <v>0.11441090555014605</v>
      </c>
      <c r="L106" s="13">
        <f t="shared" si="22"/>
        <v>0.23308202970618988</v>
      </c>
      <c r="M106" s="13">
        <f t="shared" si="23"/>
        <v>0.22560596643878186</v>
      </c>
      <c r="N106" s="13">
        <f t="shared" si="24"/>
        <v>0.32560665217458801</v>
      </c>
      <c r="O106" s="13">
        <f t="shared" si="25"/>
        <v>5.7086123594150703E-2</v>
      </c>
      <c r="P106" s="13">
        <f t="shared" si="26"/>
        <v>0.4011644025505961</v>
      </c>
      <c r="Q106" s="13">
        <f t="shared" si="27"/>
        <v>0.67258382642998038</v>
      </c>
      <c r="R106" s="13">
        <f t="shared" si="28"/>
        <v>0.2350157728706625</v>
      </c>
      <c r="S106" s="14">
        <f t="shared" si="29"/>
        <v>2.3088890797850509E-2</v>
      </c>
      <c r="T106" s="12">
        <f t="shared" si="30"/>
        <v>7.9736121790526296E-4</v>
      </c>
      <c r="U106" s="13">
        <f t="shared" si="31"/>
        <v>8.9399919358089282E-3</v>
      </c>
      <c r="V106" s="13">
        <f t="shared" si="32"/>
        <v>5.0060238380983987E-4</v>
      </c>
      <c r="W106" s="13">
        <f t="shared" si="33"/>
        <v>3.577851633278719E-2</v>
      </c>
      <c r="X106" s="13">
        <f t="shared" si="34"/>
        <v>3.2718027855753532E-4</v>
      </c>
      <c r="Y106" s="13">
        <f t="shared" si="35"/>
        <v>9.578455832778035E-2</v>
      </c>
      <c r="Z106" s="13">
        <f t="shared" si="36"/>
        <v>5.3254437869822514E-2</v>
      </c>
      <c r="AA106" s="13">
        <f t="shared" si="37"/>
        <v>2.487834489347097E-4</v>
      </c>
      <c r="AB106" s="14">
        <f t="shared" si="38"/>
        <v>5.1171847231588582E-4</v>
      </c>
      <c r="AC106" s="18">
        <f t="shared" si="39"/>
        <v>0.4428805146625015</v>
      </c>
    </row>
    <row r="107" spans="1:29" x14ac:dyDescent="0.25">
      <c r="A107" s="20" t="s">
        <v>112</v>
      </c>
      <c r="B107" s="6">
        <v>6.8</v>
      </c>
      <c r="C107" s="7">
        <v>37</v>
      </c>
      <c r="D107" s="7">
        <v>9.11</v>
      </c>
      <c r="E107" s="7">
        <v>62.7</v>
      </c>
      <c r="F107" s="7">
        <v>14000</v>
      </c>
      <c r="G107" s="7">
        <v>1.6</v>
      </c>
      <c r="H107" s="7">
        <v>76.400000000000006</v>
      </c>
      <c r="I107" s="7">
        <v>1.77</v>
      </c>
      <c r="J107" s="8">
        <v>6680</v>
      </c>
      <c r="K107" s="12">
        <f t="shared" si="21"/>
        <v>2.0447906523855888E-2</v>
      </c>
      <c r="L107" s="13">
        <f t="shared" si="22"/>
        <v>0.18455558279262199</v>
      </c>
      <c r="M107" s="13">
        <f t="shared" si="23"/>
        <v>0.45369794903666866</v>
      </c>
      <c r="N107" s="13">
        <f t="shared" si="24"/>
        <v>0.36010247559276765</v>
      </c>
      <c r="O107" s="13">
        <f t="shared" si="25"/>
        <v>0.10765248289667259</v>
      </c>
      <c r="P107" s="13">
        <f t="shared" si="26"/>
        <v>5.3691895388596256E-2</v>
      </c>
      <c r="Q107" s="13">
        <f t="shared" si="27"/>
        <v>0.87376725838264313</v>
      </c>
      <c r="R107" s="13">
        <f t="shared" si="28"/>
        <v>9.7791798107255537E-2</v>
      </c>
      <c r="S107" s="14">
        <f t="shared" si="29"/>
        <v>6.1554467447431968E-2</v>
      </c>
      <c r="T107" s="12">
        <f t="shared" si="30"/>
        <v>4.3198300226882907E-3</v>
      </c>
      <c r="U107" s="13">
        <f t="shared" si="31"/>
        <v>2.1183083268857756E-3</v>
      </c>
      <c r="V107" s="13">
        <f t="shared" si="32"/>
        <v>6.2733281290256265E-2</v>
      </c>
      <c r="W107" s="13">
        <f t="shared" si="33"/>
        <v>5.0018392937922686E-2</v>
      </c>
      <c r="X107" s="13">
        <f t="shared" si="34"/>
        <v>1.0548356808898123E-3</v>
      </c>
      <c r="Y107" s="13">
        <f t="shared" si="35"/>
        <v>1.4426097054759603E-3</v>
      </c>
      <c r="Z107" s="13">
        <f t="shared" si="36"/>
        <v>8.7531949161444159E-4</v>
      </c>
      <c r="AA107" s="13">
        <f t="shared" si="37"/>
        <v>1.4750370687338915E-2</v>
      </c>
      <c r="AB107" s="14">
        <f t="shared" si="38"/>
        <v>2.5104442349225653E-4</v>
      </c>
      <c r="AC107" s="18">
        <f t="shared" si="39"/>
        <v>0.37089620187670352</v>
      </c>
    </row>
    <row r="108" spans="1:29" x14ac:dyDescent="0.25">
      <c r="A108" s="20" t="s">
        <v>113</v>
      </c>
      <c r="B108" s="6">
        <v>33.5</v>
      </c>
      <c r="C108" s="7">
        <v>32.200000000000003</v>
      </c>
      <c r="D108" s="7">
        <v>5.2</v>
      </c>
      <c r="E108" s="7">
        <v>43</v>
      </c>
      <c r="F108" s="7">
        <v>6440</v>
      </c>
      <c r="G108" s="7">
        <v>0.97599999999999998</v>
      </c>
      <c r="H108" s="7">
        <v>73.5</v>
      </c>
      <c r="I108" s="7">
        <v>2.58</v>
      </c>
      <c r="J108" s="8">
        <v>2830</v>
      </c>
      <c r="K108" s="12">
        <f t="shared" si="21"/>
        <v>0.15043816942551119</v>
      </c>
      <c r="L108" s="13">
        <f t="shared" si="22"/>
        <v>0.16054249566013479</v>
      </c>
      <c r="M108" s="13">
        <f t="shared" si="23"/>
        <v>0.21068986948415167</v>
      </c>
      <c r="N108" s="13">
        <f t="shared" si="24"/>
        <v>0.24684118870307778</v>
      </c>
      <c r="O108" s="13">
        <f t="shared" si="25"/>
        <v>4.6876381731797319E-2</v>
      </c>
      <c r="P108" s="13">
        <f t="shared" si="26"/>
        <v>4.7925330376120512E-2</v>
      </c>
      <c r="Q108" s="13">
        <f t="shared" si="27"/>
        <v>0.81656804733727817</v>
      </c>
      <c r="R108" s="13">
        <f t="shared" si="28"/>
        <v>0.22555205047318616</v>
      </c>
      <c r="S108" s="14">
        <f t="shared" si="29"/>
        <v>2.4806956256144472E-2</v>
      </c>
      <c r="T108" s="12">
        <f t="shared" si="30"/>
        <v>4.1299708266294005E-3</v>
      </c>
      <c r="U108" s="13">
        <f t="shared" si="31"/>
        <v>4.845279915939111E-4</v>
      </c>
      <c r="V108" s="13">
        <f t="shared" si="32"/>
        <v>5.5622487089982481E-5</v>
      </c>
      <c r="W108" s="13">
        <f t="shared" si="33"/>
        <v>1.2185209172973886E-2</v>
      </c>
      <c r="X108" s="13">
        <f t="shared" si="34"/>
        <v>8.0076928858059974E-4</v>
      </c>
      <c r="Y108" s="13">
        <f t="shared" si="35"/>
        <v>1.9139108880869525E-3</v>
      </c>
      <c r="Z108" s="13">
        <f t="shared" si="36"/>
        <v>7.5316379367358164E-3</v>
      </c>
      <c r="AA108" s="13">
        <f t="shared" si="37"/>
        <v>3.9805351829553687E-5</v>
      </c>
      <c r="AB108" s="14">
        <f t="shared" si="38"/>
        <v>4.3694083303498716E-4</v>
      </c>
      <c r="AC108" s="18">
        <f t="shared" si="39"/>
        <v>0.1660674404468109</v>
      </c>
    </row>
    <row r="109" spans="1:29" x14ac:dyDescent="0.25">
      <c r="A109" s="20" t="s">
        <v>114</v>
      </c>
      <c r="B109" s="6">
        <v>101</v>
      </c>
      <c r="C109" s="7">
        <v>31.5</v>
      </c>
      <c r="D109" s="7">
        <v>5.21</v>
      </c>
      <c r="E109" s="7">
        <v>46.2</v>
      </c>
      <c r="F109" s="7">
        <v>918</v>
      </c>
      <c r="G109" s="7">
        <v>7.64</v>
      </c>
      <c r="H109" s="7">
        <v>54.5</v>
      </c>
      <c r="I109" s="7">
        <v>5.56</v>
      </c>
      <c r="J109" s="8">
        <v>419</v>
      </c>
      <c r="K109" s="12">
        <f t="shared" si="21"/>
        <v>0.47906523855890948</v>
      </c>
      <c r="L109" s="13">
        <f t="shared" si="22"/>
        <v>0.1570405871199804</v>
      </c>
      <c r="M109" s="13">
        <f t="shared" si="23"/>
        <v>0.2113113735239279</v>
      </c>
      <c r="N109" s="13">
        <f t="shared" si="24"/>
        <v>0.26523896119277363</v>
      </c>
      <c r="O109" s="13">
        <f t="shared" si="25"/>
        <v>2.4841025476119655E-3</v>
      </c>
      <c r="P109" s="13">
        <f t="shared" si="26"/>
        <v>0.10950928749653452</v>
      </c>
      <c r="Q109" s="13">
        <f t="shared" si="27"/>
        <v>0.44181459566074954</v>
      </c>
      <c r="R109" s="13">
        <f t="shared" si="28"/>
        <v>0.69558359621451105</v>
      </c>
      <c r="S109" s="14">
        <f t="shared" si="29"/>
        <v>1.794423923107026E-3</v>
      </c>
      <c r="T109" s="12">
        <f t="shared" si="30"/>
        <v>0.1543640593934556</v>
      </c>
      <c r="U109" s="13">
        <f t="shared" si="31"/>
        <v>3.4262335769218177E-4</v>
      </c>
      <c r="V109" s="13">
        <f t="shared" si="32"/>
        <v>6.5279168876437326E-5</v>
      </c>
      <c r="W109" s="13">
        <f t="shared" si="33"/>
        <v>1.6585423596547799E-2</v>
      </c>
      <c r="X109" s="13">
        <f t="shared" si="34"/>
        <v>5.2838573826688873E-3</v>
      </c>
      <c r="Y109" s="13">
        <f t="shared" si="35"/>
        <v>3.1811183286432117E-4</v>
      </c>
      <c r="Z109" s="13">
        <f t="shared" si="36"/>
        <v>0.21301775147929006</v>
      </c>
      <c r="AA109" s="13">
        <f t="shared" si="37"/>
        <v>0.22690045676641221</v>
      </c>
      <c r="AB109" s="14">
        <f t="shared" si="38"/>
        <v>1.928585375539519E-3</v>
      </c>
      <c r="AC109" s="18">
        <f t="shared" si="39"/>
        <v>0.7866423255542172</v>
      </c>
    </row>
    <row r="110" spans="1:29" x14ac:dyDescent="0.25">
      <c r="A110" s="20" t="s">
        <v>115</v>
      </c>
      <c r="B110" s="6">
        <v>64.400000000000006</v>
      </c>
      <c r="C110" s="7">
        <v>0.109</v>
      </c>
      <c r="D110" s="7">
        <v>1.97</v>
      </c>
      <c r="E110" s="7">
        <v>6.59E-2</v>
      </c>
      <c r="F110" s="7">
        <v>3720</v>
      </c>
      <c r="G110" s="7">
        <v>7.04</v>
      </c>
      <c r="H110" s="7">
        <v>66.8</v>
      </c>
      <c r="I110" s="7">
        <v>2.41</v>
      </c>
      <c r="J110" s="8">
        <v>988</v>
      </c>
      <c r="K110" s="12">
        <f t="shared" si="21"/>
        <v>0.30087633885102238</v>
      </c>
      <c r="L110" s="13">
        <f t="shared" si="22"/>
        <v>0</v>
      </c>
      <c r="M110" s="13">
        <f t="shared" si="23"/>
        <v>9.9440646364201326E-3</v>
      </c>
      <c r="N110" s="13">
        <f t="shared" si="24"/>
        <v>0</v>
      </c>
      <c r="O110" s="13">
        <f t="shared" si="25"/>
        <v>2.5009847979355418E-2</v>
      </c>
      <c r="P110" s="13">
        <f t="shared" si="26"/>
        <v>0.10396451344607707</v>
      </c>
      <c r="Q110" s="13">
        <f t="shared" si="27"/>
        <v>0.68441814595660744</v>
      </c>
      <c r="R110" s="13">
        <f t="shared" si="28"/>
        <v>0.1987381703470032</v>
      </c>
      <c r="S110" s="14">
        <f t="shared" si="29"/>
        <v>7.2254197329362693E-3</v>
      </c>
      <c r="T110" s="12">
        <f t="shared" si="30"/>
        <v>4.6097386153220392E-2</v>
      </c>
      <c r="U110" s="13">
        <f t="shared" si="31"/>
        <v>1.91906991869964E-2</v>
      </c>
      <c r="V110" s="13">
        <f t="shared" si="32"/>
        <v>3.7360156762709443E-2</v>
      </c>
      <c r="W110" s="13">
        <f t="shared" si="33"/>
        <v>1.8619845243178782E-2</v>
      </c>
      <c r="X110" s="13">
        <f t="shared" si="34"/>
        <v>2.5164671238245718E-3</v>
      </c>
      <c r="Y110" s="13">
        <f t="shared" si="35"/>
        <v>1.5106661149391859E-4</v>
      </c>
      <c r="Z110" s="13">
        <f t="shared" si="36"/>
        <v>4.7932495360806793E-2</v>
      </c>
      <c r="AA110" s="13">
        <f t="shared" si="37"/>
        <v>4.2044402869965801E-4</v>
      </c>
      <c r="AB110" s="14">
        <f t="shared" si="38"/>
        <v>1.4810695375888285E-3</v>
      </c>
      <c r="AC110" s="18">
        <f t="shared" si="39"/>
        <v>0.41685684594176786</v>
      </c>
    </row>
    <row r="111" spans="1:29" x14ac:dyDescent="0.25">
      <c r="A111" s="20" t="s">
        <v>116</v>
      </c>
      <c r="B111" s="6">
        <v>56</v>
      </c>
      <c r="C111" s="7">
        <v>47.8</v>
      </c>
      <c r="D111" s="7">
        <v>6.78</v>
      </c>
      <c r="E111" s="7">
        <v>60.7</v>
      </c>
      <c r="F111" s="7">
        <v>8460</v>
      </c>
      <c r="G111" s="7">
        <v>3.56</v>
      </c>
      <c r="H111" s="7">
        <v>58.6</v>
      </c>
      <c r="I111" s="7">
        <v>3.6</v>
      </c>
      <c r="J111" s="8">
        <v>5190</v>
      </c>
      <c r="K111" s="12">
        <f t="shared" si="21"/>
        <v>0.2599805258033106</v>
      </c>
      <c r="L111" s="13">
        <f t="shared" si="22"/>
        <v>0.23858502884071817</v>
      </c>
      <c r="M111" s="13">
        <f t="shared" si="23"/>
        <v>0.30888750776880053</v>
      </c>
      <c r="N111" s="13">
        <f t="shared" si="24"/>
        <v>0.34860386778670777</v>
      </c>
      <c r="O111" s="13">
        <f t="shared" si="25"/>
        <v>6.3115498709713724E-2</v>
      </c>
      <c r="P111" s="13">
        <f t="shared" si="26"/>
        <v>7.1804823953423899E-2</v>
      </c>
      <c r="Q111" s="13">
        <f t="shared" si="27"/>
        <v>0.52268244575936884</v>
      </c>
      <c r="R111" s="13">
        <f t="shared" si="28"/>
        <v>0.38643533123028395</v>
      </c>
      <c r="S111" s="14">
        <f t="shared" si="29"/>
        <v>4.7332703375998625E-2</v>
      </c>
      <c r="T111" s="12">
        <f t="shared" si="30"/>
        <v>3.0208944667303162E-2</v>
      </c>
      <c r="U111" s="13">
        <f t="shared" si="31"/>
        <v>1.0010908917229553E-2</v>
      </c>
      <c r="V111" s="13">
        <f t="shared" si="32"/>
        <v>1.1163124145142252E-2</v>
      </c>
      <c r="W111" s="13">
        <f t="shared" si="33"/>
        <v>4.500733143992236E-2</v>
      </c>
      <c r="X111" s="13">
        <f t="shared" si="34"/>
        <v>1.4541345713668237E-4</v>
      </c>
      <c r="Y111" s="13">
        <f t="shared" si="35"/>
        <v>3.9476816757908319E-4</v>
      </c>
      <c r="Z111" s="13">
        <f t="shared" si="36"/>
        <v>0.14491011441398347</v>
      </c>
      <c r="AA111" s="13">
        <f t="shared" si="37"/>
        <v>2.795330832230394E-2</v>
      </c>
      <c r="AB111" s="14">
        <f t="shared" si="38"/>
        <v>2.6328871530433428E-6</v>
      </c>
      <c r="AC111" s="18">
        <f t="shared" si="39"/>
        <v>0.51941943207561414</v>
      </c>
    </row>
    <row r="112" spans="1:29" x14ac:dyDescent="0.25">
      <c r="A112" s="20" t="s">
        <v>117</v>
      </c>
      <c r="B112" s="6">
        <v>47</v>
      </c>
      <c r="C112" s="7">
        <v>9.58</v>
      </c>
      <c r="D112" s="7">
        <v>5.25</v>
      </c>
      <c r="E112" s="7">
        <v>36.4</v>
      </c>
      <c r="F112" s="7">
        <v>1990</v>
      </c>
      <c r="G112" s="7">
        <v>15.1</v>
      </c>
      <c r="H112" s="7">
        <v>68.3</v>
      </c>
      <c r="I112" s="7">
        <v>2.61</v>
      </c>
      <c r="J112" s="8">
        <v>592</v>
      </c>
      <c r="K112" s="12">
        <f t="shared" si="21"/>
        <v>0.21616358325219084</v>
      </c>
      <c r="L112" s="13">
        <f t="shared" si="22"/>
        <v>4.738082254828882E-2</v>
      </c>
      <c r="M112" s="13">
        <f t="shared" si="23"/>
        <v>0.21379738968303294</v>
      </c>
      <c r="N112" s="13">
        <f t="shared" si="24"/>
        <v>0.20889578294308017</v>
      </c>
      <c r="O112" s="13">
        <f t="shared" si="25"/>
        <v>1.1102089379456713E-2</v>
      </c>
      <c r="P112" s="13">
        <f t="shared" si="26"/>
        <v>0.17844931152388874</v>
      </c>
      <c r="Q112" s="13">
        <f t="shared" si="27"/>
        <v>0.71400394477317553</v>
      </c>
      <c r="R112" s="13">
        <f t="shared" si="28"/>
        <v>0.2302839116719243</v>
      </c>
      <c r="S112" s="14">
        <f t="shared" si="29"/>
        <v>3.4456757246895549E-3</v>
      </c>
      <c r="T112" s="12">
        <f t="shared" si="30"/>
        <v>1.6897468449241469E-2</v>
      </c>
      <c r="U112" s="13">
        <f t="shared" si="31"/>
        <v>8.3082635394960726E-3</v>
      </c>
      <c r="V112" s="13">
        <f t="shared" si="32"/>
        <v>1.1163124145142259E-4</v>
      </c>
      <c r="W112" s="13">
        <f t="shared" si="33"/>
        <v>5.2477316848451982E-3</v>
      </c>
      <c r="X112" s="13">
        <f t="shared" si="34"/>
        <v>4.10524163085933E-3</v>
      </c>
      <c r="Y112" s="13">
        <f t="shared" si="35"/>
        <v>7.5300245210599562E-3</v>
      </c>
      <c r="Z112" s="13">
        <f t="shared" si="36"/>
        <v>3.5853086376527503E-2</v>
      </c>
      <c r="AA112" s="13">
        <f t="shared" si="37"/>
        <v>1.2190388997800725E-4</v>
      </c>
      <c r="AB112" s="14">
        <f t="shared" si="38"/>
        <v>1.7862803758116543E-3</v>
      </c>
      <c r="AC112" s="18">
        <f t="shared" si="39"/>
        <v>0.28277487814385244</v>
      </c>
    </row>
    <row r="113" spans="1:29" x14ac:dyDescent="0.25">
      <c r="A113" s="20" t="s">
        <v>118</v>
      </c>
      <c r="B113" s="6">
        <v>4.5</v>
      </c>
      <c r="C113" s="7">
        <v>72</v>
      </c>
      <c r="D113" s="7">
        <v>11.9</v>
      </c>
      <c r="E113" s="7">
        <v>63.6</v>
      </c>
      <c r="F113" s="7">
        <v>45500</v>
      </c>
      <c r="G113" s="7">
        <v>0.84799999999999998</v>
      </c>
      <c r="H113" s="7">
        <v>80.7</v>
      </c>
      <c r="I113" s="7">
        <v>1.79</v>
      </c>
      <c r="J113" s="8">
        <v>50300</v>
      </c>
      <c r="K113" s="12">
        <f t="shared" si="21"/>
        <v>9.2502434274586171E-3</v>
      </c>
      <c r="L113" s="13">
        <f t="shared" si="22"/>
        <v>0.3596510098003412</v>
      </c>
      <c r="M113" s="13">
        <f t="shared" si="23"/>
        <v>0.62709757613424488</v>
      </c>
      <c r="N113" s="13">
        <f t="shared" si="24"/>
        <v>0.36527684910549457</v>
      </c>
      <c r="O113" s="13">
        <f t="shared" si="25"/>
        <v>0.36088623775031958</v>
      </c>
      <c r="P113" s="13">
        <f t="shared" si="26"/>
        <v>4.674244524535625E-2</v>
      </c>
      <c r="Q113" s="13">
        <f t="shared" si="27"/>
        <v>0.95857988165680486</v>
      </c>
      <c r="R113" s="13">
        <f t="shared" si="28"/>
        <v>0.10094637223974766</v>
      </c>
      <c r="S113" s="14">
        <f t="shared" si="29"/>
        <v>0.4778989968406685</v>
      </c>
      <c r="T113" s="12">
        <f t="shared" si="30"/>
        <v>5.9171597633136076E-3</v>
      </c>
      <c r="U113" s="13">
        <f t="shared" si="31"/>
        <v>4.8894280242640899E-2</v>
      </c>
      <c r="V113" s="13">
        <f t="shared" si="32"/>
        <v>0.17966217836972806</v>
      </c>
      <c r="W113" s="13">
        <f t="shared" si="33"/>
        <v>5.2359642844936952E-2</v>
      </c>
      <c r="X113" s="13">
        <f t="shared" si="34"/>
        <v>8.1631340549468301E-2</v>
      </c>
      <c r="Y113" s="13">
        <f t="shared" si="35"/>
        <v>2.0188084549921728E-3</v>
      </c>
      <c r="Z113" s="13">
        <f t="shared" si="36"/>
        <v>3.0500021396698629E-3</v>
      </c>
      <c r="AA113" s="13">
        <f t="shared" si="37"/>
        <v>1.3994069002577396E-2</v>
      </c>
      <c r="AB113" s="14">
        <f t="shared" si="38"/>
        <v>0.18678725465474885</v>
      </c>
      <c r="AC113" s="18">
        <f t="shared" si="39"/>
        <v>0.75783556001422636</v>
      </c>
    </row>
    <row r="114" spans="1:29" x14ac:dyDescent="0.25">
      <c r="A114" s="20" t="s">
        <v>119</v>
      </c>
      <c r="B114" s="6">
        <v>6.2</v>
      </c>
      <c r="C114" s="7">
        <v>30.3</v>
      </c>
      <c r="D114" s="7">
        <v>10.1</v>
      </c>
      <c r="E114" s="7">
        <v>28</v>
      </c>
      <c r="F114" s="7">
        <v>32300</v>
      </c>
      <c r="G114" s="7">
        <v>3.73</v>
      </c>
      <c r="H114" s="7">
        <v>80.900000000000006</v>
      </c>
      <c r="I114" s="7">
        <v>2.17</v>
      </c>
      <c r="J114" s="8">
        <v>33700</v>
      </c>
      <c r="K114" s="12">
        <f t="shared" si="21"/>
        <v>1.7526777020447908E-2</v>
      </c>
      <c r="L114" s="13">
        <f t="shared" si="22"/>
        <v>0.1510373153368586</v>
      </c>
      <c r="M114" s="13">
        <f t="shared" si="23"/>
        <v>0.51522684897451831</v>
      </c>
      <c r="N114" s="13">
        <f t="shared" si="24"/>
        <v>0.16060163015762866</v>
      </c>
      <c r="O114" s="13">
        <f t="shared" si="25"/>
        <v>0.25476923571641036</v>
      </c>
      <c r="P114" s="13">
        <f t="shared" si="26"/>
        <v>7.3375843267720176E-2</v>
      </c>
      <c r="Q114" s="13">
        <f t="shared" si="27"/>
        <v>0.96252465483234728</v>
      </c>
      <c r="R114" s="13">
        <f t="shared" si="28"/>
        <v>0.16088328075709779</v>
      </c>
      <c r="S114" s="14">
        <f t="shared" si="29"/>
        <v>0.3194551823535588</v>
      </c>
      <c r="T114" s="12">
        <f t="shared" si="30"/>
        <v>4.7123479111695985E-3</v>
      </c>
      <c r="U114" s="13">
        <f t="shared" si="31"/>
        <v>1.5642045183171212E-4</v>
      </c>
      <c r="V114" s="13">
        <f t="shared" si="32"/>
        <v>9.7340897476554514E-2</v>
      </c>
      <c r="W114" s="13">
        <f t="shared" si="33"/>
        <v>5.8308129831613226E-4</v>
      </c>
      <c r="X114" s="13">
        <f t="shared" si="34"/>
        <v>3.2254359274917377E-2</v>
      </c>
      <c r="Y114" s="13">
        <f t="shared" si="35"/>
        <v>3.348078148571201E-4</v>
      </c>
      <c r="Z114" s="13">
        <f t="shared" si="36"/>
        <v>3.5012779664577534E-3</v>
      </c>
      <c r="AA114" s="13">
        <f t="shared" si="37"/>
        <v>3.4058454159161728E-3</v>
      </c>
      <c r="AB114" s="14">
        <f t="shared" si="38"/>
        <v>7.4936377778319421E-2</v>
      </c>
      <c r="AC114" s="18">
        <f t="shared" si="39"/>
        <v>0.46607447407934688</v>
      </c>
    </row>
    <row r="115" spans="1:29" x14ac:dyDescent="0.25">
      <c r="A115" s="20" t="s">
        <v>120</v>
      </c>
      <c r="B115" s="6">
        <v>123</v>
      </c>
      <c r="C115" s="7">
        <v>22.2</v>
      </c>
      <c r="D115" s="7">
        <v>5.16</v>
      </c>
      <c r="E115" s="7">
        <v>49.1</v>
      </c>
      <c r="F115" s="7">
        <v>814</v>
      </c>
      <c r="G115" s="7">
        <v>2.5499999999999998</v>
      </c>
      <c r="H115" s="7">
        <v>58.8</v>
      </c>
      <c r="I115" s="7">
        <v>7.49</v>
      </c>
      <c r="J115" s="8">
        <v>348</v>
      </c>
      <c r="K115" s="12">
        <f t="shared" si="21"/>
        <v>0.5861733203505356</v>
      </c>
      <c r="L115" s="13">
        <f t="shared" si="22"/>
        <v>0.11051523080078642</v>
      </c>
      <c r="M115" s="13">
        <f t="shared" si="23"/>
        <v>0.20820385332504662</v>
      </c>
      <c r="N115" s="13">
        <f t="shared" si="24"/>
        <v>0.28191194251156043</v>
      </c>
      <c r="O115" s="13">
        <f t="shared" si="25"/>
        <v>1.648029198253893E-3</v>
      </c>
      <c r="P115" s="13">
        <f t="shared" si="26"/>
        <v>6.2471120968487205E-2</v>
      </c>
      <c r="Q115" s="13">
        <f t="shared" si="27"/>
        <v>0.52662721893491116</v>
      </c>
      <c r="R115" s="13">
        <f t="shared" si="28"/>
        <v>1</v>
      </c>
      <c r="S115" s="14">
        <f t="shared" si="29"/>
        <v>1.1167425478910747E-3</v>
      </c>
      <c r="T115" s="12">
        <f t="shared" si="30"/>
        <v>0.25000000000000011</v>
      </c>
      <c r="U115" s="13">
        <f t="shared" si="31"/>
        <v>7.8485525911079835E-4</v>
      </c>
      <c r="V115" s="13">
        <f t="shared" si="32"/>
        <v>2.4721105373325546E-5</v>
      </c>
      <c r="W115" s="13">
        <f t="shared" si="33"/>
        <v>2.1157851940996245E-2</v>
      </c>
      <c r="X115" s="13">
        <f t="shared" si="34"/>
        <v>5.4061049896350242E-3</v>
      </c>
      <c r="Y115" s="13">
        <f t="shared" si="35"/>
        <v>8.5278464341323771E-4</v>
      </c>
      <c r="Z115" s="13">
        <f t="shared" si="36"/>
        <v>0.14192235721593957</v>
      </c>
      <c r="AA115" s="13">
        <f t="shared" si="37"/>
        <v>0.60958164575227147</v>
      </c>
      <c r="AB115" s="14">
        <f t="shared" si="38"/>
        <v>1.9885662801236753E-3</v>
      </c>
      <c r="AC115" s="18">
        <f t="shared" si="39"/>
        <v>1.0157356384349538</v>
      </c>
    </row>
    <row r="116" spans="1:29" x14ac:dyDescent="0.25">
      <c r="A116" s="20" t="s">
        <v>121</v>
      </c>
      <c r="B116" s="6">
        <v>130</v>
      </c>
      <c r="C116" s="7">
        <v>25.3</v>
      </c>
      <c r="D116" s="7">
        <v>5.07</v>
      </c>
      <c r="E116" s="7">
        <v>17.399999999999999</v>
      </c>
      <c r="F116" s="7">
        <v>5150</v>
      </c>
      <c r="G116" s="7">
        <v>104</v>
      </c>
      <c r="H116" s="7">
        <v>60.5</v>
      </c>
      <c r="I116" s="7">
        <v>5.84</v>
      </c>
      <c r="J116" s="8">
        <v>2330</v>
      </c>
      <c r="K116" s="12">
        <f t="shared" si="21"/>
        <v>0.620253164556962</v>
      </c>
      <c r="L116" s="13">
        <f t="shared" si="22"/>
        <v>0.12602368290718441</v>
      </c>
      <c r="M116" s="13">
        <f t="shared" si="23"/>
        <v>0.20261031696706031</v>
      </c>
      <c r="N116" s="13">
        <f t="shared" si="24"/>
        <v>9.9659008785511288E-2</v>
      </c>
      <c r="O116" s="13">
        <f t="shared" si="25"/>
        <v>3.6505856533028916E-2</v>
      </c>
      <c r="P116" s="13">
        <f t="shared" si="26"/>
        <v>1</v>
      </c>
      <c r="Q116" s="13">
        <f t="shared" si="27"/>
        <v>0.56015779092702167</v>
      </c>
      <c r="R116" s="13">
        <f t="shared" si="28"/>
        <v>0.73974763406940058</v>
      </c>
      <c r="S116" s="14">
        <f t="shared" si="29"/>
        <v>2.0034552205327912E-2</v>
      </c>
      <c r="T116" s="12">
        <f t="shared" si="30"/>
        <v>0.28524127998756083</v>
      </c>
      <c r="U116" s="13">
        <f t="shared" si="31"/>
        <v>1.5642045183171212E-4</v>
      </c>
      <c r="V116" s="13">
        <f t="shared" si="32"/>
        <v>3.862672714581772E-7</v>
      </c>
      <c r="W116" s="13">
        <f t="shared" si="33"/>
        <v>1.3539121303304332E-3</v>
      </c>
      <c r="X116" s="13">
        <f t="shared" si="34"/>
        <v>1.4952445714044439E-3</v>
      </c>
      <c r="Y116" s="13">
        <f t="shared" si="35"/>
        <v>0.82505685323474309</v>
      </c>
      <c r="Z116" s="13">
        <f t="shared" si="36"/>
        <v>0.11778299079163908</v>
      </c>
      <c r="AA116" s="13">
        <f t="shared" si="37"/>
        <v>0.27092517588989828</v>
      </c>
      <c r="AB116" s="14">
        <f t="shared" si="38"/>
        <v>6.5923303557567008E-4</v>
      </c>
      <c r="AC116" s="18">
        <f t="shared" si="39"/>
        <v>1.2258350200415449</v>
      </c>
    </row>
    <row r="117" spans="1:29" x14ac:dyDescent="0.25">
      <c r="A117" s="20" t="s">
        <v>122</v>
      </c>
      <c r="B117" s="6">
        <v>3.2</v>
      </c>
      <c r="C117" s="7">
        <v>39.700000000000003</v>
      </c>
      <c r="D117" s="7">
        <v>9.48</v>
      </c>
      <c r="E117" s="7">
        <v>28.5</v>
      </c>
      <c r="F117" s="7">
        <v>62300</v>
      </c>
      <c r="G117" s="7">
        <v>5.95</v>
      </c>
      <c r="H117" s="7">
        <v>81</v>
      </c>
      <c r="I117" s="7">
        <v>1.95</v>
      </c>
      <c r="J117" s="8">
        <v>87800</v>
      </c>
      <c r="K117" s="12">
        <f t="shared" si="21"/>
        <v>2.9211295034079847E-3</v>
      </c>
      <c r="L117" s="13">
        <f t="shared" si="22"/>
        <v>0.19806294430464605</v>
      </c>
      <c r="M117" s="13">
        <f t="shared" si="23"/>
        <v>0.47669359850839033</v>
      </c>
      <c r="N117" s="13">
        <f t="shared" si="24"/>
        <v>0.16347628210914364</v>
      </c>
      <c r="O117" s="13">
        <f t="shared" si="25"/>
        <v>0.49594424033893125</v>
      </c>
      <c r="P117" s="13">
        <f t="shared" si="26"/>
        <v>9.3891507254412726E-2</v>
      </c>
      <c r="Q117" s="13">
        <f t="shared" si="27"/>
        <v>0.96449704142011838</v>
      </c>
      <c r="R117" s="13">
        <f t="shared" si="28"/>
        <v>0.12618296529968456</v>
      </c>
      <c r="S117" s="14">
        <f t="shared" si="29"/>
        <v>0.83582930065191041</v>
      </c>
      <c r="T117" s="12">
        <f t="shared" si="30"/>
        <v>6.9309272808465465E-3</v>
      </c>
      <c r="U117" s="13">
        <f t="shared" si="31"/>
        <v>3.5441120294221963E-3</v>
      </c>
      <c r="V117" s="13">
        <f t="shared" si="32"/>
        <v>7.4781343754309296E-2</v>
      </c>
      <c r="W117" s="13">
        <f t="shared" si="33"/>
        <v>7.30173802709942E-4</v>
      </c>
      <c r="X117" s="13">
        <f t="shared" si="34"/>
        <v>0.17704738566114997</v>
      </c>
      <c r="Y117" s="13">
        <f t="shared" si="35"/>
        <v>4.9191230833002038E-6</v>
      </c>
      <c r="Z117" s="13">
        <f t="shared" si="36"/>
        <v>3.7385868064065443E-3</v>
      </c>
      <c r="AA117" s="13">
        <f t="shared" si="37"/>
        <v>8.6601518574172306E-3</v>
      </c>
      <c r="AB117" s="14">
        <f t="shared" si="38"/>
        <v>0.62428837336417287</v>
      </c>
      <c r="AC117" s="18">
        <f t="shared" si="39"/>
        <v>0.94853886250354436</v>
      </c>
    </row>
    <row r="118" spans="1:29" x14ac:dyDescent="0.25">
      <c r="A118" s="20" t="s">
        <v>123</v>
      </c>
      <c r="B118" s="6">
        <v>11.7</v>
      </c>
      <c r="C118" s="7">
        <v>65.7</v>
      </c>
      <c r="D118" s="7">
        <v>2.77</v>
      </c>
      <c r="E118" s="7">
        <v>41.2</v>
      </c>
      <c r="F118" s="7">
        <v>45300</v>
      </c>
      <c r="G118" s="7">
        <v>15.6</v>
      </c>
      <c r="H118" s="7">
        <v>76.099999999999994</v>
      </c>
      <c r="I118" s="7">
        <v>2.9</v>
      </c>
      <c r="J118" s="8">
        <v>19300</v>
      </c>
      <c r="K118" s="12">
        <f t="shared" si="21"/>
        <v>4.4303797468354431E-2</v>
      </c>
      <c r="L118" s="13">
        <f t="shared" si="22"/>
        <v>0.32813383293895176</v>
      </c>
      <c r="M118" s="13">
        <f t="shared" si="23"/>
        <v>5.966438781852082E-2</v>
      </c>
      <c r="N118" s="13">
        <f t="shared" si="24"/>
        <v>0.2364924416776239</v>
      </c>
      <c r="O118" s="13">
        <f t="shared" si="25"/>
        <v>0.35927840438616943</v>
      </c>
      <c r="P118" s="13">
        <f t="shared" si="26"/>
        <v>0.18306995656593661</v>
      </c>
      <c r="Q118" s="13">
        <f t="shared" si="27"/>
        <v>0.86785009861932927</v>
      </c>
      <c r="R118" s="13">
        <f t="shared" si="28"/>
        <v>0.27602523659305994</v>
      </c>
      <c r="S118" s="14">
        <f t="shared" si="29"/>
        <v>0.18200994569004189</v>
      </c>
      <c r="T118" s="12">
        <f t="shared" si="30"/>
        <v>1.7530569463814866E-3</v>
      </c>
      <c r="U118" s="13">
        <f t="shared" si="31"/>
        <v>3.5949424194494289E-2</v>
      </c>
      <c r="V118" s="13">
        <f t="shared" si="32"/>
        <v>2.0611607872281498E-2</v>
      </c>
      <c r="W118" s="13">
        <f t="shared" si="33"/>
        <v>1.0007579018038126E-2</v>
      </c>
      <c r="X118" s="13">
        <f t="shared" si="34"/>
        <v>8.0715171141304026E-2</v>
      </c>
      <c r="Y118" s="13">
        <f t="shared" si="35"/>
        <v>8.3532944259733927E-3</v>
      </c>
      <c r="Z118" s="13">
        <f t="shared" si="36"/>
        <v>1.2604600679248133E-3</v>
      </c>
      <c r="AA118" s="13">
        <f t="shared" si="37"/>
        <v>3.2242334981938299E-3</v>
      </c>
      <c r="AB118" s="14">
        <f t="shared" si="38"/>
        <v>1.8577651751873769E-2</v>
      </c>
      <c r="AC118" s="18">
        <f t="shared" si="39"/>
        <v>0.4247969855312832</v>
      </c>
    </row>
    <row r="119" spans="1:29" x14ac:dyDescent="0.25">
      <c r="A119" s="20" t="s">
        <v>124</v>
      </c>
      <c r="B119" s="6">
        <v>92.1</v>
      </c>
      <c r="C119" s="7">
        <v>13.5</v>
      </c>
      <c r="D119" s="7">
        <v>2.2000000000000002</v>
      </c>
      <c r="E119" s="7">
        <v>19.399999999999999</v>
      </c>
      <c r="F119" s="7">
        <v>4280</v>
      </c>
      <c r="G119" s="7">
        <v>10.9</v>
      </c>
      <c r="H119" s="7">
        <v>65.3</v>
      </c>
      <c r="I119" s="7">
        <v>3.85</v>
      </c>
      <c r="J119" s="8">
        <v>1040</v>
      </c>
      <c r="K119" s="12">
        <f t="shared" si="21"/>
        <v>0.43573515092502435</v>
      </c>
      <c r="L119" s="13">
        <f t="shared" si="22"/>
        <v>6.6991510373153373E-2</v>
      </c>
      <c r="M119" s="13">
        <f t="shared" si="23"/>
        <v>2.4238657551274093E-2</v>
      </c>
      <c r="N119" s="13">
        <f t="shared" si="24"/>
        <v>0.11115761659157117</v>
      </c>
      <c r="O119" s="13">
        <f t="shared" si="25"/>
        <v>2.9511781398975812E-2</v>
      </c>
      <c r="P119" s="13">
        <f t="shared" si="26"/>
        <v>0.13963589317068664</v>
      </c>
      <c r="Q119" s="13">
        <f t="shared" si="27"/>
        <v>0.65483234714003946</v>
      </c>
      <c r="R119" s="13">
        <f t="shared" si="28"/>
        <v>0.42586750788643535</v>
      </c>
      <c r="S119" s="14">
        <f t="shared" si="29"/>
        <v>7.7217497542211916E-3</v>
      </c>
      <c r="T119" s="12">
        <f t="shared" si="30"/>
        <v>0.12219347339458762</v>
      </c>
      <c r="U119" s="13">
        <f t="shared" si="31"/>
        <v>5.1178269112106814E-3</v>
      </c>
      <c r="V119" s="13">
        <f t="shared" si="32"/>
        <v>3.2038552563829689E-2</v>
      </c>
      <c r="W119" s="13">
        <f t="shared" si="33"/>
        <v>6.3993503035149411E-4</v>
      </c>
      <c r="X119" s="13">
        <f t="shared" si="34"/>
        <v>2.085060942011779E-3</v>
      </c>
      <c r="Y119" s="13">
        <f t="shared" si="35"/>
        <v>2.3003817931264328E-3</v>
      </c>
      <c r="Z119" s="13">
        <f t="shared" si="36"/>
        <v>6.1762543328314913E-2</v>
      </c>
      <c r="AA119" s="13">
        <f t="shared" si="37"/>
        <v>4.2693727671685458E-2</v>
      </c>
      <c r="AB119" s="14">
        <f t="shared" si="38"/>
        <v>1.4431136906251773E-3</v>
      </c>
      <c r="AC119" s="18">
        <f t="shared" si="39"/>
        <v>0.51987942383378016</v>
      </c>
    </row>
    <row r="120" spans="1:29" x14ac:dyDescent="0.25">
      <c r="A120" s="20" t="s">
        <v>125</v>
      </c>
      <c r="B120" s="6">
        <v>19.7</v>
      </c>
      <c r="C120" s="7">
        <v>70</v>
      </c>
      <c r="D120" s="7">
        <v>8.1</v>
      </c>
      <c r="E120" s="7">
        <v>78.2</v>
      </c>
      <c r="F120" s="7">
        <v>15400</v>
      </c>
      <c r="G120" s="7">
        <v>2.59</v>
      </c>
      <c r="H120" s="7">
        <v>77.8</v>
      </c>
      <c r="I120" s="7">
        <v>2.62</v>
      </c>
      <c r="J120" s="8">
        <v>8080</v>
      </c>
      <c r="K120" s="12">
        <f t="shared" si="21"/>
        <v>8.3252190847127538E-2</v>
      </c>
      <c r="L120" s="13">
        <f t="shared" si="22"/>
        <v>0.34964555682847154</v>
      </c>
      <c r="M120" s="13">
        <f t="shared" si="23"/>
        <v>0.39092604101926659</v>
      </c>
      <c r="N120" s="13">
        <f t="shared" si="24"/>
        <v>0.4492166860897317</v>
      </c>
      <c r="O120" s="13">
        <f t="shared" si="25"/>
        <v>0.11890731644572357</v>
      </c>
      <c r="P120" s="13">
        <f t="shared" si="26"/>
        <v>6.2840772571851028E-2</v>
      </c>
      <c r="Q120" s="13">
        <f t="shared" si="27"/>
        <v>0.90138067061143978</v>
      </c>
      <c r="R120" s="13">
        <f t="shared" si="28"/>
        <v>0.23186119873817038</v>
      </c>
      <c r="S120" s="14">
        <f t="shared" si="29"/>
        <v>7.4917198789718337E-2</v>
      </c>
      <c r="T120" s="12">
        <f t="shared" si="30"/>
        <v>8.5329975756806126E-6</v>
      </c>
      <c r="U120" s="13">
        <f t="shared" si="31"/>
        <v>4.4569567590397728E-2</v>
      </c>
      <c r="V120" s="13">
        <f t="shared" si="32"/>
        <v>3.5229120226074495E-2</v>
      </c>
      <c r="W120" s="13">
        <f t="shared" si="33"/>
        <v>9.782015141637368E-2</v>
      </c>
      <c r="X120" s="13">
        <f t="shared" si="34"/>
        <v>1.9125811933867235E-3</v>
      </c>
      <c r="Y120" s="13">
        <f t="shared" si="35"/>
        <v>8.3133180107773446E-4</v>
      </c>
      <c r="Z120" s="13">
        <f t="shared" si="36"/>
        <v>3.8903088516206455E-6</v>
      </c>
      <c r="AA120" s="13">
        <f t="shared" si="37"/>
        <v>1.5922140731821407E-4</v>
      </c>
      <c r="AB120" s="14">
        <f t="shared" si="38"/>
        <v>8.5305543758604067E-4</v>
      </c>
      <c r="AC120" s="18">
        <f t="shared" si="39"/>
        <v>0.42589605818631604</v>
      </c>
    </row>
    <row r="121" spans="1:29" x14ac:dyDescent="0.25">
      <c r="A121" s="20" t="s">
        <v>126</v>
      </c>
      <c r="B121" s="6">
        <v>24.1</v>
      </c>
      <c r="C121" s="7">
        <v>55.1</v>
      </c>
      <c r="D121" s="7">
        <v>5.87</v>
      </c>
      <c r="E121" s="7">
        <v>51.5</v>
      </c>
      <c r="F121" s="7">
        <v>7290</v>
      </c>
      <c r="G121" s="7">
        <v>6.1</v>
      </c>
      <c r="H121" s="7">
        <v>74.099999999999994</v>
      </c>
      <c r="I121" s="7">
        <v>2.73</v>
      </c>
      <c r="J121" s="8">
        <v>3230</v>
      </c>
      <c r="K121" s="12">
        <f t="shared" si="21"/>
        <v>0.10467380720545277</v>
      </c>
      <c r="L121" s="13">
        <f t="shared" si="22"/>
        <v>0.27510493218804249</v>
      </c>
      <c r="M121" s="13">
        <f t="shared" si="23"/>
        <v>0.25233064014916101</v>
      </c>
      <c r="N121" s="13">
        <f t="shared" si="24"/>
        <v>0.29571027187883225</v>
      </c>
      <c r="O121" s="13">
        <f t="shared" si="25"/>
        <v>5.3709673529435412E-2</v>
      </c>
      <c r="P121" s="13">
        <f t="shared" si="26"/>
        <v>9.5277700767027074E-2</v>
      </c>
      <c r="Q121" s="13">
        <f t="shared" si="27"/>
        <v>0.82840236686390523</v>
      </c>
      <c r="R121" s="13">
        <f t="shared" si="28"/>
        <v>0.24921135646687698</v>
      </c>
      <c r="S121" s="14">
        <f t="shared" si="29"/>
        <v>2.8624879496797716E-2</v>
      </c>
      <c r="T121" s="12">
        <f t="shared" si="30"/>
        <v>3.4226801386896577E-4</v>
      </c>
      <c r="U121" s="13">
        <f t="shared" si="31"/>
        <v>1.8652575767305047E-2</v>
      </c>
      <c r="V121" s="13">
        <f t="shared" si="32"/>
        <v>2.4106940411706881E-3</v>
      </c>
      <c r="W121" s="13">
        <f t="shared" si="33"/>
        <v>2.5362383751983318E-2</v>
      </c>
      <c r="X121" s="13">
        <f t="shared" si="34"/>
        <v>4.6072799759186444E-4</v>
      </c>
      <c r="Y121" s="13">
        <f t="shared" si="35"/>
        <v>1.2989559391839501E-5</v>
      </c>
      <c r="Z121" s="13">
        <f t="shared" si="36"/>
        <v>5.6176059817389309E-3</v>
      </c>
      <c r="AA121" s="13">
        <f t="shared" si="37"/>
        <v>8.9810825065429929E-4</v>
      </c>
      <c r="AB121" s="14">
        <f t="shared" si="38"/>
        <v>2.9190428121336136E-4</v>
      </c>
      <c r="AC121" s="18">
        <f t="shared" si="39"/>
        <v>0.23248496219093034</v>
      </c>
    </row>
    <row r="122" spans="1:29" x14ac:dyDescent="0.25">
      <c r="A122" s="20" t="s">
        <v>127</v>
      </c>
      <c r="B122" s="6">
        <v>20.3</v>
      </c>
      <c r="C122" s="7">
        <v>27.8</v>
      </c>
      <c r="D122" s="7">
        <v>5.08</v>
      </c>
      <c r="E122" s="7">
        <v>23.8</v>
      </c>
      <c r="F122" s="7">
        <v>9960</v>
      </c>
      <c r="G122" s="7">
        <v>5.71</v>
      </c>
      <c r="H122" s="7">
        <v>77.900000000000006</v>
      </c>
      <c r="I122" s="7">
        <v>2.54</v>
      </c>
      <c r="J122" s="8">
        <v>5020</v>
      </c>
      <c r="K122" s="12">
        <f t="shared" si="21"/>
        <v>8.6173320350535529E-2</v>
      </c>
      <c r="L122" s="13">
        <f t="shared" si="22"/>
        <v>0.13853049912202151</v>
      </c>
      <c r="M122" s="13">
        <f t="shared" si="23"/>
        <v>0.20323182100683654</v>
      </c>
      <c r="N122" s="13">
        <f t="shared" si="24"/>
        <v>0.13645455376490292</v>
      </c>
      <c r="O122" s="13">
        <f t="shared" si="25"/>
        <v>7.5174248940839766E-2</v>
      </c>
      <c r="P122" s="13">
        <f t="shared" si="26"/>
        <v>9.1673597634229748E-2</v>
      </c>
      <c r="Q122" s="13">
        <f t="shared" si="27"/>
        <v>0.90335305719921122</v>
      </c>
      <c r="R122" s="13">
        <f t="shared" si="28"/>
        <v>0.21924290220820192</v>
      </c>
      <c r="S122" s="14">
        <f t="shared" si="29"/>
        <v>4.5710085998720992E-2</v>
      </c>
      <c r="T122" s="12">
        <f t="shared" si="30"/>
        <v>0</v>
      </c>
      <c r="U122" s="13">
        <f t="shared" si="31"/>
        <v>0</v>
      </c>
      <c r="V122" s="13">
        <f t="shared" si="32"/>
        <v>0</v>
      </c>
      <c r="W122" s="13">
        <f t="shared" si="33"/>
        <v>0</v>
      </c>
      <c r="X122" s="13">
        <f t="shared" si="34"/>
        <v>0</v>
      </c>
      <c r="Y122" s="13">
        <f t="shared" si="35"/>
        <v>0</v>
      </c>
      <c r="Z122" s="13">
        <f t="shared" si="36"/>
        <v>0</v>
      </c>
      <c r="AA122" s="13">
        <f t="shared" si="37"/>
        <v>0</v>
      </c>
      <c r="AB122" s="14">
        <f t="shared" si="38"/>
        <v>0</v>
      </c>
      <c r="AC122" s="18">
        <f t="shared" si="39"/>
        <v>0</v>
      </c>
    </row>
    <row r="123" spans="1:29" x14ac:dyDescent="0.25">
      <c r="A123" s="20" t="s">
        <v>128</v>
      </c>
      <c r="B123" s="6">
        <v>31.9</v>
      </c>
      <c r="C123" s="7">
        <v>34.799999999999997</v>
      </c>
      <c r="D123" s="7">
        <v>3.61</v>
      </c>
      <c r="E123" s="7">
        <v>36.6</v>
      </c>
      <c r="F123" s="7">
        <v>5600</v>
      </c>
      <c r="G123" s="7">
        <v>4.22</v>
      </c>
      <c r="H123" s="7">
        <v>69</v>
      </c>
      <c r="I123" s="7">
        <v>3.16</v>
      </c>
      <c r="J123" s="8">
        <v>2130</v>
      </c>
      <c r="K123" s="12">
        <f t="shared" si="21"/>
        <v>0.14264849074975655</v>
      </c>
      <c r="L123" s="13">
        <f t="shared" si="22"/>
        <v>0.17354958452356534</v>
      </c>
      <c r="M123" s="13">
        <f t="shared" si="23"/>
        <v>0.11187072715972653</v>
      </c>
      <c r="N123" s="13">
        <f t="shared" si="24"/>
        <v>0.21004564372368617</v>
      </c>
      <c r="O123" s="13">
        <f t="shared" si="25"/>
        <v>4.0123481602366728E-2</v>
      </c>
      <c r="P123" s="13">
        <f t="shared" si="26"/>
        <v>7.790407540892709E-2</v>
      </c>
      <c r="Q123" s="13">
        <f t="shared" si="27"/>
        <v>0.72781065088757402</v>
      </c>
      <c r="R123" s="13">
        <f t="shared" si="28"/>
        <v>0.31703470031545744</v>
      </c>
      <c r="S123" s="14">
        <f t="shared" si="29"/>
        <v>1.8125590585001287E-2</v>
      </c>
      <c r="T123" s="12">
        <f t="shared" si="30"/>
        <v>3.1894448716210506E-3</v>
      </c>
      <c r="U123" s="13">
        <f t="shared" si="31"/>
        <v>1.2263363423606203E-3</v>
      </c>
      <c r="V123" s="13">
        <f t="shared" si="32"/>
        <v>8.346849468940442E-3</v>
      </c>
      <c r="W123" s="13">
        <f t="shared" si="33"/>
        <v>5.4156485213217283E-3</v>
      </c>
      <c r="X123" s="13">
        <f t="shared" si="34"/>
        <v>1.2285562910157683E-3</v>
      </c>
      <c r="Y123" s="13">
        <f t="shared" si="35"/>
        <v>1.8959974231310385E-4</v>
      </c>
      <c r="Z123" s="13">
        <f t="shared" si="36"/>
        <v>3.0815136413679924E-2</v>
      </c>
      <c r="AA123" s="13">
        <f t="shared" si="37"/>
        <v>9.5632357770502243E-3</v>
      </c>
      <c r="AB123" s="14">
        <f t="shared" si="38"/>
        <v>7.6090438722952348E-4</v>
      </c>
      <c r="AC123" s="18">
        <f t="shared" si="39"/>
        <v>0.2464461641323159</v>
      </c>
    </row>
    <row r="124" spans="1:29" x14ac:dyDescent="0.25">
      <c r="A124" s="20" t="s">
        <v>129</v>
      </c>
      <c r="B124" s="6">
        <v>6</v>
      </c>
      <c r="C124" s="7">
        <v>40.1</v>
      </c>
      <c r="D124" s="7">
        <v>7.46</v>
      </c>
      <c r="E124" s="7">
        <v>42.1</v>
      </c>
      <c r="F124" s="7">
        <v>21800</v>
      </c>
      <c r="G124" s="7">
        <v>1.66</v>
      </c>
      <c r="H124" s="7">
        <v>76.3</v>
      </c>
      <c r="I124" s="7">
        <v>1.41</v>
      </c>
      <c r="J124" s="8">
        <v>12600</v>
      </c>
      <c r="K124" s="12">
        <f t="shared" si="21"/>
        <v>1.6553067185978577E-2</v>
      </c>
      <c r="L124" s="13">
        <f t="shared" si="22"/>
        <v>0.20006403489901997</v>
      </c>
      <c r="M124" s="13">
        <f t="shared" si="23"/>
        <v>0.35114978247358608</v>
      </c>
      <c r="N124" s="13">
        <f t="shared" si="24"/>
        <v>0.24166681519035085</v>
      </c>
      <c r="O124" s="13">
        <f t="shared" si="25"/>
        <v>0.17035798409852804</v>
      </c>
      <c r="P124" s="13">
        <f t="shared" si="26"/>
        <v>5.4246372793641993E-2</v>
      </c>
      <c r="Q124" s="13">
        <f t="shared" si="27"/>
        <v>0.87179487179487181</v>
      </c>
      <c r="R124" s="13">
        <f t="shared" si="28"/>
        <v>4.1009463722397478E-2</v>
      </c>
      <c r="S124" s="14">
        <f t="shared" si="29"/>
        <v>0.11805973140910002</v>
      </c>
      <c r="T124" s="12">
        <f t="shared" si="30"/>
        <v>4.846979650697001E-3</v>
      </c>
      <c r="U124" s="13">
        <f t="shared" si="31"/>
        <v>3.7863760252191503E-3</v>
      </c>
      <c r="V124" s="13">
        <f t="shared" si="32"/>
        <v>2.1879723324478802E-2</v>
      </c>
      <c r="W124" s="13">
        <f t="shared" si="33"/>
        <v>1.1069619954256798E-2</v>
      </c>
      <c r="X124" s="13">
        <f t="shared" si="34"/>
        <v>9.0599434385689424E-3</v>
      </c>
      <c r="Y124" s="13">
        <f t="shared" si="35"/>
        <v>1.400797159267909E-3</v>
      </c>
      <c r="Z124" s="13">
        <f t="shared" si="36"/>
        <v>9.9591906601466103E-4</v>
      </c>
      <c r="AA124" s="13">
        <f t="shared" si="37"/>
        <v>3.1767158594473037E-2</v>
      </c>
      <c r="AB124" s="14">
        <f t="shared" si="38"/>
        <v>5.2344711910075788E-3</v>
      </c>
      <c r="AC124" s="18">
        <f t="shared" si="39"/>
        <v>0.30006830623040459</v>
      </c>
    </row>
    <row r="125" spans="1:29" x14ac:dyDescent="0.25">
      <c r="A125" s="20" t="s">
        <v>130</v>
      </c>
      <c r="B125" s="6">
        <v>3.9</v>
      </c>
      <c r="C125" s="7">
        <v>29.9</v>
      </c>
      <c r="D125" s="7">
        <v>11</v>
      </c>
      <c r="E125" s="7">
        <v>37.4</v>
      </c>
      <c r="F125" s="7">
        <v>27200</v>
      </c>
      <c r="G125" s="7">
        <v>0.64300000000000002</v>
      </c>
      <c r="H125" s="7">
        <v>79.8</v>
      </c>
      <c r="I125" s="7">
        <v>1.39</v>
      </c>
      <c r="J125" s="8">
        <v>22500</v>
      </c>
      <c r="K125" s="12">
        <f t="shared" si="21"/>
        <v>6.3291139240506319E-3</v>
      </c>
      <c r="L125" s="13">
        <f t="shared" si="22"/>
        <v>0.14903622474248465</v>
      </c>
      <c r="M125" s="13">
        <f t="shared" si="23"/>
        <v>0.5711622125543816</v>
      </c>
      <c r="N125" s="13">
        <f t="shared" si="24"/>
        <v>0.21464508684611011</v>
      </c>
      <c r="O125" s="13">
        <f t="shared" si="25"/>
        <v>0.21376948493058179</v>
      </c>
      <c r="P125" s="13">
        <f t="shared" si="26"/>
        <v>4.4847980778116622E-2</v>
      </c>
      <c r="Q125" s="13">
        <f t="shared" si="27"/>
        <v>0.94082840236686394</v>
      </c>
      <c r="R125" s="13">
        <f t="shared" si="28"/>
        <v>3.7854889589905363E-2</v>
      </c>
      <c r="S125" s="14">
        <f t="shared" si="29"/>
        <v>0.21255333161526788</v>
      </c>
      <c r="T125" s="12">
        <f t="shared" si="30"/>
        <v>6.3750972998751331E-3</v>
      </c>
      <c r="U125" s="13">
        <f t="shared" si="31"/>
        <v>1.1037027081245577E-4</v>
      </c>
      <c r="V125" s="13">
        <f t="shared" si="32"/>
        <v>0.13537277302432979</v>
      </c>
      <c r="W125" s="13">
        <f t="shared" si="33"/>
        <v>6.113759463523355E-3</v>
      </c>
      <c r="X125" s="13">
        <f t="shared" si="34"/>
        <v>1.9208639439052284E-2</v>
      </c>
      <c r="Y125" s="13">
        <f t="shared" si="35"/>
        <v>2.1926383939555056E-3</v>
      </c>
      <c r="Z125" s="13">
        <f t="shared" si="36"/>
        <v>1.4044014954347119E-3</v>
      </c>
      <c r="AA125" s="13">
        <f t="shared" si="37"/>
        <v>3.2901611121615312E-2</v>
      </c>
      <c r="AB125" s="14">
        <f t="shared" si="38"/>
        <v>2.7836668607863397E-2</v>
      </c>
      <c r="AC125" s="18">
        <f t="shared" si="39"/>
        <v>0.48116105319992597</v>
      </c>
    </row>
    <row r="126" spans="1:29" x14ac:dyDescent="0.25">
      <c r="A126" s="20" t="s">
        <v>131</v>
      </c>
      <c r="B126" s="6">
        <v>9</v>
      </c>
      <c r="C126" s="7">
        <v>62.3</v>
      </c>
      <c r="D126" s="7">
        <v>1.81</v>
      </c>
      <c r="E126" s="7">
        <v>23.8</v>
      </c>
      <c r="F126" s="7">
        <v>125000</v>
      </c>
      <c r="G126" s="7">
        <v>6.98</v>
      </c>
      <c r="H126" s="7">
        <v>79.5</v>
      </c>
      <c r="I126" s="7">
        <v>2.0699999999999998</v>
      </c>
      <c r="J126" s="8">
        <v>70300</v>
      </c>
      <c r="K126" s="12">
        <f t="shared" si="21"/>
        <v>3.1158714703018502E-2</v>
      </c>
      <c r="L126" s="13">
        <f t="shared" si="22"/>
        <v>0.31112456288677326</v>
      </c>
      <c r="M126" s="13">
        <f t="shared" si="23"/>
        <v>0</v>
      </c>
      <c r="N126" s="13">
        <f t="shared" si="24"/>
        <v>0.13645455376490292</v>
      </c>
      <c r="O126" s="13">
        <f t="shared" si="25"/>
        <v>1</v>
      </c>
      <c r="P126" s="13">
        <f t="shared" si="26"/>
        <v>0.10341003604103134</v>
      </c>
      <c r="Q126" s="13">
        <f t="shared" si="27"/>
        <v>0.9349112426035503</v>
      </c>
      <c r="R126" s="13">
        <f t="shared" si="28"/>
        <v>0.14511041009463721</v>
      </c>
      <c r="S126" s="14">
        <f t="shared" si="29"/>
        <v>0.66879515887333085</v>
      </c>
      <c r="T126" s="12">
        <f t="shared" si="30"/>
        <v>3.0266068345518125E-3</v>
      </c>
      <c r="U126" s="13">
        <f t="shared" si="31"/>
        <v>2.9788710846831195E-2</v>
      </c>
      <c r="V126" s="13">
        <f t="shared" si="32"/>
        <v>4.1303173069754846E-2</v>
      </c>
      <c r="W126" s="13">
        <f t="shared" si="33"/>
        <v>0</v>
      </c>
      <c r="X126" s="13">
        <f t="shared" si="34"/>
        <v>0.85530266982213976</v>
      </c>
      <c r="Y126" s="13">
        <f t="shared" si="35"/>
        <v>1.3774398647664753E-4</v>
      </c>
      <c r="Z126" s="13">
        <f t="shared" si="36"/>
        <v>9.9591906601463999E-4</v>
      </c>
      <c r="AA126" s="13">
        <f t="shared" si="37"/>
        <v>5.4956263869677339E-3</v>
      </c>
      <c r="AB126" s="14">
        <f t="shared" si="38"/>
        <v>0.38823500803915795</v>
      </c>
      <c r="AC126" s="18">
        <f t="shared" si="39"/>
        <v>1.1507760242774849</v>
      </c>
    </row>
    <row r="127" spans="1:29" x14ac:dyDescent="0.25">
      <c r="A127" s="20" t="s">
        <v>132</v>
      </c>
      <c r="B127" s="6">
        <v>11.5</v>
      </c>
      <c r="C127" s="7">
        <v>32.6</v>
      </c>
      <c r="D127" s="7">
        <v>5.58</v>
      </c>
      <c r="E127" s="7">
        <v>38.799999999999997</v>
      </c>
      <c r="F127" s="7">
        <v>17800</v>
      </c>
      <c r="G127" s="7">
        <v>3.53</v>
      </c>
      <c r="H127" s="7">
        <v>73.7</v>
      </c>
      <c r="I127" s="7">
        <v>1.59</v>
      </c>
      <c r="J127" s="8">
        <v>8230</v>
      </c>
      <c r="K127" s="12">
        <f t="shared" si="21"/>
        <v>4.33300876338851E-2</v>
      </c>
      <c r="L127" s="13">
        <f t="shared" si="22"/>
        <v>0.16254358625450871</v>
      </c>
      <c r="M127" s="13">
        <f t="shared" si="23"/>
        <v>0.23430702299564948</v>
      </c>
      <c r="N127" s="13">
        <f t="shared" si="24"/>
        <v>0.22269411231035202</v>
      </c>
      <c r="O127" s="13">
        <f t="shared" si="25"/>
        <v>0.13820131681552525</v>
      </c>
      <c r="P127" s="13">
        <f t="shared" si="26"/>
        <v>7.1527585250901027E-2</v>
      </c>
      <c r="Q127" s="13">
        <f t="shared" si="27"/>
        <v>0.8205128205128206</v>
      </c>
      <c r="R127" s="13">
        <f t="shared" si="28"/>
        <v>6.9400630914826525E-2</v>
      </c>
      <c r="S127" s="14">
        <f t="shared" si="29"/>
        <v>7.6348920004963294E-2</v>
      </c>
      <c r="T127" s="12">
        <f t="shared" si="30"/>
        <v>1.8355425896130657E-3</v>
      </c>
      <c r="U127" s="13">
        <f t="shared" si="31"/>
        <v>5.7662835363242254E-4</v>
      </c>
      <c r="V127" s="13">
        <f t="shared" si="32"/>
        <v>9.6566817864552398E-4</v>
      </c>
      <c r="W127" s="13">
        <f t="shared" si="33"/>
        <v>7.4372614581139423E-3</v>
      </c>
      <c r="X127" s="13">
        <f t="shared" si="34"/>
        <v>3.9724112848802109E-3</v>
      </c>
      <c r="Y127" s="13">
        <f t="shared" si="35"/>
        <v>4.0586181494923416E-4</v>
      </c>
      <c r="Z127" s="13">
        <f t="shared" si="36"/>
        <v>6.8625048142572191E-3</v>
      </c>
      <c r="AA127" s="13">
        <f t="shared" si="37"/>
        <v>2.2452706266357515E-2</v>
      </c>
      <c r="AB127" s="14">
        <f t="shared" si="38"/>
        <v>9.3873814926206966E-4</v>
      </c>
      <c r="AC127" s="18">
        <f t="shared" si="39"/>
        <v>0.21318377731363897</v>
      </c>
    </row>
    <row r="128" spans="1:29" x14ac:dyDescent="0.25">
      <c r="A128" s="20" t="s">
        <v>133</v>
      </c>
      <c r="B128" s="6">
        <v>10</v>
      </c>
      <c r="C128" s="7">
        <v>29.2</v>
      </c>
      <c r="D128" s="7">
        <v>5.08</v>
      </c>
      <c r="E128" s="7">
        <v>21.1</v>
      </c>
      <c r="F128" s="7">
        <v>23100</v>
      </c>
      <c r="G128" s="7">
        <v>14.2</v>
      </c>
      <c r="H128" s="7">
        <v>69.2</v>
      </c>
      <c r="I128" s="7">
        <v>1.57</v>
      </c>
      <c r="J128" s="8">
        <v>10700</v>
      </c>
      <c r="K128" s="12">
        <f t="shared" si="21"/>
        <v>3.6027263875365145E-2</v>
      </c>
      <c r="L128" s="13">
        <f t="shared" si="22"/>
        <v>0.14553431620233026</v>
      </c>
      <c r="M128" s="13">
        <f t="shared" si="23"/>
        <v>0.20323182100683654</v>
      </c>
      <c r="N128" s="13">
        <f t="shared" si="24"/>
        <v>0.12093143322672209</v>
      </c>
      <c r="O128" s="13">
        <f t="shared" si="25"/>
        <v>0.18080890096550392</v>
      </c>
      <c r="P128" s="13">
        <f t="shared" si="26"/>
        <v>0.17013215044820257</v>
      </c>
      <c r="Q128" s="13">
        <f t="shared" si="27"/>
        <v>0.73175542406311644</v>
      </c>
      <c r="R128" s="13">
        <f t="shared" si="28"/>
        <v>6.6246056782334417E-2</v>
      </c>
      <c r="S128" s="14">
        <f t="shared" si="29"/>
        <v>9.9924596015997097E-2</v>
      </c>
      <c r="T128" s="12">
        <f t="shared" si="30"/>
        <v>2.5146269800109776E-3</v>
      </c>
      <c r="U128" s="13">
        <f t="shared" si="31"/>
        <v>4.9053453694424653E-5</v>
      </c>
      <c r="V128" s="13">
        <f t="shared" si="32"/>
        <v>0</v>
      </c>
      <c r="W128" s="13">
        <f t="shared" si="33"/>
        <v>2.4096727124289164E-4</v>
      </c>
      <c r="X128" s="13">
        <f t="shared" si="34"/>
        <v>1.1158679708371883E-2</v>
      </c>
      <c r="Y128" s="13">
        <f t="shared" si="35"/>
        <v>6.1557445096629623E-3</v>
      </c>
      <c r="Z128" s="13">
        <f t="shared" si="36"/>
        <v>2.9445747697909769E-2</v>
      </c>
      <c r="AA128" s="13">
        <f t="shared" si="37"/>
        <v>2.3408034710266794E-2</v>
      </c>
      <c r="AB128" s="14">
        <f t="shared" si="38"/>
        <v>2.9392130964133313E-3</v>
      </c>
      <c r="AC128" s="18">
        <f t="shared" si="39"/>
        <v>0.27552144640222298</v>
      </c>
    </row>
    <row r="129" spans="1:29" x14ac:dyDescent="0.25">
      <c r="A129" s="20" t="s">
        <v>134</v>
      </c>
      <c r="B129" s="6">
        <v>63.6</v>
      </c>
      <c r="C129" s="7">
        <v>12</v>
      </c>
      <c r="D129" s="7">
        <v>10.5</v>
      </c>
      <c r="E129" s="7">
        <v>30</v>
      </c>
      <c r="F129" s="7">
        <v>1350</v>
      </c>
      <c r="G129" s="7">
        <v>2.61</v>
      </c>
      <c r="H129" s="7">
        <v>64.599999999999994</v>
      </c>
      <c r="I129" s="7">
        <v>4.51</v>
      </c>
      <c r="J129" s="8">
        <v>563</v>
      </c>
      <c r="K129" s="12">
        <f t="shared" si="21"/>
        <v>0.29698149951314506</v>
      </c>
      <c r="L129" s="13">
        <f t="shared" si="22"/>
        <v>5.9487420644251117E-2</v>
      </c>
      <c r="M129" s="13">
        <f t="shared" si="23"/>
        <v>0.54008701056556863</v>
      </c>
      <c r="N129" s="13">
        <f t="shared" si="24"/>
        <v>0.17210023796368856</v>
      </c>
      <c r="O129" s="13">
        <f t="shared" si="25"/>
        <v>5.9570226141762665E-3</v>
      </c>
      <c r="P129" s="13">
        <f t="shared" si="26"/>
        <v>6.3025598373532957E-2</v>
      </c>
      <c r="Q129" s="13">
        <f t="shared" si="27"/>
        <v>0.64102564102564097</v>
      </c>
      <c r="R129" s="13">
        <f t="shared" si="28"/>
        <v>0.52996845425867511</v>
      </c>
      <c r="S129" s="14">
        <f t="shared" si="29"/>
        <v>3.1688762897421948E-3</v>
      </c>
      <c r="T129" s="12">
        <f t="shared" si="30"/>
        <v>4.4440088401854878E-2</v>
      </c>
      <c r="U129" s="13">
        <f t="shared" si="31"/>
        <v>6.2478082552429696E-3</v>
      </c>
      <c r="V129" s="13">
        <f t="shared" si="32"/>
        <v>0.11347141873264931</v>
      </c>
      <c r="W129" s="13">
        <f t="shared" si="33"/>
        <v>1.2706148019995562E-3</v>
      </c>
      <c r="X129" s="13">
        <f t="shared" si="34"/>
        <v>4.7910244203565582E-3</v>
      </c>
      <c r="Y129" s="13">
        <f t="shared" si="35"/>
        <v>8.2070786164088391E-4</v>
      </c>
      <c r="Z129" s="13">
        <f t="shared" si="36"/>
        <v>6.8815673276301531E-2</v>
      </c>
      <c r="AA129" s="13">
        <f t="shared" si="37"/>
        <v>9.6550368697071329E-2</v>
      </c>
      <c r="AB129" s="14">
        <f t="shared" si="38"/>
        <v>1.8097545235033117E-3</v>
      </c>
      <c r="AC129" s="18">
        <f t="shared" si="39"/>
        <v>0.58156466447904165</v>
      </c>
    </row>
    <row r="130" spans="1:29" x14ac:dyDescent="0.25">
      <c r="A130" s="20" t="s">
        <v>135</v>
      </c>
      <c r="B130" s="6">
        <v>18.899999999999999</v>
      </c>
      <c r="C130" s="7">
        <v>29.2</v>
      </c>
      <c r="D130" s="7">
        <v>6.47</v>
      </c>
      <c r="E130" s="7">
        <v>53.1</v>
      </c>
      <c r="F130" s="7">
        <v>5400</v>
      </c>
      <c r="G130" s="7">
        <v>1.72</v>
      </c>
      <c r="H130" s="7">
        <v>71.5</v>
      </c>
      <c r="I130" s="7">
        <v>4.34</v>
      </c>
      <c r="J130" s="8">
        <v>3450</v>
      </c>
      <c r="K130" s="12">
        <f t="shared" si="21"/>
        <v>7.9357351509250232E-2</v>
      </c>
      <c r="L130" s="13">
        <f t="shared" si="22"/>
        <v>0.14553431620233026</v>
      </c>
      <c r="M130" s="13">
        <f t="shared" si="23"/>
        <v>0.28962088253573648</v>
      </c>
      <c r="N130" s="13">
        <f t="shared" si="24"/>
        <v>0.30490915812368019</v>
      </c>
      <c r="O130" s="13">
        <f t="shared" si="25"/>
        <v>3.8515648238216592E-2</v>
      </c>
      <c r="P130" s="13">
        <f t="shared" si="26"/>
        <v>5.4800850198687738E-2</v>
      </c>
      <c r="Q130" s="13">
        <f t="shared" si="27"/>
        <v>0.77712031558185413</v>
      </c>
      <c r="R130" s="13">
        <f t="shared" si="28"/>
        <v>0.50315457413249209</v>
      </c>
      <c r="S130" s="14">
        <f t="shared" si="29"/>
        <v>3.0724737279157002E-2</v>
      </c>
      <c r="T130" s="12">
        <f t="shared" si="30"/>
        <v>4.6457431245372033E-5</v>
      </c>
      <c r="U130" s="13">
        <f t="shared" si="31"/>
        <v>4.9053453694424653E-5</v>
      </c>
      <c r="V130" s="13">
        <f t="shared" si="32"/>
        <v>7.4630699518440594E-3</v>
      </c>
      <c r="W130" s="13">
        <f t="shared" si="33"/>
        <v>2.837695372967218E-2</v>
      </c>
      <c r="X130" s="13">
        <f t="shared" si="34"/>
        <v>1.3438530054743643E-3</v>
      </c>
      <c r="Y130" s="13">
        <f t="shared" si="35"/>
        <v>1.3595995034452698E-3</v>
      </c>
      <c r="Z130" s="13">
        <f t="shared" si="36"/>
        <v>1.5934705056234438E-2</v>
      </c>
      <c r="AA130" s="13">
        <f t="shared" si="37"/>
        <v>8.0605837454845786E-2</v>
      </c>
      <c r="AB130" s="14">
        <f t="shared" si="38"/>
        <v>2.2456067624693814E-4</v>
      </c>
      <c r="AC130" s="18">
        <f t="shared" si="39"/>
        <v>0.36797294773217071</v>
      </c>
    </row>
    <row r="131" spans="1:29" x14ac:dyDescent="0.25">
      <c r="A131" s="20" t="s">
        <v>136</v>
      </c>
      <c r="B131" s="6">
        <v>15.7</v>
      </c>
      <c r="C131" s="7">
        <v>49.6</v>
      </c>
      <c r="D131" s="7">
        <v>4.29</v>
      </c>
      <c r="E131" s="7">
        <v>33</v>
      </c>
      <c r="F131" s="7">
        <v>45400</v>
      </c>
      <c r="G131" s="7">
        <v>17.2</v>
      </c>
      <c r="H131" s="7">
        <v>75.099999999999994</v>
      </c>
      <c r="I131" s="7">
        <v>2.96</v>
      </c>
      <c r="J131" s="8">
        <v>19300</v>
      </c>
      <c r="K131" s="12">
        <f t="shared" si="21"/>
        <v>6.3777994157740991E-2</v>
      </c>
      <c r="L131" s="13">
        <f t="shared" si="22"/>
        <v>0.2475899365154009</v>
      </c>
      <c r="M131" s="13">
        <f t="shared" si="23"/>
        <v>0.15413300186451212</v>
      </c>
      <c r="N131" s="13">
        <f t="shared" si="24"/>
        <v>0.18934814967277838</v>
      </c>
      <c r="O131" s="13">
        <f t="shared" si="25"/>
        <v>0.3600823210682445</v>
      </c>
      <c r="P131" s="13">
        <f t="shared" si="26"/>
        <v>0.1978560207004898</v>
      </c>
      <c r="Q131" s="13">
        <f t="shared" si="27"/>
        <v>0.84812623274161725</v>
      </c>
      <c r="R131" s="13">
        <f t="shared" si="28"/>
        <v>0.28548895899053628</v>
      </c>
      <c r="S131" s="14">
        <f t="shared" si="29"/>
        <v>0.18200994569004189</v>
      </c>
      <c r="T131" s="12">
        <f t="shared" si="30"/>
        <v>5.0155063528166909E-4</v>
      </c>
      <c r="U131" s="13">
        <f t="shared" si="31"/>
        <v>1.1893960884560439E-2</v>
      </c>
      <c r="V131" s="13">
        <f t="shared" si="32"/>
        <v>2.4106940411706829E-3</v>
      </c>
      <c r="W131" s="13">
        <f t="shared" si="33"/>
        <v>2.7977324880656194E-3</v>
      </c>
      <c r="X131" s="13">
        <f t="shared" si="34"/>
        <v>8.1172609563354481E-2</v>
      </c>
      <c r="Y131" s="13">
        <f t="shared" si="35"/>
        <v>1.1274706968222234E-2</v>
      </c>
      <c r="Z131" s="13">
        <f t="shared" si="36"/>
        <v>3.0500021396698994E-3</v>
      </c>
      <c r="AA131" s="13">
        <f t="shared" si="37"/>
        <v>4.3885400392082684E-3</v>
      </c>
      <c r="AB131" s="14">
        <f t="shared" si="38"/>
        <v>1.8577651751873769E-2</v>
      </c>
      <c r="AC131" s="18">
        <f t="shared" si="39"/>
        <v>0.36887321468413381</v>
      </c>
    </row>
    <row r="132" spans="1:29" x14ac:dyDescent="0.25">
      <c r="A132" s="20" t="s">
        <v>137</v>
      </c>
      <c r="B132" s="6">
        <v>66.8</v>
      </c>
      <c r="C132" s="7">
        <v>24.9</v>
      </c>
      <c r="D132" s="7">
        <v>5.66</v>
      </c>
      <c r="E132" s="7">
        <v>40.299999999999997</v>
      </c>
      <c r="F132" s="7">
        <v>2180</v>
      </c>
      <c r="G132" s="7">
        <v>1.85</v>
      </c>
      <c r="H132" s="7">
        <v>64</v>
      </c>
      <c r="I132" s="7">
        <v>5.0599999999999996</v>
      </c>
      <c r="J132" s="8">
        <v>1000</v>
      </c>
      <c r="K132" s="12">
        <f t="shared" ref="K132:K169" si="40">(B132-B$171)/(B$172-B$171)</f>
        <v>0.31256085686465435</v>
      </c>
      <c r="L132" s="13">
        <f t="shared" ref="L132:L169" si="41">(C132-C$171)/(C$172-C$171)</f>
        <v>0.12402259231281047</v>
      </c>
      <c r="M132" s="13">
        <f t="shared" ref="M132:M169" si="42">(D132-D$171)/(D$172-D$171)</f>
        <v>0.23927905531385954</v>
      </c>
      <c r="N132" s="13">
        <f t="shared" ref="N132:N169" si="43">(E132-E$171)/(E$172-E$171)</f>
        <v>0.23131806816489692</v>
      </c>
      <c r="O132" s="13">
        <f t="shared" ref="O132:O169" si="44">(F132-F$171)/(F$172-F$171)</f>
        <v>1.2629531075399346E-2</v>
      </c>
      <c r="P132" s="13">
        <f t="shared" ref="P132:P169" si="45">(G132-G$171)/(G$172-G$171)</f>
        <v>5.6002217909620192E-2</v>
      </c>
      <c r="Q132" s="13">
        <f t="shared" ref="Q132:Q169" si="46">(H132-H$171)/(H$172-H$171)</f>
        <v>0.6291913214990138</v>
      </c>
      <c r="R132" s="13">
        <f t="shared" ref="R132:R169" si="47">(I132-I$171)/(I$172-I$171)</f>
        <v>0.61671924290220814</v>
      </c>
      <c r="S132" s="14">
        <f t="shared" ref="S132:S169" si="48">(J132-J$171)/(J$172-J$171)</f>
        <v>7.3399574301558669E-3</v>
      </c>
      <c r="T132" s="12">
        <f t="shared" ref="T132:T169" si="49">POWER(K132-K$122,2)</f>
        <v>5.1251316688931473E-2</v>
      </c>
      <c r="U132" s="13">
        <f t="shared" ref="U132:U169" si="50">POWER(L132-L$122,2)</f>
        <v>2.1047935998475185E-4</v>
      </c>
      <c r="V132" s="13">
        <f t="shared" ref="V132:V169" si="51">POWER(M132-M$122,2)</f>
        <v>1.2994031011854161E-3</v>
      </c>
      <c r="W132" s="13">
        <f t="shared" ref="W132:W169" si="52">POWER(N132-N$122,2)</f>
        <v>8.9990863643178674E-3</v>
      </c>
      <c r="X132" s="13">
        <f t="shared" ref="X132:X169" si="53">POWER(O132-O$122,2)</f>
        <v>3.9118417328675411E-3</v>
      </c>
      <c r="Y132" s="13">
        <f t="shared" ref="Y132:Y169" si="54">POWER(P132-P$122,2)</f>
        <v>1.2724473314572858E-3</v>
      </c>
      <c r="Z132" s="13">
        <f t="shared" ref="Z132:Z169" si="55">POWER(Q132-Q$122,2)</f>
        <v>7.5164657322144904E-2</v>
      </c>
      <c r="AA132" s="13">
        <f t="shared" ref="AA132:AA169" si="56">POWER(R132-R$122,2)</f>
        <v>0.1579874414114977</v>
      </c>
      <c r="AB132" s="14">
        <f t="shared" ref="AB132:AB169" si="57">POWER(S132-S$122,2)</f>
        <v>1.4722667663682179E-3</v>
      </c>
      <c r="AC132" s="18">
        <f t="shared" ref="AC132:AC169" si="58">POWER(SUM(T132:AB132),0.5)</f>
        <v>0.54915292959134354</v>
      </c>
    </row>
    <row r="133" spans="1:29" x14ac:dyDescent="0.25">
      <c r="A133" s="20" t="s">
        <v>138</v>
      </c>
      <c r="B133" s="6">
        <v>7.6</v>
      </c>
      <c r="C133" s="7">
        <v>32.9</v>
      </c>
      <c r="D133" s="7">
        <v>10.4</v>
      </c>
      <c r="E133" s="7">
        <v>47.9</v>
      </c>
      <c r="F133" s="7">
        <v>12700</v>
      </c>
      <c r="G133" s="7">
        <v>5.88</v>
      </c>
      <c r="H133" s="7">
        <v>74.7</v>
      </c>
      <c r="I133" s="7">
        <v>1.4</v>
      </c>
      <c r="J133" s="8">
        <v>5410</v>
      </c>
      <c r="K133" s="12">
        <f t="shared" si="40"/>
        <v>2.4342745861733201E-2</v>
      </c>
      <c r="L133" s="13">
        <f t="shared" si="41"/>
        <v>0.16404440420028915</v>
      </c>
      <c r="M133" s="13">
        <f t="shared" si="42"/>
        <v>0.53387197016780608</v>
      </c>
      <c r="N133" s="13">
        <f t="shared" si="43"/>
        <v>0.27501277782792449</v>
      </c>
      <c r="O133" s="13">
        <f t="shared" si="44"/>
        <v>9.7201566029696679E-2</v>
      </c>
      <c r="P133" s="13">
        <f t="shared" si="45"/>
        <v>9.3244616948526024E-2</v>
      </c>
      <c r="Q133" s="13">
        <f t="shared" si="46"/>
        <v>0.84023668639053262</v>
      </c>
      <c r="R133" s="13">
        <f t="shared" si="47"/>
        <v>3.9432176656151417E-2</v>
      </c>
      <c r="S133" s="14">
        <f t="shared" si="48"/>
        <v>4.943256115835791E-2</v>
      </c>
      <c r="T133" s="12">
        <f t="shared" si="49"/>
        <v>3.8230199416153339E-3</v>
      </c>
      <c r="U133" s="13">
        <f t="shared" si="50"/>
        <v>6.5095935234285151E-4</v>
      </c>
      <c r="V133" s="13">
        <f t="shared" si="51"/>
        <v>0.10932290823718817</v>
      </c>
      <c r="W133" s="13">
        <f t="shared" si="52"/>
        <v>1.919838145549849E-2</v>
      </c>
      <c r="X133" s="13">
        <f t="shared" si="53"/>
        <v>4.8520269813304774E-4</v>
      </c>
      <c r="Y133" s="13">
        <f t="shared" si="54"/>
        <v>2.4681016858919424E-6</v>
      </c>
      <c r="Z133" s="13">
        <f t="shared" si="55"/>
        <v>3.9836762640586163E-3</v>
      </c>
      <c r="AA133" s="13">
        <f t="shared" si="56"/>
        <v>3.2331897023554823E-2</v>
      </c>
      <c r="AB133" s="14">
        <f t="shared" si="57"/>
        <v>1.3856821314113896E-5</v>
      </c>
      <c r="AC133" s="18">
        <f t="shared" si="58"/>
        <v>0.41208296482066731</v>
      </c>
    </row>
    <row r="134" spans="1:29" x14ac:dyDescent="0.25">
      <c r="A134" s="20" t="s">
        <v>139</v>
      </c>
      <c r="B134" s="6">
        <v>14.4</v>
      </c>
      <c r="C134" s="7">
        <v>93.8</v>
      </c>
      <c r="D134" s="7">
        <v>3.4</v>
      </c>
      <c r="E134" s="7">
        <v>108</v>
      </c>
      <c r="F134" s="7">
        <v>20400</v>
      </c>
      <c r="G134" s="7">
        <v>-4.21</v>
      </c>
      <c r="H134" s="7">
        <v>73.400000000000006</v>
      </c>
      <c r="I134" s="7">
        <v>2.17</v>
      </c>
      <c r="J134" s="8">
        <v>10800</v>
      </c>
      <c r="K134" s="12">
        <f t="shared" si="40"/>
        <v>5.744888023369036E-2</v>
      </c>
      <c r="L134" s="13">
        <f t="shared" si="41"/>
        <v>0.46871044719372063</v>
      </c>
      <c r="M134" s="13">
        <f t="shared" si="42"/>
        <v>9.8819142324425097E-2</v>
      </c>
      <c r="N134" s="13">
        <f t="shared" si="43"/>
        <v>0.62054594240002392</v>
      </c>
      <c r="O134" s="13">
        <f t="shared" si="44"/>
        <v>0.15910315054947705</v>
      </c>
      <c r="P134" s="13">
        <f t="shared" si="45"/>
        <v>0</v>
      </c>
      <c r="Q134" s="13">
        <f t="shared" si="46"/>
        <v>0.81459566074950707</v>
      </c>
      <c r="R134" s="13">
        <f t="shared" si="47"/>
        <v>0.16088328075709779</v>
      </c>
      <c r="S134" s="14">
        <f t="shared" si="48"/>
        <v>0.10087907682616042</v>
      </c>
      <c r="T134" s="12">
        <f t="shared" si="49"/>
        <v>8.2509346002622409E-4</v>
      </c>
      <c r="U134" s="13">
        <f t="shared" si="50"/>
        <v>0.10901879810862995</v>
      </c>
      <c r="V134" s="13">
        <f t="shared" si="51"/>
        <v>1.0902007469636496E-2</v>
      </c>
      <c r="W134" s="13">
        <f t="shared" si="52"/>
        <v>0.23434447255067978</v>
      </c>
      <c r="X134" s="13">
        <f t="shared" si="53"/>
        <v>7.0440605252323173E-3</v>
      </c>
      <c r="Y134" s="13">
        <f t="shared" si="54"/>
        <v>8.4040485032026539E-3</v>
      </c>
      <c r="Z134" s="13">
        <f t="shared" si="55"/>
        <v>7.8778754245299558E-3</v>
      </c>
      <c r="AA134" s="13">
        <f t="shared" si="56"/>
        <v>3.4058454159161728E-3</v>
      </c>
      <c r="AB134" s="14">
        <f t="shared" si="57"/>
        <v>3.0436175489180952E-3</v>
      </c>
      <c r="AC134" s="18">
        <f t="shared" si="58"/>
        <v>0.62037554675113649</v>
      </c>
    </row>
    <row r="135" spans="1:29" x14ac:dyDescent="0.25">
      <c r="A135" s="20" t="s">
        <v>140</v>
      </c>
      <c r="B135" s="6">
        <v>160</v>
      </c>
      <c r="C135" s="7">
        <v>16.8</v>
      </c>
      <c r="D135" s="7">
        <v>13.1</v>
      </c>
      <c r="E135" s="7">
        <v>34.5</v>
      </c>
      <c r="F135" s="7">
        <v>1220</v>
      </c>
      <c r="G135" s="7">
        <v>17.2</v>
      </c>
      <c r="H135" s="7">
        <v>55</v>
      </c>
      <c r="I135" s="7">
        <v>5.2</v>
      </c>
      <c r="J135" s="8">
        <v>399</v>
      </c>
      <c r="K135" s="12">
        <f t="shared" si="40"/>
        <v>0.76630963972736121</v>
      </c>
      <c r="L135" s="13">
        <f t="shared" si="41"/>
        <v>8.3500507776738314E-2</v>
      </c>
      <c r="M135" s="13">
        <f t="shared" si="42"/>
        <v>0.70167806090739582</v>
      </c>
      <c r="N135" s="13">
        <f t="shared" si="43"/>
        <v>0.19797210552732328</v>
      </c>
      <c r="O135" s="13">
        <f t="shared" si="44"/>
        <v>4.9119309274786764E-3</v>
      </c>
      <c r="P135" s="13">
        <f t="shared" si="45"/>
        <v>0.1978560207004898</v>
      </c>
      <c r="Q135" s="13">
        <f t="shared" si="46"/>
        <v>0.45167652859960555</v>
      </c>
      <c r="R135" s="13">
        <f t="shared" si="47"/>
        <v>0.63880126182965313</v>
      </c>
      <c r="S135" s="14">
        <f t="shared" si="48"/>
        <v>1.6035277610743637E-3</v>
      </c>
      <c r="T135" s="12">
        <f t="shared" si="49"/>
        <v>0.46258541293545546</v>
      </c>
      <c r="U135" s="13">
        <f t="shared" si="50"/>
        <v>3.028299947461943E-3</v>
      </c>
      <c r="V135" s="13">
        <f t="shared" si="51"/>
        <v>0.24844865407100586</v>
      </c>
      <c r="W135" s="13">
        <f t="shared" si="52"/>
        <v>3.7844091748420673E-3</v>
      </c>
      <c r="X135" s="13">
        <f t="shared" si="53"/>
        <v>4.9367933326106865E-3</v>
      </c>
      <c r="Y135" s="13">
        <f t="shared" si="54"/>
        <v>1.1274706968222234E-2</v>
      </c>
      <c r="Z135" s="13">
        <f t="shared" si="55"/>
        <v>0.20401168648779039</v>
      </c>
      <c r="AA135" s="13">
        <f t="shared" si="56"/>
        <v>0.17602921712824299</v>
      </c>
      <c r="AB135" s="14">
        <f t="shared" si="57"/>
        <v>1.9453884795709137E-3</v>
      </c>
      <c r="AC135" s="18">
        <f t="shared" si="58"/>
        <v>1.056430105840042</v>
      </c>
    </row>
    <row r="136" spans="1:29" x14ac:dyDescent="0.25">
      <c r="A136" s="20" t="s">
        <v>141</v>
      </c>
      <c r="B136" s="6">
        <v>2.8</v>
      </c>
      <c r="C136" s="7">
        <v>200</v>
      </c>
      <c r="D136" s="7">
        <v>3.96</v>
      </c>
      <c r="E136" s="7">
        <v>174</v>
      </c>
      <c r="F136" s="7">
        <v>72100</v>
      </c>
      <c r="G136" s="7">
        <v>-4.5999999999999999E-2</v>
      </c>
      <c r="H136" s="7">
        <v>82.7</v>
      </c>
      <c r="I136" s="7">
        <v>1.1499999999999999</v>
      </c>
      <c r="J136" s="8">
        <v>46600</v>
      </c>
      <c r="K136" s="12">
        <f t="shared" si="40"/>
        <v>9.7370983446932677E-4</v>
      </c>
      <c r="L136" s="13">
        <f t="shared" si="41"/>
        <v>1</v>
      </c>
      <c r="M136" s="13">
        <f t="shared" si="42"/>
        <v>0.13362336855189558</v>
      </c>
      <c r="N136" s="13">
        <f t="shared" si="43"/>
        <v>1</v>
      </c>
      <c r="O136" s="13">
        <f t="shared" si="44"/>
        <v>0.57472807518228808</v>
      </c>
      <c r="P136" s="13">
        <f t="shared" si="45"/>
        <v>3.8480731910174662E-2</v>
      </c>
      <c r="Q136" s="13">
        <f t="shared" si="46"/>
        <v>0.9980276134122289</v>
      </c>
      <c r="R136" s="13">
        <f t="shared" si="47"/>
        <v>0</v>
      </c>
      <c r="S136" s="14">
        <f t="shared" si="48"/>
        <v>0.44258320686462599</v>
      </c>
      <c r="T136" s="12">
        <f t="shared" si="49"/>
        <v>7.2589736320893784E-3</v>
      </c>
      <c r="U136" s="13">
        <f t="shared" si="50"/>
        <v>0.74212970094295339</v>
      </c>
      <c r="V136" s="13">
        <f t="shared" si="51"/>
        <v>4.8453366531717766E-3</v>
      </c>
      <c r="W136" s="13">
        <f t="shared" si="52"/>
        <v>0.74571073771337293</v>
      </c>
      <c r="X136" s="13">
        <f t="shared" si="53"/>
        <v>0.24955402531247112</v>
      </c>
      <c r="Y136" s="13">
        <f t="shared" si="54"/>
        <v>2.8294809639373545E-3</v>
      </c>
      <c r="Z136" s="13">
        <f t="shared" si="55"/>
        <v>8.9632715941318445E-3</v>
      </c>
      <c r="AA136" s="13">
        <f t="shared" si="56"/>
        <v>4.806745016867519E-2</v>
      </c>
      <c r="AB136" s="14">
        <f t="shared" si="57"/>
        <v>0.15750827406584322</v>
      </c>
      <c r="AC136" s="18">
        <f t="shared" si="58"/>
        <v>1.4024504451304673</v>
      </c>
    </row>
    <row r="137" spans="1:29" x14ac:dyDescent="0.25">
      <c r="A137" s="20" t="s">
        <v>142</v>
      </c>
      <c r="B137" s="6">
        <v>7</v>
      </c>
      <c r="C137" s="7">
        <v>76.3</v>
      </c>
      <c r="D137" s="7">
        <v>8.7899999999999991</v>
      </c>
      <c r="E137" s="7">
        <v>77.8</v>
      </c>
      <c r="F137" s="7">
        <v>25200</v>
      </c>
      <c r="G137" s="7">
        <v>0.48499999999999999</v>
      </c>
      <c r="H137" s="7">
        <v>75.5</v>
      </c>
      <c r="I137" s="7">
        <v>1.43</v>
      </c>
      <c r="J137" s="8">
        <v>16600</v>
      </c>
      <c r="K137" s="12">
        <f t="shared" si="40"/>
        <v>2.1421616358325221E-2</v>
      </c>
      <c r="L137" s="13">
        <f t="shared" si="41"/>
        <v>0.38116273368986098</v>
      </c>
      <c r="M137" s="13">
        <f t="shared" si="42"/>
        <v>0.43380981976382837</v>
      </c>
      <c r="N137" s="13">
        <f t="shared" si="43"/>
        <v>0.4469169645285197</v>
      </c>
      <c r="O137" s="13">
        <f t="shared" si="44"/>
        <v>0.19769115128908041</v>
      </c>
      <c r="P137" s="13">
        <f t="shared" si="45"/>
        <v>4.3387856944829502E-2</v>
      </c>
      <c r="Q137" s="13">
        <f t="shared" si="46"/>
        <v>0.85601577909270221</v>
      </c>
      <c r="R137" s="13">
        <f t="shared" si="47"/>
        <v>4.4164037854889593E-2</v>
      </c>
      <c r="S137" s="14">
        <f t="shared" si="48"/>
        <v>0.15623896381563249</v>
      </c>
      <c r="T137" s="12">
        <f t="shared" si="49"/>
        <v>4.1927831698948242E-3</v>
      </c>
      <c r="U137" s="13">
        <f t="shared" si="50"/>
        <v>5.8870401251383077E-2</v>
      </c>
      <c r="V137" s="13">
        <f t="shared" si="51"/>
        <v>5.3166213510779332E-2</v>
      </c>
      <c r="W137" s="13">
        <f t="shared" si="52"/>
        <v>9.6386908497156726E-2</v>
      </c>
      <c r="X137" s="13">
        <f t="shared" si="53"/>
        <v>1.5010391361008334E-2</v>
      </c>
      <c r="Y137" s="13">
        <f t="shared" si="54"/>
        <v>2.3315127539240026E-3</v>
      </c>
      <c r="Z137" s="13">
        <f t="shared" si="55"/>
        <v>2.2408178985329767E-3</v>
      </c>
      <c r="AA137" s="13">
        <f t="shared" si="56"/>
        <v>3.0652608743245536E-2</v>
      </c>
      <c r="AB137" s="14">
        <f t="shared" si="57"/>
        <v>1.221663283146575E-2</v>
      </c>
      <c r="AC137" s="18">
        <f t="shared" si="58"/>
        <v>0.52446951295322264</v>
      </c>
    </row>
    <row r="138" spans="1:29" x14ac:dyDescent="0.25">
      <c r="A138" s="20" t="s">
        <v>143</v>
      </c>
      <c r="B138" s="6">
        <v>3.2</v>
      </c>
      <c r="C138" s="7">
        <v>64.3</v>
      </c>
      <c r="D138" s="7">
        <v>9.41</v>
      </c>
      <c r="E138" s="7">
        <v>62.9</v>
      </c>
      <c r="F138" s="7">
        <v>28700</v>
      </c>
      <c r="G138" s="7">
        <v>-0.98699999999999999</v>
      </c>
      <c r="H138" s="7">
        <v>79.5</v>
      </c>
      <c r="I138" s="7">
        <v>1.57</v>
      </c>
      <c r="J138" s="8">
        <v>23400</v>
      </c>
      <c r="K138" s="12">
        <f t="shared" si="40"/>
        <v>2.9211295034079847E-3</v>
      </c>
      <c r="L138" s="13">
        <f t="shared" si="41"/>
        <v>0.32113001585864298</v>
      </c>
      <c r="M138" s="13">
        <f t="shared" si="42"/>
        <v>0.47234307022995647</v>
      </c>
      <c r="N138" s="13">
        <f t="shared" si="43"/>
        <v>0.36125233637337356</v>
      </c>
      <c r="O138" s="13">
        <f t="shared" si="44"/>
        <v>0.22582823516170783</v>
      </c>
      <c r="P138" s="13">
        <f t="shared" si="45"/>
        <v>2.9784677941040571E-2</v>
      </c>
      <c r="Q138" s="13">
        <f t="shared" si="46"/>
        <v>0.9349112426035503</v>
      </c>
      <c r="R138" s="13">
        <f t="shared" si="47"/>
        <v>6.6246056782334417E-2</v>
      </c>
      <c r="S138" s="14">
        <f t="shared" si="48"/>
        <v>0.22114365890673768</v>
      </c>
      <c r="T138" s="12">
        <f t="shared" si="49"/>
        <v>6.9309272808465465E-3</v>
      </c>
      <c r="U138" s="13">
        <f t="shared" si="50"/>
        <v>3.3342583512447704E-2</v>
      </c>
      <c r="V138" s="13">
        <f t="shared" si="51"/>
        <v>7.2420864458428158E-2</v>
      </c>
      <c r="W138" s="13">
        <f t="shared" si="52"/>
        <v>5.0534043065685222E-2</v>
      </c>
      <c r="X138" s="13">
        <f t="shared" si="53"/>
        <v>2.2696623564237503E-2</v>
      </c>
      <c r="Y138" s="13">
        <f t="shared" si="54"/>
        <v>3.8302383807900186E-3</v>
      </c>
      <c r="Z138" s="13">
        <f t="shared" si="55"/>
        <v>9.9591906601463999E-4</v>
      </c>
      <c r="AA138" s="13">
        <f t="shared" si="56"/>
        <v>2.3408034710266794E-2</v>
      </c>
      <c r="AB138" s="14">
        <f t="shared" si="57"/>
        <v>3.077693850327241E-2</v>
      </c>
      <c r="AC138" s="18">
        <f t="shared" si="58"/>
        <v>0.49491026716162295</v>
      </c>
    </row>
    <row r="139" spans="1:29" x14ac:dyDescent="0.25">
      <c r="A139" s="20" t="s">
        <v>144</v>
      </c>
      <c r="B139" s="6">
        <v>28.1</v>
      </c>
      <c r="C139" s="7">
        <v>49.3</v>
      </c>
      <c r="D139" s="7">
        <v>8.5500000000000007</v>
      </c>
      <c r="E139" s="7">
        <v>81.2</v>
      </c>
      <c r="F139" s="7">
        <v>1780</v>
      </c>
      <c r="G139" s="7">
        <v>6.81</v>
      </c>
      <c r="H139" s="7">
        <v>61.7</v>
      </c>
      <c r="I139" s="7">
        <v>4.24</v>
      </c>
      <c r="J139" s="8">
        <v>1290</v>
      </c>
      <c r="K139" s="12">
        <f t="shared" si="40"/>
        <v>0.12414800389483933</v>
      </c>
      <c r="L139" s="13">
        <f t="shared" si="41"/>
        <v>0.24608911856962043</v>
      </c>
      <c r="M139" s="13">
        <f t="shared" si="42"/>
        <v>0.41889372280919829</v>
      </c>
      <c r="N139" s="13">
        <f t="shared" si="43"/>
        <v>0.46646459779882155</v>
      </c>
      <c r="O139" s="13">
        <f t="shared" si="44"/>
        <v>9.4138643470990675E-3</v>
      </c>
      <c r="P139" s="13">
        <f t="shared" si="45"/>
        <v>0.10183901672673505</v>
      </c>
      <c r="Q139" s="13">
        <f t="shared" si="46"/>
        <v>0.58382642998027623</v>
      </c>
      <c r="R139" s="13">
        <f t="shared" si="47"/>
        <v>0.48738170347003162</v>
      </c>
      <c r="S139" s="14">
        <f t="shared" si="48"/>
        <v>1.0107951779629471E-2</v>
      </c>
      <c r="T139" s="12">
        <f t="shared" si="49"/>
        <v>1.4420765902900183E-3</v>
      </c>
      <c r="U139" s="13">
        <f t="shared" si="50"/>
        <v>1.1568856617473406E-2</v>
      </c>
      <c r="V139" s="13">
        <f t="shared" si="51"/>
        <v>4.6510055889011519E-2</v>
      </c>
      <c r="W139" s="13">
        <f t="shared" si="52"/>
        <v>0.10890662916326893</v>
      </c>
      <c r="X139" s="13">
        <f t="shared" si="53"/>
        <v>4.3244281819166891E-3</v>
      </c>
      <c r="Y139" s="13">
        <f t="shared" si="54"/>
        <v>1.0333574532627136E-4</v>
      </c>
      <c r="Z139" s="13">
        <f t="shared" si="55"/>
        <v>0.10209726550190824</v>
      </c>
      <c r="AA139" s="13">
        <f t="shared" si="56"/>
        <v>7.1898416742131002E-2</v>
      </c>
      <c r="AB139" s="14">
        <f t="shared" si="57"/>
        <v>1.2675119609542075E-3</v>
      </c>
      <c r="AC139" s="18">
        <f t="shared" si="58"/>
        <v>0.59001574249530009</v>
      </c>
    </row>
    <row r="140" spans="1:29" x14ac:dyDescent="0.25">
      <c r="A140" s="20" t="s">
        <v>145</v>
      </c>
      <c r="B140" s="6">
        <v>53.7</v>
      </c>
      <c r="C140" s="7">
        <v>28.6</v>
      </c>
      <c r="D140" s="7">
        <v>8.94</v>
      </c>
      <c r="E140" s="7">
        <v>27.4</v>
      </c>
      <c r="F140" s="7">
        <v>12000</v>
      </c>
      <c r="G140" s="7">
        <v>6.35</v>
      </c>
      <c r="H140" s="7">
        <v>54.3</v>
      </c>
      <c r="I140" s="7">
        <v>2.59</v>
      </c>
      <c r="J140" s="8">
        <v>7280</v>
      </c>
      <c r="K140" s="12">
        <f t="shared" si="40"/>
        <v>0.24878286270691333</v>
      </c>
      <c r="L140" s="13">
        <f t="shared" si="41"/>
        <v>0.14253268031076938</v>
      </c>
      <c r="M140" s="13">
        <f t="shared" si="42"/>
        <v>0.44313238036047231</v>
      </c>
      <c r="N140" s="13">
        <f t="shared" si="43"/>
        <v>0.15715204781581069</v>
      </c>
      <c r="O140" s="13">
        <f t="shared" si="44"/>
        <v>9.1574149255171197E-2</v>
      </c>
      <c r="P140" s="13">
        <f t="shared" si="45"/>
        <v>9.758802328805101E-2</v>
      </c>
      <c r="Q140" s="13">
        <f t="shared" si="46"/>
        <v>0.43786982248520706</v>
      </c>
      <c r="R140" s="13">
        <f t="shared" si="47"/>
        <v>0.22712933753943218</v>
      </c>
      <c r="S140" s="14">
        <f t="shared" si="48"/>
        <v>6.728135230841184E-2</v>
      </c>
      <c r="T140" s="12">
        <f t="shared" si="49"/>
        <v>2.644186326535063E-2</v>
      </c>
      <c r="U140" s="13">
        <f t="shared" si="50"/>
        <v>1.6017454267567331E-5</v>
      </c>
      <c r="V140" s="13">
        <f t="shared" si="51"/>
        <v>5.755227837818732E-2</v>
      </c>
      <c r="W140" s="13">
        <f t="shared" si="52"/>
        <v>4.2838625998736215E-4</v>
      </c>
      <c r="X140" s="13">
        <f t="shared" si="53"/>
        <v>2.6895673032000818E-4</v>
      </c>
      <c r="Y140" s="13">
        <f t="shared" si="54"/>
        <v>3.498043081457906E-5</v>
      </c>
      <c r="Z140" s="13">
        <f t="shared" si="55"/>
        <v>0.21667464179981269</v>
      </c>
      <c r="AA140" s="13">
        <f t="shared" si="56"/>
        <v>6.2195862233676977E-5</v>
      </c>
      <c r="AB140" s="14">
        <f t="shared" si="57"/>
        <v>4.6531953020360341E-4</v>
      </c>
      <c r="AC140" s="18">
        <f t="shared" si="58"/>
        <v>0.54949489507290006</v>
      </c>
    </row>
    <row r="141" spans="1:29" x14ac:dyDescent="0.25">
      <c r="A141" s="20" t="s">
        <v>146</v>
      </c>
      <c r="B141" s="6">
        <v>4.0999999999999996</v>
      </c>
      <c r="C141" s="7">
        <v>49.4</v>
      </c>
      <c r="D141" s="7">
        <v>6.93</v>
      </c>
      <c r="E141" s="7">
        <v>46.2</v>
      </c>
      <c r="F141" s="7">
        <v>30400</v>
      </c>
      <c r="G141" s="7">
        <v>3.16</v>
      </c>
      <c r="H141" s="7">
        <v>80.099999999999994</v>
      </c>
      <c r="I141" s="7">
        <v>1.23</v>
      </c>
      <c r="J141" s="8">
        <v>22100</v>
      </c>
      <c r="K141" s="12">
        <f t="shared" si="40"/>
        <v>7.3028237585199586E-3</v>
      </c>
      <c r="L141" s="13">
        <f t="shared" si="41"/>
        <v>0.24658939121821391</v>
      </c>
      <c r="M141" s="13">
        <f t="shared" si="42"/>
        <v>0.31821006836544435</v>
      </c>
      <c r="N141" s="13">
        <f t="shared" si="43"/>
        <v>0.26523896119277363</v>
      </c>
      <c r="O141" s="13">
        <f t="shared" si="44"/>
        <v>0.23949481875698403</v>
      </c>
      <c r="P141" s="13">
        <f t="shared" si="45"/>
        <v>6.8108307919785602E-2</v>
      </c>
      <c r="Q141" s="13">
        <f t="shared" si="46"/>
        <v>0.94674556213017746</v>
      </c>
      <c r="R141" s="13">
        <f t="shared" si="47"/>
        <v>1.2618296529968466E-2</v>
      </c>
      <c r="S141" s="14">
        <f t="shared" si="48"/>
        <v>0.20873540837461463</v>
      </c>
      <c r="T141" s="12">
        <f t="shared" si="49"/>
        <v>6.2205552326711402E-3</v>
      </c>
      <c r="U141" s="13">
        <f t="shared" si="50"/>
        <v>1.1676724161056553E-2</v>
      </c>
      <c r="V141" s="13">
        <f t="shared" si="51"/>
        <v>1.3219997365657205E-2</v>
      </c>
      <c r="W141" s="13">
        <f t="shared" si="52"/>
        <v>1.6585423596547799E-2</v>
      </c>
      <c r="X141" s="13">
        <f t="shared" si="53"/>
        <v>2.700124966470234E-2</v>
      </c>
      <c r="Y141" s="13">
        <f t="shared" si="54"/>
        <v>5.5532287932568705E-4</v>
      </c>
      <c r="Z141" s="13">
        <f t="shared" si="55"/>
        <v>1.88290948418393E-3</v>
      </c>
      <c r="AA141" s="13">
        <f t="shared" si="56"/>
        <v>4.2693727671685465E-2</v>
      </c>
      <c r="AB141" s="14">
        <f t="shared" si="57"/>
        <v>2.6577255735764041E-2</v>
      </c>
      <c r="AC141" s="18">
        <f t="shared" si="58"/>
        <v>0.38263973368116672</v>
      </c>
    </row>
    <row r="142" spans="1:29" x14ac:dyDescent="0.25">
      <c r="A142" s="20" t="s">
        <v>147</v>
      </c>
      <c r="B142" s="6">
        <v>3.8</v>
      </c>
      <c r="C142" s="7">
        <v>25.5</v>
      </c>
      <c r="D142" s="7">
        <v>9.5399999999999991</v>
      </c>
      <c r="E142" s="7">
        <v>26.8</v>
      </c>
      <c r="F142" s="7">
        <v>32500</v>
      </c>
      <c r="G142" s="7">
        <v>0.16</v>
      </c>
      <c r="H142" s="7">
        <v>81.900000000000006</v>
      </c>
      <c r="I142" s="7">
        <v>1.37</v>
      </c>
      <c r="J142" s="8">
        <v>30700</v>
      </c>
      <c r="K142" s="12">
        <f t="shared" si="40"/>
        <v>5.8422590068159677E-3</v>
      </c>
      <c r="L142" s="13">
        <f t="shared" si="41"/>
        <v>0.12702422820437137</v>
      </c>
      <c r="M142" s="13">
        <f t="shared" si="42"/>
        <v>0.48042262274704778</v>
      </c>
      <c r="N142" s="13">
        <f t="shared" si="43"/>
        <v>0.15370246547399274</v>
      </c>
      <c r="O142" s="13">
        <f t="shared" si="44"/>
        <v>0.25637706908056052</v>
      </c>
      <c r="P142" s="13">
        <f t="shared" si="45"/>
        <v>4.0384437667498385E-2</v>
      </c>
      <c r="Q142" s="13">
        <f t="shared" si="46"/>
        <v>0.9822485207100593</v>
      </c>
      <c r="R142" s="13">
        <f t="shared" si="47"/>
        <v>3.4700315457413283E-2</v>
      </c>
      <c r="S142" s="14">
        <f t="shared" si="48"/>
        <v>0.29082075804865942</v>
      </c>
      <c r="T142" s="12">
        <f t="shared" si="49"/>
        <v>6.4530794166084357E-3</v>
      </c>
      <c r="U142" s="13">
        <f t="shared" si="50"/>
        <v>1.323942704303613E-4</v>
      </c>
      <c r="V142" s="13">
        <f t="shared" si="51"/>
        <v>7.683474056938111E-2</v>
      </c>
      <c r="W142" s="13">
        <f t="shared" si="52"/>
        <v>2.9749045832455769E-4</v>
      </c>
      <c r="X142" s="13">
        <f t="shared" si="53"/>
        <v>3.2834462026587991E-2</v>
      </c>
      <c r="Y142" s="13">
        <f t="shared" si="54"/>
        <v>2.6305779300929591E-3</v>
      </c>
      <c r="Z142" s="13">
        <f t="shared" si="55"/>
        <v>6.2244941625915614E-3</v>
      </c>
      <c r="AA142" s="13">
        <f t="shared" si="56"/>
        <v>3.4055966324672352E-2</v>
      </c>
      <c r="AB142" s="14">
        <f t="shared" si="57"/>
        <v>6.0079241552772458E-2</v>
      </c>
      <c r="AC142" s="18">
        <f t="shared" si="58"/>
        <v>0.46855356866793979</v>
      </c>
    </row>
    <row r="143" spans="1:29" x14ac:dyDescent="0.25">
      <c r="A143" s="20" t="s">
        <v>148</v>
      </c>
      <c r="B143" s="6">
        <v>11.2</v>
      </c>
      <c r="C143" s="7">
        <v>19.600000000000001</v>
      </c>
      <c r="D143" s="7">
        <v>2.94</v>
      </c>
      <c r="E143" s="7">
        <v>26.8</v>
      </c>
      <c r="F143" s="7">
        <v>8560</v>
      </c>
      <c r="G143" s="7">
        <v>22.8</v>
      </c>
      <c r="H143" s="7">
        <v>74.400000000000006</v>
      </c>
      <c r="I143" s="7">
        <v>2.2000000000000002</v>
      </c>
      <c r="J143" s="8">
        <v>2810</v>
      </c>
      <c r="K143" s="12">
        <f t="shared" si="40"/>
        <v>4.1869522882181105E-2</v>
      </c>
      <c r="L143" s="13">
        <f t="shared" si="41"/>
        <v>9.7508141937355866E-2</v>
      </c>
      <c r="M143" s="13">
        <f t="shared" si="42"/>
        <v>7.0229956494717208E-2</v>
      </c>
      <c r="N143" s="13">
        <f t="shared" si="43"/>
        <v>0.15370246547399274</v>
      </c>
      <c r="O143" s="13">
        <f t="shared" si="44"/>
        <v>6.3919415391788789E-2</v>
      </c>
      <c r="P143" s="13">
        <f t="shared" si="45"/>
        <v>0.24960724517142596</v>
      </c>
      <c r="Q143" s="13">
        <f t="shared" si="46"/>
        <v>0.83431952662721909</v>
      </c>
      <c r="R143" s="13">
        <f t="shared" si="47"/>
        <v>0.16561514195583601</v>
      </c>
      <c r="S143" s="14">
        <f t="shared" si="48"/>
        <v>2.4616060094111807E-2</v>
      </c>
      <c r="T143" s="12">
        <f t="shared" si="49"/>
        <v>1.9628264701169679E-3</v>
      </c>
      <c r="U143" s="13">
        <f t="shared" si="50"/>
        <v>1.6828337889862885E-3</v>
      </c>
      <c r="V143" s="13">
        <f t="shared" si="51"/>
        <v>1.7689495963700144E-2</v>
      </c>
      <c r="W143" s="13">
        <f t="shared" si="52"/>
        <v>2.9749045832455769E-4</v>
      </c>
      <c r="X143" s="13">
        <f t="shared" si="53"/>
        <v>1.2667127821684341E-4</v>
      </c>
      <c r="Y143" s="13">
        <f t="shared" si="54"/>
        <v>2.4943037024403324E-2</v>
      </c>
      <c r="Z143" s="13">
        <f t="shared" si="55"/>
        <v>4.765628343234172E-3</v>
      </c>
      <c r="AA143" s="13">
        <f t="shared" si="56"/>
        <v>2.875936669685236E-3</v>
      </c>
      <c r="AB143" s="14">
        <f t="shared" si="57"/>
        <v>4.4495792886432335E-4</v>
      </c>
      <c r="AC143" s="18">
        <f t="shared" si="58"/>
        <v>0.23407024143519795</v>
      </c>
    </row>
    <row r="144" spans="1:29" x14ac:dyDescent="0.25">
      <c r="A144" s="20" t="s">
        <v>149</v>
      </c>
      <c r="B144" s="6">
        <v>20.7</v>
      </c>
      <c r="C144" s="7">
        <v>26.9</v>
      </c>
      <c r="D144" s="7">
        <v>4.47</v>
      </c>
      <c r="E144" s="7">
        <v>57.1</v>
      </c>
      <c r="F144" s="7">
        <v>9920</v>
      </c>
      <c r="G144" s="7">
        <v>4.4400000000000004</v>
      </c>
      <c r="H144" s="7">
        <v>71.599999999999994</v>
      </c>
      <c r="I144" s="7">
        <v>2.0699999999999998</v>
      </c>
      <c r="J144" s="8">
        <v>6230</v>
      </c>
      <c r="K144" s="12">
        <f t="shared" si="40"/>
        <v>8.8120740019474189E-2</v>
      </c>
      <c r="L144" s="13">
        <f t="shared" si="41"/>
        <v>0.13402804528468015</v>
      </c>
      <c r="M144" s="13">
        <f t="shared" si="42"/>
        <v>0.16532007458048475</v>
      </c>
      <c r="N144" s="13">
        <f t="shared" si="43"/>
        <v>0.32790637373579995</v>
      </c>
      <c r="O144" s="13">
        <f t="shared" si="44"/>
        <v>7.4852682268009743E-2</v>
      </c>
      <c r="P144" s="13">
        <f t="shared" si="45"/>
        <v>7.9937159227428153E-2</v>
      </c>
      <c r="Q144" s="13">
        <f t="shared" si="46"/>
        <v>0.77909270216962512</v>
      </c>
      <c r="R144" s="13">
        <f t="shared" si="47"/>
        <v>0.14511041009463721</v>
      </c>
      <c r="S144" s="14">
        <f t="shared" si="48"/>
        <v>5.7259303801697067E-2</v>
      </c>
      <c r="T144" s="12">
        <f t="shared" si="49"/>
        <v>3.792443366969161E-6</v>
      </c>
      <c r="U144" s="13">
        <f t="shared" si="50"/>
        <v>2.027209055738987E-5</v>
      </c>
      <c r="V144" s="13">
        <f t="shared" si="51"/>
        <v>1.4373005170959972E-3</v>
      </c>
      <c r="W144" s="13">
        <f t="shared" si="52"/>
        <v>3.6653799370168764E-2</v>
      </c>
      <c r="X144" s="13">
        <f t="shared" si="53"/>
        <v>1.0340512507497116E-7</v>
      </c>
      <c r="Y144" s="13">
        <f t="shared" si="54"/>
        <v>1.3774398647664753E-4</v>
      </c>
      <c r="Z144" s="13">
        <f t="shared" si="55"/>
        <v>1.5440635832078784E-2</v>
      </c>
      <c r="AA144" s="13">
        <f t="shared" si="56"/>
        <v>5.4956263869677339E-3</v>
      </c>
      <c r="AB144" s="14">
        <f t="shared" si="57"/>
        <v>1.3338443186057951E-4</v>
      </c>
      <c r="AC144" s="18">
        <f t="shared" si="58"/>
        <v>0.24356243237350447</v>
      </c>
    </row>
    <row r="145" spans="1:29" x14ac:dyDescent="0.25">
      <c r="A145" s="20" t="s">
        <v>150</v>
      </c>
      <c r="B145" s="6">
        <v>76.7</v>
      </c>
      <c r="C145" s="7">
        <v>19.7</v>
      </c>
      <c r="D145" s="7">
        <v>6.32</v>
      </c>
      <c r="E145" s="7">
        <v>17.2</v>
      </c>
      <c r="F145" s="7">
        <v>3370</v>
      </c>
      <c r="G145" s="7">
        <v>19.600000000000001</v>
      </c>
      <c r="H145" s="7">
        <v>66.3</v>
      </c>
      <c r="I145" s="7">
        <v>4.88</v>
      </c>
      <c r="J145" s="8">
        <v>1480</v>
      </c>
      <c r="K145" s="12">
        <f t="shared" si="40"/>
        <v>0.36075949367088611</v>
      </c>
      <c r="L145" s="13">
        <f t="shared" si="41"/>
        <v>9.8008414585949333E-2</v>
      </c>
      <c r="M145" s="13">
        <f t="shared" si="42"/>
        <v>0.2802983219390926</v>
      </c>
      <c r="N145" s="13">
        <f t="shared" si="43"/>
        <v>9.8509148004905303E-2</v>
      </c>
      <c r="O145" s="13">
        <f t="shared" si="44"/>
        <v>2.2196139592092677E-2</v>
      </c>
      <c r="P145" s="13">
        <f t="shared" si="45"/>
        <v>0.22003511690231961</v>
      </c>
      <c r="Q145" s="13">
        <f t="shared" si="46"/>
        <v>0.67455621301775148</v>
      </c>
      <c r="R145" s="13">
        <f t="shared" si="47"/>
        <v>0.58832807570977919</v>
      </c>
      <c r="S145" s="14">
        <f t="shared" si="48"/>
        <v>1.1921465318939763E-2</v>
      </c>
      <c r="T145" s="12">
        <f t="shared" si="49"/>
        <v>7.5397566578713604E-2</v>
      </c>
      <c r="U145" s="13">
        <f t="shared" si="50"/>
        <v>1.6420393351485795E-3</v>
      </c>
      <c r="V145" s="13">
        <f t="shared" si="51"/>
        <v>5.939245565941424E-3</v>
      </c>
      <c r="W145" s="13">
        <f t="shared" si="52"/>
        <v>1.4398538182908607E-3</v>
      </c>
      <c r="X145" s="13">
        <f t="shared" si="53"/>
        <v>2.8066800701678036E-3</v>
      </c>
      <c r="Y145" s="13">
        <f t="shared" si="54"/>
        <v>1.6476679628812205E-2</v>
      </c>
      <c r="Z145" s="13">
        <f t="shared" si="55"/>
        <v>5.2347995907395167E-2</v>
      </c>
      <c r="AA145" s="13">
        <f t="shared" si="56"/>
        <v>0.13622386529868941</v>
      </c>
      <c r="AB145" s="14">
        <f t="shared" si="57"/>
        <v>1.1416708874421398E-3</v>
      </c>
      <c r="AC145" s="18">
        <f t="shared" si="58"/>
        <v>0.54167849974925275</v>
      </c>
    </row>
    <row r="146" spans="1:29" x14ac:dyDescent="0.25">
      <c r="A146" s="20" t="s">
        <v>151</v>
      </c>
      <c r="B146" s="6">
        <v>24.1</v>
      </c>
      <c r="C146" s="7">
        <v>52.5</v>
      </c>
      <c r="D146" s="7">
        <v>7.01</v>
      </c>
      <c r="E146" s="7">
        <v>38.4</v>
      </c>
      <c r="F146" s="7">
        <v>14200</v>
      </c>
      <c r="G146" s="7">
        <v>7.2</v>
      </c>
      <c r="H146" s="7">
        <v>70.3</v>
      </c>
      <c r="I146" s="7">
        <v>2.52</v>
      </c>
      <c r="J146" s="8">
        <v>8300</v>
      </c>
      <c r="K146" s="12">
        <f t="shared" si="40"/>
        <v>0.10467380720545277</v>
      </c>
      <c r="L146" s="13">
        <f t="shared" si="41"/>
        <v>0.26209784332461189</v>
      </c>
      <c r="M146" s="13">
        <f t="shared" si="42"/>
        <v>0.32318210068365438</v>
      </c>
      <c r="N146" s="13">
        <f t="shared" si="43"/>
        <v>0.22039439074914005</v>
      </c>
      <c r="O146" s="13">
        <f t="shared" si="44"/>
        <v>0.10926031626082273</v>
      </c>
      <c r="P146" s="13">
        <f t="shared" si="45"/>
        <v>0.10544311985953239</v>
      </c>
      <c r="Q146" s="13">
        <f t="shared" si="46"/>
        <v>0.75345167652859957</v>
      </c>
      <c r="R146" s="13">
        <f t="shared" si="47"/>
        <v>0.2160883280757098</v>
      </c>
      <c r="S146" s="14">
        <f t="shared" si="48"/>
        <v>7.7017056572077622E-2</v>
      </c>
      <c r="T146" s="12">
        <f t="shared" si="49"/>
        <v>3.4226801386896577E-4</v>
      </c>
      <c r="U146" s="13">
        <f t="shared" si="50"/>
        <v>1.5268888553281448E-2</v>
      </c>
      <c r="V146" s="13">
        <f t="shared" si="51"/>
        <v>1.438806959454682E-2</v>
      </c>
      <c r="W146" s="13">
        <f t="shared" si="52"/>
        <v>7.0458962329403027E-3</v>
      </c>
      <c r="X146" s="13">
        <f t="shared" si="53"/>
        <v>1.1618599853424109E-3</v>
      </c>
      <c r="Y146" s="13">
        <f t="shared" si="54"/>
        <v>1.8959974231310347E-4</v>
      </c>
      <c r="Z146" s="13">
        <f t="shared" si="55"/>
        <v>2.2470423926955623E-2</v>
      </c>
      <c r="AA146" s="13">
        <f t="shared" si="56"/>
        <v>9.9513379573884216E-6</v>
      </c>
      <c r="AB146" s="14">
        <f t="shared" si="57"/>
        <v>9.801264064810179E-4</v>
      </c>
      <c r="AC146" s="18">
        <f t="shared" si="58"/>
        <v>0.24871084373964694</v>
      </c>
    </row>
    <row r="147" spans="1:29" x14ac:dyDescent="0.25">
      <c r="A147" s="20" t="s">
        <v>152</v>
      </c>
      <c r="B147" s="6">
        <v>3</v>
      </c>
      <c r="C147" s="7">
        <v>46.2</v>
      </c>
      <c r="D147" s="7">
        <v>9.6300000000000008</v>
      </c>
      <c r="E147" s="7">
        <v>40.700000000000003</v>
      </c>
      <c r="F147" s="7">
        <v>42900</v>
      </c>
      <c r="G147" s="7">
        <v>0.99099999999999999</v>
      </c>
      <c r="H147" s="7">
        <v>81.5</v>
      </c>
      <c r="I147" s="7">
        <v>1.98</v>
      </c>
      <c r="J147" s="8">
        <v>52100</v>
      </c>
      <c r="K147" s="12">
        <f t="shared" si="40"/>
        <v>1.9474196689386557E-3</v>
      </c>
      <c r="L147" s="13">
        <f t="shared" si="41"/>
        <v>0.23058066646322248</v>
      </c>
      <c r="M147" s="13">
        <f t="shared" si="42"/>
        <v>0.48601615910503421</v>
      </c>
      <c r="N147" s="13">
        <f t="shared" si="43"/>
        <v>0.23361778972610894</v>
      </c>
      <c r="O147" s="13">
        <f t="shared" si="44"/>
        <v>0.33998440401636776</v>
      </c>
      <c r="P147" s="13">
        <f t="shared" si="45"/>
        <v>4.8063949727381941E-2</v>
      </c>
      <c r="Q147" s="13">
        <f t="shared" si="46"/>
        <v>0.97435897435897445</v>
      </c>
      <c r="R147" s="13">
        <f t="shared" si="47"/>
        <v>0.13091482649842273</v>
      </c>
      <c r="S147" s="14">
        <f t="shared" si="48"/>
        <v>0.4950796514236081</v>
      </c>
      <c r="T147" s="12">
        <f t="shared" si="49"/>
        <v>7.0940023456262198E-3</v>
      </c>
      <c r="U147" s="13">
        <f t="shared" si="50"/>
        <v>8.4732333075431022E-3</v>
      </c>
      <c r="V147" s="13">
        <f t="shared" si="51"/>
        <v>7.9966981873635781E-2</v>
      </c>
      <c r="W147" s="13">
        <f t="shared" si="52"/>
        <v>9.4406944224529991E-3</v>
      </c>
      <c r="X147" s="13">
        <f t="shared" si="53"/>
        <v>7.0124418231125168E-2</v>
      </c>
      <c r="Y147" s="13">
        <f t="shared" si="54"/>
        <v>1.9018013905592352E-3</v>
      </c>
      <c r="Z147" s="13">
        <f t="shared" si="55"/>
        <v>5.0418402716991585E-3</v>
      </c>
      <c r="AA147" s="13">
        <f t="shared" si="56"/>
        <v>7.8018489585924842E-3</v>
      </c>
      <c r="AB147" s="14">
        <f t="shared" si="57"/>
        <v>0.20193300633015188</v>
      </c>
      <c r="AC147" s="18">
        <f t="shared" si="58"/>
        <v>0.62592158225402805</v>
      </c>
    </row>
    <row r="148" spans="1:29" x14ac:dyDescent="0.25">
      <c r="A148" s="20" t="s">
        <v>153</v>
      </c>
      <c r="B148" s="6">
        <v>4.5</v>
      </c>
      <c r="C148" s="7">
        <v>64</v>
      </c>
      <c r="D148" s="7">
        <v>11.5</v>
      </c>
      <c r="E148" s="7">
        <v>53.3</v>
      </c>
      <c r="F148" s="7">
        <v>55500</v>
      </c>
      <c r="G148" s="7">
        <v>0.317</v>
      </c>
      <c r="H148" s="7">
        <v>82.2</v>
      </c>
      <c r="I148" s="7">
        <v>1.52</v>
      </c>
      <c r="J148" s="8">
        <v>74600</v>
      </c>
      <c r="K148" s="12">
        <f t="shared" si="40"/>
        <v>9.2502434274586171E-3</v>
      </c>
      <c r="L148" s="13">
        <f t="shared" si="41"/>
        <v>0.31962919791286254</v>
      </c>
      <c r="M148" s="13">
        <f t="shared" si="42"/>
        <v>0.60223741454319446</v>
      </c>
      <c r="N148" s="13">
        <f t="shared" si="43"/>
        <v>0.30605901890428616</v>
      </c>
      <c r="O148" s="13">
        <f t="shared" si="44"/>
        <v>0.44127790595782651</v>
      </c>
      <c r="P148" s="13">
        <f t="shared" si="45"/>
        <v>4.1835320210701417E-2</v>
      </c>
      <c r="Q148" s="13">
        <f t="shared" si="46"/>
        <v>0.98816568047337294</v>
      </c>
      <c r="R148" s="13">
        <f t="shared" si="47"/>
        <v>5.835962145110412E-2</v>
      </c>
      <c r="S148" s="14">
        <f t="shared" si="48"/>
        <v>0.70983783371035325</v>
      </c>
      <c r="T148" s="12">
        <f t="shared" si="49"/>
        <v>5.9171597633136076E-3</v>
      </c>
      <c r="U148" s="13">
        <f t="shared" si="50"/>
        <v>3.279673870373577E-2</v>
      </c>
      <c r="V148" s="13">
        <f t="shared" si="51"/>
        <v>0.15920546367330124</v>
      </c>
      <c r="W148" s="13">
        <f t="shared" si="52"/>
        <v>2.8765674595216263E-2</v>
      </c>
      <c r="X148" s="13">
        <f t="shared" si="53"/>
        <v>0.13403188768121149</v>
      </c>
      <c r="Y148" s="13">
        <f t="shared" si="54"/>
        <v>2.4838538965445737E-3</v>
      </c>
      <c r="Z148" s="13">
        <f t="shared" si="55"/>
        <v>7.1931810666448787E-3</v>
      </c>
      <c r="AA148" s="13">
        <f t="shared" si="56"/>
        <v>2.5883430027167153E-2</v>
      </c>
      <c r="AB148" s="14">
        <f t="shared" si="57"/>
        <v>0.44106566528052554</v>
      </c>
      <c r="AC148" s="18">
        <f t="shared" si="58"/>
        <v>0.91506450848432574</v>
      </c>
    </row>
    <row r="149" spans="1:29" x14ac:dyDescent="0.25">
      <c r="A149" s="20" t="s">
        <v>154</v>
      </c>
      <c r="B149" s="6">
        <v>52.4</v>
      </c>
      <c r="C149" s="7">
        <v>14.9</v>
      </c>
      <c r="D149" s="7">
        <v>5.98</v>
      </c>
      <c r="E149" s="7">
        <v>58.6</v>
      </c>
      <c r="F149" s="7">
        <v>2110</v>
      </c>
      <c r="G149" s="7">
        <v>12.5</v>
      </c>
      <c r="H149" s="7">
        <v>69.599999999999994</v>
      </c>
      <c r="I149" s="7">
        <v>3.51</v>
      </c>
      <c r="J149" s="8">
        <v>738</v>
      </c>
      <c r="K149" s="12">
        <f t="shared" si="40"/>
        <v>0.24245374878286269</v>
      </c>
      <c r="L149" s="13">
        <f t="shared" si="41"/>
        <v>7.3995327453462142E-2</v>
      </c>
      <c r="M149" s="13">
        <f t="shared" si="42"/>
        <v>0.25916718458669979</v>
      </c>
      <c r="N149" s="13">
        <f t="shared" si="43"/>
        <v>0.33653032959034485</v>
      </c>
      <c r="O149" s="13">
        <f t="shared" si="44"/>
        <v>1.2066789397946797E-2</v>
      </c>
      <c r="P149" s="13">
        <f t="shared" si="45"/>
        <v>0.15442195730523983</v>
      </c>
      <c r="Q149" s="13">
        <f t="shared" si="46"/>
        <v>0.73964497041420108</v>
      </c>
      <c r="R149" s="13">
        <f t="shared" si="47"/>
        <v>0.37223974763406936</v>
      </c>
      <c r="S149" s="14">
        <f t="shared" si="48"/>
        <v>4.83921770752799E-3</v>
      </c>
      <c r="T149" s="12">
        <f t="shared" si="49"/>
        <v>2.4423572310991726E-2</v>
      </c>
      <c r="U149" s="13">
        <f t="shared" si="50"/>
        <v>4.1647883822904267E-3</v>
      </c>
      <c r="V149" s="13">
        <f t="shared" si="51"/>
        <v>3.1287648988114927E-3</v>
      </c>
      <c r="W149" s="13">
        <f t="shared" si="52"/>
        <v>4.0030316072152489E-2</v>
      </c>
      <c r="X149" s="13">
        <f t="shared" si="53"/>
        <v>3.982551449957873E-3</v>
      </c>
      <c r="Y149" s="13">
        <f t="shared" si="54"/>
        <v>3.9373566414024445E-3</v>
      </c>
      <c r="Z149" s="13">
        <f t="shared" si="55"/>
        <v>2.6800337678808413E-2</v>
      </c>
      <c r="AA149" s="13">
        <f t="shared" si="56"/>
        <v>2.3408034710266777E-2</v>
      </c>
      <c r="AB149" s="14">
        <f t="shared" si="57"/>
        <v>1.6704278748760459E-3</v>
      </c>
      <c r="AC149" s="18">
        <f t="shared" si="58"/>
        <v>0.36269291421195105</v>
      </c>
    </row>
    <row r="150" spans="1:29" x14ac:dyDescent="0.25">
      <c r="A150" s="20" t="s">
        <v>155</v>
      </c>
      <c r="B150" s="6">
        <v>71.900000000000006</v>
      </c>
      <c r="C150" s="7">
        <v>18.7</v>
      </c>
      <c r="D150" s="7">
        <v>6.01</v>
      </c>
      <c r="E150" s="7">
        <v>29.1</v>
      </c>
      <c r="F150" s="7">
        <v>2090</v>
      </c>
      <c r="G150" s="7">
        <v>9.25</v>
      </c>
      <c r="H150" s="7">
        <v>59.3</v>
      </c>
      <c r="I150" s="7">
        <v>5.43</v>
      </c>
      <c r="J150" s="8">
        <v>702</v>
      </c>
      <c r="K150" s="12">
        <f t="shared" si="40"/>
        <v>0.33739045764362224</v>
      </c>
      <c r="L150" s="13">
        <f t="shared" si="41"/>
        <v>9.30056881000145E-2</v>
      </c>
      <c r="M150" s="13">
        <f t="shared" si="42"/>
        <v>0.26103169670602855</v>
      </c>
      <c r="N150" s="13">
        <f t="shared" si="43"/>
        <v>0.16692586445096161</v>
      </c>
      <c r="O150" s="13">
        <f t="shared" si="44"/>
        <v>1.1906006061531783E-2</v>
      </c>
      <c r="P150" s="13">
        <f t="shared" si="45"/>
        <v>0.12438776453192867</v>
      </c>
      <c r="Q150" s="13">
        <f t="shared" si="46"/>
        <v>0.53648915187376722</v>
      </c>
      <c r="R150" s="13">
        <f t="shared" si="47"/>
        <v>0.67507886435331221</v>
      </c>
      <c r="S150" s="14">
        <f t="shared" si="48"/>
        <v>4.4956046158691979E-3</v>
      </c>
      <c r="T150" s="12">
        <f t="shared" si="49"/>
        <v>6.3110050069733567E-2</v>
      </c>
      <c r="U150" s="13">
        <f t="shared" si="50"/>
        <v>2.0725084185894507E-3</v>
      </c>
      <c r="V150" s="13">
        <f t="shared" si="51"/>
        <v>3.340825630842047E-3</v>
      </c>
      <c r="W150" s="13">
        <f t="shared" si="52"/>
        <v>9.2850077492631416E-4</v>
      </c>
      <c r="X150" s="13">
        <f t="shared" si="53"/>
        <v>4.0028705570351059E-3</v>
      </c>
      <c r="Y150" s="13">
        <f t="shared" si="54"/>
        <v>1.0702167158104996E-3</v>
      </c>
      <c r="Z150" s="13">
        <f t="shared" si="55"/>
        <v>0.13458912503063633</v>
      </c>
      <c r="AA150" s="13">
        <f t="shared" si="56"/>
        <v>0.20778642438475842</v>
      </c>
      <c r="AB150" s="14">
        <f t="shared" si="57"/>
        <v>1.6986334756574372E-3</v>
      </c>
      <c r="AC150" s="18">
        <f t="shared" si="58"/>
        <v>0.64699239180842705</v>
      </c>
    </row>
    <row r="151" spans="1:29" x14ac:dyDescent="0.25">
      <c r="A151" s="20" t="s">
        <v>156</v>
      </c>
      <c r="B151" s="6">
        <v>14.9</v>
      </c>
      <c r="C151" s="7">
        <v>66.5</v>
      </c>
      <c r="D151" s="7">
        <v>3.88</v>
      </c>
      <c r="E151" s="7">
        <v>60.8</v>
      </c>
      <c r="F151" s="7">
        <v>13500</v>
      </c>
      <c r="G151" s="7">
        <v>4.08</v>
      </c>
      <c r="H151" s="7">
        <v>76.599999999999994</v>
      </c>
      <c r="I151" s="7">
        <v>1.55</v>
      </c>
      <c r="J151" s="8">
        <v>5080</v>
      </c>
      <c r="K151" s="12">
        <f t="shared" si="40"/>
        <v>5.9883154819863685E-2</v>
      </c>
      <c r="L151" s="13">
        <f t="shared" si="41"/>
        <v>0.33213601412769966</v>
      </c>
      <c r="M151" s="13">
        <f t="shared" si="42"/>
        <v>0.12865133623368552</v>
      </c>
      <c r="N151" s="13">
        <f t="shared" si="43"/>
        <v>0.3491787981770107</v>
      </c>
      <c r="O151" s="13">
        <f t="shared" si="44"/>
        <v>0.10363289948629724</v>
      </c>
      <c r="P151" s="13">
        <f t="shared" si="45"/>
        <v>7.6610294797153686E-2</v>
      </c>
      <c r="Q151" s="13">
        <f t="shared" si="46"/>
        <v>0.87771203155818533</v>
      </c>
      <c r="R151" s="13">
        <f t="shared" si="47"/>
        <v>6.3091482649842295E-2</v>
      </c>
      <c r="S151" s="14">
        <f t="shared" si="48"/>
        <v>4.6282774484818982E-2</v>
      </c>
      <c r="T151" s="12">
        <f t="shared" si="49"/>
        <v>6.9117280363012598E-4</v>
      </c>
      <c r="U151" s="13">
        <f t="shared" si="50"/>
        <v>3.7483095440613873E-2</v>
      </c>
      <c r="V151" s="13">
        <f t="shared" si="51"/>
        <v>5.5622487089982105E-3</v>
      </c>
      <c r="W151" s="13">
        <f t="shared" si="52"/>
        <v>4.5251604160702168E-2</v>
      </c>
      <c r="X151" s="13">
        <f t="shared" si="53"/>
        <v>8.0989479086846687E-4</v>
      </c>
      <c r="Y151" s="13">
        <f t="shared" si="54"/>
        <v>2.2690309236146373E-4</v>
      </c>
      <c r="Z151" s="13">
        <f t="shared" si="55"/>
        <v>6.5746219592374678E-4</v>
      </c>
      <c r="AA151" s="13">
        <f t="shared" si="56"/>
        <v>2.4383265830090855E-2</v>
      </c>
      <c r="AB151" s="14">
        <f t="shared" si="57"/>
        <v>3.2797210210920769E-7</v>
      </c>
      <c r="AC151" s="18">
        <f t="shared" si="58"/>
        <v>0.33921376003235931</v>
      </c>
    </row>
    <row r="152" spans="1:29" x14ac:dyDescent="0.25">
      <c r="A152" s="20" t="s">
        <v>157</v>
      </c>
      <c r="B152" s="6">
        <v>62.6</v>
      </c>
      <c r="C152" s="7">
        <v>2.2000000000000002</v>
      </c>
      <c r="D152" s="7">
        <v>9.1199999999999992</v>
      </c>
      <c r="E152" s="7">
        <v>27.8</v>
      </c>
      <c r="F152" s="7">
        <v>1850</v>
      </c>
      <c r="G152" s="7">
        <v>26.5</v>
      </c>
      <c r="H152" s="7">
        <v>71.099999999999994</v>
      </c>
      <c r="I152" s="7">
        <v>6.23</v>
      </c>
      <c r="J152" s="8">
        <v>3600</v>
      </c>
      <c r="K152" s="12">
        <f t="shared" si="40"/>
        <v>0.29211295034079843</v>
      </c>
      <c r="L152" s="13">
        <f t="shared" si="41"/>
        <v>1.0460701082089741E-2</v>
      </c>
      <c r="M152" s="13">
        <f t="shared" si="42"/>
        <v>0.45431945307644495</v>
      </c>
      <c r="N152" s="13">
        <f t="shared" si="43"/>
        <v>0.15945176937702268</v>
      </c>
      <c r="O152" s="13">
        <f t="shared" si="44"/>
        <v>9.9766060245516149E-3</v>
      </c>
      <c r="P152" s="13">
        <f t="shared" si="45"/>
        <v>0.28380001848258019</v>
      </c>
      <c r="Q152" s="13">
        <f t="shared" si="46"/>
        <v>0.76923076923076916</v>
      </c>
      <c r="R152" s="13">
        <f t="shared" si="47"/>
        <v>0.80126182965299686</v>
      </c>
      <c r="S152" s="14">
        <f t="shared" si="48"/>
        <v>3.215645849440197E-2</v>
      </c>
      <c r="T152" s="12">
        <f t="shared" si="49"/>
        <v>4.2411131200526385E-2</v>
      </c>
      <c r="U152" s="13">
        <f t="shared" si="50"/>
        <v>1.6401873169988909E-2</v>
      </c>
      <c r="V152" s="13">
        <f t="shared" si="51"/>
        <v>6.3044998978323025E-2</v>
      </c>
      <c r="W152" s="13">
        <f t="shared" si="52"/>
        <v>5.2887192591032474E-4</v>
      </c>
      <c r="X152" s="13">
        <f t="shared" si="53"/>
        <v>4.2507326418398193E-3</v>
      </c>
      <c r="Y152" s="13">
        <f t="shared" si="54"/>
        <v>3.6912561587997467E-2</v>
      </c>
      <c r="Z152" s="13">
        <f t="shared" si="55"/>
        <v>1.7988788129889695E-2</v>
      </c>
      <c r="AA152" s="13">
        <f t="shared" si="56"/>
        <v>0.33874603190398944</v>
      </c>
      <c r="AB152" s="14">
        <f t="shared" si="57"/>
        <v>1.837008185258331E-4</v>
      </c>
      <c r="AC152" s="18">
        <f t="shared" si="58"/>
        <v>0.72143516018904352</v>
      </c>
    </row>
    <row r="153" spans="1:29" x14ac:dyDescent="0.25">
      <c r="A153" s="20" t="s">
        <v>158</v>
      </c>
      <c r="B153" s="6">
        <v>90.3</v>
      </c>
      <c r="C153" s="7">
        <v>40.200000000000003</v>
      </c>
      <c r="D153" s="7">
        <v>7.65</v>
      </c>
      <c r="E153" s="7">
        <v>57.3</v>
      </c>
      <c r="F153" s="7">
        <v>1210</v>
      </c>
      <c r="G153" s="7">
        <v>1.18</v>
      </c>
      <c r="H153" s="7">
        <v>58.7</v>
      </c>
      <c r="I153" s="7">
        <v>4.87</v>
      </c>
      <c r="J153" s="8">
        <v>488</v>
      </c>
      <c r="K153" s="12">
        <f t="shared" si="40"/>
        <v>0.42697176241480039</v>
      </c>
      <c r="L153" s="13">
        <f t="shared" si="41"/>
        <v>0.20056430754761345</v>
      </c>
      <c r="M153" s="13">
        <f t="shared" si="42"/>
        <v>0.362958359229335</v>
      </c>
      <c r="N153" s="13">
        <f t="shared" si="43"/>
        <v>0.32905623451640592</v>
      </c>
      <c r="O153" s="13">
        <f t="shared" si="44"/>
        <v>4.8315392592711689E-3</v>
      </c>
      <c r="P153" s="13">
        <f t="shared" si="45"/>
        <v>4.9810553553276037E-2</v>
      </c>
      <c r="Q153" s="13">
        <f t="shared" si="46"/>
        <v>0.52465483234714017</v>
      </c>
      <c r="R153" s="13">
        <f t="shared" si="47"/>
        <v>0.58675078864353314</v>
      </c>
      <c r="S153" s="14">
        <f t="shared" si="48"/>
        <v>2.4530156821197108E-3</v>
      </c>
      <c r="T153" s="12">
        <f t="shared" si="49"/>
        <v>0.11614357811343008</v>
      </c>
      <c r="U153" s="13">
        <f t="shared" si="50"/>
        <v>3.8481933877830424E-3</v>
      </c>
      <c r="V153" s="13">
        <f t="shared" si="51"/>
        <v>2.5512567012543265E-2</v>
      </c>
      <c r="W153" s="13">
        <f t="shared" si="52"/>
        <v>3.7095407428303882E-2</v>
      </c>
      <c r="X153" s="13">
        <f t="shared" si="53"/>
        <v>4.9480968053454448E-3</v>
      </c>
      <c r="Y153" s="13">
        <f t="shared" si="54"/>
        <v>1.7525144597238735E-3</v>
      </c>
      <c r="Z153" s="13">
        <f t="shared" si="55"/>
        <v>0.14341234550610976</v>
      </c>
      <c r="AA153" s="13">
        <f t="shared" si="56"/>
        <v>0.13506204659216431</v>
      </c>
      <c r="AB153" s="14">
        <f t="shared" si="57"/>
        <v>1.8711741323753877E-3</v>
      </c>
      <c r="AC153" s="18">
        <f t="shared" si="58"/>
        <v>0.68530717451211542</v>
      </c>
    </row>
    <row r="154" spans="1:29" x14ac:dyDescent="0.25">
      <c r="A154" s="20" t="s">
        <v>159</v>
      </c>
      <c r="B154" s="6">
        <v>17.399999999999999</v>
      </c>
      <c r="C154" s="7">
        <v>12.4</v>
      </c>
      <c r="D154" s="7">
        <v>5.07</v>
      </c>
      <c r="E154" s="7">
        <v>60.3</v>
      </c>
      <c r="F154" s="7">
        <v>4980</v>
      </c>
      <c r="G154" s="7">
        <v>3.68</v>
      </c>
      <c r="H154" s="7">
        <v>69.900000000000006</v>
      </c>
      <c r="I154" s="7">
        <v>3.91</v>
      </c>
      <c r="J154" s="8">
        <v>3550</v>
      </c>
      <c r="K154" s="12">
        <f t="shared" si="40"/>
        <v>7.2054527750730277E-2</v>
      </c>
      <c r="L154" s="13">
        <f t="shared" si="41"/>
        <v>6.1488511238625053E-2</v>
      </c>
      <c r="M154" s="13">
        <f t="shared" si="42"/>
        <v>0.20261031696706031</v>
      </c>
      <c r="N154" s="13">
        <f t="shared" si="43"/>
        <v>0.34630414622549571</v>
      </c>
      <c r="O154" s="13">
        <f t="shared" si="44"/>
        <v>3.51391981735013E-2</v>
      </c>
      <c r="P154" s="13">
        <f t="shared" si="45"/>
        <v>7.2913778763515402E-2</v>
      </c>
      <c r="Q154" s="13">
        <f t="shared" si="46"/>
        <v>0.74556213017751494</v>
      </c>
      <c r="R154" s="13">
        <f t="shared" si="47"/>
        <v>0.43533123028391174</v>
      </c>
      <c r="S154" s="14">
        <f t="shared" si="48"/>
        <v>3.1679218089320317E-2</v>
      </c>
      <c r="T154" s="12">
        <f t="shared" si="49"/>
        <v>1.9934030447631555E-4</v>
      </c>
      <c r="U154" s="13">
        <f t="shared" si="50"/>
        <v>5.9354678970254043E-3</v>
      </c>
      <c r="V154" s="13">
        <f t="shared" si="51"/>
        <v>3.862672714581772E-7</v>
      </c>
      <c r="W154" s="13">
        <f t="shared" si="52"/>
        <v>4.403685145587688E-2</v>
      </c>
      <c r="X154" s="13">
        <f t="shared" si="53"/>
        <v>1.6028052899433683E-3</v>
      </c>
      <c r="Y154" s="13">
        <f t="shared" si="54"/>
        <v>3.5193080406201003E-4</v>
      </c>
      <c r="Z154" s="13">
        <f t="shared" si="55"/>
        <v>2.489797665036628E-2</v>
      </c>
      <c r="AA154" s="13">
        <f t="shared" si="56"/>
        <v>4.6694165530555602E-2</v>
      </c>
      <c r="AB154" s="14">
        <f t="shared" si="57"/>
        <v>1.9686525429104968E-4</v>
      </c>
      <c r="AC154" s="18">
        <f t="shared" si="58"/>
        <v>0.35201674598500049</v>
      </c>
    </row>
    <row r="155" spans="1:29" x14ac:dyDescent="0.25">
      <c r="A155" s="20" t="s">
        <v>160</v>
      </c>
      <c r="B155" s="6">
        <v>17.399999999999999</v>
      </c>
      <c r="C155" s="7">
        <v>50.5</v>
      </c>
      <c r="D155" s="7">
        <v>6.21</v>
      </c>
      <c r="E155" s="7">
        <v>55.3</v>
      </c>
      <c r="F155" s="7">
        <v>10400</v>
      </c>
      <c r="G155" s="7">
        <v>3.82</v>
      </c>
      <c r="H155" s="7">
        <v>76.900000000000006</v>
      </c>
      <c r="I155" s="7">
        <v>2.14</v>
      </c>
      <c r="J155" s="8">
        <v>4140</v>
      </c>
      <c r="K155" s="12">
        <f t="shared" si="40"/>
        <v>7.2054527750730277E-2</v>
      </c>
      <c r="L155" s="13">
        <f t="shared" si="41"/>
        <v>0.25209239035274222</v>
      </c>
      <c r="M155" s="13">
        <f t="shared" si="42"/>
        <v>0.27346177750155376</v>
      </c>
      <c r="N155" s="13">
        <f t="shared" si="43"/>
        <v>0.31755762671034604</v>
      </c>
      <c r="O155" s="13">
        <f t="shared" si="44"/>
        <v>7.8711482341970077E-2</v>
      </c>
      <c r="P155" s="13">
        <f t="shared" si="45"/>
        <v>7.4207559375288792E-2</v>
      </c>
      <c r="Q155" s="13">
        <f t="shared" si="46"/>
        <v>0.8836291913214992</v>
      </c>
      <c r="R155" s="13">
        <f t="shared" si="47"/>
        <v>0.15615141955835965</v>
      </c>
      <c r="S155" s="14">
        <f t="shared" si="48"/>
        <v>3.7310654869283852E-2</v>
      </c>
      <c r="T155" s="12">
        <f t="shared" si="49"/>
        <v>1.9934030447631555E-4</v>
      </c>
      <c r="U155" s="13">
        <f t="shared" si="50"/>
        <v>1.2896303139898042E-2</v>
      </c>
      <c r="V155" s="13">
        <f t="shared" si="51"/>
        <v>4.9322467892498733E-3</v>
      </c>
      <c r="W155" s="13">
        <f t="shared" si="52"/>
        <v>3.2798323030282489E-2</v>
      </c>
      <c r="X155" s="13">
        <f t="shared" si="53"/>
        <v>1.2512020134071903E-5</v>
      </c>
      <c r="Y155" s="13">
        <f t="shared" si="54"/>
        <v>3.0506249246278918E-4</v>
      </c>
      <c r="Z155" s="13">
        <f t="shared" si="55"/>
        <v>3.8903088516197259E-4</v>
      </c>
      <c r="AA155" s="13">
        <f t="shared" si="56"/>
        <v>3.9805351829553482E-3</v>
      </c>
      <c r="AB155" s="14">
        <f t="shared" si="57"/>
        <v>7.055044329815767E-5</v>
      </c>
      <c r="AC155" s="18">
        <f t="shared" si="58"/>
        <v>0.23576238946854744</v>
      </c>
    </row>
    <row r="156" spans="1:29" x14ac:dyDescent="0.25">
      <c r="A156" s="20" t="s">
        <v>161</v>
      </c>
      <c r="B156" s="6">
        <v>19.100000000000001</v>
      </c>
      <c r="C156" s="7">
        <v>20.399999999999999</v>
      </c>
      <c r="D156" s="7">
        <v>6.74</v>
      </c>
      <c r="E156" s="7">
        <v>25.5</v>
      </c>
      <c r="F156" s="7">
        <v>18000</v>
      </c>
      <c r="G156" s="7">
        <v>7.01</v>
      </c>
      <c r="H156" s="7">
        <v>78.2</v>
      </c>
      <c r="I156" s="7">
        <v>2.15</v>
      </c>
      <c r="J156" s="8">
        <v>10700</v>
      </c>
      <c r="K156" s="12">
        <f t="shared" si="40"/>
        <v>8.0331061343719576E-2</v>
      </c>
      <c r="L156" s="13">
        <f t="shared" si="41"/>
        <v>0.10151032312610371</v>
      </c>
      <c r="M156" s="13">
        <f t="shared" si="42"/>
        <v>0.30640149160969543</v>
      </c>
      <c r="N156" s="13">
        <f t="shared" si="43"/>
        <v>0.14622837040005382</v>
      </c>
      <c r="O156" s="13">
        <f t="shared" si="44"/>
        <v>0.13980915017967538</v>
      </c>
      <c r="P156" s="13">
        <f t="shared" si="45"/>
        <v>0.1036872747435542</v>
      </c>
      <c r="Q156" s="13">
        <f t="shared" si="46"/>
        <v>0.90927021696252475</v>
      </c>
      <c r="R156" s="13">
        <f t="shared" si="47"/>
        <v>0.15772870662460567</v>
      </c>
      <c r="S156" s="14">
        <f t="shared" si="48"/>
        <v>9.9924596015997097E-2</v>
      </c>
      <c r="T156" s="12">
        <f t="shared" si="49"/>
        <v>3.4131990302722125E-5</v>
      </c>
      <c r="U156" s="13">
        <f t="shared" si="50"/>
        <v>1.3704934307687282E-3</v>
      </c>
      <c r="V156" s="13">
        <f t="shared" si="51"/>
        <v>1.0643980932302406E-2</v>
      </c>
      <c r="W156" s="13">
        <f t="shared" si="52"/>
        <v>9.5527491617552354E-5</v>
      </c>
      <c r="X156" s="13">
        <f t="shared" si="53"/>
        <v>4.1776704581540335E-3</v>
      </c>
      <c r="Y156" s="13">
        <f t="shared" si="54"/>
        <v>1.4432843768710633E-4</v>
      </c>
      <c r="Z156" s="13">
        <f t="shared" si="55"/>
        <v>3.5012779664576616E-5</v>
      </c>
      <c r="AA156" s="13">
        <f t="shared" si="56"/>
        <v>3.783996258296932E-3</v>
      </c>
      <c r="AB156" s="14">
        <f t="shared" si="57"/>
        <v>2.9392130964133313E-3</v>
      </c>
      <c r="AC156" s="18">
        <f t="shared" si="58"/>
        <v>0.15239538994079641</v>
      </c>
    </row>
    <row r="157" spans="1:29" x14ac:dyDescent="0.25">
      <c r="A157" s="20" t="s">
        <v>162</v>
      </c>
      <c r="B157" s="6">
        <v>62</v>
      </c>
      <c r="C157" s="7">
        <v>76.3</v>
      </c>
      <c r="D157" s="7">
        <v>2.5</v>
      </c>
      <c r="E157" s="7">
        <v>44.5</v>
      </c>
      <c r="F157" s="7">
        <v>9940</v>
      </c>
      <c r="G157" s="7">
        <v>2.31</v>
      </c>
      <c r="H157" s="7">
        <v>67.900000000000006</v>
      </c>
      <c r="I157" s="7">
        <v>2.83</v>
      </c>
      <c r="J157" s="8">
        <v>4440</v>
      </c>
      <c r="K157" s="12">
        <f t="shared" si="40"/>
        <v>0.28919182083739042</v>
      </c>
      <c r="L157" s="13">
        <f t="shared" si="41"/>
        <v>0.38116273368986098</v>
      </c>
      <c r="M157" s="13">
        <f t="shared" si="42"/>
        <v>4.288377874456184E-2</v>
      </c>
      <c r="N157" s="13">
        <f t="shared" si="43"/>
        <v>0.2554651445576227</v>
      </c>
      <c r="O157" s="13">
        <f t="shared" si="44"/>
        <v>7.5013465604424762E-2</v>
      </c>
      <c r="P157" s="13">
        <f t="shared" si="45"/>
        <v>6.025321134830422E-2</v>
      </c>
      <c r="Q157" s="13">
        <f t="shared" si="46"/>
        <v>0.70611439842209089</v>
      </c>
      <c r="R157" s="13">
        <f t="shared" si="47"/>
        <v>0.26498422712933756</v>
      </c>
      <c r="S157" s="14">
        <f t="shared" si="48"/>
        <v>4.0174097299773788E-2</v>
      </c>
      <c r="T157" s="12">
        <f t="shared" si="49"/>
        <v>4.1216511539931097E-2</v>
      </c>
      <c r="U157" s="13">
        <f t="shared" si="50"/>
        <v>5.8870401251383077E-2</v>
      </c>
      <c r="V157" s="13">
        <f t="shared" si="51"/>
        <v>2.5711494657344233E-2</v>
      </c>
      <c r="W157" s="13">
        <f t="shared" si="52"/>
        <v>1.4163520720832198E-2</v>
      </c>
      <c r="X157" s="13">
        <f t="shared" si="53"/>
        <v>2.5851281268740556E-8</v>
      </c>
      <c r="Y157" s="13">
        <f t="shared" si="54"/>
        <v>9.8724067435677692E-4</v>
      </c>
      <c r="Z157" s="13">
        <f t="shared" si="55"/>
        <v>3.8903088516197303E-2</v>
      </c>
      <c r="AA157" s="13">
        <f t="shared" si="56"/>
        <v>2.0922688055409044E-3</v>
      </c>
      <c r="AB157" s="14">
        <f t="shared" si="57"/>
        <v>3.0647170874871158E-5</v>
      </c>
      <c r="AC157" s="18">
        <f t="shared" si="58"/>
        <v>0.42658551216343682</v>
      </c>
    </row>
    <row r="158" spans="1:29" x14ac:dyDescent="0.25">
      <c r="A158" s="20" t="s">
        <v>163</v>
      </c>
      <c r="B158" s="6">
        <v>81</v>
      </c>
      <c r="C158" s="7">
        <v>17.100000000000001</v>
      </c>
      <c r="D158" s="7">
        <v>9.01</v>
      </c>
      <c r="E158" s="7">
        <v>28.6</v>
      </c>
      <c r="F158" s="7">
        <v>1540</v>
      </c>
      <c r="G158" s="7">
        <v>10.6</v>
      </c>
      <c r="H158" s="7">
        <v>56.8</v>
      </c>
      <c r="I158" s="7">
        <v>6.15</v>
      </c>
      <c r="J158" s="8">
        <v>595</v>
      </c>
      <c r="K158" s="12">
        <f t="shared" si="40"/>
        <v>0.38169425511197663</v>
      </c>
      <c r="L158" s="13">
        <f t="shared" si="41"/>
        <v>8.500132572251877E-2</v>
      </c>
      <c r="M158" s="13">
        <f t="shared" si="42"/>
        <v>0.44748290863890611</v>
      </c>
      <c r="N158" s="13">
        <f t="shared" si="43"/>
        <v>0.16405121249944665</v>
      </c>
      <c r="O158" s="13">
        <f t="shared" si="44"/>
        <v>7.484464310118899E-3</v>
      </c>
      <c r="P158" s="13">
        <f t="shared" si="45"/>
        <v>0.13686350614545789</v>
      </c>
      <c r="Q158" s="13">
        <f t="shared" si="46"/>
        <v>0.48717948717948711</v>
      </c>
      <c r="R158" s="13">
        <f t="shared" si="47"/>
        <v>0.78864353312302837</v>
      </c>
      <c r="S158" s="14">
        <f t="shared" si="48"/>
        <v>3.4743101489944543E-3</v>
      </c>
      <c r="T158" s="12">
        <f t="shared" si="49"/>
        <v>8.7332622882275918E-2</v>
      </c>
      <c r="U158" s="13">
        <f t="shared" si="50"/>
        <v>2.8653724048340315E-3</v>
      </c>
      <c r="V158" s="13">
        <f t="shared" si="51"/>
        <v>5.9658593809448927E-2</v>
      </c>
      <c r="W158" s="13">
        <f t="shared" si="52"/>
        <v>7.6157557331086863E-4</v>
      </c>
      <c r="X158" s="13">
        <f t="shared" si="53"/>
        <v>4.5819069433533748E-3</v>
      </c>
      <c r="Y158" s="13">
        <f t="shared" si="54"/>
        <v>2.0421278312531699E-3</v>
      </c>
      <c r="Z158" s="13">
        <f t="shared" si="55"/>
        <v>0.1732004403829622</v>
      </c>
      <c r="AA158" s="13">
        <f t="shared" si="56"/>
        <v>0.32421707848620246</v>
      </c>
      <c r="AB158" s="14">
        <f t="shared" si="57"/>
        <v>1.7838607616283433E-3</v>
      </c>
      <c r="AC158" s="18">
        <f t="shared" si="58"/>
        <v>0.81021205809051577</v>
      </c>
    </row>
    <row r="159" spans="1:29" x14ac:dyDescent="0.25">
      <c r="A159" s="20" t="s">
        <v>164</v>
      </c>
      <c r="B159" s="6">
        <v>11.7</v>
      </c>
      <c r="C159" s="7">
        <v>47.1</v>
      </c>
      <c r="D159" s="7">
        <v>7.72</v>
      </c>
      <c r="E159" s="7">
        <v>51.1</v>
      </c>
      <c r="F159" s="7">
        <v>7820</v>
      </c>
      <c r="G159" s="7">
        <v>13.4</v>
      </c>
      <c r="H159" s="7">
        <v>70.400000000000006</v>
      </c>
      <c r="I159" s="7">
        <v>1.44</v>
      </c>
      <c r="J159" s="8">
        <v>2970</v>
      </c>
      <c r="K159" s="12">
        <f t="shared" si="40"/>
        <v>4.4303797468354431E-2</v>
      </c>
      <c r="L159" s="13">
        <f t="shared" si="41"/>
        <v>0.2350831203005638</v>
      </c>
      <c r="M159" s="13">
        <f t="shared" si="42"/>
        <v>0.3673088875077688</v>
      </c>
      <c r="N159" s="13">
        <f t="shared" si="43"/>
        <v>0.29341055031762031</v>
      </c>
      <c r="O159" s="13">
        <f t="shared" si="44"/>
        <v>5.7970431944433277E-2</v>
      </c>
      <c r="P159" s="13">
        <f t="shared" si="45"/>
        <v>0.16273911838092597</v>
      </c>
      <c r="Q159" s="13">
        <f t="shared" si="46"/>
        <v>0.755424063116371</v>
      </c>
      <c r="R159" s="13">
        <f t="shared" si="47"/>
        <v>4.5741324921135654E-2</v>
      </c>
      <c r="S159" s="14">
        <f t="shared" si="48"/>
        <v>2.6143229390373106E-2</v>
      </c>
      <c r="T159" s="12">
        <f t="shared" si="49"/>
        <v>1.7530569463814866E-3</v>
      </c>
      <c r="U159" s="13">
        <f t="shared" si="50"/>
        <v>9.3224086564470954E-3</v>
      </c>
      <c r="V159" s="13">
        <f t="shared" si="51"/>
        <v>2.6921283751551346E-2</v>
      </c>
      <c r="W159" s="13">
        <f t="shared" si="52"/>
        <v>2.4635184853856632E-2</v>
      </c>
      <c r="X159" s="13">
        <f t="shared" si="53"/>
        <v>2.9597131924584478E-4</v>
      </c>
      <c r="Y159" s="13">
        <f t="shared" si="54"/>
        <v>5.050308238999112E-3</v>
      </c>
      <c r="Z159" s="13">
        <f t="shared" si="55"/>
        <v>2.1882987290360974E-2</v>
      </c>
      <c r="AA159" s="13">
        <f t="shared" si="56"/>
        <v>3.0102797321099831E-2</v>
      </c>
      <c r="AB159" s="14">
        <f t="shared" si="57"/>
        <v>3.8286187753164736E-4</v>
      </c>
      <c r="AC159" s="18">
        <f t="shared" si="58"/>
        <v>0.34691044990814845</v>
      </c>
    </row>
    <row r="160" spans="1:29" x14ac:dyDescent="0.25">
      <c r="A160" s="20" t="s">
        <v>165</v>
      </c>
      <c r="B160" s="6">
        <v>8.6</v>
      </c>
      <c r="C160" s="7">
        <v>77.7</v>
      </c>
      <c r="D160" s="7">
        <v>3.66</v>
      </c>
      <c r="E160" s="7">
        <v>63.6</v>
      </c>
      <c r="F160" s="7">
        <v>57600</v>
      </c>
      <c r="G160" s="7">
        <v>12.5</v>
      </c>
      <c r="H160" s="7">
        <v>76.5</v>
      </c>
      <c r="I160" s="7">
        <v>1.87</v>
      </c>
      <c r="J160" s="8">
        <v>35000</v>
      </c>
      <c r="K160" s="12">
        <f t="shared" si="40"/>
        <v>2.9211295034079845E-2</v>
      </c>
      <c r="L160" s="13">
        <f t="shared" si="41"/>
        <v>0.38816655077016982</v>
      </c>
      <c r="M160" s="13">
        <f t="shared" si="42"/>
        <v>0.11497824735860784</v>
      </c>
      <c r="N160" s="13">
        <f t="shared" si="43"/>
        <v>0.36527684910549457</v>
      </c>
      <c r="O160" s="13">
        <f t="shared" si="44"/>
        <v>0.458160156281403</v>
      </c>
      <c r="P160" s="13">
        <f t="shared" si="45"/>
        <v>0.15442195730523983</v>
      </c>
      <c r="Q160" s="13">
        <f t="shared" si="46"/>
        <v>0.87573964497041423</v>
      </c>
      <c r="R160" s="13">
        <f t="shared" si="47"/>
        <v>0.11356466876971612</v>
      </c>
      <c r="S160" s="14">
        <f t="shared" si="48"/>
        <v>0.33186343288568182</v>
      </c>
      <c r="T160" s="12">
        <f t="shared" si="49"/>
        <v>3.2446723281525378E-3</v>
      </c>
      <c r="U160" s="13">
        <f t="shared" si="50"/>
        <v>6.2318158282476971E-2</v>
      </c>
      <c r="V160" s="13">
        <f t="shared" si="51"/>
        <v>7.7886932616833262E-3</v>
      </c>
      <c r="W160" s="13">
        <f t="shared" si="52"/>
        <v>5.2359642844936952E-2</v>
      </c>
      <c r="X160" s="13">
        <f t="shared" si="53"/>
        <v>0.14667820522147451</v>
      </c>
      <c r="Y160" s="13">
        <f t="shared" si="54"/>
        <v>3.9373566414024445E-3</v>
      </c>
      <c r="Z160" s="13">
        <f t="shared" si="55"/>
        <v>7.6250053491747484E-4</v>
      </c>
      <c r="AA160" s="13">
        <f t="shared" si="56"/>
        <v>1.1167889022679098E-2</v>
      </c>
      <c r="AB160" s="14">
        <f t="shared" si="57"/>
        <v>8.1883737934609332E-2</v>
      </c>
      <c r="AC160" s="18">
        <f t="shared" si="58"/>
        <v>0.60839202499073963</v>
      </c>
    </row>
    <row r="161" spans="1:29" x14ac:dyDescent="0.25">
      <c r="A161" s="20" t="s">
        <v>166</v>
      </c>
      <c r="B161" s="6">
        <v>5.2</v>
      </c>
      <c r="C161" s="7">
        <v>28.2</v>
      </c>
      <c r="D161" s="7">
        <v>9.64</v>
      </c>
      <c r="E161" s="7">
        <v>30.8</v>
      </c>
      <c r="F161" s="7">
        <v>36200</v>
      </c>
      <c r="G161" s="7">
        <v>1.57</v>
      </c>
      <c r="H161" s="7">
        <v>80.3</v>
      </c>
      <c r="I161" s="7">
        <v>1.92</v>
      </c>
      <c r="J161" s="8">
        <v>38900</v>
      </c>
      <c r="K161" s="12">
        <f t="shared" si="40"/>
        <v>1.2658227848101266E-2</v>
      </c>
      <c r="L161" s="13">
        <f t="shared" si="41"/>
        <v>0.14053158971639543</v>
      </c>
      <c r="M161" s="13">
        <f t="shared" si="42"/>
        <v>0.48663766314481044</v>
      </c>
      <c r="N161" s="13">
        <f t="shared" si="43"/>
        <v>0.1766996810861125</v>
      </c>
      <c r="O161" s="13">
        <f t="shared" si="44"/>
        <v>0.2861219863173381</v>
      </c>
      <c r="P161" s="13">
        <f t="shared" si="45"/>
        <v>5.3414656686073383E-2</v>
      </c>
      <c r="Q161" s="13">
        <f t="shared" si="46"/>
        <v>0.95069033530571989</v>
      </c>
      <c r="R161" s="13">
        <f t="shared" si="47"/>
        <v>0.12145110410094638</v>
      </c>
      <c r="S161" s="14">
        <f t="shared" si="48"/>
        <v>0.369088184482051</v>
      </c>
      <c r="T161" s="12">
        <f t="shared" si="49"/>
        <v>5.4044688256414666E-3</v>
      </c>
      <c r="U161" s="13">
        <f t="shared" si="50"/>
        <v>4.004363566891777E-6</v>
      </c>
      <c r="V161" s="13">
        <f t="shared" si="51"/>
        <v>8.0318871357934196E-2</v>
      </c>
      <c r="W161" s="13">
        <f t="shared" si="52"/>
        <v>1.6196702731003697E-3</v>
      </c>
      <c r="X161" s="13">
        <f t="shared" si="53"/>
        <v>4.4498947904264112E-2</v>
      </c>
      <c r="Y161" s="13">
        <f t="shared" si="54"/>
        <v>1.4637465624745159E-3</v>
      </c>
      <c r="Z161" s="13">
        <f t="shared" si="55"/>
        <v>2.2408178985329455E-3</v>
      </c>
      <c r="AA161" s="13">
        <f t="shared" si="56"/>
        <v>9.5632357770502278E-3</v>
      </c>
      <c r="AB161" s="14">
        <f t="shared" si="57"/>
        <v>0.10457339457869427</v>
      </c>
      <c r="AC161" s="18">
        <f t="shared" si="58"/>
        <v>0.49968705960957105</v>
      </c>
    </row>
    <row r="162" spans="1:29" x14ac:dyDescent="0.25">
      <c r="A162" s="20" t="s">
        <v>167</v>
      </c>
      <c r="B162" s="6">
        <v>7.3</v>
      </c>
      <c r="C162" s="7">
        <v>12.4</v>
      </c>
      <c r="D162" s="7">
        <v>17.899999999999999</v>
      </c>
      <c r="E162" s="7">
        <v>15.8</v>
      </c>
      <c r="F162" s="7">
        <v>49400</v>
      </c>
      <c r="G162" s="7">
        <v>1.22</v>
      </c>
      <c r="H162" s="7">
        <v>78.7</v>
      </c>
      <c r="I162" s="7">
        <v>1.93</v>
      </c>
      <c r="J162" s="8">
        <v>48400</v>
      </c>
      <c r="K162" s="12">
        <f t="shared" si="40"/>
        <v>2.2882181110029206E-2</v>
      </c>
      <c r="L162" s="13">
        <f t="shared" si="41"/>
        <v>6.1488511238625053E-2</v>
      </c>
      <c r="M162" s="13">
        <f t="shared" si="42"/>
        <v>1</v>
      </c>
      <c r="N162" s="13">
        <f t="shared" si="43"/>
        <v>9.0460122540663393E-2</v>
      </c>
      <c r="O162" s="13">
        <f t="shared" si="44"/>
        <v>0.39223898835124726</v>
      </c>
      <c r="P162" s="13">
        <f t="shared" si="45"/>
        <v>5.0180205156639866E-2</v>
      </c>
      <c r="Q162" s="13">
        <f t="shared" si="46"/>
        <v>0.91913214990138081</v>
      </c>
      <c r="R162" s="13">
        <f t="shared" si="47"/>
        <v>0.12302839116719244</v>
      </c>
      <c r="S162" s="14">
        <f t="shared" si="48"/>
        <v>0.45976386144756559</v>
      </c>
      <c r="T162" s="12">
        <f t="shared" si="49"/>
        <v>4.0057683063611585E-3</v>
      </c>
      <c r="U162" s="13">
        <f t="shared" si="50"/>
        <v>5.9354678970254043E-3</v>
      </c>
      <c r="V162" s="13">
        <f t="shared" si="51"/>
        <v>0.63483953105608171</v>
      </c>
      <c r="W162" s="13">
        <f t="shared" si="52"/>
        <v>2.1154877036413003E-3</v>
      </c>
      <c r="X162" s="13">
        <f t="shared" si="53"/>
        <v>0.1005300489773896</v>
      </c>
      <c r="Y162" s="13">
        <f t="shared" si="54"/>
        <v>1.7217016192993125E-3</v>
      </c>
      <c r="Z162" s="13">
        <f t="shared" si="55"/>
        <v>2.4897976650366179E-4</v>
      </c>
      <c r="AA162" s="13">
        <f t="shared" si="56"/>
        <v>9.2572321348605349E-3</v>
      </c>
      <c r="AB162" s="14">
        <f t="shared" si="57"/>
        <v>0.17144052896344222</v>
      </c>
      <c r="AC162" s="18">
        <f t="shared" si="58"/>
        <v>0.96441419858098565</v>
      </c>
    </row>
    <row r="163" spans="1:29" x14ac:dyDescent="0.25">
      <c r="A163" s="20" t="s">
        <v>168</v>
      </c>
      <c r="B163" s="6">
        <v>10.6</v>
      </c>
      <c r="C163" s="7">
        <v>26.3</v>
      </c>
      <c r="D163" s="7">
        <v>8.35</v>
      </c>
      <c r="E163" s="7">
        <v>25.4</v>
      </c>
      <c r="F163" s="7">
        <v>17100</v>
      </c>
      <c r="G163" s="7">
        <v>4.91</v>
      </c>
      <c r="H163" s="7">
        <v>76.400000000000006</v>
      </c>
      <c r="I163" s="7">
        <v>2.08</v>
      </c>
      <c r="J163" s="8">
        <v>11900</v>
      </c>
      <c r="K163" s="12">
        <f t="shared" si="40"/>
        <v>3.8948393378773122E-2</v>
      </c>
      <c r="L163" s="13">
        <f t="shared" si="41"/>
        <v>0.13102640939311924</v>
      </c>
      <c r="M163" s="13">
        <f t="shared" si="42"/>
        <v>0.40646364201367302</v>
      </c>
      <c r="N163" s="13">
        <f t="shared" si="43"/>
        <v>0.14565344000975081</v>
      </c>
      <c r="O163" s="13">
        <f t="shared" si="44"/>
        <v>0.13257390004099975</v>
      </c>
      <c r="P163" s="13">
        <f t="shared" si="45"/>
        <v>8.4280565566953167E-2</v>
      </c>
      <c r="Q163" s="13">
        <f t="shared" si="46"/>
        <v>0.87376725838264313</v>
      </c>
      <c r="R163" s="13">
        <f t="shared" si="47"/>
        <v>0.14668769716088331</v>
      </c>
      <c r="S163" s="14">
        <f t="shared" si="48"/>
        <v>0.11137836573795684</v>
      </c>
      <c r="T163" s="12">
        <f t="shared" si="49"/>
        <v>2.2301937274882924E-3</v>
      </c>
      <c r="U163" s="13">
        <f t="shared" si="50"/>
        <v>5.6311362659416444E-5</v>
      </c>
      <c r="V163" s="13">
        <f t="shared" si="51"/>
        <v>4.1303173069754825E-2</v>
      </c>
      <c r="W163" s="13">
        <f t="shared" si="52"/>
        <v>8.4619508145651558E-5</v>
      </c>
      <c r="X163" s="13">
        <f t="shared" si="53"/>
        <v>3.2947199464200974E-3</v>
      </c>
      <c r="Y163" s="13">
        <f t="shared" si="54"/>
        <v>5.4656923147779837E-5</v>
      </c>
      <c r="Z163" s="13">
        <f t="shared" si="55"/>
        <v>8.7531949161444159E-4</v>
      </c>
      <c r="AA163" s="13">
        <f t="shared" si="56"/>
        <v>5.2642577794584471E-3</v>
      </c>
      <c r="AB163" s="14">
        <f t="shared" si="57"/>
        <v>4.3123229639105334E-3</v>
      </c>
      <c r="AC163" s="18">
        <f t="shared" si="58"/>
        <v>0.239740640636083</v>
      </c>
    </row>
    <row r="164" spans="1:29" x14ac:dyDescent="0.25">
      <c r="A164" s="20" t="s">
        <v>169</v>
      </c>
      <c r="B164" s="6">
        <v>36.299999999999997</v>
      </c>
      <c r="C164" s="7">
        <v>31.7</v>
      </c>
      <c r="D164" s="7">
        <v>5.81</v>
      </c>
      <c r="E164" s="7">
        <v>28.5</v>
      </c>
      <c r="F164" s="7">
        <v>4240</v>
      </c>
      <c r="G164" s="7">
        <v>16.5</v>
      </c>
      <c r="H164" s="7">
        <v>68.8</v>
      </c>
      <c r="I164" s="7">
        <v>2.34</v>
      </c>
      <c r="J164" s="8">
        <v>1380</v>
      </c>
      <c r="K164" s="12">
        <f t="shared" si="40"/>
        <v>0.16407010710808176</v>
      </c>
      <c r="L164" s="13">
        <f t="shared" si="41"/>
        <v>0.15804113241716736</v>
      </c>
      <c r="M164" s="13">
        <f t="shared" si="42"/>
        <v>0.24860161591050339</v>
      </c>
      <c r="N164" s="13">
        <f t="shared" si="43"/>
        <v>0.16347628210914364</v>
      </c>
      <c r="O164" s="13">
        <f t="shared" si="44"/>
        <v>2.9190214726145781E-2</v>
      </c>
      <c r="P164" s="13">
        <f t="shared" si="45"/>
        <v>0.19138711764162278</v>
      </c>
      <c r="Q164" s="13">
        <f t="shared" si="46"/>
        <v>0.72386587771203148</v>
      </c>
      <c r="R164" s="13">
        <f t="shared" si="47"/>
        <v>0.18769716088328076</v>
      </c>
      <c r="S164" s="14">
        <f t="shared" si="48"/>
        <v>1.0966984508776451E-2</v>
      </c>
      <c r="T164" s="12">
        <f t="shared" si="49"/>
        <v>6.0679093871506299E-3</v>
      </c>
      <c r="U164" s="13">
        <f t="shared" si="50"/>
        <v>3.8066481157765389E-4</v>
      </c>
      <c r="V164" s="13">
        <f t="shared" si="51"/>
        <v>2.058418289600795E-3</v>
      </c>
      <c r="W164" s="13">
        <f t="shared" si="52"/>
        <v>7.30173802709942E-4</v>
      </c>
      <c r="X164" s="13">
        <f t="shared" si="53"/>
        <v>2.1145314026581471E-3</v>
      </c>
      <c r="Y164" s="13">
        <f t="shared" si="54"/>
        <v>9.9427860722647709E-3</v>
      </c>
      <c r="Z164" s="13">
        <f t="shared" si="55"/>
        <v>3.2215647600263075E-2</v>
      </c>
      <c r="AA164" s="13">
        <f t="shared" si="56"/>
        <v>9.951337957388388E-4</v>
      </c>
      <c r="AB164" s="14">
        <f t="shared" si="57"/>
        <v>1.2070831011405866E-3</v>
      </c>
      <c r="AC164" s="18">
        <f t="shared" si="58"/>
        <v>0.2360346336093592</v>
      </c>
    </row>
    <row r="165" spans="1:29" x14ac:dyDescent="0.25">
      <c r="A165" s="20" t="s">
        <v>170</v>
      </c>
      <c r="B165" s="6">
        <v>29.2</v>
      </c>
      <c r="C165" s="7">
        <v>46.6</v>
      </c>
      <c r="D165" s="7">
        <v>5.25</v>
      </c>
      <c r="E165" s="7">
        <v>52.7</v>
      </c>
      <c r="F165" s="7">
        <v>2950</v>
      </c>
      <c r="G165" s="7">
        <v>2.62</v>
      </c>
      <c r="H165" s="7">
        <v>63</v>
      </c>
      <c r="I165" s="7">
        <v>3.5</v>
      </c>
      <c r="J165" s="8">
        <v>2970</v>
      </c>
      <c r="K165" s="12">
        <f t="shared" si="40"/>
        <v>0.12950340798442062</v>
      </c>
      <c r="L165" s="13">
        <f t="shared" si="41"/>
        <v>0.2325817570575964</v>
      </c>
      <c r="M165" s="13">
        <f t="shared" si="42"/>
        <v>0.21379738968303294</v>
      </c>
      <c r="N165" s="13">
        <f t="shared" si="43"/>
        <v>0.30260943656246819</v>
      </c>
      <c r="O165" s="13">
        <f t="shared" si="44"/>
        <v>1.8819689527377382E-2</v>
      </c>
      <c r="P165" s="13">
        <f t="shared" si="45"/>
        <v>6.31180112743739E-2</v>
      </c>
      <c r="Q165" s="13">
        <f t="shared" si="46"/>
        <v>0.60946745562130178</v>
      </c>
      <c r="R165" s="13">
        <f t="shared" si="47"/>
        <v>0.37066246056782337</v>
      </c>
      <c r="S165" s="14">
        <f t="shared" si="48"/>
        <v>2.6143229390373106E-2</v>
      </c>
      <c r="T165" s="12">
        <f t="shared" si="49"/>
        <v>1.8774964943601613E-3</v>
      </c>
      <c r="U165" s="13">
        <f t="shared" si="50"/>
        <v>8.8456391192640402E-3</v>
      </c>
      <c r="V165" s="13">
        <f t="shared" si="51"/>
        <v>1.1163124145142259E-4</v>
      </c>
      <c r="W165" s="13">
        <f t="shared" si="52"/>
        <v>2.7607445077472651E-2</v>
      </c>
      <c r="X165" s="13">
        <f t="shared" si="53"/>
        <v>3.1758363666854624E-3</v>
      </c>
      <c r="Y165" s="13">
        <f t="shared" si="54"/>
        <v>8.1542151235518528E-4</v>
      </c>
      <c r="Z165" s="13">
        <f t="shared" si="55"/>
        <v>8.636874681480973E-2</v>
      </c>
      <c r="AA165" s="13">
        <f t="shared" si="56"/>
        <v>2.2927882653822809E-2</v>
      </c>
      <c r="AB165" s="14">
        <f t="shared" si="57"/>
        <v>3.8286187753164736E-4</v>
      </c>
      <c r="AC165" s="18">
        <f t="shared" si="58"/>
        <v>0.39001661651492892</v>
      </c>
    </row>
    <row r="166" spans="1:29" x14ac:dyDescent="0.25">
      <c r="A166" s="20" t="s">
        <v>171</v>
      </c>
      <c r="B166" s="6">
        <v>17.100000000000001</v>
      </c>
      <c r="C166" s="7">
        <v>28.5</v>
      </c>
      <c r="D166" s="7">
        <v>4.91</v>
      </c>
      <c r="E166" s="7">
        <v>17.600000000000001</v>
      </c>
      <c r="F166" s="7">
        <v>16500</v>
      </c>
      <c r="G166" s="7">
        <v>45.9</v>
      </c>
      <c r="H166" s="7">
        <v>75.400000000000006</v>
      </c>
      <c r="I166" s="7">
        <v>2.4700000000000002</v>
      </c>
      <c r="J166" s="8">
        <v>13500</v>
      </c>
      <c r="K166" s="12">
        <f t="shared" si="40"/>
        <v>7.0593962999026302E-2</v>
      </c>
      <c r="L166" s="13">
        <f t="shared" si="41"/>
        <v>0.1420324076621759</v>
      </c>
      <c r="M166" s="13">
        <f t="shared" si="42"/>
        <v>0.19266625233064016</v>
      </c>
      <c r="N166" s="13">
        <f t="shared" si="43"/>
        <v>0.1008088695661173</v>
      </c>
      <c r="O166" s="13">
        <f t="shared" si="44"/>
        <v>0.12775039994854934</v>
      </c>
      <c r="P166" s="13">
        <f t="shared" si="45"/>
        <v>0.46308104611403755</v>
      </c>
      <c r="Q166" s="13">
        <f t="shared" si="46"/>
        <v>0.85404339250493111</v>
      </c>
      <c r="R166" s="13">
        <f t="shared" si="47"/>
        <v>0.20820189274447953</v>
      </c>
      <c r="S166" s="14">
        <f t="shared" si="48"/>
        <v>0.12665005870056983</v>
      </c>
      <c r="T166" s="12">
        <f t="shared" si="49"/>
        <v>2.4271637548602457E-4</v>
      </c>
      <c r="U166" s="13">
        <f t="shared" si="50"/>
        <v>1.2263363423606261E-5</v>
      </c>
      <c r="V166" s="13">
        <f t="shared" si="51"/>
        <v>1.11631241451422E-4</v>
      </c>
      <c r="W166" s="13">
        <f t="shared" si="52"/>
        <v>1.2706148019995551E-3</v>
      </c>
      <c r="X166" s="13">
        <f t="shared" si="53"/>
        <v>2.7642516547854803E-3</v>
      </c>
      <c r="Y166" s="13">
        <f t="shared" si="54"/>
        <v>0.13794349278628107</v>
      </c>
      <c r="Z166" s="13">
        <f t="shared" si="55"/>
        <v>2.4314430322623344E-3</v>
      </c>
      <c r="AA166" s="13">
        <f t="shared" si="56"/>
        <v>1.2190388997800725E-4</v>
      </c>
      <c r="AB166" s="14">
        <f t="shared" si="57"/>
        <v>6.5512791809760355E-3</v>
      </c>
      <c r="AC166" s="18">
        <f t="shared" si="58"/>
        <v>0.38916525580612094</v>
      </c>
    </row>
    <row r="167" spans="1:29" x14ac:dyDescent="0.25">
      <c r="A167" s="20" t="s">
        <v>172</v>
      </c>
      <c r="B167" s="6">
        <v>23.3</v>
      </c>
      <c r="C167" s="7">
        <v>72</v>
      </c>
      <c r="D167" s="7">
        <v>6.84</v>
      </c>
      <c r="E167" s="7">
        <v>80.2</v>
      </c>
      <c r="F167" s="7">
        <v>4490</v>
      </c>
      <c r="G167" s="7">
        <v>12.1</v>
      </c>
      <c r="H167" s="7">
        <v>73.099999999999994</v>
      </c>
      <c r="I167" s="7">
        <v>1.95</v>
      </c>
      <c r="J167" s="8">
        <v>1310</v>
      </c>
      <c r="K167" s="12">
        <f t="shared" si="40"/>
        <v>0.10077896786757545</v>
      </c>
      <c r="L167" s="13">
        <f t="shared" si="41"/>
        <v>0.3596510098003412</v>
      </c>
      <c r="M167" s="13">
        <f t="shared" si="42"/>
        <v>0.31261653200745804</v>
      </c>
      <c r="N167" s="13">
        <f t="shared" si="43"/>
        <v>0.46071529389579158</v>
      </c>
      <c r="O167" s="13">
        <f t="shared" si="44"/>
        <v>3.1200006431333457E-2</v>
      </c>
      <c r="P167" s="13">
        <f t="shared" si="45"/>
        <v>0.15072544127160151</v>
      </c>
      <c r="Q167" s="13">
        <f t="shared" si="46"/>
        <v>0.8086785009861932</v>
      </c>
      <c r="R167" s="13">
        <f t="shared" si="47"/>
        <v>0.12618296529968456</v>
      </c>
      <c r="S167" s="14">
        <f t="shared" si="48"/>
        <v>1.0298847941662134E-2</v>
      </c>
      <c r="T167" s="12">
        <f t="shared" si="49"/>
        <v>2.1332493939201451E-4</v>
      </c>
      <c r="U167" s="13">
        <f t="shared" si="50"/>
        <v>4.8894280242640899E-2</v>
      </c>
      <c r="V167" s="13">
        <f t="shared" si="51"/>
        <v>1.1965015000689486E-2</v>
      </c>
      <c r="W167" s="13">
        <f t="shared" si="52"/>
        <v>0.10514502759023173</v>
      </c>
      <c r="X167" s="13">
        <f t="shared" si="53"/>
        <v>1.9337340042848716E-3</v>
      </c>
      <c r="Y167" s="13">
        <f t="shared" si="54"/>
        <v>3.4871202369726037E-3</v>
      </c>
      <c r="Z167" s="13">
        <f t="shared" si="55"/>
        <v>8.963271594131907E-3</v>
      </c>
      <c r="AA167" s="13">
        <f t="shared" si="56"/>
        <v>8.6601518574172306E-3</v>
      </c>
      <c r="AB167" s="14">
        <f t="shared" si="57"/>
        <v>1.2539557807336934E-3</v>
      </c>
      <c r="AC167" s="18">
        <f t="shared" si="58"/>
        <v>0.43648124959326079</v>
      </c>
    </row>
    <row r="168" spans="1:29" x14ac:dyDescent="0.25">
      <c r="A168" s="20" t="s">
        <v>173</v>
      </c>
      <c r="B168" s="6">
        <v>56.3</v>
      </c>
      <c r="C168" s="7">
        <v>30</v>
      </c>
      <c r="D168" s="7">
        <v>5.18</v>
      </c>
      <c r="E168" s="7">
        <v>34.4</v>
      </c>
      <c r="F168" s="7">
        <v>4480</v>
      </c>
      <c r="G168" s="7">
        <v>23.6</v>
      </c>
      <c r="H168" s="7">
        <v>67.5</v>
      </c>
      <c r="I168" s="7">
        <v>4.67</v>
      </c>
      <c r="J168" s="8">
        <v>1310</v>
      </c>
      <c r="K168" s="12">
        <f t="shared" si="40"/>
        <v>0.26144109055501458</v>
      </c>
      <c r="L168" s="13">
        <f t="shared" si="41"/>
        <v>0.14953649739107813</v>
      </c>
      <c r="M168" s="13">
        <f t="shared" si="42"/>
        <v>0.20944686140459912</v>
      </c>
      <c r="N168" s="13">
        <f t="shared" si="43"/>
        <v>0.19739717513702029</v>
      </c>
      <c r="O168" s="13">
        <f t="shared" si="44"/>
        <v>3.1119614763125948E-2</v>
      </c>
      <c r="P168" s="13">
        <f t="shared" si="45"/>
        <v>0.25700027723870256</v>
      </c>
      <c r="Q168" s="13">
        <f t="shared" si="46"/>
        <v>0.69822485207100593</v>
      </c>
      <c r="R168" s="13">
        <f t="shared" si="47"/>
        <v>0.55520504731861198</v>
      </c>
      <c r="S168" s="14">
        <f t="shared" si="48"/>
        <v>1.0298847941662134E-2</v>
      </c>
      <c r="T168" s="12">
        <f t="shared" si="49"/>
        <v>3.0718791272450068E-2</v>
      </c>
      <c r="U168" s="13">
        <f t="shared" si="50"/>
        <v>1.2113199789847748E-4</v>
      </c>
      <c r="V168" s="13">
        <f t="shared" si="51"/>
        <v>3.8626727145820823E-5</v>
      </c>
      <c r="W168" s="13">
        <f t="shared" si="52"/>
        <v>3.7140030997052566E-3</v>
      </c>
      <c r="X168" s="13">
        <f t="shared" si="53"/>
        <v>1.9408107925321905E-3</v>
      </c>
      <c r="Y168" s="13">
        <f t="shared" si="54"/>
        <v>2.7332910989040005E-2</v>
      </c>
      <c r="Z168" s="13">
        <f t="shared" si="55"/>
        <v>4.2077580539119065E-2</v>
      </c>
      <c r="AA168" s="13">
        <f t="shared" si="56"/>
        <v>0.11287056294718822</v>
      </c>
      <c r="AB168" s="14">
        <f t="shared" si="57"/>
        <v>1.2539557807336934E-3</v>
      </c>
      <c r="AC168" s="18">
        <f t="shared" si="58"/>
        <v>0.4691144574043874</v>
      </c>
    </row>
    <row r="169" spans="1:29" ht="15.75" thickBot="1" x14ac:dyDescent="0.3">
      <c r="A169" s="21" t="s">
        <v>174</v>
      </c>
      <c r="B169" s="9">
        <v>83.1</v>
      </c>
      <c r="C169" s="10">
        <v>37</v>
      </c>
      <c r="D169" s="10">
        <v>5.89</v>
      </c>
      <c r="E169" s="10">
        <v>30.9</v>
      </c>
      <c r="F169" s="10">
        <v>3280</v>
      </c>
      <c r="G169" s="10">
        <v>14</v>
      </c>
      <c r="H169" s="10">
        <v>52</v>
      </c>
      <c r="I169" s="10">
        <v>5.4</v>
      </c>
      <c r="J169" s="11">
        <v>1460</v>
      </c>
      <c r="K169" s="15">
        <f t="shared" si="40"/>
        <v>0.39191820837390456</v>
      </c>
      <c r="L169" s="16">
        <f t="shared" si="41"/>
        <v>0.18455558279262199</v>
      </c>
      <c r="M169" s="16">
        <f t="shared" si="42"/>
        <v>0.25357364822871348</v>
      </c>
      <c r="N169" s="16">
        <f t="shared" si="43"/>
        <v>0.17727461147641549</v>
      </c>
      <c r="O169" s="16">
        <f t="shared" si="44"/>
        <v>2.1472614578225111E-2</v>
      </c>
      <c r="P169" s="16">
        <f t="shared" si="45"/>
        <v>0.16828389243138345</v>
      </c>
      <c r="Q169" s="16">
        <f t="shared" si="46"/>
        <v>0.39250493096646943</v>
      </c>
      <c r="R169" s="16">
        <f t="shared" si="47"/>
        <v>0.67034700315457418</v>
      </c>
      <c r="S169" s="17">
        <f t="shared" si="48"/>
        <v>1.17305691569071E-2</v>
      </c>
      <c r="T169" s="15">
        <f t="shared" si="49"/>
        <v>9.3479936552422468E-2</v>
      </c>
      <c r="U169" s="16">
        <f t="shared" si="50"/>
        <v>2.1183083268857756E-3</v>
      </c>
      <c r="V169" s="16">
        <f t="shared" si="51"/>
        <v>2.5342995680373102E-3</v>
      </c>
      <c r="W169" s="16">
        <f t="shared" si="52"/>
        <v>1.6662771115712163E-3</v>
      </c>
      <c r="X169" s="16">
        <f t="shared" si="53"/>
        <v>2.8838655332159555E-3</v>
      </c>
      <c r="Y169" s="16">
        <f t="shared" si="54"/>
        <v>5.8691372689067952E-3</v>
      </c>
      <c r="Z169" s="16">
        <f t="shared" si="55"/>
        <v>0.26096580807550329</v>
      </c>
      <c r="AA169" s="16">
        <f t="shared" si="56"/>
        <v>0.20349490989063482</v>
      </c>
      <c r="AB169" s="17">
        <f t="shared" si="57"/>
        <v>1.1546075648031138E-3</v>
      </c>
      <c r="AC169" s="19">
        <f t="shared" si="58"/>
        <v>0.75773818030503171</v>
      </c>
    </row>
    <row r="170" spans="1:29" ht="15.75" thickBot="1" x14ac:dyDescent="0.3"/>
    <row r="171" spans="1:29" x14ac:dyDescent="0.25">
      <c r="A171" s="26" t="s">
        <v>183</v>
      </c>
      <c r="B171" s="3">
        <f>MIN(B$3:B$169)</f>
        <v>2.6</v>
      </c>
      <c r="C171" s="4">
        <f t="shared" ref="C171:J171" si="59">MIN(C$3:C$169)</f>
        <v>0.109</v>
      </c>
      <c r="D171" s="4">
        <f t="shared" si="59"/>
        <v>1.81</v>
      </c>
      <c r="E171" s="4">
        <f t="shared" si="59"/>
        <v>6.59E-2</v>
      </c>
      <c r="F171" s="4">
        <f t="shared" si="59"/>
        <v>609</v>
      </c>
      <c r="G171" s="4">
        <f t="shared" si="59"/>
        <v>-4.21</v>
      </c>
      <c r="H171" s="4">
        <f t="shared" si="59"/>
        <v>32.1</v>
      </c>
      <c r="I171" s="4">
        <f t="shared" si="59"/>
        <v>1.1499999999999999</v>
      </c>
      <c r="J171" s="5">
        <f t="shared" si="59"/>
        <v>231</v>
      </c>
    </row>
    <row r="172" spans="1:29" ht="15.75" thickBot="1" x14ac:dyDescent="0.3">
      <c r="A172" s="27" t="s">
        <v>184</v>
      </c>
      <c r="B172" s="9">
        <f>MAX(B$3:B$169)</f>
        <v>208</v>
      </c>
      <c r="C172" s="10">
        <f t="shared" ref="C172:J172" si="60">MAX(C$3:C$169)</f>
        <v>200</v>
      </c>
      <c r="D172" s="10">
        <f t="shared" si="60"/>
        <v>17.899999999999999</v>
      </c>
      <c r="E172" s="10">
        <f t="shared" si="60"/>
        <v>174</v>
      </c>
      <c r="F172" s="10">
        <f t="shared" si="60"/>
        <v>125000</v>
      </c>
      <c r="G172" s="10">
        <f t="shared" si="60"/>
        <v>104</v>
      </c>
      <c r="H172" s="10">
        <f t="shared" si="60"/>
        <v>82.8</v>
      </c>
      <c r="I172" s="10">
        <f t="shared" si="60"/>
        <v>7.49</v>
      </c>
      <c r="J172" s="11">
        <f t="shared" si="60"/>
        <v>105000</v>
      </c>
    </row>
  </sheetData>
  <autoFilter ref="A2:AC169" xr:uid="{F402EA56-4115-4B7D-83B6-C518D99DF89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8"/>
  <sheetViews>
    <sheetView tabSelected="1" workbookViewId="0">
      <selection activeCell="K9" sqref="K9"/>
    </sheetView>
  </sheetViews>
  <sheetFormatPr defaultRowHeight="15" x14ac:dyDescent="0.25"/>
  <cols>
    <col min="1" max="1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177</v>
      </c>
    </row>
    <row r="2" spans="1:14" x14ac:dyDescent="0.25">
      <c r="A2" s="2" t="s">
        <v>127</v>
      </c>
      <c r="B2">
        <v>20.3</v>
      </c>
      <c r="C2">
        <v>27.8</v>
      </c>
      <c r="D2">
        <v>5.08</v>
      </c>
      <c r="E2">
        <v>23.8</v>
      </c>
      <c r="F2">
        <v>9960</v>
      </c>
      <c r="G2">
        <v>5.71</v>
      </c>
      <c r="H2">
        <v>77.900000000000006</v>
      </c>
      <c r="I2">
        <v>2.54</v>
      </c>
      <c r="J2">
        <v>5020</v>
      </c>
      <c r="K2" s="1">
        <v>0</v>
      </c>
      <c r="L2" s="2"/>
      <c r="N2" t="s">
        <v>186</v>
      </c>
    </row>
    <row r="3" spans="1:14" x14ac:dyDescent="0.25">
      <c r="A3" s="2" t="s">
        <v>53</v>
      </c>
      <c r="B3">
        <v>34.4</v>
      </c>
      <c r="C3">
        <v>22.7</v>
      </c>
      <c r="D3">
        <v>6.22</v>
      </c>
      <c r="E3">
        <v>33.299999999999997</v>
      </c>
      <c r="F3">
        <v>11100</v>
      </c>
      <c r="G3">
        <v>5.44</v>
      </c>
      <c r="H3">
        <v>74.599999999999994</v>
      </c>
      <c r="I3">
        <v>2.6</v>
      </c>
      <c r="J3">
        <v>5450</v>
      </c>
      <c r="K3" s="1">
        <v>0.13341504750617114</v>
      </c>
      <c r="L3" s="2"/>
      <c r="N3" t="s">
        <v>185</v>
      </c>
    </row>
    <row r="4" spans="1:14" x14ac:dyDescent="0.25">
      <c r="A4" s="2" t="s">
        <v>12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 s="1">
        <v>0.15065842230387902</v>
      </c>
      <c r="L4" s="2"/>
      <c r="N4" t="s">
        <v>187</v>
      </c>
    </row>
    <row r="5" spans="1:14" x14ac:dyDescent="0.25">
      <c r="A5" s="2" t="s">
        <v>161</v>
      </c>
      <c r="B5">
        <v>19.100000000000001</v>
      </c>
      <c r="C5">
        <v>20.399999999999999</v>
      </c>
      <c r="D5">
        <v>6.74</v>
      </c>
      <c r="E5">
        <v>25.5</v>
      </c>
      <c r="F5">
        <v>18000</v>
      </c>
      <c r="G5">
        <v>7.01</v>
      </c>
      <c r="H5">
        <v>78.2</v>
      </c>
      <c r="I5">
        <v>2.15</v>
      </c>
      <c r="J5">
        <v>10700</v>
      </c>
      <c r="K5" s="1">
        <v>0.15239538994079641</v>
      </c>
      <c r="L5" s="2"/>
    </row>
    <row r="6" spans="1:14" x14ac:dyDescent="0.25">
      <c r="A6" s="2" t="s">
        <v>44</v>
      </c>
      <c r="B6">
        <v>15.7</v>
      </c>
      <c r="C6">
        <v>26.3</v>
      </c>
      <c r="D6">
        <v>5.07</v>
      </c>
      <c r="E6">
        <v>22.6</v>
      </c>
      <c r="F6">
        <v>9530</v>
      </c>
      <c r="G6">
        <v>6.94</v>
      </c>
      <c r="H6">
        <v>74.599999999999994</v>
      </c>
      <c r="I6">
        <v>1.59</v>
      </c>
      <c r="J6">
        <v>4560</v>
      </c>
      <c r="K6" s="1">
        <v>0.16569710441843052</v>
      </c>
      <c r="L6" s="2"/>
    </row>
    <row r="7" spans="1:14" x14ac:dyDescent="0.25">
      <c r="A7" s="2" t="s">
        <v>113</v>
      </c>
      <c r="B7">
        <v>33.5</v>
      </c>
      <c r="C7">
        <v>32.200000000000003</v>
      </c>
      <c r="D7">
        <v>5.2</v>
      </c>
      <c r="E7">
        <v>43</v>
      </c>
      <c r="F7">
        <v>6440</v>
      </c>
      <c r="G7">
        <v>0.97599999999999998</v>
      </c>
      <c r="H7">
        <v>73.5</v>
      </c>
      <c r="I7">
        <v>2.58</v>
      </c>
      <c r="J7">
        <v>2830</v>
      </c>
      <c r="K7" s="1">
        <v>0.1660674404468109</v>
      </c>
      <c r="L7" s="2"/>
    </row>
    <row r="8" spans="1:14" x14ac:dyDescent="0.25">
      <c r="A8" s="2" t="s">
        <v>84</v>
      </c>
      <c r="B8">
        <v>18.100000000000001</v>
      </c>
      <c r="C8">
        <v>31.3</v>
      </c>
      <c r="D8">
        <v>4.8099999999999996</v>
      </c>
      <c r="E8">
        <v>49.6</v>
      </c>
      <c r="F8">
        <v>8000</v>
      </c>
      <c r="G8">
        <v>9.81</v>
      </c>
      <c r="H8">
        <v>74.7</v>
      </c>
      <c r="I8">
        <v>2.17</v>
      </c>
      <c r="J8">
        <v>4680</v>
      </c>
      <c r="K8" s="1">
        <v>0.17829530508951627</v>
      </c>
      <c r="L8" s="2"/>
    </row>
    <row r="9" spans="1:14" x14ac:dyDescent="0.25">
      <c r="A9" s="2" t="s">
        <v>79</v>
      </c>
      <c r="B9">
        <v>19.3</v>
      </c>
      <c r="C9">
        <v>24.4</v>
      </c>
      <c r="D9">
        <v>5.6</v>
      </c>
      <c r="E9">
        <v>19.399999999999999</v>
      </c>
      <c r="F9">
        <v>17400</v>
      </c>
      <c r="G9">
        <v>15.9</v>
      </c>
      <c r="H9">
        <v>74.5</v>
      </c>
      <c r="I9">
        <v>1.76</v>
      </c>
      <c r="J9">
        <v>6530</v>
      </c>
      <c r="K9" s="1">
        <v>0.18515799478820008</v>
      </c>
      <c r="L9" s="2"/>
    </row>
    <row r="10" spans="1:14" x14ac:dyDescent="0.25">
      <c r="A10" s="2" t="s">
        <v>45</v>
      </c>
      <c r="B10">
        <v>18.600000000000001</v>
      </c>
      <c r="C10">
        <v>15.9</v>
      </c>
      <c r="D10">
        <v>7.59</v>
      </c>
      <c r="E10">
        <v>17.8</v>
      </c>
      <c r="F10">
        <v>10900</v>
      </c>
      <c r="G10">
        <v>3.86</v>
      </c>
      <c r="H10">
        <v>76.400000000000006</v>
      </c>
      <c r="I10">
        <v>2.0099999999999998</v>
      </c>
      <c r="J10">
        <v>6250</v>
      </c>
      <c r="K10" s="1">
        <v>0.193619906015049</v>
      </c>
      <c r="L10" s="2"/>
    </row>
    <row r="11" spans="1:14" x14ac:dyDescent="0.25">
      <c r="A11" s="2" t="s">
        <v>55</v>
      </c>
      <c r="B11">
        <v>29.1</v>
      </c>
      <c r="C11">
        <v>21.3</v>
      </c>
      <c r="D11">
        <v>4.66</v>
      </c>
      <c r="E11">
        <v>26.6</v>
      </c>
      <c r="F11">
        <v>9860</v>
      </c>
      <c r="G11">
        <v>10.1</v>
      </c>
      <c r="H11">
        <v>70.5</v>
      </c>
      <c r="I11">
        <v>3.19</v>
      </c>
      <c r="J11">
        <v>2600</v>
      </c>
      <c r="K11" s="1">
        <v>0.19449408394964288</v>
      </c>
      <c r="L11" s="2" t="s">
        <v>178</v>
      </c>
    </row>
    <row r="12" spans="1:14" x14ac:dyDescent="0.25">
      <c r="A12" t="s">
        <v>54</v>
      </c>
      <c r="B12">
        <v>25.1</v>
      </c>
      <c r="C12">
        <v>27.9</v>
      </c>
      <c r="D12">
        <v>8.06</v>
      </c>
      <c r="E12">
        <v>32.4</v>
      </c>
      <c r="F12">
        <v>9350</v>
      </c>
      <c r="G12">
        <v>7.47</v>
      </c>
      <c r="H12">
        <v>76.7</v>
      </c>
      <c r="I12">
        <v>2.66</v>
      </c>
      <c r="J12">
        <v>4660</v>
      </c>
      <c r="K12" s="1">
        <v>0.19624474176107864</v>
      </c>
    </row>
    <row r="13" spans="1:14" x14ac:dyDescent="0.25">
      <c r="A13" t="s">
        <v>56</v>
      </c>
      <c r="B13">
        <v>19.2</v>
      </c>
      <c r="C13">
        <v>26.9</v>
      </c>
      <c r="D13">
        <v>6.91</v>
      </c>
      <c r="E13">
        <v>46.6</v>
      </c>
      <c r="F13">
        <v>7300</v>
      </c>
      <c r="G13">
        <v>2.65</v>
      </c>
      <c r="H13">
        <v>74.099999999999994</v>
      </c>
      <c r="I13">
        <v>2.27</v>
      </c>
      <c r="J13">
        <v>2990</v>
      </c>
      <c r="K13" s="1">
        <v>0.198068976365539</v>
      </c>
    </row>
    <row r="14" spans="1:14" x14ac:dyDescent="0.25">
      <c r="A14" t="s">
        <v>132</v>
      </c>
      <c r="B14">
        <v>11.5</v>
      </c>
      <c r="C14">
        <v>32.6</v>
      </c>
      <c r="D14">
        <v>5.58</v>
      </c>
      <c r="E14">
        <v>38.799999999999997</v>
      </c>
      <c r="F14">
        <v>17800</v>
      </c>
      <c r="G14">
        <v>3.53</v>
      </c>
      <c r="H14">
        <v>73.7</v>
      </c>
      <c r="I14">
        <v>1.59</v>
      </c>
      <c r="J14">
        <v>8230</v>
      </c>
      <c r="K14" s="1">
        <v>0.21318377731363897</v>
      </c>
    </row>
    <row r="15" spans="1:14" x14ac:dyDescent="0.25">
      <c r="A15" t="s">
        <v>16</v>
      </c>
      <c r="B15">
        <v>18.100000000000001</v>
      </c>
      <c r="C15">
        <v>20.8</v>
      </c>
      <c r="D15">
        <v>4.4000000000000004</v>
      </c>
      <c r="E15">
        <v>45.3</v>
      </c>
      <c r="F15">
        <v>6700</v>
      </c>
      <c r="G15">
        <v>7.77</v>
      </c>
      <c r="H15">
        <v>73.3</v>
      </c>
      <c r="I15">
        <v>1.69</v>
      </c>
      <c r="J15">
        <v>3220</v>
      </c>
      <c r="K15" s="1">
        <v>0.21437705792008527</v>
      </c>
    </row>
    <row r="16" spans="1:14" x14ac:dyDescent="0.25">
      <c r="A16" t="s">
        <v>69</v>
      </c>
      <c r="B16">
        <v>14.6</v>
      </c>
      <c r="C16">
        <v>23.8</v>
      </c>
      <c r="D16">
        <v>5.86</v>
      </c>
      <c r="E16">
        <v>49.2</v>
      </c>
      <c r="F16">
        <v>11200</v>
      </c>
      <c r="G16">
        <v>0.48</v>
      </c>
      <c r="H16">
        <v>71.3</v>
      </c>
      <c r="I16">
        <v>2.2400000000000002</v>
      </c>
      <c r="J16">
        <v>7370</v>
      </c>
      <c r="K16" s="1">
        <v>0.21672501436735064</v>
      </c>
    </row>
    <row r="17" spans="1:11" x14ac:dyDescent="0.25">
      <c r="A17" t="s">
        <v>11</v>
      </c>
      <c r="B17">
        <v>16.600000000000001</v>
      </c>
      <c r="C17">
        <v>28</v>
      </c>
      <c r="D17">
        <v>6.55</v>
      </c>
      <c r="E17">
        <v>48.6</v>
      </c>
      <c r="F17">
        <v>9930</v>
      </c>
      <c r="G17">
        <v>4.49</v>
      </c>
      <c r="H17">
        <v>76.3</v>
      </c>
      <c r="I17">
        <v>1.65</v>
      </c>
      <c r="J17">
        <v>4090</v>
      </c>
      <c r="K17" s="1">
        <v>0.22340590715859435</v>
      </c>
    </row>
    <row r="18" spans="1:11" x14ac:dyDescent="0.25">
      <c r="A18" t="s">
        <v>29</v>
      </c>
      <c r="B18">
        <v>46.6</v>
      </c>
      <c r="C18">
        <v>41.2</v>
      </c>
      <c r="D18">
        <v>4.84</v>
      </c>
      <c r="E18">
        <v>34.299999999999997</v>
      </c>
      <c r="F18">
        <v>5410</v>
      </c>
      <c r="G18">
        <v>8.7799999999999994</v>
      </c>
      <c r="H18">
        <v>71.599999999999994</v>
      </c>
      <c r="I18">
        <v>3.2</v>
      </c>
      <c r="J18">
        <v>1980</v>
      </c>
      <c r="K18" s="1">
        <v>0.23241786485734378</v>
      </c>
    </row>
    <row r="19" spans="1:11" x14ac:dyDescent="0.25">
      <c r="A19" t="s">
        <v>126</v>
      </c>
      <c r="B19">
        <v>24.1</v>
      </c>
      <c r="C19">
        <v>55.1</v>
      </c>
      <c r="D19">
        <v>5.87</v>
      </c>
      <c r="E19">
        <v>51.5</v>
      </c>
      <c r="F19">
        <v>7290</v>
      </c>
      <c r="G19">
        <v>6.1</v>
      </c>
      <c r="H19">
        <v>74.099999999999994</v>
      </c>
      <c r="I19">
        <v>2.73</v>
      </c>
      <c r="J19">
        <v>3230</v>
      </c>
      <c r="K19" s="1">
        <v>0.23248496219093034</v>
      </c>
    </row>
    <row r="20" spans="1:11" x14ac:dyDescent="0.25">
      <c r="A20" t="s">
        <v>148</v>
      </c>
      <c r="B20">
        <v>11.2</v>
      </c>
      <c r="C20">
        <v>19.600000000000001</v>
      </c>
      <c r="D20">
        <v>2.94</v>
      </c>
      <c r="E20">
        <v>26.8</v>
      </c>
      <c r="F20">
        <v>8560</v>
      </c>
      <c r="G20">
        <v>22.8</v>
      </c>
      <c r="H20">
        <v>74.400000000000006</v>
      </c>
      <c r="I20">
        <v>2.2000000000000002</v>
      </c>
      <c r="J20">
        <v>2810</v>
      </c>
      <c r="K20" s="1">
        <v>0.23407024143519795</v>
      </c>
    </row>
    <row r="21" spans="1:11" x14ac:dyDescent="0.25">
      <c r="A21" t="s">
        <v>160</v>
      </c>
      <c r="B21">
        <v>17.399999999999999</v>
      </c>
      <c r="C21">
        <v>50.5</v>
      </c>
      <c r="D21">
        <v>6.21</v>
      </c>
      <c r="E21">
        <v>55.3</v>
      </c>
      <c r="F21">
        <v>10400</v>
      </c>
      <c r="G21">
        <v>3.82</v>
      </c>
      <c r="H21">
        <v>76.900000000000006</v>
      </c>
      <c r="I21">
        <v>2.14</v>
      </c>
      <c r="J21">
        <v>4140</v>
      </c>
      <c r="K21" s="1">
        <v>0.23576238946854744</v>
      </c>
    </row>
    <row r="22" spans="1:11" x14ac:dyDescent="0.25">
      <c r="A22" t="s">
        <v>169</v>
      </c>
      <c r="B22">
        <v>36.299999999999997</v>
      </c>
      <c r="C22">
        <v>31.7</v>
      </c>
      <c r="D22">
        <v>5.81</v>
      </c>
      <c r="E22">
        <v>28.5</v>
      </c>
      <c r="F22">
        <v>4240</v>
      </c>
      <c r="G22">
        <v>16.5</v>
      </c>
      <c r="H22">
        <v>68.8</v>
      </c>
      <c r="I22">
        <v>2.34</v>
      </c>
      <c r="J22">
        <v>1380</v>
      </c>
      <c r="K22" s="1">
        <v>0.2360346336093592</v>
      </c>
    </row>
    <row r="23" spans="1:11" x14ac:dyDescent="0.25">
      <c r="A23" t="s">
        <v>168</v>
      </c>
      <c r="B23">
        <v>10.6</v>
      </c>
      <c r="C23">
        <v>26.3</v>
      </c>
      <c r="D23">
        <v>8.35</v>
      </c>
      <c r="E23">
        <v>25.4</v>
      </c>
      <c r="F23">
        <v>17100</v>
      </c>
      <c r="G23">
        <v>4.91</v>
      </c>
      <c r="H23">
        <v>76.400000000000006</v>
      </c>
      <c r="I23">
        <v>2.08</v>
      </c>
      <c r="J23">
        <v>11900</v>
      </c>
      <c r="K23" s="1">
        <v>0.239740640636083</v>
      </c>
    </row>
    <row r="24" spans="1:11" x14ac:dyDescent="0.25">
      <c r="A24" t="s">
        <v>70</v>
      </c>
      <c r="B24">
        <v>35.4</v>
      </c>
      <c r="C24">
        <v>25.8</v>
      </c>
      <c r="D24">
        <v>6.85</v>
      </c>
      <c r="E24">
        <v>36.299999999999997</v>
      </c>
      <c r="F24">
        <v>6710</v>
      </c>
      <c r="G24">
        <v>5.14</v>
      </c>
      <c r="H24">
        <v>71.3</v>
      </c>
      <c r="I24">
        <v>3.38</v>
      </c>
      <c r="J24">
        <v>2830</v>
      </c>
      <c r="K24" s="1">
        <v>0.24169894256277616</v>
      </c>
    </row>
    <row r="25" spans="1:11" x14ac:dyDescent="0.25">
      <c r="A25" t="s">
        <v>149</v>
      </c>
      <c r="B25">
        <v>20.7</v>
      </c>
      <c r="C25">
        <v>26.9</v>
      </c>
      <c r="D25">
        <v>4.47</v>
      </c>
      <c r="E25">
        <v>57.1</v>
      </c>
      <c r="F25">
        <v>9920</v>
      </c>
      <c r="G25">
        <v>4.4400000000000004</v>
      </c>
      <c r="H25">
        <v>71.599999999999994</v>
      </c>
      <c r="I25">
        <v>2.0699999999999998</v>
      </c>
      <c r="J25">
        <v>6230</v>
      </c>
      <c r="K25" s="1">
        <v>0.24356243237350447</v>
      </c>
    </row>
    <row r="26" spans="1:11" x14ac:dyDescent="0.25">
      <c r="A26" t="s">
        <v>128</v>
      </c>
      <c r="B26">
        <v>31.9</v>
      </c>
      <c r="C26">
        <v>34.799999999999997</v>
      </c>
      <c r="D26">
        <v>3.61</v>
      </c>
      <c r="E26">
        <v>36.6</v>
      </c>
      <c r="F26">
        <v>5600</v>
      </c>
      <c r="G26">
        <v>4.22</v>
      </c>
      <c r="H26">
        <v>69</v>
      </c>
      <c r="I26">
        <v>3.16</v>
      </c>
      <c r="J26">
        <v>2130</v>
      </c>
      <c r="K26" s="1">
        <v>0.2464461641323159</v>
      </c>
    </row>
    <row r="27" spans="1:11" x14ac:dyDescent="0.25">
      <c r="A27" t="s">
        <v>78</v>
      </c>
      <c r="B27">
        <v>33.299999999999997</v>
      </c>
      <c r="C27">
        <v>24.3</v>
      </c>
      <c r="D27">
        <v>2.61</v>
      </c>
      <c r="E27">
        <v>22.4</v>
      </c>
      <c r="F27">
        <v>8430</v>
      </c>
      <c r="G27">
        <v>15.3</v>
      </c>
      <c r="H27">
        <v>69.900000000000006</v>
      </c>
      <c r="I27">
        <v>2.48</v>
      </c>
      <c r="J27">
        <v>3110</v>
      </c>
      <c r="K27" s="1">
        <v>0.24752435958980695</v>
      </c>
    </row>
    <row r="28" spans="1:11" x14ac:dyDescent="0.25">
      <c r="A28" t="s">
        <v>22</v>
      </c>
      <c r="B28">
        <v>49.4</v>
      </c>
      <c r="C28">
        <v>16</v>
      </c>
      <c r="D28">
        <v>3.52</v>
      </c>
      <c r="E28">
        <v>21.8</v>
      </c>
      <c r="F28">
        <v>2440</v>
      </c>
      <c r="G28">
        <v>7.14</v>
      </c>
      <c r="H28">
        <v>70.400000000000006</v>
      </c>
      <c r="I28">
        <v>2.33</v>
      </c>
      <c r="J28">
        <v>758</v>
      </c>
      <c r="K28" s="1">
        <v>0.24809943535608944</v>
      </c>
    </row>
    <row r="29" spans="1:11" x14ac:dyDescent="0.25">
      <c r="A29" t="s">
        <v>151</v>
      </c>
      <c r="B29">
        <v>24.1</v>
      </c>
      <c r="C29">
        <v>52.5</v>
      </c>
      <c r="D29">
        <v>7.01</v>
      </c>
      <c r="E29">
        <v>38.4</v>
      </c>
      <c r="F29">
        <v>14200</v>
      </c>
      <c r="G29">
        <v>7.2</v>
      </c>
      <c r="H29">
        <v>70.3</v>
      </c>
      <c r="I29">
        <v>2.52</v>
      </c>
      <c r="J29">
        <v>8300</v>
      </c>
      <c r="K29" s="1">
        <v>0.24871084373964694</v>
      </c>
    </row>
    <row r="30" spans="1:11" x14ac:dyDescent="0.25">
      <c r="A30" t="s">
        <v>43</v>
      </c>
      <c r="B30">
        <v>8.6999999999999993</v>
      </c>
      <c r="C30">
        <v>37.700000000000003</v>
      </c>
      <c r="D30">
        <v>7.96</v>
      </c>
      <c r="E30">
        <v>31.3</v>
      </c>
      <c r="F30">
        <v>19400</v>
      </c>
      <c r="G30">
        <v>8.9600000000000009</v>
      </c>
      <c r="H30">
        <v>79.099999999999994</v>
      </c>
      <c r="I30">
        <v>1.88</v>
      </c>
      <c r="J30">
        <v>12900</v>
      </c>
      <c r="K30" s="1">
        <v>0.25150697889309365</v>
      </c>
    </row>
    <row r="31" spans="1:11" x14ac:dyDescent="0.25">
      <c r="A31" t="s">
        <v>40</v>
      </c>
      <c r="B31">
        <v>26.5</v>
      </c>
      <c r="C31">
        <v>32.700000000000003</v>
      </c>
      <c r="D31">
        <v>4.09</v>
      </c>
      <c r="E31">
        <v>61.8</v>
      </c>
      <c r="F31">
        <v>5830</v>
      </c>
      <c r="G31">
        <v>0.505</v>
      </c>
      <c r="H31">
        <v>72.5</v>
      </c>
      <c r="I31">
        <v>2.67</v>
      </c>
      <c r="J31">
        <v>3310</v>
      </c>
      <c r="K31" s="1">
        <v>0.26167837312112435</v>
      </c>
    </row>
    <row r="32" spans="1:11" x14ac:dyDescent="0.25">
      <c r="A32" t="s">
        <v>15</v>
      </c>
      <c r="B32">
        <v>14.5</v>
      </c>
      <c r="C32">
        <v>18.899999999999999</v>
      </c>
      <c r="D32">
        <v>8.1</v>
      </c>
      <c r="E32">
        <v>16</v>
      </c>
      <c r="F32">
        <v>18700</v>
      </c>
      <c r="G32">
        <v>20.9</v>
      </c>
      <c r="H32">
        <v>75.8</v>
      </c>
      <c r="I32">
        <v>2.37</v>
      </c>
      <c r="J32">
        <v>10300</v>
      </c>
      <c r="K32" s="1">
        <v>0.26388698831301965</v>
      </c>
    </row>
    <row r="33" spans="1:11" x14ac:dyDescent="0.25">
      <c r="A33" t="s">
        <v>87</v>
      </c>
      <c r="B33">
        <v>21.5</v>
      </c>
      <c r="C33">
        <v>44.2</v>
      </c>
      <c r="D33">
        <v>4.29</v>
      </c>
      <c r="E33">
        <v>29.9</v>
      </c>
      <c r="F33">
        <v>20100</v>
      </c>
      <c r="G33">
        <v>19.5</v>
      </c>
      <c r="H33">
        <v>68.400000000000006</v>
      </c>
      <c r="I33">
        <v>2.6</v>
      </c>
      <c r="J33">
        <v>9070</v>
      </c>
      <c r="K33" s="1">
        <v>0.26454749235795211</v>
      </c>
    </row>
    <row r="34" spans="1:11" x14ac:dyDescent="0.25">
      <c r="A34" t="s">
        <v>14</v>
      </c>
      <c r="B34">
        <v>10.3</v>
      </c>
      <c r="C34">
        <v>45.5</v>
      </c>
      <c r="D34">
        <v>6.03</v>
      </c>
      <c r="E34">
        <v>58.9</v>
      </c>
      <c r="F34">
        <v>19100</v>
      </c>
      <c r="G34">
        <v>1.44</v>
      </c>
      <c r="H34">
        <v>76.8</v>
      </c>
      <c r="I34">
        <v>2.13</v>
      </c>
      <c r="J34">
        <v>12200</v>
      </c>
      <c r="K34" s="1">
        <v>0.26594380327122724</v>
      </c>
    </row>
    <row r="35" spans="1:11" x14ac:dyDescent="0.25">
      <c r="A35" t="s">
        <v>133</v>
      </c>
      <c r="B35">
        <v>10</v>
      </c>
      <c r="C35">
        <v>29.2</v>
      </c>
      <c r="D35">
        <v>5.08</v>
      </c>
      <c r="E35">
        <v>21.1</v>
      </c>
      <c r="F35">
        <v>23100</v>
      </c>
      <c r="G35">
        <v>14.2</v>
      </c>
      <c r="H35">
        <v>69.2</v>
      </c>
      <c r="I35">
        <v>1.57</v>
      </c>
      <c r="J35">
        <v>10700</v>
      </c>
      <c r="K35" s="1">
        <v>0.27552144640222298</v>
      </c>
    </row>
    <row r="36" spans="1:11" x14ac:dyDescent="0.25">
      <c r="A36" t="s">
        <v>19</v>
      </c>
      <c r="B36">
        <v>39.200000000000003</v>
      </c>
      <c r="C36">
        <v>54.3</v>
      </c>
      <c r="D36">
        <v>5.88</v>
      </c>
      <c r="E36">
        <v>20.7</v>
      </c>
      <c r="F36">
        <v>16000</v>
      </c>
      <c r="G36">
        <v>13.8</v>
      </c>
      <c r="H36">
        <v>69.099999999999994</v>
      </c>
      <c r="I36">
        <v>1.92</v>
      </c>
      <c r="J36">
        <v>5840</v>
      </c>
      <c r="K36" s="1">
        <v>0.27664088793034514</v>
      </c>
    </row>
    <row r="37" spans="1:11" x14ac:dyDescent="0.25">
      <c r="A37" t="s">
        <v>117</v>
      </c>
      <c r="B37">
        <v>47</v>
      </c>
      <c r="C37">
        <v>9.58</v>
      </c>
      <c r="D37">
        <v>5.25</v>
      </c>
      <c r="E37">
        <v>36.4</v>
      </c>
      <c r="F37">
        <v>1990</v>
      </c>
      <c r="G37">
        <v>15.1</v>
      </c>
      <c r="H37">
        <v>68.3</v>
      </c>
      <c r="I37">
        <v>2.61</v>
      </c>
      <c r="J37">
        <v>592</v>
      </c>
      <c r="K37" s="1">
        <v>0.28277487814385244</v>
      </c>
    </row>
    <row r="38" spans="1:11" x14ac:dyDescent="0.25">
      <c r="A38" t="s">
        <v>26</v>
      </c>
      <c r="B38">
        <v>18.8</v>
      </c>
      <c r="C38">
        <v>58.2</v>
      </c>
      <c r="D38">
        <v>5.2</v>
      </c>
      <c r="E38">
        <v>57.5</v>
      </c>
      <c r="F38">
        <v>7880</v>
      </c>
      <c r="G38">
        <v>1.1399999999999999</v>
      </c>
      <c r="H38">
        <v>71.400000000000006</v>
      </c>
      <c r="I38">
        <v>2.71</v>
      </c>
      <c r="J38">
        <v>4340</v>
      </c>
      <c r="K38" s="1">
        <v>0.28291110058338814</v>
      </c>
    </row>
    <row r="39" spans="1:11" x14ac:dyDescent="0.25">
      <c r="A39" t="s">
        <v>49</v>
      </c>
      <c r="B39">
        <v>5.5</v>
      </c>
      <c r="C39">
        <v>37.6</v>
      </c>
      <c r="D39">
        <v>7.76</v>
      </c>
      <c r="E39">
        <v>38.1</v>
      </c>
      <c r="F39">
        <v>20100</v>
      </c>
      <c r="G39">
        <v>0.82099999999999995</v>
      </c>
      <c r="H39">
        <v>76.3</v>
      </c>
      <c r="I39">
        <v>1.55</v>
      </c>
      <c r="J39">
        <v>13500</v>
      </c>
      <c r="K39" s="1">
        <v>0.2876018971255026</v>
      </c>
    </row>
    <row r="40" spans="1:11" x14ac:dyDescent="0.25">
      <c r="A40" t="s">
        <v>23</v>
      </c>
      <c r="B40">
        <v>14.2</v>
      </c>
      <c r="C40">
        <v>39.5</v>
      </c>
      <c r="D40">
        <v>7.97</v>
      </c>
      <c r="E40">
        <v>48.7</v>
      </c>
      <c r="F40">
        <v>15300</v>
      </c>
      <c r="G40">
        <v>0.32100000000000001</v>
      </c>
      <c r="H40">
        <v>76.7</v>
      </c>
      <c r="I40">
        <v>1.78</v>
      </c>
      <c r="J40">
        <v>16000</v>
      </c>
      <c r="K40" s="1">
        <v>0.29546571167279312</v>
      </c>
    </row>
    <row r="41" spans="1:11" x14ac:dyDescent="0.25">
      <c r="A41" t="s">
        <v>34</v>
      </c>
      <c r="B41">
        <v>10.8</v>
      </c>
      <c r="C41">
        <v>50.2</v>
      </c>
      <c r="D41">
        <v>6.87</v>
      </c>
      <c r="E41">
        <v>53</v>
      </c>
      <c r="F41">
        <v>15300</v>
      </c>
      <c r="G41">
        <v>1.1100000000000001</v>
      </c>
      <c r="H41">
        <v>73.900000000000006</v>
      </c>
      <c r="I41">
        <v>1.57</v>
      </c>
      <c r="J41">
        <v>6840</v>
      </c>
      <c r="K41" s="1">
        <v>0.29806230887029639</v>
      </c>
    </row>
    <row r="42" spans="1:11" x14ac:dyDescent="0.25">
      <c r="A42" t="s">
        <v>129</v>
      </c>
      <c r="B42">
        <v>6</v>
      </c>
      <c r="C42">
        <v>40.1</v>
      </c>
      <c r="D42">
        <v>7.46</v>
      </c>
      <c r="E42">
        <v>42.1</v>
      </c>
      <c r="F42">
        <v>21800</v>
      </c>
      <c r="G42">
        <v>1.66</v>
      </c>
      <c r="H42">
        <v>76.3</v>
      </c>
      <c r="I42">
        <v>1.41</v>
      </c>
      <c r="J42">
        <v>12600</v>
      </c>
      <c r="K42" s="1">
        <v>0.30006830623040459</v>
      </c>
    </row>
    <row r="43" spans="1:11" x14ac:dyDescent="0.25">
      <c r="A43" t="s">
        <v>97</v>
      </c>
      <c r="B43">
        <v>16.600000000000001</v>
      </c>
      <c r="C43">
        <v>65.599999999999994</v>
      </c>
      <c r="D43">
        <v>3.88</v>
      </c>
      <c r="E43">
        <v>42.1</v>
      </c>
      <c r="F43">
        <v>29600</v>
      </c>
      <c r="G43">
        <v>14.2</v>
      </c>
      <c r="H43">
        <v>76.099999999999994</v>
      </c>
      <c r="I43">
        <v>2.41</v>
      </c>
      <c r="J43">
        <v>12100</v>
      </c>
      <c r="K43" s="1">
        <v>0.30008110646345743</v>
      </c>
    </row>
    <row r="44" spans="1:11" x14ac:dyDescent="0.25">
      <c r="A44" t="s">
        <v>94</v>
      </c>
      <c r="B44">
        <v>10.3</v>
      </c>
      <c r="C44">
        <v>35.799999999999997</v>
      </c>
      <c r="D44">
        <v>7.03</v>
      </c>
      <c r="E44">
        <v>60.2</v>
      </c>
      <c r="F44">
        <v>16300</v>
      </c>
      <c r="G44">
        <v>0.23799999999999999</v>
      </c>
      <c r="H44">
        <v>79.8</v>
      </c>
      <c r="I44">
        <v>1.61</v>
      </c>
      <c r="J44">
        <v>8860</v>
      </c>
      <c r="K44" s="1">
        <v>0.30311004896575011</v>
      </c>
    </row>
    <row r="45" spans="1:11" x14ac:dyDescent="0.25">
      <c r="A45" t="s">
        <v>32</v>
      </c>
      <c r="B45">
        <v>19.8</v>
      </c>
      <c r="C45">
        <v>10.7</v>
      </c>
      <c r="D45">
        <v>9.01</v>
      </c>
      <c r="E45">
        <v>11.8</v>
      </c>
      <c r="F45">
        <v>14500</v>
      </c>
      <c r="G45">
        <v>8.41</v>
      </c>
      <c r="H45">
        <v>74.2</v>
      </c>
      <c r="I45">
        <v>1.8</v>
      </c>
      <c r="J45">
        <v>11200</v>
      </c>
      <c r="K45" s="1">
        <v>0.31004181851349727</v>
      </c>
    </row>
    <row r="46" spans="1:11" x14ac:dyDescent="0.25">
      <c r="A46" t="s">
        <v>100</v>
      </c>
      <c r="B46">
        <v>10.4</v>
      </c>
      <c r="C46">
        <v>39.799999999999997</v>
      </c>
      <c r="D46">
        <v>7.09</v>
      </c>
      <c r="E46">
        <v>58.1</v>
      </c>
      <c r="F46">
        <v>11400</v>
      </c>
      <c r="G46">
        <v>2.04</v>
      </c>
      <c r="H46">
        <v>74</v>
      </c>
      <c r="I46">
        <v>1.47</v>
      </c>
      <c r="J46">
        <v>4540</v>
      </c>
      <c r="K46" s="1">
        <v>0.31004281424953972</v>
      </c>
    </row>
    <row r="47" spans="1:11" x14ac:dyDescent="0.25">
      <c r="A47" t="s">
        <v>77</v>
      </c>
      <c r="B47">
        <v>58.8</v>
      </c>
      <c r="C47">
        <v>22.6</v>
      </c>
      <c r="D47">
        <v>4.05</v>
      </c>
      <c r="E47">
        <v>27.1</v>
      </c>
      <c r="F47">
        <v>4410</v>
      </c>
      <c r="G47">
        <v>8.98</v>
      </c>
      <c r="H47">
        <v>66.2</v>
      </c>
      <c r="I47">
        <v>2.6</v>
      </c>
      <c r="J47">
        <v>1350</v>
      </c>
      <c r="K47" s="1">
        <v>0.31263877566806531</v>
      </c>
    </row>
    <row r="48" spans="1:11" x14ac:dyDescent="0.25">
      <c r="A48" t="s">
        <v>108</v>
      </c>
      <c r="B48">
        <v>15</v>
      </c>
      <c r="C48">
        <v>51.2</v>
      </c>
      <c r="D48">
        <v>6</v>
      </c>
      <c r="E48">
        <v>62.2</v>
      </c>
      <c r="F48">
        <v>15900</v>
      </c>
      <c r="G48">
        <v>1.1299999999999999</v>
      </c>
      <c r="H48">
        <v>73.400000000000006</v>
      </c>
      <c r="I48">
        <v>1.57</v>
      </c>
      <c r="J48">
        <v>8000</v>
      </c>
      <c r="K48" s="1">
        <v>0.32022901468654857</v>
      </c>
    </row>
    <row r="49" spans="1:11" x14ac:dyDescent="0.25">
      <c r="A49" t="s">
        <v>28</v>
      </c>
      <c r="B49">
        <v>42.7</v>
      </c>
      <c r="C49">
        <v>42.5</v>
      </c>
      <c r="D49">
        <v>5.2</v>
      </c>
      <c r="E49">
        <v>70.7</v>
      </c>
      <c r="F49">
        <v>6420</v>
      </c>
      <c r="G49">
        <v>5.99</v>
      </c>
      <c r="H49">
        <v>72.099999999999994</v>
      </c>
      <c r="I49">
        <v>2.38</v>
      </c>
      <c r="J49">
        <v>2180</v>
      </c>
      <c r="K49" s="1">
        <v>0.3245599249127506</v>
      </c>
    </row>
    <row r="50" spans="1:11" x14ac:dyDescent="0.25">
      <c r="A50" t="s">
        <v>156</v>
      </c>
      <c r="B50">
        <v>14.9</v>
      </c>
      <c r="C50">
        <v>66.5</v>
      </c>
      <c r="D50">
        <v>3.88</v>
      </c>
      <c r="E50">
        <v>60.8</v>
      </c>
      <c r="F50">
        <v>13500</v>
      </c>
      <c r="G50">
        <v>4.08</v>
      </c>
      <c r="H50">
        <v>76.599999999999994</v>
      </c>
      <c r="I50">
        <v>1.55</v>
      </c>
      <c r="J50">
        <v>5080</v>
      </c>
      <c r="K50" s="1">
        <v>0.33921376003235931</v>
      </c>
    </row>
    <row r="51" spans="1:11" x14ac:dyDescent="0.25">
      <c r="A51" t="s">
        <v>93</v>
      </c>
      <c r="B51">
        <v>7.8</v>
      </c>
      <c r="C51">
        <v>53.7</v>
      </c>
      <c r="D51">
        <v>6.68</v>
      </c>
      <c r="E51">
        <v>55.1</v>
      </c>
      <c r="F51">
        <v>18300</v>
      </c>
      <c r="G51">
        <v>-0.81200000000000006</v>
      </c>
      <c r="H51">
        <v>73.099999999999994</v>
      </c>
      <c r="I51">
        <v>1.36</v>
      </c>
      <c r="J51">
        <v>11300</v>
      </c>
      <c r="K51" s="1">
        <v>0.34364004947262122</v>
      </c>
    </row>
    <row r="52" spans="1:11" x14ac:dyDescent="0.25">
      <c r="A52" t="s">
        <v>164</v>
      </c>
      <c r="B52">
        <v>11.7</v>
      </c>
      <c r="C52">
        <v>47.1</v>
      </c>
      <c r="D52">
        <v>7.72</v>
      </c>
      <c r="E52">
        <v>51.1</v>
      </c>
      <c r="F52">
        <v>7820</v>
      </c>
      <c r="G52">
        <v>13.4</v>
      </c>
      <c r="H52">
        <v>70.400000000000006</v>
      </c>
      <c r="I52">
        <v>1.44</v>
      </c>
      <c r="J52">
        <v>2970</v>
      </c>
      <c r="K52" s="1">
        <v>0.34691044990814845</v>
      </c>
    </row>
    <row r="53" spans="1:11" x14ac:dyDescent="0.25">
      <c r="A53" t="s">
        <v>159</v>
      </c>
      <c r="B53">
        <v>17.399999999999999</v>
      </c>
      <c r="C53">
        <v>12.4</v>
      </c>
      <c r="D53">
        <v>5.07</v>
      </c>
      <c r="E53">
        <v>60.3</v>
      </c>
      <c r="F53">
        <v>4980</v>
      </c>
      <c r="G53">
        <v>3.68</v>
      </c>
      <c r="H53">
        <v>69.900000000000006</v>
      </c>
      <c r="I53">
        <v>3.91</v>
      </c>
      <c r="J53">
        <v>3550</v>
      </c>
      <c r="K53" s="1">
        <v>0.35201674598500049</v>
      </c>
    </row>
    <row r="54" spans="1:11" x14ac:dyDescent="0.25">
      <c r="A54" t="s">
        <v>20</v>
      </c>
      <c r="B54">
        <v>13.8</v>
      </c>
      <c r="C54">
        <v>35</v>
      </c>
      <c r="D54">
        <v>7.89</v>
      </c>
      <c r="E54">
        <v>43.7</v>
      </c>
      <c r="F54">
        <v>22900</v>
      </c>
      <c r="G54">
        <v>-0.39300000000000002</v>
      </c>
      <c r="H54">
        <v>73.8</v>
      </c>
      <c r="I54">
        <v>1.86</v>
      </c>
      <c r="J54">
        <v>28000</v>
      </c>
      <c r="K54" s="1">
        <v>0.35502755566877031</v>
      </c>
    </row>
    <row r="55" spans="1:11" x14ac:dyDescent="0.25">
      <c r="A55" t="s">
        <v>104</v>
      </c>
      <c r="B55">
        <v>13.2</v>
      </c>
      <c r="C55">
        <v>77.599999999999994</v>
      </c>
      <c r="D55">
        <v>6.33</v>
      </c>
      <c r="E55">
        <v>65.400000000000006</v>
      </c>
      <c r="F55">
        <v>10500</v>
      </c>
      <c r="G55">
        <v>2.88</v>
      </c>
      <c r="H55">
        <v>77.900000000000006</v>
      </c>
      <c r="I55">
        <v>2.23</v>
      </c>
      <c r="J55">
        <v>7100</v>
      </c>
      <c r="K55" s="1">
        <v>0.36054054198322016</v>
      </c>
    </row>
    <row r="56" spans="1:11" x14ac:dyDescent="0.25">
      <c r="A56" t="s">
        <v>154</v>
      </c>
      <c r="B56">
        <v>52.4</v>
      </c>
      <c r="C56">
        <v>14.9</v>
      </c>
      <c r="D56">
        <v>5.98</v>
      </c>
      <c r="E56">
        <v>58.6</v>
      </c>
      <c r="F56">
        <v>2110</v>
      </c>
      <c r="G56">
        <v>12.5</v>
      </c>
      <c r="H56">
        <v>69.599999999999994</v>
      </c>
      <c r="I56">
        <v>3.51</v>
      </c>
      <c r="J56">
        <v>738</v>
      </c>
      <c r="K56" s="1">
        <v>0.36269291421195105</v>
      </c>
    </row>
    <row r="57" spans="1:11" x14ac:dyDescent="0.25">
      <c r="A57" t="s">
        <v>82</v>
      </c>
      <c r="B57">
        <v>4.5999999999999996</v>
      </c>
      <c r="C57">
        <v>35</v>
      </c>
      <c r="D57">
        <v>7.63</v>
      </c>
      <c r="E57">
        <v>32.9</v>
      </c>
      <c r="F57">
        <v>29600</v>
      </c>
      <c r="G57">
        <v>1.77</v>
      </c>
      <c r="H57">
        <v>81.400000000000006</v>
      </c>
      <c r="I57">
        <v>3.03</v>
      </c>
      <c r="J57">
        <v>30600</v>
      </c>
      <c r="K57" s="1">
        <v>0.36276727440730572</v>
      </c>
    </row>
    <row r="58" spans="1:11" x14ac:dyDescent="0.25">
      <c r="A58" t="s">
        <v>24</v>
      </c>
      <c r="B58">
        <v>5.5</v>
      </c>
      <c r="C58">
        <v>51.4</v>
      </c>
      <c r="D58">
        <v>5.61</v>
      </c>
      <c r="E58">
        <v>64.5</v>
      </c>
      <c r="F58">
        <v>16200</v>
      </c>
      <c r="G58">
        <v>15.1</v>
      </c>
      <c r="H58">
        <v>70.400000000000006</v>
      </c>
      <c r="I58">
        <v>1.49</v>
      </c>
      <c r="J58">
        <v>6030</v>
      </c>
      <c r="K58" s="1">
        <v>0.36663510342746952</v>
      </c>
    </row>
    <row r="59" spans="1:11" x14ac:dyDescent="0.25">
      <c r="A59" t="s">
        <v>135</v>
      </c>
      <c r="B59">
        <v>18.899999999999999</v>
      </c>
      <c r="C59">
        <v>29.2</v>
      </c>
      <c r="D59">
        <v>6.47</v>
      </c>
      <c r="E59">
        <v>53.1</v>
      </c>
      <c r="F59">
        <v>5400</v>
      </c>
      <c r="G59">
        <v>1.72</v>
      </c>
      <c r="H59">
        <v>71.5</v>
      </c>
      <c r="I59">
        <v>4.34</v>
      </c>
      <c r="J59">
        <v>3450</v>
      </c>
      <c r="K59" s="1">
        <v>0.36797294773217071</v>
      </c>
    </row>
    <row r="60" spans="1:11" x14ac:dyDescent="0.25">
      <c r="A60" t="s">
        <v>136</v>
      </c>
      <c r="B60">
        <v>15.7</v>
      </c>
      <c r="C60">
        <v>49.6</v>
      </c>
      <c r="D60">
        <v>4.29</v>
      </c>
      <c r="E60">
        <v>33</v>
      </c>
      <c r="F60">
        <v>45400</v>
      </c>
      <c r="G60">
        <v>17.2</v>
      </c>
      <c r="H60">
        <v>75.099999999999994</v>
      </c>
      <c r="I60">
        <v>2.96</v>
      </c>
      <c r="J60">
        <v>19300</v>
      </c>
      <c r="K60" s="1">
        <v>0.36887321468413381</v>
      </c>
    </row>
    <row r="61" spans="1:11" x14ac:dyDescent="0.25">
      <c r="A61" t="s">
        <v>37</v>
      </c>
      <c r="B61">
        <v>44.4</v>
      </c>
      <c r="C61">
        <v>54.1</v>
      </c>
      <c r="D61">
        <v>5.68</v>
      </c>
      <c r="E61">
        <v>59.5</v>
      </c>
      <c r="F61">
        <v>2520</v>
      </c>
      <c r="G61">
        <v>3.12</v>
      </c>
      <c r="H61">
        <v>66.099999999999994</v>
      </c>
      <c r="I61">
        <v>2.88</v>
      </c>
      <c r="J61">
        <v>786</v>
      </c>
      <c r="K61" s="1">
        <v>0.37070766970934926</v>
      </c>
    </row>
    <row r="62" spans="1:11" x14ac:dyDescent="0.25">
      <c r="A62" t="s">
        <v>112</v>
      </c>
      <c r="B62">
        <v>6.8</v>
      </c>
      <c r="C62">
        <v>37</v>
      </c>
      <c r="D62">
        <v>9.11</v>
      </c>
      <c r="E62">
        <v>62.7</v>
      </c>
      <c r="F62">
        <v>14000</v>
      </c>
      <c r="G62">
        <v>1.6</v>
      </c>
      <c r="H62">
        <v>76.400000000000006</v>
      </c>
      <c r="I62">
        <v>1.77</v>
      </c>
      <c r="J62">
        <v>6680</v>
      </c>
      <c r="K62" s="1">
        <v>0.37089620187670352</v>
      </c>
    </row>
    <row r="63" spans="1:11" x14ac:dyDescent="0.25">
      <c r="A63" t="s">
        <v>60</v>
      </c>
      <c r="B63">
        <v>24.1</v>
      </c>
      <c r="C63">
        <v>57.8</v>
      </c>
      <c r="D63">
        <v>4.8600000000000003</v>
      </c>
      <c r="E63">
        <v>63.9</v>
      </c>
      <c r="F63">
        <v>7350</v>
      </c>
      <c r="G63">
        <v>4.2300000000000004</v>
      </c>
      <c r="H63">
        <v>65.3</v>
      </c>
      <c r="I63">
        <v>2.67</v>
      </c>
      <c r="J63">
        <v>3650</v>
      </c>
      <c r="K63" s="1">
        <v>0.37307776923162617</v>
      </c>
    </row>
    <row r="64" spans="1:11" x14ac:dyDescent="0.25">
      <c r="A64" t="s">
        <v>86</v>
      </c>
      <c r="B64">
        <v>21.1</v>
      </c>
      <c r="C64">
        <v>48.3</v>
      </c>
      <c r="D64">
        <v>8.0399999999999991</v>
      </c>
      <c r="E64">
        <v>69</v>
      </c>
      <c r="F64">
        <v>9470</v>
      </c>
      <c r="G64">
        <v>8.43</v>
      </c>
      <c r="H64">
        <v>75.8</v>
      </c>
      <c r="I64">
        <v>3.66</v>
      </c>
      <c r="J64">
        <v>3680</v>
      </c>
      <c r="K64" s="1">
        <v>0.38163030399533432</v>
      </c>
    </row>
    <row r="65" spans="1:11" x14ac:dyDescent="0.25">
      <c r="A65" t="s">
        <v>146</v>
      </c>
      <c r="B65">
        <v>4.0999999999999996</v>
      </c>
      <c r="C65">
        <v>49.4</v>
      </c>
      <c r="D65">
        <v>6.93</v>
      </c>
      <c r="E65">
        <v>46.2</v>
      </c>
      <c r="F65">
        <v>30400</v>
      </c>
      <c r="G65">
        <v>3.16</v>
      </c>
      <c r="H65">
        <v>80.099999999999994</v>
      </c>
      <c r="I65">
        <v>1.23</v>
      </c>
      <c r="J65">
        <v>22100</v>
      </c>
      <c r="K65" s="1">
        <v>0.38263973368116672</v>
      </c>
    </row>
    <row r="66" spans="1:11" x14ac:dyDescent="0.25">
      <c r="A66" t="s">
        <v>65</v>
      </c>
      <c r="B66">
        <v>16.5</v>
      </c>
      <c r="C66">
        <v>35</v>
      </c>
      <c r="D66">
        <v>10.1</v>
      </c>
      <c r="E66">
        <v>52.8</v>
      </c>
      <c r="F66">
        <v>6730</v>
      </c>
      <c r="G66">
        <v>8.5500000000000007</v>
      </c>
      <c r="H66">
        <v>72.8</v>
      </c>
      <c r="I66">
        <v>1.92</v>
      </c>
      <c r="J66">
        <v>2960</v>
      </c>
      <c r="K66" s="1">
        <v>0.38498184200350288</v>
      </c>
    </row>
    <row r="67" spans="1:11" x14ac:dyDescent="0.25">
      <c r="A67" t="s">
        <v>171</v>
      </c>
      <c r="B67">
        <v>17.100000000000001</v>
      </c>
      <c r="C67">
        <v>28.5</v>
      </c>
      <c r="D67">
        <v>4.91</v>
      </c>
      <c r="E67">
        <v>17.600000000000001</v>
      </c>
      <c r="F67">
        <v>16500</v>
      </c>
      <c r="G67">
        <v>45.9</v>
      </c>
      <c r="H67">
        <v>75.400000000000006</v>
      </c>
      <c r="I67">
        <v>2.4700000000000002</v>
      </c>
      <c r="J67">
        <v>13500</v>
      </c>
      <c r="K67" s="1">
        <v>0.38916525580612094</v>
      </c>
    </row>
    <row r="68" spans="1:11" x14ac:dyDescent="0.25">
      <c r="A68" t="s">
        <v>47</v>
      </c>
      <c r="B68">
        <v>10.199999999999999</v>
      </c>
      <c r="C68">
        <v>33.200000000000003</v>
      </c>
      <c r="D68">
        <v>10.9</v>
      </c>
      <c r="E68">
        <v>35</v>
      </c>
      <c r="F68">
        <v>13000</v>
      </c>
      <c r="G68">
        <v>6.57</v>
      </c>
      <c r="H68">
        <v>80.400000000000006</v>
      </c>
      <c r="I68">
        <v>1.92</v>
      </c>
      <c r="J68">
        <v>8200</v>
      </c>
      <c r="K68" s="1">
        <v>0.38949768862491302</v>
      </c>
    </row>
    <row r="69" spans="1:11" x14ac:dyDescent="0.25">
      <c r="A69" t="s">
        <v>170</v>
      </c>
      <c r="B69">
        <v>29.2</v>
      </c>
      <c r="C69">
        <v>46.6</v>
      </c>
      <c r="D69">
        <v>5.25</v>
      </c>
      <c r="E69">
        <v>52.7</v>
      </c>
      <c r="F69">
        <v>2950</v>
      </c>
      <c r="G69">
        <v>2.62</v>
      </c>
      <c r="H69">
        <v>63</v>
      </c>
      <c r="I69">
        <v>3.5</v>
      </c>
      <c r="J69">
        <v>2970</v>
      </c>
      <c r="K69" s="1">
        <v>0.39001661651492892</v>
      </c>
    </row>
    <row r="70" spans="1:11" x14ac:dyDescent="0.25">
      <c r="A70" t="s">
        <v>21</v>
      </c>
      <c r="B70">
        <v>8.6</v>
      </c>
      <c r="C70">
        <v>69.5</v>
      </c>
      <c r="D70">
        <v>4.97</v>
      </c>
      <c r="E70">
        <v>50.9</v>
      </c>
      <c r="F70">
        <v>41100</v>
      </c>
      <c r="G70">
        <v>7.44</v>
      </c>
      <c r="H70">
        <v>76</v>
      </c>
      <c r="I70">
        <v>2.16</v>
      </c>
      <c r="J70">
        <v>20700</v>
      </c>
      <c r="K70" s="1">
        <v>0.40175602363171725</v>
      </c>
    </row>
    <row r="71" spans="1:11" x14ac:dyDescent="0.25">
      <c r="A71" t="s">
        <v>98</v>
      </c>
      <c r="B71">
        <v>6.1</v>
      </c>
      <c r="C71">
        <v>65.3</v>
      </c>
      <c r="D71">
        <v>7.04</v>
      </c>
      <c r="E71">
        <v>67.2</v>
      </c>
      <c r="F71">
        <v>21100</v>
      </c>
      <c r="G71">
        <v>2.38</v>
      </c>
      <c r="H71">
        <v>73.2</v>
      </c>
      <c r="I71">
        <v>1.5</v>
      </c>
      <c r="J71">
        <v>12000</v>
      </c>
      <c r="K71" s="1">
        <v>0.40740770948042138</v>
      </c>
    </row>
    <row r="72" spans="1:11" x14ac:dyDescent="0.25">
      <c r="A72" t="s">
        <v>138</v>
      </c>
      <c r="B72">
        <v>7.6</v>
      </c>
      <c r="C72">
        <v>32.9</v>
      </c>
      <c r="D72">
        <v>10.4</v>
      </c>
      <c r="E72">
        <v>47.9</v>
      </c>
      <c r="F72">
        <v>12700</v>
      </c>
      <c r="G72">
        <v>5.88</v>
      </c>
      <c r="H72">
        <v>74.7</v>
      </c>
      <c r="I72">
        <v>1.4</v>
      </c>
      <c r="J72">
        <v>5410</v>
      </c>
      <c r="K72" s="1">
        <v>0.41208296482066731</v>
      </c>
    </row>
    <row r="73" spans="1:11" x14ac:dyDescent="0.25">
      <c r="A73" t="s">
        <v>59</v>
      </c>
      <c r="B73">
        <v>4.5</v>
      </c>
      <c r="C73">
        <v>75.099999999999994</v>
      </c>
      <c r="D73">
        <v>6.03</v>
      </c>
      <c r="E73">
        <v>68.7</v>
      </c>
      <c r="F73">
        <v>22700</v>
      </c>
      <c r="G73">
        <v>1.74</v>
      </c>
      <c r="H73">
        <v>76</v>
      </c>
      <c r="I73">
        <v>1.72</v>
      </c>
      <c r="J73">
        <v>14600</v>
      </c>
      <c r="K73" s="1">
        <v>0.41275182911242464</v>
      </c>
    </row>
    <row r="74" spans="1:11" x14ac:dyDescent="0.25">
      <c r="A74" t="s">
        <v>115</v>
      </c>
      <c r="B74">
        <v>64.400000000000006</v>
      </c>
      <c r="C74">
        <v>0.109</v>
      </c>
      <c r="D74">
        <v>1.97</v>
      </c>
      <c r="E74">
        <v>6.59E-2</v>
      </c>
      <c r="F74">
        <v>3720</v>
      </c>
      <c r="G74">
        <v>7.04</v>
      </c>
      <c r="H74">
        <v>66.8</v>
      </c>
      <c r="I74">
        <v>2.41</v>
      </c>
      <c r="J74">
        <v>988</v>
      </c>
      <c r="K74" s="1">
        <v>0.41685684594176786</v>
      </c>
    </row>
    <row r="75" spans="1:11" x14ac:dyDescent="0.25">
      <c r="A75" t="s">
        <v>91</v>
      </c>
      <c r="B75">
        <v>29.6</v>
      </c>
      <c r="C75">
        <v>51.6</v>
      </c>
      <c r="D75">
        <v>6.18</v>
      </c>
      <c r="E75">
        <v>81.7</v>
      </c>
      <c r="F75">
        <v>2790</v>
      </c>
      <c r="G75">
        <v>10</v>
      </c>
      <c r="H75">
        <v>68.5</v>
      </c>
      <c r="I75">
        <v>3.1</v>
      </c>
      <c r="J75">
        <v>880</v>
      </c>
      <c r="K75" s="1">
        <v>0.42467028417503583</v>
      </c>
    </row>
    <row r="76" spans="1:11" x14ac:dyDescent="0.25">
      <c r="A76" t="s">
        <v>123</v>
      </c>
      <c r="B76">
        <v>11.7</v>
      </c>
      <c r="C76">
        <v>65.7</v>
      </c>
      <c r="D76">
        <v>2.77</v>
      </c>
      <c r="E76">
        <v>41.2</v>
      </c>
      <c r="F76">
        <v>45300</v>
      </c>
      <c r="G76">
        <v>15.6</v>
      </c>
      <c r="H76">
        <v>76.099999999999994</v>
      </c>
      <c r="I76">
        <v>2.9</v>
      </c>
      <c r="J76">
        <v>19300</v>
      </c>
      <c r="K76" s="1">
        <v>0.4247969855312832</v>
      </c>
    </row>
    <row r="77" spans="1:11" x14ac:dyDescent="0.25">
      <c r="A77" t="s">
        <v>125</v>
      </c>
      <c r="B77">
        <v>19.7</v>
      </c>
      <c r="C77">
        <v>70</v>
      </c>
      <c r="D77">
        <v>8.1</v>
      </c>
      <c r="E77">
        <v>78.2</v>
      </c>
      <c r="F77">
        <v>15400</v>
      </c>
      <c r="G77">
        <v>2.59</v>
      </c>
      <c r="H77">
        <v>77.8</v>
      </c>
      <c r="I77">
        <v>2.62</v>
      </c>
      <c r="J77">
        <v>8080</v>
      </c>
      <c r="K77" s="1">
        <v>0.42589605818631604</v>
      </c>
    </row>
    <row r="78" spans="1:11" x14ac:dyDescent="0.25">
      <c r="A78" t="s">
        <v>162</v>
      </c>
      <c r="B78">
        <v>62</v>
      </c>
      <c r="C78">
        <v>76.3</v>
      </c>
      <c r="D78">
        <v>2.5</v>
      </c>
      <c r="E78">
        <v>44.5</v>
      </c>
      <c r="F78">
        <v>9940</v>
      </c>
      <c r="G78">
        <v>2.31</v>
      </c>
      <c r="H78">
        <v>67.900000000000006</v>
      </c>
      <c r="I78">
        <v>2.83</v>
      </c>
      <c r="J78">
        <v>4440</v>
      </c>
      <c r="K78" s="1">
        <v>0.42658551216343682</v>
      </c>
    </row>
    <row r="79" spans="1:11" x14ac:dyDescent="0.25">
      <c r="A79" t="s">
        <v>73</v>
      </c>
      <c r="B79">
        <v>37.6</v>
      </c>
      <c r="C79">
        <v>51.4</v>
      </c>
      <c r="D79">
        <v>5.38</v>
      </c>
      <c r="E79">
        <v>79.099999999999994</v>
      </c>
      <c r="F79">
        <v>5840</v>
      </c>
      <c r="G79">
        <v>5.73</v>
      </c>
      <c r="H79">
        <v>65.5</v>
      </c>
      <c r="I79">
        <v>2.65</v>
      </c>
      <c r="J79">
        <v>3040</v>
      </c>
      <c r="K79" s="1">
        <v>0.42899544500832809</v>
      </c>
    </row>
    <row r="80" spans="1:11" x14ac:dyDescent="0.25">
      <c r="A80" t="s">
        <v>103</v>
      </c>
      <c r="B80">
        <v>7.9</v>
      </c>
      <c r="C80">
        <v>86.9</v>
      </c>
      <c r="D80">
        <v>4.3899999999999997</v>
      </c>
      <c r="E80">
        <v>71</v>
      </c>
      <c r="F80">
        <v>21100</v>
      </c>
      <c r="G80">
        <v>7.27</v>
      </c>
      <c r="H80">
        <v>74.5</v>
      </c>
      <c r="I80">
        <v>2.15</v>
      </c>
      <c r="J80">
        <v>9070</v>
      </c>
      <c r="K80" s="1">
        <v>0.42958453620959791</v>
      </c>
    </row>
    <row r="81" spans="1:11" x14ac:dyDescent="0.25">
      <c r="A81" t="s">
        <v>172</v>
      </c>
      <c r="B81">
        <v>23.3</v>
      </c>
      <c r="C81">
        <v>72</v>
      </c>
      <c r="D81">
        <v>6.84</v>
      </c>
      <c r="E81">
        <v>80.2</v>
      </c>
      <c r="F81">
        <v>4490</v>
      </c>
      <c r="G81">
        <v>12.1</v>
      </c>
      <c r="H81">
        <v>73.099999999999994</v>
      </c>
      <c r="I81">
        <v>1.95</v>
      </c>
      <c r="J81">
        <v>1310</v>
      </c>
      <c r="K81" s="1">
        <v>0.43648124959326079</v>
      </c>
    </row>
    <row r="82" spans="1:11" x14ac:dyDescent="0.25">
      <c r="A82" t="s">
        <v>50</v>
      </c>
      <c r="B82">
        <v>3.6</v>
      </c>
      <c r="C82">
        <v>50.2</v>
      </c>
      <c r="D82">
        <v>5.97</v>
      </c>
      <c r="E82">
        <v>57.5</v>
      </c>
      <c r="F82">
        <v>33900</v>
      </c>
      <c r="G82">
        <v>2.0099999999999998</v>
      </c>
      <c r="H82">
        <v>79.900000000000006</v>
      </c>
      <c r="I82">
        <v>1.42</v>
      </c>
      <c r="J82">
        <v>30800</v>
      </c>
      <c r="K82" s="1">
        <v>0.43736495733263503</v>
      </c>
    </row>
    <row r="83" spans="1:11" x14ac:dyDescent="0.25">
      <c r="A83" t="s">
        <v>111</v>
      </c>
      <c r="B83">
        <v>26.1</v>
      </c>
      <c r="C83">
        <v>46.7</v>
      </c>
      <c r="D83">
        <v>5.44</v>
      </c>
      <c r="E83">
        <v>56.7</v>
      </c>
      <c r="F83">
        <v>7710</v>
      </c>
      <c r="G83">
        <v>39.200000000000003</v>
      </c>
      <c r="H83">
        <v>66.2</v>
      </c>
      <c r="I83">
        <v>2.64</v>
      </c>
      <c r="J83">
        <v>2650</v>
      </c>
      <c r="K83" s="1">
        <v>0.4428805146625015</v>
      </c>
    </row>
    <row r="84" spans="1:11" x14ac:dyDescent="0.25">
      <c r="A84" t="s">
        <v>51</v>
      </c>
      <c r="B84">
        <v>3.4</v>
      </c>
      <c r="C84">
        <v>66</v>
      </c>
      <c r="D84">
        <v>7.88</v>
      </c>
      <c r="E84">
        <v>62.9</v>
      </c>
      <c r="F84">
        <v>28300</v>
      </c>
      <c r="G84">
        <v>-1.43</v>
      </c>
      <c r="H84">
        <v>77.5</v>
      </c>
      <c r="I84">
        <v>1.51</v>
      </c>
      <c r="J84">
        <v>19800</v>
      </c>
      <c r="K84" s="1">
        <v>0.44334726397244256</v>
      </c>
    </row>
    <row r="85" spans="1:11" x14ac:dyDescent="0.25">
      <c r="A85" t="s">
        <v>92</v>
      </c>
      <c r="B85">
        <v>78.900000000000006</v>
      </c>
      <c r="C85">
        <v>35.4</v>
      </c>
      <c r="D85">
        <v>4.47</v>
      </c>
      <c r="E85">
        <v>49.3</v>
      </c>
      <c r="F85">
        <v>3980</v>
      </c>
      <c r="G85">
        <v>9.1999999999999993</v>
      </c>
      <c r="H85">
        <v>63.8</v>
      </c>
      <c r="I85">
        <v>3.15</v>
      </c>
      <c r="J85">
        <v>1140</v>
      </c>
      <c r="K85" s="1">
        <v>0.443952955164371</v>
      </c>
    </row>
    <row r="86" spans="1:11" x14ac:dyDescent="0.25">
      <c r="A86" t="s">
        <v>30</v>
      </c>
      <c r="B86">
        <v>6.9</v>
      </c>
      <c r="C86">
        <v>29.7</v>
      </c>
      <c r="D86">
        <v>11.1</v>
      </c>
      <c r="E86">
        <v>51.3</v>
      </c>
      <c r="F86">
        <v>9720</v>
      </c>
      <c r="G86">
        <v>1.4</v>
      </c>
      <c r="H86">
        <v>76.8</v>
      </c>
      <c r="I86">
        <v>1.31</v>
      </c>
      <c r="J86">
        <v>4610</v>
      </c>
      <c r="K86" s="1">
        <v>0.45721255729113103</v>
      </c>
    </row>
    <row r="87" spans="1:11" x14ac:dyDescent="0.25">
      <c r="A87" t="s">
        <v>68</v>
      </c>
      <c r="B87">
        <v>3.9</v>
      </c>
      <c r="C87">
        <v>22.1</v>
      </c>
      <c r="D87">
        <v>10.3</v>
      </c>
      <c r="E87">
        <v>30.7</v>
      </c>
      <c r="F87">
        <v>28700</v>
      </c>
      <c r="G87">
        <v>0.67300000000000004</v>
      </c>
      <c r="H87">
        <v>80.400000000000006</v>
      </c>
      <c r="I87">
        <v>1.48</v>
      </c>
      <c r="J87">
        <v>26900</v>
      </c>
      <c r="K87" s="1">
        <v>0.4613849246830275</v>
      </c>
    </row>
    <row r="88" spans="1:11" x14ac:dyDescent="0.25">
      <c r="A88" t="s">
        <v>80</v>
      </c>
      <c r="B88">
        <v>36.9</v>
      </c>
      <c r="C88">
        <v>39.4</v>
      </c>
      <c r="D88">
        <v>8.41</v>
      </c>
      <c r="E88">
        <v>34.1</v>
      </c>
      <c r="F88">
        <v>12700</v>
      </c>
      <c r="G88">
        <v>16.600000000000001</v>
      </c>
      <c r="H88">
        <v>67.2</v>
      </c>
      <c r="I88">
        <v>4.5599999999999996</v>
      </c>
      <c r="J88">
        <v>4500</v>
      </c>
      <c r="K88" s="1">
        <v>0.46144367610691556</v>
      </c>
    </row>
    <row r="89" spans="1:11" x14ac:dyDescent="0.25">
      <c r="A89" t="s">
        <v>119</v>
      </c>
      <c r="B89">
        <v>6.2</v>
      </c>
      <c r="C89">
        <v>30.3</v>
      </c>
      <c r="D89">
        <v>10.1</v>
      </c>
      <c r="E89">
        <v>28</v>
      </c>
      <c r="F89">
        <v>32300</v>
      </c>
      <c r="G89">
        <v>3.73</v>
      </c>
      <c r="H89">
        <v>80.900000000000006</v>
      </c>
      <c r="I89">
        <v>2.17</v>
      </c>
      <c r="J89">
        <v>33700</v>
      </c>
      <c r="K89" s="1">
        <v>0.46607447407934688</v>
      </c>
    </row>
    <row r="90" spans="1:11" x14ac:dyDescent="0.25">
      <c r="A90" t="s">
        <v>147</v>
      </c>
      <c r="B90">
        <v>3.8</v>
      </c>
      <c r="C90">
        <v>25.5</v>
      </c>
      <c r="D90">
        <v>9.5399999999999991</v>
      </c>
      <c r="E90">
        <v>26.8</v>
      </c>
      <c r="F90">
        <v>32500</v>
      </c>
      <c r="G90">
        <v>0.16</v>
      </c>
      <c r="H90">
        <v>81.900000000000006</v>
      </c>
      <c r="I90">
        <v>1.37</v>
      </c>
      <c r="J90">
        <v>30700</v>
      </c>
      <c r="K90" s="1">
        <v>0.46855356866793979</v>
      </c>
    </row>
    <row r="91" spans="1:11" x14ac:dyDescent="0.25">
      <c r="A91" t="s">
        <v>173</v>
      </c>
      <c r="B91">
        <v>56.3</v>
      </c>
      <c r="C91">
        <v>30</v>
      </c>
      <c r="D91">
        <v>5.18</v>
      </c>
      <c r="E91">
        <v>34.4</v>
      </c>
      <c r="F91">
        <v>4480</v>
      </c>
      <c r="G91">
        <v>23.6</v>
      </c>
      <c r="H91">
        <v>67.5</v>
      </c>
      <c r="I91">
        <v>4.67</v>
      </c>
      <c r="J91">
        <v>1310</v>
      </c>
      <c r="K91" s="1">
        <v>0.4691144574043874</v>
      </c>
    </row>
    <row r="92" spans="1:11" x14ac:dyDescent="0.25">
      <c r="A92" t="s">
        <v>88</v>
      </c>
      <c r="B92">
        <v>62.2</v>
      </c>
      <c r="C92">
        <v>20.7</v>
      </c>
      <c r="D92">
        <v>4.75</v>
      </c>
      <c r="E92">
        <v>33.6</v>
      </c>
      <c r="F92">
        <v>2480</v>
      </c>
      <c r="G92">
        <v>2.09</v>
      </c>
      <c r="H92">
        <v>62.8</v>
      </c>
      <c r="I92">
        <v>4.37</v>
      </c>
      <c r="J92">
        <v>967</v>
      </c>
      <c r="K92" s="1">
        <v>0.47404568641020606</v>
      </c>
    </row>
    <row r="93" spans="1:11" x14ac:dyDescent="0.25">
      <c r="A93" t="s">
        <v>130</v>
      </c>
      <c r="B93">
        <v>3.9</v>
      </c>
      <c r="C93">
        <v>29.9</v>
      </c>
      <c r="D93">
        <v>11</v>
      </c>
      <c r="E93">
        <v>37.4</v>
      </c>
      <c r="F93">
        <v>27200</v>
      </c>
      <c r="G93">
        <v>0.64300000000000002</v>
      </c>
      <c r="H93">
        <v>79.8</v>
      </c>
      <c r="I93">
        <v>1.39</v>
      </c>
      <c r="J93">
        <v>22500</v>
      </c>
      <c r="K93" s="1">
        <v>0.48116105319992597</v>
      </c>
    </row>
    <row r="94" spans="1:11" x14ac:dyDescent="0.25">
      <c r="A94" t="s">
        <v>63</v>
      </c>
      <c r="B94">
        <v>63.7</v>
      </c>
      <c r="C94">
        <v>57.7</v>
      </c>
      <c r="D94">
        <v>3.5</v>
      </c>
      <c r="E94">
        <v>18.899999999999999</v>
      </c>
      <c r="F94">
        <v>15400</v>
      </c>
      <c r="G94">
        <v>16.600000000000001</v>
      </c>
      <c r="H94">
        <v>62.9</v>
      </c>
      <c r="I94">
        <v>4.08</v>
      </c>
      <c r="J94">
        <v>8750</v>
      </c>
      <c r="K94" s="1">
        <v>0.48713252733994672</v>
      </c>
    </row>
    <row r="95" spans="1:11" x14ac:dyDescent="0.25">
      <c r="A95" t="s">
        <v>143</v>
      </c>
      <c r="B95">
        <v>3.2</v>
      </c>
      <c r="C95">
        <v>64.3</v>
      </c>
      <c r="D95">
        <v>9.41</v>
      </c>
      <c r="E95">
        <v>62.9</v>
      </c>
      <c r="F95">
        <v>28700</v>
      </c>
      <c r="G95">
        <v>-0.98699999999999999</v>
      </c>
      <c r="H95">
        <v>79.5</v>
      </c>
      <c r="I95">
        <v>1.57</v>
      </c>
      <c r="J95">
        <v>23400</v>
      </c>
      <c r="K95" s="1">
        <v>0.49491026716162295</v>
      </c>
    </row>
    <row r="96" spans="1:11" x14ac:dyDescent="0.25">
      <c r="A96" t="s">
        <v>166</v>
      </c>
      <c r="B96">
        <v>5.2</v>
      </c>
      <c r="C96">
        <v>28.2</v>
      </c>
      <c r="D96">
        <v>9.64</v>
      </c>
      <c r="E96">
        <v>30.8</v>
      </c>
      <c r="F96">
        <v>36200</v>
      </c>
      <c r="G96">
        <v>1.57</v>
      </c>
      <c r="H96">
        <v>80.3</v>
      </c>
      <c r="I96">
        <v>1.92</v>
      </c>
      <c r="J96">
        <v>38900</v>
      </c>
      <c r="K96" s="1">
        <v>0.49968705960957105</v>
      </c>
    </row>
    <row r="97" spans="1:11" x14ac:dyDescent="0.25">
      <c r="A97" t="s">
        <v>83</v>
      </c>
      <c r="B97">
        <v>4</v>
      </c>
      <c r="C97">
        <v>25.2</v>
      </c>
      <c r="D97">
        <v>9.5299999999999994</v>
      </c>
      <c r="E97">
        <v>27.2</v>
      </c>
      <c r="F97">
        <v>36200</v>
      </c>
      <c r="G97">
        <v>0.31900000000000001</v>
      </c>
      <c r="H97">
        <v>81.7</v>
      </c>
      <c r="I97">
        <v>1.46</v>
      </c>
      <c r="J97">
        <v>35800</v>
      </c>
      <c r="K97" s="1">
        <v>0.50126661315531995</v>
      </c>
    </row>
    <row r="98" spans="1:11" x14ac:dyDescent="0.25">
      <c r="A98" t="s">
        <v>75</v>
      </c>
      <c r="B98">
        <v>6</v>
      </c>
      <c r="C98">
        <v>81.8</v>
      </c>
      <c r="D98">
        <v>7.33</v>
      </c>
      <c r="E98">
        <v>76.5</v>
      </c>
      <c r="F98">
        <v>22300</v>
      </c>
      <c r="G98">
        <v>2.33</v>
      </c>
      <c r="H98">
        <v>74.5</v>
      </c>
      <c r="I98">
        <v>1.25</v>
      </c>
      <c r="J98">
        <v>13100</v>
      </c>
      <c r="K98" s="1">
        <v>0.50184183330588761</v>
      </c>
    </row>
    <row r="99" spans="1:11" x14ac:dyDescent="0.25">
      <c r="A99" t="s">
        <v>31</v>
      </c>
      <c r="B99">
        <v>52.5</v>
      </c>
      <c r="C99">
        <v>43.6</v>
      </c>
      <c r="D99">
        <v>8.3000000000000007</v>
      </c>
      <c r="E99">
        <v>51.3</v>
      </c>
      <c r="F99">
        <v>13300</v>
      </c>
      <c r="G99">
        <v>8.92</v>
      </c>
      <c r="H99">
        <v>57.1</v>
      </c>
      <c r="I99">
        <v>2.88</v>
      </c>
      <c r="J99">
        <v>6350</v>
      </c>
      <c r="K99" s="1">
        <v>0.51847791681981747</v>
      </c>
    </row>
    <row r="100" spans="1:11" x14ac:dyDescent="0.25">
      <c r="A100" t="s">
        <v>116</v>
      </c>
      <c r="B100">
        <v>56</v>
      </c>
      <c r="C100">
        <v>47.8</v>
      </c>
      <c r="D100">
        <v>6.78</v>
      </c>
      <c r="E100">
        <v>60.7</v>
      </c>
      <c r="F100">
        <v>8460</v>
      </c>
      <c r="G100">
        <v>3.56</v>
      </c>
      <c r="H100">
        <v>58.6</v>
      </c>
      <c r="I100">
        <v>3.6</v>
      </c>
      <c r="J100">
        <v>5190</v>
      </c>
      <c r="K100" s="1">
        <v>0.51941943207561414</v>
      </c>
    </row>
    <row r="101" spans="1:11" x14ac:dyDescent="0.25">
      <c r="A101" t="s">
        <v>124</v>
      </c>
      <c r="B101">
        <v>92.1</v>
      </c>
      <c r="C101">
        <v>13.5</v>
      </c>
      <c r="D101">
        <v>2.2000000000000002</v>
      </c>
      <c r="E101">
        <v>19.399999999999999</v>
      </c>
      <c r="F101">
        <v>4280</v>
      </c>
      <c r="G101">
        <v>10.9</v>
      </c>
      <c r="H101">
        <v>65.3</v>
      </c>
      <c r="I101">
        <v>3.85</v>
      </c>
      <c r="J101">
        <v>1040</v>
      </c>
      <c r="K101" s="1">
        <v>0.51987942383378016</v>
      </c>
    </row>
    <row r="102" spans="1:11" x14ac:dyDescent="0.25">
      <c r="A102" t="s">
        <v>67</v>
      </c>
      <c r="B102">
        <v>74.7</v>
      </c>
      <c r="C102">
        <v>29.5</v>
      </c>
      <c r="D102">
        <v>5.22</v>
      </c>
      <c r="E102">
        <v>45.9</v>
      </c>
      <c r="F102">
        <v>3060</v>
      </c>
      <c r="G102">
        <v>16.600000000000001</v>
      </c>
      <c r="H102">
        <v>62.2</v>
      </c>
      <c r="I102">
        <v>4.2699999999999996</v>
      </c>
      <c r="J102">
        <v>1310</v>
      </c>
      <c r="K102" s="1">
        <v>0.52081347721557492</v>
      </c>
    </row>
    <row r="103" spans="1:11" x14ac:dyDescent="0.25">
      <c r="A103" t="s">
        <v>142</v>
      </c>
      <c r="B103">
        <v>7</v>
      </c>
      <c r="C103">
        <v>76.3</v>
      </c>
      <c r="D103">
        <v>8.7899999999999991</v>
      </c>
      <c r="E103">
        <v>77.8</v>
      </c>
      <c r="F103">
        <v>25200</v>
      </c>
      <c r="G103">
        <v>0.48499999999999999</v>
      </c>
      <c r="H103">
        <v>75.5</v>
      </c>
      <c r="I103">
        <v>1.43</v>
      </c>
      <c r="J103">
        <v>16600</v>
      </c>
      <c r="K103" s="1">
        <v>0.52446951295322264</v>
      </c>
    </row>
    <row r="104" spans="1:11" x14ac:dyDescent="0.25">
      <c r="A104" t="s">
        <v>58</v>
      </c>
      <c r="B104">
        <v>55.2</v>
      </c>
      <c r="C104">
        <v>4.79</v>
      </c>
      <c r="D104">
        <v>2.66</v>
      </c>
      <c r="E104">
        <v>23.3</v>
      </c>
      <c r="F104">
        <v>1420</v>
      </c>
      <c r="G104">
        <v>11.6</v>
      </c>
      <c r="H104">
        <v>61.7</v>
      </c>
      <c r="I104">
        <v>4.6100000000000003</v>
      </c>
      <c r="J104">
        <v>482</v>
      </c>
      <c r="K104" s="1">
        <v>0.53197893333809299</v>
      </c>
    </row>
    <row r="105" spans="1:11" x14ac:dyDescent="0.25">
      <c r="A105" t="s">
        <v>101</v>
      </c>
      <c r="B105">
        <v>62.2</v>
      </c>
      <c r="C105">
        <v>25</v>
      </c>
      <c r="D105">
        <v>3.77</v>
      </c>
      <c r="E105">
        <v>43</v>
      </c>
      <c r="F105">
        <v>1390</v>
      </c>
      <c r="G105">
        <v>8.7899999999999991</v>
      </c>
      <c r="H105">
        <v>60.8</v>
      </c>
      <c r="I105">
        <v>4.5999999999999996</v>
      </c>
      <c r="J105">
        <v>413</v>
      </c>
      <c r="K105" s="1">
        <v>0.53613769298728897</v>
      </c>
    </row>
    <row r="106" spans="1:11" x14ac:dyDescent="0.25">
      <c r="A106" t="s">
        <v>150</v>
      </c>
      <c r="B106">
        <v>76.7</v>
      </c>
      <c r="C106">
        <v>19.7</v>
      </c>
      <c r="D106">
        <v>6.32</v>
      </c>
      <c r="E106">
        <v>17.2</v>
      </c>
      <c r="F106">
        <v>3370</v>
      </c>
      <c r="G106">
        <v>19.600000000000001</v>
      </c>
      <c r="H106">
        <v>66.3</v>
      </c>
      <c r="I106">
        <v>4.88</v>
      </c>
      <c r="J106">
        <v>1480</v>
      </c>
      <c r="K106" s="1">
        <v>0.54167849974925275</v>
      </c>
    </row>
    <row r="107" spans="1:11" x14ac:dyDescent="0.25">
      <c r="A107" t="s">
        <v>76</v>
      </c>
      <c r="B107">
        <v>2.6</v>
      </c>
      <c r="C107">
        <v>53.4</v>
      </c>
      <c r="D107">
        <v>9.4</v>
      </c>
      <c r="E107">
        <v>43.3</v>
      </c>
      <c r="F107">
        <v>38800</v>
      </c>
      <c r="G107">
        <v>5.47</v>
      </c>
      <c r="H107">
        <v>82</v>
      </c>
      <c r="I107">
        <v>2.2000000000000002</v>
      </c>
      <c r="J107">
        <v>41900</v>
      </c>
      <c r="K107" s="1">
        <v>0.54366435807327751</v>
      </c>
    </row>
    <row r="108" spans="1:11" x14ac:dyDescent="0.25">
      <c r="A108" t="s">
        <v>61</v>
      </c>
      <c r="B108">
        <v>3</v>
      </c>
      <c r="C108">
        <v>38.700000000000003</v>
      </c>
      <c r="D108">
        <v>8.9499999999999993</v>
      </c>
      <c r="E108">
        <v>37.4</v>
      </c>
      <c r="F108">
        <v>39800</v>
      </c>
      <c r="G108">
        <v>0.35099999999999998</v>
      </c>
      <c r="H108">
        <v>80</v>
      </c>
      <c r="I108">
        <v>1.87</v>
      </c>
      <c r="J108">
        <v>46200</v>
      </c>
      <c r="K108" s="1">
        <v>0.54900570039303798</v>
      </c>
    </row>
    <row r="109" spans="1:11" x14ac:dyDescent="0.25">
      <c r="A109" t="s">
        <v>137</v>
      </c>
      <c r="B109">
        <v>66.8</v>
      </c>
      <c r="C109">
        <v>24.9</v>
      </c>
      <c r="D109">
        <v>5.66</v>
      </c>
      <c r="E109">
        <v>40.299999999999997</v>
      </c>
      <c r="F109">
        <v>2180</v>
      </c>
      <c r="G109">
        <v>1.85</v>
      </c>
      <c r="H109">
        <v>64</v>
      </c>
      <c r="I109">
        <v>5.0599999999999996</v>
      </c>
      <c r="J109">
        <v>1000</v>
      </c>
      <c r="K109" s="1">
        <v>0.54915292959134354</v>
      </c>
    </row>
    <row r="110" spans="1:11" x14ac:dyDescent="0.25">
      <c r="A110" t="s">
        <v>145</v>
      </c>
      <c r="B110">
        <v>53.7</v>
      </c>
      <c r="C110">
        <v>28.6</v>
      </c>
      <c r="D110">
        <v>8.94</v>
      </c>
      <c r="E110">
        <v>27.4</v>
      </c>
      <c r="F110">
        <v>12000</v>
      </c>
      <c r="G110">
        <v>6.35</v>
      </c>
      <c r="H110">
        <v>54.3</v>
      </c>
      <c r="I110">
        <v>2.59</v>
      </c>
      <c r="J110">
        <v>7280</v>
      </c>
      <c r="K110" s="1">
        <v>0.54949489507290006</v>
      </c>
    </row>
    <row r="111" spans="1:11" x14ac:dyDescent="0.25">
      <c r="A111" t="s">
        <v>85</v>
      </c>
      <c r="B111">
        <v>3.2</v>
      </c>
      <c r="C111">
        <v>15</v>
      </c>
      <c r="D111">
        <v>9.49</v>
      </c>
      <c r="E111">
        <v>13.6</v>
      </c>
      <c r="F111">
        <v>35800</v>
      </c>
      <c r="G111">
        <v>-1.9</v>
      </c>
      <c r="H111">
        <v>82.8</v>
      </c>
      <c r="I111">
        <v>1.39</v>
      </c>
      <c r="J111">
        <v>44500</v>
      </c>
      <c r="K111" s="1">
        <v>0.56739120228751372</v>
      </c>
    </row>
    <row r="112" spans="1:11" x14ac:dyDescent="0.25">
      <c r="A112" t="s">
        <v>46</v>
      </c>
      <c r="B112">
        <v>88.2</v>
      </c>
      <c r="C112">
        <v>16.5</v>
      </c>
      <c r="D112">
        <v>4.51</v>
      </c>
      <c r="E112">
        <v>51.7</v>
      </c>
      <c r="F112">
        <v>1410</v>
      </c>
      <c r="G112">
        <v>3.87</v>
      </c>
      <c r="H112">
        <v>65.900000000000006</v>
      </c>
      <c r="I112">
        <v>4.75</v>
      </c>
      <c r="J112">
        <v>769</v>
      </c>
      <c r="K112" s="1">
        <v>0.56890146439885847</v>
      </c>
    </row>
    <row r="113" spans="1:11" x14ac:dyDescent="0.25">
      <c r="A113" t="s">
        <v>134</v>
      </c>
      <c r="B113">
        <v>63.6</v>
      </c>
      <c r="C113">
        <v>12</v>
      </c>
      <c r="D113">
        <v>10.5</v>
      </c>
      <c r="E113">
        <v>30</v>
      </c>
      <c r="F113">
        <v>1350</v>
      </c>
      <c r="G113">
        <v>2.61</v>
      </c>
      <c r="H113">
        <v>64.599999999999994</v>
      </c>
      <c r="I113">
        <v>4.51</v>
      </c>
      <c r="J113">
        <v>563</v>
      </c>
      <c r="K113" s="1">
        <v>0.58156466447904165</v>
      </c>
    </row>
    <row r="114" spans="1:11" x14ac:dyDescent="0.25">
      <c r="A114" t="s">
        <v>17</v>
      </c>
      <c r="B114">
        <v>4.8</v>
      </c>
      <c r="C114">
        <v>19.8</v>
      </c>
      <c r="D114">
        <v>8.73</v>
      </c>
      <c r="E114">
        <v>20.9</v>
      </c>
      <c r="F114">
        <v>41400</v>
      </c>
      <c r="G114">
        <v>1.1599999999999999</v>
      </c>
      <c r="H114">
        <v>82</v>
      </c>
      <c r="I114">
        <v>1.93</v>
      </c>
      <c r="J114">
        <v>51900</v>
      </c>
      <c r="K114" s="1">
        <v>0.58369847609884062</v>
      </c>
    </row>
    <row r="115" spans="1:11" x14ac:dyDescent="0.25">
      <c r="A115" t="s">
        <v>110</v>
      </c>
      <c r="B115">
        <v>17.2</v>
      </c>
      <c r="C115">
        <v>39.200000000000003</v>
      </c>
      <c r="D115">
        <v>11.7</v>
      </c>
      <c r="E115">
        <v>78.5</v>
      </c>
      <c r="F115">
        <v>3910</v>
      </c>
      <c r="G115">
        <v>11.1</v>
      </c>
      <c r="H115">
        <v>69.7</v>
      </c>
      <c r="I115">
        <v>1.27</v>
      </c>
      <c r="J115">
        <v>1630</v>
      </c>
      <c r="K115" s="1">
        <v>0.58637871746124282</v>
      </c>
    </row>
    <row r="116" spans="1:11" x14ac:dyDescent="0.25">
      <c r="A116" t="s">
        <v>144</v>
      </c>
      <c r="B116">
        <v>28.1</v>
      </c>
      <c r="C116">
        <v>49.3</v>
      </c>
      <c r="D116">
        <v>8.5500000000000007</v>
      </c>
      <c r="E116">
        <v>81.2</v>
      </c>
      <c r="F116">
        <v>1780</v>
      </c>
      <c r="G116">
        <v>6.81</v>
      </c>
      <c r="H116">
        <v>61.7</v>
      </c>
      <c r="I116">
        <v>4.24</v>
      </c>
      <c r="J116">
        <v>1290</v>
      </c>
      <c r="K116" s="1">
        <v>0.59001574249530009</v>
      </c>
    </row>
    <row r="117" spans="1:11" x14ac:dyDescent="0.25">
      <c r="A117" t="s">
        <v>62</v>
      </c>
      <c r="B117">
        <v>4.2</v>
      </c>
      <c r="C117">
        <v>26.8</v>
      </c>
      <c r="D117">
        <v>11.9</v>
      </c>
      <c r="E117">
        <v>28.1</v>
      </c>
      <c r="F117">
        <v>36900</v>
      </c>
      <c r="G117">
        <v>1.05</v>
      </c>
      <c r="H117">
        <v>81.400000000000006</v>
      </c>
      <c r="I117">
        <v>2.0299999999999998</v>
      </c>
      <c r="J117">
        <v>40600</v>
      </c>
      <c r="K117" s="1">
        <v>0.60147258215711552</v>
      </c>
    </row>
    <row r="118" spans="1:11" x14ac:dyDescent="0.25">
      <c r="A118" t="s">
        <v>165</v>
      </c>
      <c r="B118">
        <v>8.6</v>
      </c>
      <c r="C118">
        <v>77.7</v>
      </c>
      <c r="D118">
        <v>3.66</v>
      </c>
      <c r="E118">
        <v>63.6</v>
      </c>
      <c r="F118">
        <v>57600</v>
      </c>
      <c r="G118">
        <v>12.5</v>
      </c>
      <c r="H118">
        <v>76.5</v>
      </c>
      <c r="I118">
        <v>1.87</v>
      </c>
      <c r="J118">
        <v>35000</v>
      </c>
      <c r="K118" s="1">
        <v>0.60839202499073963</v>
      </c>
    </row>
    <row r="119" spans="1:11" x14ac:dyDescent="0.25">
      <c r="A119" t="s">
        <v>139</v>
      </c>
      <c r="B119">
        <v>14.4</v>
      </c>
      <c r="C119">
        <v>93.8</v>
      </c>
      <c r="D119">
        <v>3.4</v>
      </c>
      <c r="E119">
        <v>108</v>
      </c>
      <c r="F119">
        <v>20400</v>
      </c>
      <c r="G119">
        <v>-4.21</v>
      </c>
      <c r="H119">
        <v>73.400000000000006</v>
      </c>
      <c r="I119">
        <v>2.17</v>
      </c>
      <c r="J119">
        <v>10800</v>
      </c>
      <c r="K119" s="1">
        <v>0.62037554675113649</v>
      </c>
    </row>
    <row r="120" spans="1:11" x14ac:dyDescent="0.25">
      <c r="A120" t="s">
        <v>152</v>
      </c>
      <c r="B120">
        <v>3</v>
      </c>
      <c r="C120">
        <v>46.2</v>
      </c>
      <c r="D120">
        <v>9.6300000000000008</v>
      </c>
      <c r="E120">
        <v>40.700000000000003</v>
      </c>
      <c r="F120">
        <v>42900</v>
      </c>
      <c r="G120">
        <v>0.99099999999999999</v>
      </c>
      <c r="H120">
        <v>81.5</v>
      </c>
      <c r="I120">
        <v>1.98</v>
      </c>
      <c r="J120">
        <v>52100</v>
      </c>
      <c r="K120" s="1">
        <v>0.62592158225402805</v>
      </c>
    </row>
    <row r="121" spans="1:11" x14ac:dyDescent="0.25">
      <c r="A121" t="s">
        <v>66</v>
      </c>
      <c r="B121">
        <v>4.2</v>
      </c>
      <c r="C121">
        <v>42.3</v>
      </c>
      <c r="D121">
        <v>11.6</v>
      </c>
      <c r="E121">
        <v>37.1</v>
      </c>
      <c r="F121">
        <v>40400</v>
      </c>
      <c r="G121">
        <v>0.75800000000000001</v>
      </c>
      <c r="H121">
        <v>80.099999999999994</v>
      </c>
      <c r="I121">
        <v>1.39</v>
      </c>
      <c r="J121">
        <v>41800</v>
      </c>
      <c r="K121" s="1">
        <v>0.63360976961259186</v>
      </c>
    </row>
    <row r="122" spans="1:11" x14ac:dyDescent="0.25">
      <c r="A122" t="s">
        <v>107</v>
      </c>
      <c r="B122">
        <v>97.4</v>
      </c>
      <c r="C122">
        <v>50.7</v>
      </c>
      <c r="D122">
        <v>4.41</v>
      </c>
      <c r="E122">
        <v>61.2</v>
      </c>
      <c r="F122">
        <v>3320</v>
      </c>
      <c r="G122">
        <v>18.899999999999999</v>
      </c>
      <c r="H122">
        <v>68.2</v>
      </c>
      <c r="I122">
        <v>4.9800000000000004</v>
      </c>
      <c r="J122">
        <v>1200</v>
      </c>
      <c r="K122" s="1">
        <v>0.63698437120348139</v>
      </c>
    </row>
    <row r="123" spans="1:11" x14ac:dyDescent="0.25">
      <c r="A123" t="s">
        <v>39</v>
      </c>
      <c r="B123">
        <v>5.6</v>
      </c>
      <c r="C123">
        <v>29.1</v>
      </c>
      <c r="D123">
        <v>11.3</v>
      </c>
      <c r="E123">
        <v>31</v>
      </c>
      <c r="F123">
        <v>40700</v>
      </c>
      <c r="G123">
        <v>2.87</v>
      </c>
      <c r="H123">
        <v>81.3</v>
      </c>
      <c r="I123">
        <v>1.63</v>
      </c>
      <c r="J123">
        <v>47400</v>
      </c>
      <c r="K123" s="1">
        <v>0.63781183622786286</v>
      </c>
    </row>
    <row r="124" spans="1:11" x14ac:dyDescent="0.25">
      <c r="A124" t="s">
        <v>64</v>
      </c>
      <c r="B124">
        <v>80.3</v>
      </c>
      <c r="C124">
        <v>23.8</v>
      </c>
      <c r="D124">
        <v>5.69</v>
      </c>
      <c r="E124">
        <v>42.7</v>
      </c>
      <c r="F124">
        <v>1660</v>
      </c>
      <c r="G124">
        <v>4.3</v>
      </c>
      <c r="H124">
        <v>65.5</v>
      </c>
      <c r="I124">
        <v>5.71</v>
      </c>
      <c r="J124">
        <v>562</v>
      </c>
      <c r="K124" s="1">
        <v>0.64437961486855855</v>
      </c>
    </row>
    <row r="125" spans="1:11" x14ac:dyDescent="0.25">
      <c r="A125" t="s">
        <v>155</v>
      </c>
      <c r="B125">
        <v>71.900000000000006</v>
      </c>
      <c r="C125">
        <v>18.7</v>
      </c>
      <c r="D125">
        <v>6.01</v>
      </c>
      <c r="E125">
        <v>29.1</v>
      </c>
      <c r="F125">
        <v>2090</v>
      </c>
      <c r="G125">
        <v>9.25</v>
      </c>
      <c r="H125">
        <v>59.3</v>
      </c>
      <c r="I125">
        <v>5.43</v>
      </c>
      <c r="J125">
        <v>702</v>
      </c>
      <c r="K125" s="1">
        <v>0.64699239180842705</v>
      </c>
    </row>
    <row r="126" spans="1:11" x14ac:dyDescent="0.25">
      <c r="A126" t="s">
        <v>18</v>
      </c>
      <c r="B126">
        <v>4.3</v>
      </c>
      <c r="C126">
        <v>51.3</v>
      </c>
      <c r="D126">
        <v>11</v>
      </c>
      <c r="E126">
        <v>47.8</v>
      </c>
      <c r="F126">
        <v>43200</v>
      </c>
      <c r="G126">
        <v>0.873</v>
      </c>
      <c r="H126">
        <v>80.5</v>
      </c>
      <c r="I126">
        <v>1.44</v>
      </c>
      <c r="J126">
        <v>46900</v>
      </c>
      <c r="K126" s="1">
        <v>0.66349754809347306</v>
      </c>
    </row>
    <row r="127" spans="1:11" x14ac:dyDescent="0.25">
      <c r="A127" t="s">
        <v>90</v>
      </c>
      <c r="B127">
        <v>10.8</v>
      </c>
      <c r="C127">
        <v>66.7</v>
      </c>
      <c r="D127">
        <v>2.63</v>
      </c>
      <c r="E127">
        <v>30.4</v>
      </c>
      <c r="F127">
        <v>75200</v>
      </c>
      <c r="G127">
        <v>11.2</v>
      </c>
      <c r="H127">
        <v>78.2</v>
      </c>
      <c r="I127">
        <v>2.21</v>
      </c>
      <c r="J127">
        <v>38500</v>
      </c>
      <c r="K127" s="1">
        <v>0.66869088498330109</v>
      </c>
    </row>
    <row r="128" spans="1:11" x14ac:dyDescent="0.25">
      <c r="A128" t="s">
        <v>89</v>
      </c>
      <c r="B128">
        <v>62.7</v>
      </c>
      <c r="C128">
        <v>13.3</v>
      </c>
      <c r="D128">
        <v>11.3</v>
      </c>
      <c r="E128">
        <v>79.900000000000006</v>
      </c>
      <c r="F128">
        <v>1730</v>
      </c>
      <c r="G128">
        <v>1.52</v>
      </c>
      <c r="H128">
        <v>60.7</v>
      </c>
      <c r="I128">
        <v>3.84</v>
      </c>
      <c r="J128">
        <v>1490</v>
      </c>
      <c r="K128" s="1">
        <v>0.68226918792742774</v>
      </c>
    </row>
    <row r="129" spans="1:11" x14ac:dyDescent="0.25">
      <c r="A129" t="s">
        <v>158</v>
      </c>
      <c r="B129">
        <v>90.3</v>
      </c>
      <c r="C129">
        <v>40.200000000000003</v>
      </c>
      <c r="D129">
        <v>7.65</v>
      </c>
      <c r="E129">
        <v>57.3</v>
      </c>
      <c r="F129">
        <v>1210</v>
      </c>
      <c r="G129">
        <v>1.18</v>
      </c>
      <c r="H129">
        <v>58.7</v>
      </c>
      <c r="I129">
        <v>4.87</v>
      </c>
      <c r="J129">
        <v>488</v>
      </c>
      <c r="K129" s="1">
        <v>0.68530717451211542</v>
      </c>
    </row>
    <row r="130" spans="1:11" x14ac:dyDescent="0.25">
      <c r="A130" t="s">
        <v>176</v>
      </c>
      <c r="B130">
        <v>63.9</v>
      </c>
      <c r="C130">
        <v>85.1</v>
      </c>
      <c r="D130">
        <v>2.46</v>
      </c>
      <c r="E130">
        <v>54.7</v>
      </c>
      <c r="F130">
        <v>5190</v>
      </c>
      <c r="G130">
        <v>20.7</v>
      </c>
      <c r="H130">
        <v>60.4</v>
      </c>
      <c r="I130">
        <v>4.95</v>
      </c>
      <c r="J130">
        <v>2740</v>
      </c>
      <c r="K130" s="1">
        <v>0.6856208228775541</v>
      </c>
    </row>
    <row r="131" spans="1:11" x14ac:dyDescent="0.25">
      <c r="A131" t="s">
        <v>33</v>
      </c>
      <c r="B131">
        <v>10.5</v>
      </c>
      <c r="C131">
        <v>67.400000000000006</v>
      </c>
      <c r="D131">
        <v>2.84</v>
      </c>
      <c r="E131">
        <v>28</v>
      </c>
      <c r="F131">
        <v>80600</v>
      </c>
      <c r="G131">
        <v>16.7</v>
      </c>
      <c r="H131">
        <v>77.099999999999994</v>
      </c>
      <c r="I131">
        <v>1.84</v>
      </c>
      <c r="J131">
        <v>35300</v>
      </c>
      <c r="K131" s="1">
        <v>0.70019128218406934</v>
      </c>
    </row>
    <row r="132" spans="1:11" x14ac:dyDescent="0.25">
      <c r="A132" t="s">
        <v>25</v>
      </c>
      <c r="B132">
        <v>4.5</v>
      </c>
      <c r="C132">
        <v>76.400000000000006</v>
      </c>
      <c r="D132">
        <v>10.7</v>
      </c>
      <c r="E132">
        <v>74.7</v>
      </c>
      <c r="F132">
        <v>41100</v>
      </c>
      <c r="G132">
        <v>1.88</v>
      </c>
      <c r="H132">
        <v>80</v>
      </c>
      <c r="I132">
        <v>1.86</v>
      </c>
      <c r="J132">
        <v>44400</v>
      </c>
      <c r="K132" s="1">
        <v>0.70077986988484897</v>
      </c>
    </row>
    <row r="133" spans="1:11" x14ac:dyDescent="0.25">
      <c r="A133" t="s">
        <v>27</v>
      </c>
      <c r="B133">
        <v>111</v>
      </c>
      <c r="C133">
        <v>23.8</v>
      </c>
      <c r="D133">
        <v>4.0999999999999996</v>
      </c>
      <c r="E133">
        <v>37.200000000000003</v>
      </c>
      <c r="F133">
        <v>1820</v>
      </c>
      <c r="G133">
        <v>0.88500000000000001</v>
      </c>
      <c r="H133">
        <v>61.8</v>
      </c>
      <c r="I133">
        <v>5.36</v>
      </c>
      <c r="J133">
        <v>758</v>
      </c>
      <c r="K133" s="1">
        <v>0.7152933419477675</v>
      </c>
    </row>
    <row r="134" spans="1:11" x14ac:dyDescent="0.25">
      <c r="A134" t="s">
        <v>38</v>
      </c>
      <c r="B134">
        <v>108</v>
      </c>
      <c r="C134">
        <v>22.2</v>
      </c>
      <c r="D134">
        <v>5.13</v>
      </c>
      <c r="E134">
        <v>27</v>
      </c>
      <c r="F134">
        <v>2660</v>
      </c>
      <c r="G134">
        <v>1.91</v>
      </c>
      <c r="H134">
        <v>57.3</v>
      </c>
      <c r="I134">
        <v>5.1100000000000003</v>
      </c>
      <c r="J134">
        <v>1310</v>
      </c>
      <c r="K134" s="1">
        <v>0.72026189128926277</v>
      </c>
    </row>
    <row r="135" spans="1:11" x14ac:dyDescent="0.25">
      <c r="A135" t="s">
        <v>157</v>
      </c>
      <c r="B135">
        <v>62.6</v>
      </c>
      <c r="C135">
        <v>2.2000000000000002</v>
      </c>
      <c r="D135">
        <v>9.1199999999999992</v>
      </c>
      <c r="E135">
        <v>27.8</v>
      </c>
      <c r="F135">
        <v>1850</v>
      </c>
      <c r="G135">
        <v>26.5</v>
      </c>
      <c r="H135">
        <v>71.099999999999994</v>
      </c>
      <c r="I135">
        <v>6.23</v>
      </c>
      <c r="J135">
        <v>3600</v>
      </c>
      <c r="K135" s="1">
        <v>0.72143516018904352</v>
      </c>
    </row>
    <row r="136" spans="1:11" x14ac:dyDescent="0.25">
      <c r="A136" t="s">
        <v>109</v>
      </c>
      <c r="B136">
        <v>40</v>
      </c>
      <c r="C136">
        <v>23.5</v>
      </c>
      <c r="D136">
        <v>14.2</v>
      </c>
      <c r="E136">
        <v>81</v>
      </c>
      <c r="F136">
        <v>3340</v>
      </c>
      <c r="G136">
        <v>3.8</v>
      </c>
      <c r="H136">
        <v>65.400000000000006</v>
      </c>
      <c r="I136">
        <v>3.46</v>
      </c>
      <c r="J136">
        <v>2860</v>
      </c>
      <c r="K136" s="1">
        <v>0.72422239142270994</v>
      </c>
    </row>
    <row r="137" spans="1:11" x14ac:dyDescent="0.25">
      <c r="A137" t="s">
        <v>52</v>
      </c>
      <c r="B137">
        <v>4.0999999999999996</v>
      </c>
      <c r="C137">
        <v>50.5</v>
      </c>
      <c r="D137">
        <v>11.4</v>
      </c>
      <c r="E137">
        <v>43.6</v>
      </c>
      <c r="F137">
        <v>44000</v>
      </c>
      <c r="G137">
        <v>3.22</v>
      </c>
      <c r="H137">
        <v>79.5</v>
      </c>
      <c r="I137">
        <v>1.87</v>
      </c>
      <c r="J137">
        <v>58000</v>
      </c>
      <c r="K137" s="1">
        <v>0.72777441714434254</v>
      </c>
    </row>
    <row r="138" spans="1:11" x14ac:dyDescent="0.25">
      <c r="A138" t="s">
        <v>71</v>
      </c>
      <c r="B138">
        <v>109</v>
      </c>
      <c r="C138">
        <v>30.3</v>
      </c>
      <c r="D138">
        <v>4.93</v>
      </c>
      <c r="E138">
        <v>43.2</v>
      </c>
      <c r="F138">
        <v>1190</v>
      </c>
      <c r="G138">
        <v>16.100000000000001</v>
      </c>
      <c r="H138">
        <v>58</v>
      </c>
      <c r="I138">
        <v>5.34</v>
      </c>
      <c r="J138">
        <v>648</v>
      </c>
      <c r="K138" s="1">
        <v>0.75113747889026605</v>
      </c>
    </row>
    <row r="139" spans="1:11" x14ac:dyDescent="0.25">
      <c r="A139" t="s">
        <v>102</v>
      </c>
      <c r="B139">
        <v>90.5</v>
      </c>
      <c r="C139">
        <v>22.8</v>
      </c>
      <c r="D139">
        <v>6.59</v>
      </c>
      <c r="E139">
        <v>34.9</v>
      </c>
      <c r="F139">
        <v>1030</v>
      </c>
      <c r="G139">
        <v>12.1</v>
      </c>
      <c r="H139">
        <v>53.1</v>
      </c>
      <c r="I139">
        <v>5.31</v>
      </c>
      <c r="J139">
        <v>459</v>
      </c>
      <c r="K139" s="1">
        <v>0.75565104767119207</v>
      </c>
    </row>
    <row r="140" spans="1:11" x14ac:dyDescent="0.25">
      <c r="A140" t="s">
        <v>174</v>
      </c>
      <c r="B140">
        <v>83.1</v>
      </c>
      <c r="C140">
        <v>37</v>
      </c>
      <c r="D140">
        <v>5.89</v>
      </c>
      <c r="E140">
        <v>30.9</v>
      </c>
      <c r="F140">
        <v>3280</v>
      </c>
      <c r="G140">
        <v>14</v>
      </c>
      <c r="H140">
        <v>52</v>
      </c>
      <c r="I140">
        <v>5.4</v>
      </c>
      <c r="J140">
        <v>1460</v>
      </c>
      <c r="K140" s="1">
        <v>0.75773818030503171</v>
      </c>
    </row>
    <row r="141" spans="1:11" x14ac:dyDescent="0.25">
      <c r="A141" t="s">
        <v>118</v>
      </c>
      <c r="B141">
        <v>4.5</v>
      </c>
      <c r="C141">
        <v>72</v>
      </c>
      <c r="D141">
        <v>11.9</v>
      </c>
      <c r="E141">
        <v>63.6</v>
      </c>
      <c r="F141">
        <v>45500</v>
      </c>
      <c r="G141">
        <v>0.84799999999999998</v>
      </c>
      <c r="H141">
        <v>80.7</v>
      </c>
      <c r="I141">
        <v>1.79</v>
      </c>
      <c r="J141">
        <v>50300</v>
      </c>
      <c r="K141" s="1">
        <v>0.75783556001422636</v>
      </c>
    </row>
    <row r="142" spans="1:11" x14ac:dyDescent="0.25">
      <c r="A142" t="s">
        <v>48</v>
      </c>
      <c r="B142">
        <v>111</v>
      </c>
      <c r="C142">
        <v>50.6</v>
      </c>
      <c r="D142">
        <v>5.3</v>
      </c>
      <c r="E142">
        <v>43.3</v>
      </c>
      <c r="F142">
        <v>2690</v>
      </c>
      <c r="G142">
        <v>5.39</v>
      </c>
      <c r="H142">
        <v>56.3</v>
      </c>
      <c r="I142">
        <v>5.27</v>
      </c>
      <c r="J142">
        <v>1220</v>
      </c>
      <c r="K142" s="1">
        <v>0.7696874972755452</v>
      </c>
    </row>
    <row r="143" spans="1:11" x14ac:dyDescent="0.25">
      <c r="A143" t="s">
        <v>81</v>
      </c>
      <c r="B143">
        <v>4.2</v>
      </c>
      <c r="C143">
        <v>103</v>
      </c>
      <c r="D143">
        <v>9.19</v>
      </c>
      <c r="E143">
        <v>86.5</v>
      </c>
      <c r="F143">
        <v>45700</v>
      </c>
      <c r="G143">
        <v>-3.22</v>
      </c>
      <c r="H143">
        <v>80.400000000000006</v>
      </c>
      <c r="I143">
        <v>2.0499999999999998</v>
      </c>
      <c r="J143">
        <v>48700</v>
      </c>
      <c r="K143" s="1">
        <v>0.78387332647437002</v>
      </c>
    </row>
    <row r="144" spans="1:11" x14ac:dyDescent="0.25">
      <c r="A144" t="s">
        <v>114</v>
      </c>
      <c r="B144">
        <v>101</v>
      </c>
      <c r="C144">
        <v>31.5</v>
      </c>
      <c r="D144">
        <v>5.21</v>
      </c>
      <c r="E144">
        <v>46.2</v>
      </c>
      <c r="F144">
        <v>918</v>
      </c>
      <c r="G144">
        <v>7.64</v>
      </c>
      <c r="H144">
        <v>54.5</v>
      </c>
      <c r="I144">
        <v>5.56</v>
      </c>
      <c r="J144">
        <v>419</v>
      </c>
      <c r="K144" s="1">
        <v>0.7866423255542172</v>
      </c>
    </row>
    <row r="145" spans="1:11" x14ac:dyDescent="0.25">
      <c r="A145" t="s">
        <v>72</v>
      </c>
      <c r="B145">
        <v>114</v>
      </c>
      <c r="C145">
        <v>14.9</v>
      </c>
      <c r="D145">
        <v>8.5</v>
      </c>
      <c r="E145">
        <v>35.200000000000003</v>
      </c>
      <c r="F145">
        <v>1390</v>
      </c>
      <c r="G145">
        <v>2.97</v>
      </c>
      <c r="H145">
        <v>55.6</v>
      </c>
      <c r="I145">
        <v>5.05</v>
      </c>
      <c r="J145">
        <v>547</v>
      </c>
      <c r="K145" s="1">
        <v>0.7868612777029742</v>
      </c>
    </row>
    <row r="146" spans="1:11" x14ac:dyDescent="0.25">
      <c r="A146" t="s">
        <v>10</v>
      </c>
      <c r="B146">
        <v>90.2</v>
      </c>
      <c r="C146">
        <v>10</v>
      </c>
      <c r="D146">
        <v>7.58</v>
      </c>
      <c r="E146">
        <v>44.9</v>
      </c>
      <c r="F146">
        <v>1610</v>
      </c>
      <c r="G146">
        <v>9.44</v>
      </c>
      <c r="H146">
        <v>56.2</v>
      </c>
      <c r="I146">
        <v>5.82</v>
      </c>
      <c r="J146">
        <v>553</v>
      </c>
      <c r="K146" s="1">
        <v>0.78800606538060869</v>
      </c>
    </row>
    <row r="147" spans="1:11" x14ac:dyDescent="0.25">
      <c r="A147" t="s">
        <v>163</v>
      </c>
      <c r="B147">
        <v>81</v>
      </c>
      <c r="C147">
        <v>17.100000000000001</v>
      </c>
      <c r="D147">
        <v>9.01</v>
      </c>
      <c r="E147">
        <v>28.6</v>
      </c>
      <c r="F147">
        <v>1540</v>
      </c>
      <c r="G147">
        <v>10.6</v>
      </c>
      <c r="H147">
        <v>56.8</v>
      </c>
      <c r="I147">
        <v>6.15</v>
      </c>
      <c r="J147">
        <v>595</v>
      </c>
      <c r="K147" s="1">
        <v>0.81021205809051577</v>
      </c>
    </row>
    <row r="148" spans="1:11" x14ac:dyDescent="0.25">
      <c r="A148" t="s">
        <v>35</v>
      </c>
      <c r="B148">
        <v>116</v>
      </c>
      <c r="C148">
        <v>19.2</v>
      </c>
      <c r="D148">
        <v>6.74</v>
      </c>
      <c r="E148">
        <v>29.6</v>
      </c>
      <c r="F148">
        <v>1430</v>
      </c>
      <c r="G148">
        <v>6.81</v>
      </c>
      <c r="H148">
        <v>57.9</v>
      </c>
      <c r="I148">
        <v>5.87</v>
      </c>
      <c r="J148">
        <v>575</v>
      </c>
      <c r="K148" s="1">
        <v>0.81778978962537718</v>
      </c>
    </row>
    <row r="149" spans="1:11" x14ac:dyDescent="0.25">
      <c r="A149" t="s">
        <v>57</v>
      </c>
      <c r="B149">
        <v>111</v>
      </c>
      <c r="C149">
        <v>85.8</v>
      </c>
      <c r="D149">
        <v>4.4800000000000004</v>
      </c>
      <c r="E149">
        <v>58.9</v>
      </c>
      <c r="F149">
        <v>33700</v>
      </c>
      <c r="G149">
        <v>24.9</v>
      </c>
      <c r="H149">
        <v>60.9</v>
      </c>
      <c r="I149">
        <v>5.21</v>
      </c>
      <c r="J149">
        <v>17100</v>
      </c>
      <c r="K149" s="1">
        <v>0.8320151346783573</v>
      </c>
    </row>
    <row r="150" spans="1:11" x14ac:dyDescent="0.25">
      <c r="A150" t="s">
        <v>96</v>
      </c>
      <c r="B150">
        <v>89.3</v>
      </c>
      <c r="C150">
        <v>19.100000000000001</v>
      </c>
      <c r="D150">
        <v>11.8</v>
      </c>
      <c r="E150">
        <v>92.6</v>
      </c>
      <c r="F150">
        <v>700</v>
      </c>
      <c r="G150">
        <v>5.47</v>
      </c>
      <c r="H150">
        <v>60.8</v>
      </c>
      <c r="I150">
        <v>5.0199999999999996</v>
      </c>
      <c r="J150">
        <v>327</v>
      </c>
      <c r="K150" s="1">
        <v>0.84850350993786916</v>
      </c>
    </row>
    <row r="151" spans="1:11" x14ac:dyDescent="0.25">
      <c r="A151" t="s">
        <v>13</v>
      </c>
      <c r="B151">
        <v>119</v>
      </c>
      <c r="C151">
        <v>62.3</v>
      </c>
      <c r="D151">
        <v>2.85</v>
      </c>
      <c r="E151">
        <v>42.9</v>
      </c>
      <c r="F151">
        <v>5900</v>
      </c>
      <c r="G151">
        <v>22.4</v>
      </c>
      <c r="H151">
        <v>60.1</v>
      </c>
      <c r="I151">
        <v>6.16</v>
      </c>
      <c r="J151">
        <v>3530</v>
      </c>
      <c r="K151" s="1">
        <v>0.87538222470328286</v>
      </c>
    </row>
    <row r="152" spans="1:11" x14ac:dyDescent="0.25">
      <c r="A152" t="s">
        <v>36</v>
      </c>
      <c r="B152">
        <v>93.6</v>
      </c>
      <c r="C152">
        <v>8.92</v>
      </c>
      <c r="D152">
        <v>11.6</v>
      </c>
      <c r="E152">
        <v>39.200000000000003</v>
      </c>
      <c r="F152">
        <v>764</v>
      </c>
      <c r="G152">
        <v>12.3</v>
      </c>
      <c r="H152">
        <v>57.7</v>
      </c>
      <c r="I152">
        <v>6.26</v>
      </c>
      <c r="J152">
        <v>231</v>
      </c>
      <c r="K152" s="1">
        <v>0.90697116235436248</v>
      </c>
    </row>
    <row r="153" spans="1:11" x14ac:dyDescent="0.25">
      <c r="A153" t="s">
        <v>153</v>
      </c>
      <c r="B153">
        <v>4.5</v>
      </c>
      <c r="C153">
        <v>64</v>
      </c>
      <c r="D153">
        <v>11.5</v>
      </c>
      <c r="E153">
        <v>53.3</v>
      </c>
      <c r="F153">
        <v>55500</v>
      </c>
      <c r="G153">
        <v>0.317</v>
      </c>
      <c r="H153">
        <v>82.2</v>
      </c>
      <c r="I153">
        <v>1.52</v>
      </c>
      <c r="J153">
        <v>74600</v>
      </c>
      <c r="K153" s="1">
        <v>0.91506450848432574</v>
      </c>
    </row>
    <row r="154" spans="1:11" x14ac:dyDescent="0.25">
      <c r="A154" t="s">
        <v>175</v>
      </c>
      <c r="B154">
        <v>116</v>
      </c>
      <c r="C154">
        <v>41.1</v>
      </c>
      <c r="D154">
        <v>7.91</v>
      </c>
      <c r="E154">
        <v>49.6</v>
      </c>
      <c r="F154">
        <v>609</v>
      </c>
      <c r="G154">
        <v>20.8</v>
      </c>
      <c r="H154">
        <v>57.5</v>
      </c>
      <c r="I154">
        <v>6.54</v>
      </c>
      <c r="J154">
        <v>334</v>
      </c>
      <c r="K154" s="1">
        <v>0.92816900446232997</v>
      </c>
    </row>
    <row r="155" spans="1:11" x14ac:dyDescent="0.25">
      <c r="A155" t="s">
        <v>105</v>
      </c>
      <c r="B155">
        <v>137</v>
      </c>
      <c r="C155">
        <v>22.8</v>
      </c>
      <c r="D155">
        <v>4.9800000000000004</v>
      </c>
      <c r="E155">
        <v>35.1</v>
      </c>
      <c r="F155">
        <v>1870</v>
      </c>
      <c r="G155">
        <v>4.37</v>
      </c>
      <c r="H155">
        <v>59.5</v>
      </c>
      <c r="I155">
        <v>6.55</v>
      </c>
      <c r="J155">
        <v>708</v>
      </c>
      <c r="K155" s="1">
        <v>0.93033547436670816</v>
      </c>
    </row>
    <row r="156" spans="1:11" x14ac:dyDescent="0.25">
      <c r="A156" t="s">
        <v>95</v>
      </c>
      <c r="B156">
        <v>99.7</v>
      </c>
      <c r="C156">
        <v>39.4</v>
      </c>
      <c r="D156">
        <v>11.1</v>
      </c>
      <c r="E156">
        <v>101</v>
      </c>
      <c r="F156">
        <v>2380</v>
      </c>
      <c r="G156">
        <v>4.1500000000000004</v>
      </c>
      <c r="H156">
        <v>46.5</v>
      </c>
      <c r="I156">
        <v>3.3</v>
      </c>
      <c r="J156">
        <v>1170</v>
      </c>
      <c r="K156" s="1">
        <v>0.94498302593766659</v>
      </c>
    </row>
    <row r="157" spans="1:11" x14ac:dyDescent="0.25">
      <c r="A157" t="s">
        <v>122</v>
      </c>
      <c r="B157">
        <v>3.2</v>
      </c>
      <c r="C157">
        <v>39.700000000000003</v>
      </c>
      <c r="D157">
        <v>9.48</v>
      </c>
      <c r="E157">
        <v>28.5</v>
      </c>
      <c r="F157">
        <v>62300</v>
      </c>
      <c r="G157">
        <v>5.95</v>
      </c>
      <c r="H157">
        <v>81</v>
      </c>
      <c r="I157">
        <v>1.95</v>
      </c>
      <c r="J157">
        <v>87800</v>
      </c>
      <c r="K157" s="1">
        <v>0.94853886250354436</v>
      </c>
    </row>
    <row r="158" spans="1:11" x14ac:dyDescent="0.25">
      <c r="A158" t="s">
        <v>167</v>
      </c>
      <c r="B158">
        <v>7.3</v>
      </c>
      <c r="C158">
        <v>12.4</v>
      </c>
      <c r="D158">
        <v>17.899999999999999</v>
      </c>
      <c r="E158">
        <v>15.8</v>
      </c>
      <c r="F158">
        <v>49400</v>
      </c>
      <c r="G158">
        <v>1.22</v>
      </c>
      <c r="H158">
        <v>78.7</v>
      </c>
      <c r="I158">
        <v>1.93</v>
      </c>
      <c r="J158">
        <v>48400</v>
      </c>
      <c r="K158" s="1">
        <v>0.96441419858098565</v>
      </c>
    </row>
    <row r="159" spans="1:11" x14ac:dyDescent="0.25">
      <c r="A159" t="s">
        <v>41</v>
      </c>
      <c r="B159">
        <v>149</v>
      </c>
      <c r="C159">
        <v>11.8</v>
      </c>
      <c r="D159">
        <v>3.98</v>
      </c>
      <c r="E159">
        <v>26.5</v>
      </c>
      <c r="F159">
        <v>888</v>
      </c>
      <c r="G159">
        <v>2.0099999999999998</v>
      </c>
      <c r="H159">
        <v>47.5</v>
      </c>
      <c r="I159">
        <v>5.21</v>
      </c>
      <c r="J159">
        <v>446</v>
      </c>
      <c r="K159" s="1">
        <v>0.9742706454546054</v>
      </c>
    </row>
    <row r="160" spans="1:11" x14ac:dyDescent="0.25">
      <c r="A160" t="s">
        <v>42</v>
      </c>
      <c r="B160">
        <v>150</v>
      </c>
      <c r="C160">
        <v>36.799999999999997</v>
      </c>
      <c r="D160">
        <v>4.53</v>
      </c>
      <c r="E160">
        <v>43.5</v>
      </c>
      <c r="F160">
        <v>1930</v>
      </c>
      <c r="G160">
        <v>6.39</v>
      </c>
      <c r="H160">
        <v>56.5</v>
      </c>
      <c r="I160">
        <v>6.59</v>
      </c>
      <c r="J160">
        <v>897</v>
      </c>
      <c r="K160" s="1">
        <v>1.0033628570056574</v>
      </c>
    </row>
    <row r="161" spans="1:11" x14ac:dyDescent="0.25">
      <c r="A161" t="s">
        <v>120</v>
      </c>
      <c r="B161">
        <v>123</v>
      </c>
      <c r="C161">
        <v>22.2</v>
      </c>
      <c r="D161">
        <v>5.16</v>
      </c>
      <c r="E161">
        <v>49.1</v>
      </c>
      <c r="F161">
        <v>814</v>
      </c>
      <c r="G161">
        <v>2.5499999999999998</v>
      </c>
      <c r="H161">
        <v>58.8</v>
      </c>
      <c r="I161">
        <v>7.49</v>
      </c>
      <c r="J161">
        <v>348</v>
      </c>
      <c r="K161" s="1">
        <v>1.0157356384349538</v>
      </c>
    </row>
    <row r="162" spans="1:11" x14ac:dyDescent="0.25">
      <c r="A162" t="s">
        <v>106</v>
      </c>
      <c r="B162">
        <v>6.8</v>
      </c>
      <c r="C162">
        <v>153</v>
      </c>
      <c r="D162">
        <v>8.65</v>
      </c>
      <c r="E162">
        <v>154</v>
      </c>
      <c r="F162">
        <v>28300</v>
      </c>
      <c r="G162">
        <v>3.83</v>
      </c>
      <c r="H162">
        <v>80.3</v>
      </c>
      <c r="I162">
        <v>1.36</v>
      </c>
      <c r="J162">
        <v>21100</v>
      </c>
      <c r="K162" s="1">
        <v>1.0433941843677126</v>
      </c>
    </row>
    <row r="163" spans="1:11" x14ac:dyDescent="0.25">
      <c r="A163" t="s">
        <v>140</v>
      </c>
      <c r="B163">
        <v>160</v>
      </c>
      <c r="C163">
        <v>16.8</v>
      </c>
      <c r="D163">
        <v>13.1</v>
      </c>
      <c r="E163">
        <v>34.5</v>
      </c>
      <c r="F163">
        <v>1220</v>
      </c>
      <c r="G163">
        <v>17.2</v>
      </c>
      <c r="H163">
        <v>55</v>
      </c>
      <c r="I163">
        <v>5.2</v>
      </c>
      <c r="J163">
        <v>399</v>
      </c>
      <c r="K163" s="1">
        <v>1.056430105840042</v>
      </c>
    </row>
    <row r="164" spans="1:11" x14ac:dyDescent="0.25">
      <c r="A164" t="s">
        <v>131</v>
      </c>
      <c r="B164">
        <v>9</v>
      </c>
      <c r="C164">
        <v>62.3</v>
      </c>
      <c r="D164">
        <v>1.81</v>
      </c>
      <c r="E164">
        <v>23.8</v>
      </c>
      <c r="F164">
        <v>125000</v>
      </c>
      <c r="G164">
        <v>6.98</v>
      </c>
      <c r="H164">
        <v>79.5</v>
      </c>
      <c r="I164">
        <v>2.0699999999999998</v>
      </c>
      <c r="J164">
        <v>70300</v>
      </c>
      <c r="K164" s="1">
        <v>1.1507760242774849</v>
      </c>
    </row>
    <row r="165" spans="1:11" x14ac:dyDescent="0.25">
      <c r="A165" t="s">
        <v>121</v>
      </c>
      <c r="B165">
        <v>130</v>
      </c>
      <c r="C165">
        <v>25.3</v>
      </c>
      <c r="D165">
        <v>5.07</v>
      </c>
      <c r="E165">
        <v>17.399999999999999</v>
      </c>
      <c r="F165">
        <v>5150</v>
      </c>
      <c r="G165">
        <v>104</v>
      </c>
      <c r="H165">
        <v>60.5</v>
      </c>
      <c r="I165">
        <v>5.84</v>
      </c>
      <c r="J165">
        <v>2330</v>
      </c>
      <c r="K165" s="1">
        <v>1.2258350200415449</v>
      </c>
    </row>
    <row r="166" spans="1:11" x14ac:dyDescent="0.25">
      <c r="A166" t="s">
        <v>74</v>
      </c>
      <c r="B166">
        <v>208</v>
      </c>
      <c r="C166">
        <v>15.3</v>
      </c>
      <c r="D166">
        <v>6.91</v>
      </c>
      <c r="E166">
        <v>64.7</v>
      </c>
      <c r="F166">
        <v>1500</v>
      </c>
      <c r="G166">
        <v>5.45</v>
      </c>
      <c r="H166">
        <v>32.1</v>
      </c>
      <c r="I166">
        <v>3.33</v>
      </c>
      <c r="J166">
        <v>662</v>
      </c>
      <c r="K166" s="1">
        <v>1.3210428436719301</v>
      </c>
    </row>
    <row r="167" spans="1:11" x14ac:dyDescent="0.25">
      <c r="A167" t="s">
        <v>141</v>
      </c>
      <c r="B167">
        <v>2.8</v>
      </c>
      <c r="C167">
        <v>200</v>
      </c>
      <c r="D167">
        <v>3.96</v>
      </c>
      <c r="E167">
        <v>174</v>
      </c>
      <c r="F167">
        <v>72100</v>
      </c>
      <c r="G167">
        <v>-4.5999999999999999E-2</v>
      </c>
      <c r="H167">
        <v>82.7</v>
      </c>
      <c r="I167">
        <v>1.1499999999999999</v>
      </c>
      <c r="J167">
        <v>46600</v>
      </c>
      <c r="K167" s="1">
        <v>1.4024504451304673</v>
      </c>
    </row>
    <row r="168" spans="1:11" x14ac:dyDescent="0.25">
      <c r="A168" t="s">
        <v>99</v>
      </c>
      <c r="B168">
        <v>2.8</v>
      </c>
      <c r="C168">
        <v>175</v>
      </c>
      <c r="D168">
        <v>7.77</v>
      </c>
      <c r="E168">
        <v>142</v>
      </c>
      <c r="F168">
        <v>91700</v>
      </c>
      <c r="G168">
        <v>3.62</v>
      </c>
      <c r="H168">
        <v>81.3</v>
      </c>
      <c r="I168">
        <v>1.63</v>
      </c>
      <c r="J168">
        <v>105000</v>
      </c>
      <c r="K168" s="1">
        <v>1.5515343296506083</v>
      </c>
    </row>
  </sheetData>
  <sortState xmlns:xlrd2="http://schemas.microsoft.com/office/spreadsheetml/2017/richdata2" ref="A2:K168">
    <sortCondition ref="K2:K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Country-data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AlejandroPSJ</dc:creator>
  <cp:lastModifiedBy>AlejandroPSJ</cp:lastModifiedBy>
  <dcterms:created xsi:type="dcterms:W3CDTF">2021-01-31T21:44:33Z</dcterms:created>
  <dcterms:modified xsi:type="dcterms:W3CDTF">2021-08-28T23:04:06Z</dcterms:modified>
</cp:coreProperties>
</file>