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Xande\03_ACADEMIC\PhD\KNOWLEDEGE\04_DISSERTATION\"/>
    </mc:Choice>
  </mc:AlternateContent>
  <xr:revisionPtr revIDLastSave="0" documentId="8_{97DCA3BC-3C05-48FE-B5C5-954699885092}" xr6:coauthVersionLast="34" xr6:coauthVersionMax="34" xr10:uidLastSave="{00000000-0000-0000-0000-000000000000}"/>
  <bookViews>
    <workbookView xWindow="0" yWindow="0" windowWidth="20490" windowHeight="7545"/>
  </bookViews>
  <sheets>
    <sheet name="FUEL PRICE" sheetId="1" r:id="rId1"/>
    <sheet name="AVG USD" sheetId="2" r:id="rId2"/>
  </sheets>
  <calcPr calcId="0"/>
</workbook>
</file>

<file path=xl/calcChain.xml><?xml version="1.0" encoding="utf-8"?>
<calcChain xmlns="http://schemas.openxmlformats.org/spreadsheetml/2006/main">
  <c r="C3" i="1" l="1"/>
  <c r="C2" i="1"/>
  <c r="M19" i="2"/>
  <c r="L19" i="2"/>
  <c r="L18" i="2"/>
  <c r="M18" i="2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44" i="1"/>
  <c r="C43" i="1"/>
  <c r="C45" i="1" s="1"/>
  <c r="D43" i="1" l="1"/>
  <c r="D44" i="1"/>
  <c r="D45" i="1" s="1"/>
</calcChain>
</file>

<file path=xl/sharedStrings.xml><?xml version="1.0" encoding="utf-8"?>
<sst xmlns="http://schemas.openxmlformats.org/spreadsheetml/2006/main" count="97" uniqueCount="63">
  <si>
    <t>Aeroporto</t>
  </si>
  <si>
    <t>CURITIBA - AFONSO PENA</t>
  </si>
  <si>
    <t>Aeroportos brasileiros - Voos domésticos</t>
  </si>
  <si>
    <t xml:space="preserve">CAMPO GRANDE </t>
  </si>
  <si>
    <t>CONFINS</t>
  </si>
  <si>
    <t>MANAUS - EDUARDO GOMES</t>
  </si>
  <si>
    <t>VITÓRIA - EURICO SALLES</t>
  </si>
  <si>
    <t>FOZ DO IGUAÇU</t>
  </si>
  <si>
    <t xml:space="preserve">RIO DE JANEIRO - GALEÃO A. C. JOBIM  </t>
  </si>
  <si>
    <t xml:space="preserve">RECIFE - GUARARAPES </t>
  </si>
  <si>
    <t>GUARULHOS - FRANCO MONTORO</t>
  </si>
  <si>
    <t>FLORIANÓPOLIS - HERCILIO LUZ</t>
  </si>
  <si>
    <t>SALVADOR - L. E. MAGALHÃES</t>
  </si>
  <si>
    <t>MACEIÓ - PALMARES</t>
  </si>
  <si>
    <t>PETROLINA</t>
  </si>
  <si>
    <t xml:space="preserve">FORTALEZA - PINTO MARTINS </t>
  </si>
  <si>
    <t xml:space="preserve">BRASÍLIA - PRES. J. KUBITSCHEK </t>
  </si>
  <si>
    <t>PORTO ALEGRE - SALGADO FILHO</t>
  </si>
  <si>
    <t xml:space="preserve">BELÉM - VAL DE CANS </t>
  </si>
  <si>
    <t>CAMPINAS - VIRACOPOS</t>
  </si>
  <si>
    <t xml:space="preserve">CURITIBA - AFONSO PENA  </t>
  </si>
  <si>
    <t>Aeroportos brasileiros - Voos internacionais</t>
  </si>
  <si>
    <t>CAMPO GRANDE</t>
  </si>
  <si>
    <t xml:space="preserve">CONFINS   </t>
  </si>
  <si>
    <t xml:space="preserve">MANAUS - EDUARDO GOMES </t>
  </si>
  <si>
    <t xml:space="preserve">FOZ DO IGUAÇU  </t>
  </si>
  <si>
    <t xml:space="preserve">RIO DE JANEIRO - GALEÃO A. C. JOBIM </t>
  </si>
  <si>
    <t xml:space="preserve">RECIFE - GUARARAPES   </t>
  </si>
  <si>
    <t xml:space="preserve">GUARULHOS - FRANCO MONTORO   </t>
  </si>
  <si>
    <t xml:space="preserve">FLORIANÓPOLIS - HERCILIO LUZ </t>
  </si>
  <si>
    <t xml:space="preserve">SALVADOR - L. E. MAGALHÃES </t>
  </si>
  <si>
    <t xml:space="preserve">MACEIÓ - PALMARES </t>
  </si>
  <si>
    <t xml:space="preserve">PETROLINA </t>
  </si>
  <si>
    <t xml:space="preserve">FORTALEZA - PINTO MARTINS  </t>
  </si>
  <si>
    <t>BRASÍLIA - PRES. J. KUBITSCHEK</t>
  </si>
  <si>
    <t xml:space="preserve">PORTO ALEGRE - SALGADO FILHO </t>
  </si>
  <si>
    <t xml:space="preserve">SIDNEY - KINGSFORD SMITH </t>
  </si>
  <si>
    <t>BELÉM - VAL DE CANS</t>
  </si>
  <si>
    <t xml:space="preserve">CAMPINAS - VIRACOPOS </t>
  </si>
  <si>
    <t>SDEV</t>
  </si>
  <si>
    <t>AVG</t>
  </si>
  <si>
    <t>Fuel Density (kg/l)</t>
  </si>
  <si>
    <t>USD/l</t>
  </si>
  <si>
    <t>USD/kg</t>
  </si>
  <si>
    <t>Preço médio de passagens 2017</t>
  </si>
  <si>
    <t>Preço médio de passagens 2016</t>
  </si>
  <si>
    <t>http://www.agenciaabear.com.br/setor-aereo/anac-tarifa-aerea-media-de-2017-e-a-menor-desde-2011/</t>
  </si>
  <si>
    <t>DÓLAR</t>
  </si>
  <si>
    <t>1. Média Mensal da Cotação do Dólar Comercial para Venda</t>
  </si>
  <si>
    <t>Em Real ( R$ 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</si>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</sst>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#,##0.00;[Red]\-&quot;R$&quot;#,##0.00"/>
    <numFmt numFmtId="168" formatCode="0.000"/>
    <numFmt numFmtId="174" formatCode="_-[$$-409]* #,##0.00_ ;_-[$$-409]* \-#,##0.0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5"/>
      <color rgb="FF333333"/>
      <name val="Verdana"/>
      <family val="2"/>
    </font>
    <font>
      <b/>
      <sz val="7.5"/>
      <color rgb="FF333333"/>
      <name val="Verdana"/>
      <family val="2"/>
    </font>
    <font>
      <b/>
      <i/>
      <sz val="11"/>
      <color rgb="FF333333"/>
      <name val="Calibri"/>
      <family val="2"/>
      <scheme val="minor"/>
    </font>
    <font>
      <i/>
      <sz val="7.5"/>
      <color rgb="FF333333"/>
      <name val="Verdana"/>
      <family val="2"/>
    </font>
    <font>
      <sz val="7.5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DADB"/>
        <bgColor indexed="64"/>
      </patternFill>
    </fill>
    <fill>
      <patternFill patternType="solid">
        <fgColor rgb="FFF4F4F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68" fontId="1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20" fillId="34" borderId="0" xfId="0" applyFont="1" applyFill="1" applyAlignment="1">
      <alignment vertical="center" wrapText="1"/>
    </xf>
    <xf numFmtId="0" fontId="0" fillId="34" borderId="0" xfId="0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1" fillId="34" borderId="0" xfId="0" applyFont="1" applyFill="1" applyAlignment="1">
      <alignment horizontal="left" vertical="center" wrapText="1"/>
    </xf>
    <xf numFmtId="3" fontId="18" fillId="34" borderId="0" xfId="0" applyNumberFormat="1" applyFont="1" applyFill="1" applyAlignment="1">
      <alignment horizontal="center" vertical="center" wrapText="1"/>
    </xf>
    <xf numFmtId="3" fontId="22" fillId="34" borderId="0" xfId="0" applyNumberFormat="1" applyFont="1" applyFill="1" applyAlignment="1">
      <alignment horizontal="center" vertical="center" wrapText="1"/>
    </xf>
    <xf numFmtId="0" fontId="19" fillId="33" borderId="0" xfId="0" applyFont="1" applyFill="1" applyAlignment="1">
      <alignment vertical="center" wrapText="1"/>
    </xf>
    <xf numFmtId="0" fontId="18" fillId="33" borderId="0" xfId="0" applyFont="1" applyFill="1" applyAlignment="1">
      <alignment vertical="center" wrapText="1"/>
    </xf>
    <xf numFmtId="174" fontId="0" fillId="0" borderId="0" xfId="0" applyNumberFormat="1" applyAlignment="1">
      <alignment horizontal="center"/>
    </xf>
    <xf numFmtId="174" fontId="14" fillId="0" borderId="0" xfId="0" applyNumberFormat="1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16" sqref="H16"/>
    </sheetView>
  </sheetViews>
  <sheetFormatPr defaultRowHeight="15" x14ac:dyDescent="0.25"/>
  <cols>
    <col min="1" max="1" width="50" customWidth="1"/>
    <col min="2" max="2" width="37.42578125" customWidth="1"/>
    <col min="3" max="3" width="9.140625" style="2" customWidth="1"/>
    <col min="4" max="4" width="9.140625" style="2"/>
  </cols>
  <sheetData>
    <row r="1" spans="1:4" x14ac:dyDescent="0.25">
      <c r="A1" t="s">
        <v>41</v>
      </c>
      <c r="B1" s="8">
        <v>0.81</v>
      </c>
    </row>
    <row r="2" spans="1:4" x14ac:dyDescent="0.25">
      <c r="A2" t="s">
        <v>45</v>
      </c>
      <c r="B2" s="9">
        <v>359.24</v>
      </c>
      <c r="C2" s="19">
        <f>B2/'AVG USD'!L19</f>
        <v>102.97835746022646</v>
      </c>
      <c r="D2" s="8" t="s">
        <v>46</v>
      </c>
    </row>
    <row r="3" spans="1:4" x14ac:dyDescent="0.25">
      <c r="A3" t="s">
        <v>44</v>
      </c>
      <c r="B3" s="9">
        <v>357.16</v>
      </c>
      <c r="C3" s="18">
        <f>B3/'AVG USD'!M19</f>
        <v>111.84843028262743</v>
      </c>
    </row>
    <row r="4" spans="1:4" x14ac:dyDescent="0.25">
      <c r="B4" s="9"/>
    </row>
    <row r="5" spans="1:4" x14ac:dyDescent="0.25">
      <c r="C5" s="3">
        <v>2016</v>
      </c>
      <c r="D5" s="3"/>
    </row>
    <row r="6" spans="1:4" x14ac:dyDescent="0.25">
      <c r="A6" t="s">
        <v>0</v>
      </c>
      <c r="C6" s="2" t="s">
        <v>42</v>
      </c>
      <c r="D6" s="2" t="s">
        <v>43</v>
      </c>
    </row>
    <row r="7" spans="1:4" x14ac:dyDescent="0.25">
      <c r="A7" t="s">
        <v>1</v>
      </c>
      <c r="B7" t="s">
        <v>2</v>
      </c>
      <c r="C7" s="4">
        <v>1.2098</v>
      </c>
      <c r="D7" s="4">
        <f>C7/$B$1</f>
        <v>1.4935802469135802</v>
      </c>
    </row>
    <row r="8" spans="1:4" x14ac:dyDescent="0.25">
      <c r="A8" t="s">
        <v>3</v>
      </c>
      <c r="B8" t="s">
        <v>2</v>
      </c>
      <c r="C8" s="4">
        <v>1.2789999999999999</v>
      </c>
      <c r="D8" s="4">
        <f t="shared" ref="D8:D42" si="0">C8/$B$1</f>
        <v>1.5790123456790122</v>
      </c>
    </row>
    <row r="9" spans="1:4" x14ac:dyDescent="0.25">
      <c r="A9" t="s">
        <v>4</v>
      </c>
      <c r="B9" t="s">
        <v>2</v>
      </c>
      <c r="C9" s="4">
        <v>1.1194</v>
      </c>
      <c r="D9" s="4">
        <f t="shared" si="0"/>
        <v>1.3819753086419753</v>
      </c>
    </row>
    <row r="10" spans="1:4" x14ac:dyDescent="0.25">
      <c r="A10" t="s">
        <v>5</v>
      </c>
      <c r="B10" t="s">
        <v>2</v>
      </c>
      <c r="C10" s="4">
        <v>1.2853000000000001</v>
      </c>
      <c r="D10" s="4">
        <f t="shared" si="0"/>
        <v>1.58679012345679</v>
      </c>
    </row>
    <row r="11" spans="1:4" x14ac:dyDescent="0.25">
      <c r="A11" t="s">
        <v>6</v>
      </c>
      <c r="B11" t="s">
        <v>2</v>
      </c>
      <c r="C11" s="4">
        <v>1.6211</v>
      </c>
      <c r="D11" s="4">
        <f t="shared" si="0"/>
        <v>2.001358024691358</v>
      </c>
    </row>
    <row r="12" spans="1:4" x14ac:dyDescent="0.25">
      <c r="A12" t="s">
        <v>7</v>
      </c>
      <c r="B12" t="s">
        <v>2</v>
      </c>
      <c r="C12" s="4">
        <v>1.2709999999999999</v>
      </c>
      <c r="D12" s="4">
        <f t="shared" si="0"/>
        <v>1.5691358024691355</v>
      </c>
    </row>
    <row r="13" spans="1:4" x14ac:dyDescent="0.25">
      <c r="A13" t="s">
        <v>8</v>
      </c>
      <c r="B13" t="s">
        <v>2</v>
      </c>
      <c r="C13" s="4">
        <v>1.1628000000000001</v>
      </c>
      <c r="D13" s="4">
        <f t="shared" si="0"/>
        <v>1.4355555555555555</v>
      </c>
    </row>
    <row r="14" spans="1:4" x14ac:dyDescent="0.25">
      <c r="A14" t="s">
        <v>9</v>
      </c>
      <c r="B14" t="s">
        <v>2</v>
      </c>
      <c r="C14" s="4">
        <v>1.2419</v>
      </c>
      <c r="D14" s="4">
        <f t="shared" si="0"/>
        <v>1.5332098765432098</v>
      </c>
    </row>
    <row r="15" spans="1:4" x14ac:dyDescent="0.25">
      <c r="A15" t="s">
        <v>10</v>
      </c>
      <c r="B15" t="s">
        <v>2</v>
      </c>
      <c r="C15" s="4">
        <v>1.2710999999999999</v>
      </c>
      <c r="D15" s="4">
        <f t="shared" si="0"/>
        <v>1.5692592592592591</v>
      </c>
    </row>
    <row r="16" spans="1:4" x14ac:dyDescent="0.25">
      <c r="A16" t="s">
        <v>11</v>
      </c>
      <c r="B16" t="s">
        <v>2</v>
      </c>
      <c r="C16" s="4">
        <v>1.2355</v>
      </c>
      <c r="D16" s="4">
        <f t="shared" si="0"/>
        <v>1.5253086419753086</v>
      </c>
    </row>
    <row r="17" spans="1:4" x14ac:dyDescent="0.25">
      <c r="A17" t="s">
        <v>12</v>
      </c>
      <c r="B17" t="s">
        <v>2</v>
      </c>
      <c r="C17" s="4">
        <v>1.2129000000000001</v>
      </c>
      <c r="D17" s="4">
        <f t="shared" si="0"/>
        <v>1.4974074074074075</v>
      </c>
    </row>
    <row r="18" spans="1:4" x14ac:dyDescent="0.25">
      <c r="A18" t="s">
        <v>13</v>
      </c>
      <c r="B18" t="s">
        <v>2</v>
      </c>
      <c r="C18" s="4">
        <v>1.2428999999999999</v>
      </c>
      <c r="D18" s="4">
        <f t="shared" si="0"/>
        <v>1.5344444444444443</v>
      </c>
    </row>
    <row r="19" spans="1:4" x14ac:dyDescent="0.25">
      <c r="A19" t="s">
        <v>14</v>
      </c>
      <c r="B19" t="s">
        <v>2</v>
      </c>
      <c r="C19" s="4">
        <v>1.4297</v>
      </c>
      <c r="D19" s="4">
        <f t="shared" si="0"/>
        <v>1.7650617283950616</v>
      </c>
    </row>
    <row r="20" spans="1:4" x14ac:dyDescent="0.25">
      <c r="A20" t="s">
        <v>15</v>
      </c>
      <c r="B20" t="s">
        <v>2</v>
      </c>
      <c r="C20" s="4">
        <v>1.2475000000000001</v>
      </c>
      <c r="D20" s="4">
        <f t="shared" si="0"/>
        <v>1.5401234567901234</v>
      </c>
    </row>
    <row r="21" spans="1:4" x14ac:dyDescent="0.25">
      <c r="A21" t="s">
        <v>16</v>
      </c>
      <c r="B21" t="s">
        <v>2</v>
      </c>
      <c r="C21" s="4">
        <v>1.1934</v>
      </c>
      <c r="D21" s="4">
        <f t="shared" si="0"/>
        <v>1.4733333333333332</v>
      </c>
    </row>
    <row r="22" spans="1:4" x14ac:dyDescent="0.25">
      <c r="A22" t="s">
        <v>17</v>
      </c>
      <c r="B22" t="s">
        <v>2</v>
      </c>
      <c r="C22" s="4">
        <v>1.2090000000000001</v>
      </c>
      <c r="D22" s="4">
        <f t="shared" si="0"/>
        <v>1.4925925925925927</v>
      </c>
    </row>
    <row r="23" spans="1:4" x14ac:dyDescent="0.25">
      <c r="A23" t="s">
        <v>18</v>
      </c>
      <c r="B23" t="s">
        <v>2</v>
      </c>
      <c r="C23" s="4">
        <v>1.216</v>
      </c>
      <c r="D23" s="4">
        <f t="shared" si="0"/>
        <v>1.5012345679012344</v>
      </c>
    </row>
    <row r="24" spans="1:4" x14ac:dyDescent="0.25">
      <c r="A24" t="s">
        <v>19</v>
      </c>
      <c r="B24" t="s">
        <v>2</v>
      </c>
      <c r="C24" s="4">
        <v>1.4555</v>
      </c>
      <c r="D24" s="4">
        <f t="shared" si="0"/>
        <v>1.7969135802469134</v>
      </c>
    </row>
    <row r="25" spans="1:4" x14ac:dyDescent="0.25">
      <c r="A25" t="s">
        <v>20</v>
      </c>
      <c r="B25" t="s">
        <v>21</v>
      </c>
      <c r="C25" s="4">
        <v>1.0253000000000001</v>
      </c>
      <c r="D25" s="4">
        <f t="shared" si="0"/>
        <v>1.2658024691358025</v>
      </c>
    </row>
    <row r="26" spans="1:4" x14ac:dyDescent="0.25">
      <c r="A26" t="s">
        <v>22</v>
      </c>
      <c r="B26" t="s">
        <v>21</v>
      </c>
      <c r="C26" s="4">
        <v>1.0931999999999999</v>
      </c>
      <c r="D26" s="4">
        <f t="shared" si="0"/>
        <v>1.3496296296296295</v>
      </c>
    </row>
    <row r="27" spans="1:4" x14ac:dyDescent="0.25">
      <c r="A27" t="s">
        <v>23</v>
      </c>
      <c r="B27" t="s">
        <v>21</v>
      </c>
      <c r="C27" s="4">
        <v>1.0085</v>
      </c>
      <c r="D27" s="4">
        <f t="shared" si="0"/>
        <v>1.2450617283950616</v>
      </c>
    </row>
    <row r="28" spans="1:4" x14ac:dyDescent="0.25">
      <c r="A28" t="s">
        <v>24</v>
      </c>
      <c r="B28" t="s">
        <v>21</v>
      </c>
      <c r="C28" s="4">
        <v>1.0282</v>
      </c>
      <c r="D28" s="4">
        <f t="shared" si="0"/>
        <v>1.2693827160493827</v>
      </c>
    </row>
    <row r="29" spans="1:4" x14ac:dyDescent="0.25">
      <c r="A29" t="s">
        <v>25</v>
      </c>
      <c r="B29" t="s">
        <v>21</v>
      </c>
      <c r="C29" s="4">
        <v>1.0770999999999999</v>
      </c>
      <c r="D29" s="4">
        <f t="shared" si="0"/>
        <v>1.3297530864197529</v>
      </c>
    </row>
    <row r="30" spans="1:4" x14ac:dyDescent="0.25">
      <c r="A30" t="s">
        <v>26</v>
      </c>
      <c r="B30" t="s">
        <v>21</v>
      </c>
      <c r="C30" s="4">
        <v>1.0290999999999999</v>
      </c>
      <c r="D30" s="4">
        <f t="shared" si="0"/>
        <v>1.2704938271604935</v>
      </c>
    </row>
    <row r="31" spans="1:4" x14ac:dyDescent="0.25">
      <c r="A31" t="s">
        <v>27</v>
      </c>
      <c r="B31" t="s">
        <v>21</v>
      </c>
      <c r="C31" s="4">
        <v>0.99360000000000004</v>
      </c>
      <c r="D31" s="4">
        <f t="shared" si="0"/>
        <v>1.2266666666666666</v>
      </c>
    </row>
    <row r="32" spans="1:4" x14ac:dyDescent="0.25">
      <c r="A32" t="s">
        <v>28</v>
      </c>
      <c r="B32" t="s">
        <v>21</v>
      </c>
      <c r="C32" s="4">
        <v>1.0168999999999999</v>
      </c>
      <c r="D32" s="4">
        <f t="shared" si="0"/>
        <v>1.2554320987654319</v>
      </c>
    </row>
    <row r="33" spans="1:9" x14ac:dyDescent="0.25">
      <c r="A33" t="s">
        <v>29</v>
      </c>
      <c r="B33" t="s">
        <v>21</v>
      </c>
      <c r="C33" s="4">
        <v>1.056</v>
      </c>
      <c r="D33" s="4">
        <f t="shared" si="0"/>
        <v>1.3037037037037036</v>
      </c>
    </row>
    <row r="34" spans="1:9" x14ac:dyDescent="0.25">
      <c r="A34" t="s">
        <v>30</v>
      </c>
      <c r="B34" t="s">
        <v>21</v>
      </c>
      <c r="C34" s="4">
        <v>1.0279</v>
      </c>
      <c r="D34" s="4">
        <f t="shared" si="0"/>
        <v>1.2690123456790123</v>
      </c>
    </row>
    <row r="35" spans="1:9" x14ac:dyDescent="0.25">
      <c r="A35" t="s">
        <v>31</v>
      </c>
      <c r="B35" t="s">
        <v>21</v>
      </c>
      <c r="C35" s="4">
        <v>1.0532999999999999</v>
      </c>
      <c r="D35" s="4">
        <f t="shared" si="0"/>
        <v>1.3003703703703702</v>
      </c>
    </row>
    <row r="36" spans="1:9" x14ac:dyDescent="0.25">
      <c r="A36" t="s">
        <v>32</v>
      </c>
      <c r="B36" t="s">
        <v>21</v>
      </c>
      <c r="C36" s="4">
        <v>1.1436999999999999</v>
      </c>
      <c r="D36" s="4">
        <f t="shared" si="0"/>
        <v>1.4119753086419751</v>
      </c>
    </row>
    <row r="37" spans="1:9" x14ac:dyDescent="0.25">
      <c r="A37" t="s">
        <v>33</v>
      </c>
      <c r="B37" t="s">
        <v>21</v>
      </c>
      <c r="C37" s="4">
        <v>0.998</v>
      </c>
      <c r="D37" s="4">
        <f t="shared" si="0"/>
        <v>1.2320987654320987</v>
      </c>
    </row>
    <row r="38" spans="1:9" x14ac:dyDescent="0.25">
      <c r="A38" t="s">
        <v>34</v>
      </c>
      <c r="B38" t="s">
        <v>21</v>
      </c>
      <c r="C38" s="4">
        <v>1.0656000000000001</v>
      </c>
      <c r="D38" s="4">
        <f t="shared" si="0"/>
        <v>1.3155555555555556</v>
      </c>
    </row>
    <row r="39" spans="1:9" x14ac:dyDescent="0.25">
      <c r="A39" t="s">
        <v>35</v>
      </c>
      <c r="B39" t="s">
        <v>21</v>
      </c>
      <c r="C39" s="4">
        <v>1.0246</v>
      </c>
      <c r="D39" s="4">
        <f t="shared" si="0"/>
        <v>1.2649382716049382</v>
      </c>
    </row>
    <row r="40" spans="1:9" x14ac:dyDescent="0.25">
      <c r="A40" t="s">
        <v>36</v>
      </c>
      <c r="B40" t="s">
        <v>21</v>
      </c>
      <c r="C40" s="4">
        <v>0.9718</v>
      </c>
      <c r="D40" s="4">
        <f t="shared" si="0"/>
        <v>1.199753086419753</v>
      </c>
    </row>
    <row r="41" spans="1:9" x14ac:dyDescent="0.25">
      <c r="A41" t="s">
        <v>37</v>
      </c>
      <c r="B41" t="s">
        <v>21</v>
      </c>
      <c r="C41" s="4">
        <v>1.0392999999999999</v>
      </c>
      <c r="D41" s="4">
        <f t="shared" si="0"/>
        <v>1.2830864197530862</v>
      </c>
    </row>
    <row r="42" spans="1:9" x14ac:dyDescent="0.25">
      <c r="A42" t="s">
        <v>38</v>
      </c>
      <c r="B42" t="s">
        <v>21</v>
      </c>
      <c r="C42" s="4">
        <v>1.1644000000000001</v>
      </c>
      <c r="D42" s="4">
        <f t="shared" si="0"/>
        <v>1.4375308641975308</v>
      </c>
    </row>
    <row r="43" spans="1:9" x14ac:dyDescent="0.25">
      <c r="B43" s="5" t="s">
        <v>40</v>
      </c>
      <c r="C43" s="4">
        <f>AVERAGE(C7:C42)</f>
        <v>1.1588972222222225</v>
      </c>
      <c r="D43" s="4">
        <f>AVERAGE(D7:D42)</f>
        <v>1.4307373113854593</v>
      </c>
    </row>
    <row r="44" spans="1:9" x14ac:dyDescent="0.25">
      <c r="B44" s="5" t="s">
        <v>39</v>
      </c>
      <c r="C44" s="4">
        <f>_xlfn.STDEV.S(C7:C42)</f>
        <v>0.14601301406990025</v>
      </c>
      <c r="D44" s="4">
        <f>_xlfn.STDEV.S(D7:D42)</f>
        <v>0.18026298033321572</v>
      </c>
      <c r="I44" t="s">
        <v>62</v>
      </c>
    </row>
    <row r="45" spans="1:9" x14ac:dyDescent="0.25">
      <c r="B45" s="6">
        <v>0.95</v>
      </c>
      <c r="C45" s="4">
        <f>_xlfn.NORM.INV(95%,C43,C44)</f>
        <v>1.3990672579972141</v>
      </c>
      <c r="D45" s="7">
        <f>_xlfn.NORM.INV(95%,D43,D44)</f>
        <v>1.727243528391631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E21" sqref="E21"/>
    </sheetView>
  </sheetViews>
  <sheetFormatPr defaultRowHeight="15" x14ac:dyDescent="0.25"/>
  <sheetData>
    <row r="2" spans="1:14" x14ac:dyDescent="0.25">
      <c r="A2" s="16" t="s">
        <v>47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17" t="s">
        <v>48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 t="s">
        <v>49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0"/>
      <c r="B5" s="12">
        <v>2006</v>
      </c>
      <c r="C5" s="12">
        <v>2007</v>
      </c>
      <c r="D5" s="12">
        <v>2008</v>
      </c>
      <c r="E5" s="12">
        <v>2009</v>
      </c>
      <c r="F5" s="12">
        <v>2010</v>
      </c>
      <c r="G5" s="12">
        <v>2011</v>
      </c>
      <c r="H5" s="12">
        <v>2012</v>
      </c>
      <c r="I5" s="12">
        <v>2013</v>
      </c>
      <c r="J5" s="12">
        <v>2014</v>
      </c>
      <c r="K5" s="12">
        <v>2015</v>
      </c>
      <c r="L5" s="12">
        <v>2016</v>
      </c>
      <c r="M5" s="12">
        <v>2017</v>
      </c>
      <c r="N5" s="12">
        <v>2018</v>
      </c>
    </row>
    <row r="6" spans="1:14" x14ac:dyDescent="0.25">
      <c r="A6" s="13" t="s">
        <v>50</v>
      </c>
      <c r="B6" s="14">
        <v>2274</v>
      </c>
      <c r="C6" s="14">
        <v>2139</v>
      </c>
      <c r="D6" s="14">
        <v>1774</v>
      </c>
      <c r="E6" s="14">
        <v>2307</v>
      </c>
      <c r="F6" s="14">
        <v>1778</v>
      </c>
      <c r="G6" s="14">
        <v>1675</v>
      </c>
      <c r="H6" s="14">
        <v>1791</v>
      </c>
      <c r="I6" s="14">
        <v>2031</v>
      </c>
      <c r="J6" s="14">
        <v>2382</v>
      </c>
      <c r="K6" s="14">
        <v>2638</v>
      </c>
      <c r="L6" s="14">
        <v>4054</v>
      </c>
      <c r="M6" s="14">
        <v>3197</v>
      </c>
      <c r="N6" s="14">
        <v>3213</v>
      </c>
    </row>
    <row r="7" spans="1:14" x14ac:dyDescent="0.25">
      <c r="A7" s="13" t="s">
        <v>51</v>
      </c>
      <c r="B7" s="14">
        <v>2162</v>
      </c>
      <c r="C7" s="14">
        <v>2096</v>
      </c>
      <c r="D7" s="14">
        <v>1728</v>
      </c>
      <c r="E7" s="14">
        <v>2313</v>
      </c>
      <c r="F7" s="14">
        <v>1842</v>
      </c>
      <c r="G7" s="14">
        <v>1668</v>
      </c>
      <c r="H7" s="14">
        <v>1718</v>
      </c>
      <c r="I7" s="14">
        <v>1973</v>
      </c>
      <c r="J7" s="14">
        <v>2384</v>
      </c>
      <c r="K7" s="14">
        <v>2817</v>
      </c>
      <c r="L7" s="14">
        <v>3978</v>
      </c>
      <c r="M7" s="14">
        <v>3103</v>
      </c>
      <c r="N7" s="14">
        <v>3243</v>
      </c>
    </row>
    <row r="8" spans="1:14" x14ac:dyDescent="0.25">
      <c r="A8" s="13" t="s">
        <v>52</v>
      </c>
      <c r="B8" s="14">
        <v>2152</v>
      </c>
      <c r="C8" s="14">
        <v>2089</v>
      </c>
      <c r="D8" s="14">
        <v>1708</v>
      </c>
      <c r="E8" s="14">
        <v>2314</v>
      </c>
      <c r="F8" s="14">
        <v>1786</v>
      </c>
      <c r="G8" s="14">
        <v>1659</v>
      </c>
      <c r="H8" s="14">
        <v>1795</v>
      </c>
      <c r="I8" s="14">
        <v>1983</v>
      </c>
      <c r="J8" s="14">
        <v>2326</v>
      </c>
      <c r="K8" s="14">
        <v>3140</v>
      </c>
      <c r="L8" s="14">
        <v>3694</v>
      </c>
      <c r="M8" s="14">
        <v>3127</v>
      </c>
      <c r="N8" s="14">
        <v>3277</v>
      </c>
    </row>
    <row r="9" spans="1:14" x14ac:dyDescent="0.25">
      <c r="A9" s="13" t="s">
        <v>53</v>
      </c>
      <c r="B9" s="14">
        <v>2129</v>
      </c>
      <c r="C9" s="14">
        <v>2033</v>
      </c>
      <c r="D9" s="14">
        <v>1689</v>
      </c>
      <c r="E9" s="14">
        <v>2206</v>
      </c>
      <c r="F9" s="14">
        <v>1757</v>
      </c>
      <c r="G9" s="14">
        <v>1586</v>
      </c>
      <c r="H9" s="14">
        <v>1855</v>
      </c>
      <c r="I9" s="14">
        <v>2002</v>
      </c>
      <c r="J9" s="14">
        <v>2233</v>
      </c>
      <c r="K9" s="14">
        <v>3044</v>
      </c>
      <c r="L9" s="14">
        <v>3551</v>
      </c>
      <c r="M9" s="14">
        <v>3140</v>
      </c>
      <c r="N9" s="14">
        <v>3409</v>
      </c>
    </row>
    <row r="10" spans="1:14" x14ac:dyDescent="0.25">
      <c r="A10" s="13" t="s">
        <v>54</v>
      </c>
      <c r="B10" s="14">
        <v>2204</v>
      </c>
      <c r="C10" s="14">
        <v>1982</v>
      </c>
      <c r="D10" s="14">
        <v>1661</v>
      </c>
      <c r="E10" s="14">
        <v>2061</v>
      </c>
      <c r="F10" s="14">
        <v>1813</v>
      </c>
      <c r="G10" s="14">
        <v>1614</v>
      </c>
      <c r="H10" s="14">
        <v>1986</v>
      </c>
      <c r="I10" s="14">
        <v>2035</v>
      </c>
      <c r="J10" s="14">
        <v>2221</v>
      </c>
      <c r="K10" s="14">
        <v>3064</v>
      </c>
      <c r="L10" s="14">
        <v>3549</v>
      </c>
      <c r="M10" s="14">
        <v>3209</v>
      </c>
      <c r="N10" s="14">
        <v>3634</v>
      </c>
    </row>
    <row r="11" spans="1:14" x14ac:dyDescent="0.25">
      <c r="A11" s="13" t="s">
        <v>55</v>
      </c>
      <c r="B11" s="14">
        <v>2248</v>
      </c>
      <c r="C11" s="14">
        <v>1932</v>
      </c>
      <c r="D11" s="14">
        <v>1619</v>
      </c>
      <c r="E11" s="14">
        <v>1958</v>
      </c>
      <c r="F11" s="14">
        <v>1807</v>
      </c>
      <c r="G11" s="14">
        <v>1587</v>
      </c>
      <c r="H11" s="14">
        <v>2049</v>
      </c>
      <c r="I11" s="14">
        <v>2173</v>
      </c>
      <c r="J11" s="14">
        <v>2236</v>
      </c>
      <c r="K11" s="14">
        <v>3111</v>
      </c>
      <c r="L11" s="14">
        <v>3418</v>
      </c>
      <c r="M11" s="14">
        <v>3297</v>
      </c>
      <c r="N11" s="14">
        <v>3783</v>
      </c>
    </row>
    <row r="12" spans="1:14" x14ac:dyDescent="0.25">
      <c r="A12" s="13" t="s">
        <v>56</v>
      </c>
      <c r="B12" s="14">
        <v>2189</v>
      </c>
      <c r="C12" s="14">
        <v>1882</v>
      </c>
      <c r="D12" s="14">
        <v>1591</v>
      </c>
      <c r="E12" s="14">
        <v>1930</v>
      </c>
      <c r="F12" s="14">
        <v>1770</v>
      </c>
      <c r="G12" s="14">
        <v>1564</v>
      </c>
      <c r="H12" s="14">
        <v>2029</v>
      </c>
      <c r="I12" s="14">
        <v>2252</v>
      </c>
      <c r="J12" s="14">
        <v>2225</v>
      </c>
      <c r="K12" s="14">
        <v>3224</v>
      </c>
      <c r="L12" s="14">
        <v>3278</v>
      </c>
      <c r="M12" s="14">
        <v>3205</v>
      </c>
      <c r="N12" s="11"/>
    </row>
    <row r="13" spans="1:14" x14ac:dyDescent="0.25">
      <c r="A13" s="13" t="s">
        <v>57</v>
      </c>
      <c r="B13" s="14">
        <v>2156</v>
      </c>
      <c r="C13" s="14">
        <v>1966</v>
      </c>
      <c r="D13" s="14">
        <v>1612</v>
      </c>
      <c r="E13" s="14">
        <v>1845</v>
      </c>
      <c r="F13" s="14">
        <v>1760</v>
      </c>
      <c r="G13" s="14">
        <v>1597</v>
      </c>
      <c r="H13" s="14">
        <v>2029</v>
      </c>
      <c r="I13" s="14">
        <v>2342</v>
      </c>
      <c r="J13" s="14">
        <v>2268</v>
      </c>
      <c r="K13" s="14">
        <v>3515</v>
      </c>
      <c r="L13" s="14">
        <v>3208</v>
      </c>
      <c r="M13" s="14">
        <v>3153</v>
      </c>
      <c r="N13" s="11"/>
    </row>
    <row r="14" spans="1:14" x14ac:dyDescent="0.25">
      <c r="A14" s="13" t="s">
        <v>58</v>
      </c>
      <c r="B14" s="14">
        <v>2169</v>
      </c>
      <c r="C14" s="14">
        <v>1900</v>
      </c>
      <c r="D14" s="14">
        <v>1800</v>
      </c>
      <c r="E14" s="14">
        <v>1820</v>
      </c>
      <c r="F14" s="14">
        <v>1719</v>
      </c>
      <c r="G14" s="14">
        <v>1750</v>
      </c>
      <c r="H14" s="14">
        <v>2028</v>
      </c>
      <c r="I14" s="14">
        <v>2270</v>
      </c>
      <c r="J14" s="15">
        <v>2333</v>
      </c>
      <c r="K14" s="14">
        <v>3896</v>
      </c>
      <c r="L14" s="14">
        <v>3256</v>
      </c>
      <c r="M14" s="14">
        <v>3138</v>
      </c>
      <c r="N14" s="11"/>
    </row>
    <row r="15" spans="1:14" x14ac:dyDescent="0.25">
      <c r="A15" s="13" t="s">
        <v>59</v>
      </c>
      <c r="B15" s="14">
        <v>2148</v>
      </c>
      <c r="C15" s="14">
        <v>1801</v>
      </c>
      <c r="D15" s="14">
        <v>2173</v>
      </c>
      <c r="E15" s="14">
        <v>1738</v>
      </c>
      <c r="F15" s="14">
        <v>1684</v>
      </c>
      <c r="G15" s="14">
        <v>1773</v>
      </c>
      <c r="H15" s="14">
        <v>2029</v>
      </c>
      <c r="I15" s="14">
        <v>2189</v>
      </c>
      <c r="J15" s="15">
        <v>2448</v>
      </c>
      <c r="K15" s="14">
        <v>3876</v>
      </c>
      <c r="L15" s="14">
        <v>3186</v>
      </c>
      <c r="M15" s="14">
        <v>3196</v>
      </c>
      <c r="N15" s="11"/>
    </row>
    <row r="16" spans="1:14" x14ac:dyDescent="0.25">
      <c r="A16" s="13" t="s">
        <v>60</v>
      </c>
      <c r="B16" s="14">
        <v>2158</v>
      </c>
      <c r="C16" s="14">
        <v>1770</v>
      </c>
      <c r="D16" s="14">
        <v>2266</v>
      </c>
      <c r="E16" s="14">
        <v>1726</v>
      </c>
      <c r="F16" s="14">
        <v>1713</v>
      </c>
      <c r="G16" s="14">
        <v>1791</v>
      </c>
      <c r="H16" s="14">
        <v>2067</v>
      </c>
      <c r="I16" s="14">
        <v>2297</v>
      </c>
      <c r="J16" s="15">
        <v>2538</v>
      </c>
      <c r="K16" s="14">
        <v>3778</v>
      </c>
      <c r="L16" s="14">
        <v>3339</v>
      </c>
      <c r="M16" s="14">
        <v>3257</v>
      </c>
      <c r="N16" s="11"/>
    </row>
    <row r="17" spans="1:14" x14ac:dyDescent="0.25">
      <c r="A17" s="13" t="s">
        <v>61</v>
      </c>
      <c r="B17" s="14">
        <v>2150</v>
      </c>
      <c r="C17" s="14">
        <v>1787</v>
      </c>
      <c r="D17" s="14">
        <v>2398</v>
      </c>
      <c r="E17" s="14">
        <v>1751</v>
      </c>
      <c r="F17" s="14">
        <v>1695</v>
      </c>
      <c r="G17" s="14">
        <v>1837</v>
      </c>
      <c r="H17" s="14">
        <v>2080</v>
      </c>
      <c r="I17" s="14">
        <v>2345</v>
      </c>
      <c r="J17" s="14">
        <v>2644</v>
      </c>
      <c r="K17" s="14">
        <v>3869</v>
      </c>
      <c r="L17" s="14">
        <v>3351</v>
      </c>
      <c r="M17" s="14">
        <v>3297</v>
      </c>
      <c r="N17" s="11"/>
    </row>
    <row r="18" spans="1:14" x14ac:dyDescent="0.25">
      <c r="L18" s="1">
        <f>AVERAGE(L6:L17)</f>
        <v>3488.5</v>
      </c>
      <c r="M18" s="1">
        <f>AVERAGE(M6:M17)</f>
        <v>3193.25</v>
      </c>
    </row>
    <row r="19" spans="1:14" x14ac:dyDescent="0.25">
      <c r="L19">
        <f>L18/1000</f>
        <v>3.4885000000000002</v>
      </c>
      <c r="M19">
        <f>M18/1000</f>
        <v>3.1932499999999999</v>
      </c>
    </row>
  </sheetData>
  <mergeCells count="3">
    <mergeCell ref="A2:N2"/>
    <mergeCell ref="A3:N3"/>
    <mergeCell ref="A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FUEL PRICE</vt:lpstr>
      <vt:lpstr>AVG 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Alexandre Fregnani</dc:creator>
  <cp:lastModifiedBy>Jose Alexandre Fregnani</cp:lastModifiedBy>
  <dcterms:created xsi:type="dcterms:W3CDTF">2018-08-05T16:06:19Z</dcterms:created>
  <dcterms:modified xsi:type="dcterms:W3CDTF">2018-08-05T16:06:20Z</dcterms:modified>
</cp:coreProperties>
</file>