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B_USE CASE" sheetId="1" state="visible" r:id="rId2"/>
  </sheets>
  <externalReferences>
    <externalReference r:id="rId3"/>
  </externalReferences>
  <definedNames>
    <definedName function="false" hidden="false" localSheetId="0" name="_xlnm._FilterDatabase" vbProcedure="false">'DB_USE CASE'!$A$1:$R$1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<sst xmlns="http://schemas.openxmlformats.org/spreadsheetml/2006/main" count="18" uniqueCount="18">
  <si>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APT</t>
  </si>
  <si>
    <t xml:space="preserve">DR</t>
  </si>
  <si>
    <t xml:space="preserve">AR</t>
  </si>
  <si>
    <t xml:space="preserve">POP</t>
  </si>
  <si>
    <t xml:space="preserve">CR</t>
  </si>
  <si>
    <t xml:space="preserve">BPI</t>
  </si>
  <si>
    <t xml:space="preserve">GDP</t>
  </si>
  <si>
    <t xml:space="preserve">LAT</t>
  </si>
  <si>
    <t xml:space="preserve">LON</t>
  </si>
  <si>
    <t xml:space="preserve">ELEV</t>
  </si>
  <si>
    <t xml:space="preserve">DMG</t>
  </si>
  <si>
    <t xml:space="preserve">TREF</t>
  </si>
  <si>
    <t xml:space="preserve">TORA</t>
  </si>
  <si>
    <t xml:space="preserve">TODA</t>
  </si>
  <si>
    <t xml:space="preserve">ASDA</t>
  </si>
  <si>
    <t xml:space="preserve">LDA</t>
  </si>
  <si>
    <t xml:space="preserve">AVD</t>
  </si>
  <si>
    <t xml:space="preserve">AVA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</si>
</sst>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"/>
    <numFmt numFmtId="167" formatCode="0.0000"/>
    <numFmt numFmtId="168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lejandro/Documents/PhD/Network%20EU%20Jose/AIRPORTS_LUFTHANS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B_USE CASE"/>
      <sheetName val="DB"/>
      <sheetName val="LUFTHANSA_SHORT"/>
      <sheetName val="airports"/>
      <sheetName val="ECONOMETRIC"/>
      <sheetName val="POPULATION"/>
      <sheetName val="GDP"/>
      <sheetName val="BPI"/>
      <sheetName val="LUFTHANSA"/>
      <sheetName val="CITYLINE"/>
      <sheetName val="SWISS"/>
    </sheetNames>
    <sheetDataSet>
      <sheetData sheetId="0"/>
      <sheetData sheetId="1"/>
      <sheetData sheetId="2">
        <row r="4">
          <cell r="C4" t="str">
            <v>AMS</v>
          </cell>
        </row>
        <row r="4">
          <cell r="E4">
            <v>52.308601</v>
          </cell>
          <cell r="F4">
            <v>4.76389</v>
          </cell>
          <cell r="G4">
            <v>-11</v>
          </cell>
          <cell r="H4">
            <v>1</v>
          </cell>
          <cell r="I4">
            <v>20.4</v>
          </cell>
          <cell r="J4">
            <v>6</v>
          </cell>
          <cell r="K4">
            <v>3439</v>
          </cell>
          <cell r="L4">
            <v>3499</v>
          </cell>
          <cell r="M4">
            <v>3439</v>
          </cell>
          <cell r="N4">
            <v>6</v>
          </cell>
          <cell r="O4">
            <v>3195</v>
          </cell>
        </row>
        <row r="7">
          <cell r="C7" t="str">
            <v>BCN</v>
          </cell>
        </row>
        <row r="7">
          <cell r="E7">
            <v>41.2971</v>
          </cell>
          <cell r="F7">
            <v>2.07846</v>
          </cell>
          <cell r="G7">
            <v>12</v>
          </cell>
          <cell r="H7">
            <v>1</v>
          </cell>
          <cell r="I7">
            <v>29</v>
          </cell>
          <cell r="J7" t="str">
            <v>07L</v>
          </cell>
          <cell r="K7">
            <v>3352</v>
          </cell>
          <cell r="L7">
            <v>3412</v>
          </cell>
          <cell r="M7">
            <v>3352</v>
          </cell>
          <cell r="N7" t="str">
            <v>07R</v>
          </cell>
          <cell r="O7">
            <v>2660</v>
          </cell>
        </row>
        <row r="16">
          <cell r="C16" t="str">
            <v>CDG</v>
          </cell>
        </row>
        <row r="16">
          <cell r="E16">
            <v>49.012798</v>
          </cell>
          <cell r="F16">
            <v>2.55</v>
          </cell>
          <cell r="G16">
            <v>392</v>
          </cell>
          <cell r="H16">
            <v>1</v>
          </cell>
          <cell r="I16">
            <v>24.7</v>
          </cell>
          <cell r="J16" t="str">
            <v>08L</v>
          </cell>
          <cell r="K16">
            <v>4142</v>
          </cell>
          <cell r="L16">
            <v>4142</v>
          </cell>
          <cell r="M16">
            <v>4142</v>
          </cell>
          <cell r="N16" t="str">
            <v>08L</v>
          </cell>
          <cell r="O16">
            <v>4142</v>
          </cell>
        </row>
        <row r="20">
          <cell r="C20" t="str">
            <v>DUB</v>
          </cell>
        </row>
        <row r="20">
          <cell r="E20">
            <v>53.421299</v>
          </cell>
          <cell r="F20">
            <v>-6.27007</v>
          </cell>
          <cell r="G20">
            <v>242</v>
          </cell>
          <cell r="H20">
            <v>0</v>
          </cell>
          <cell r="I20">
            <v>19.7</v>
          </cell>
          <cell r="J20">
            <v>10</v>
          </cell>
          <cell r="K20">
            <v>2637</v>
          </cell>
          <cell r="L20">
            <v>2850</v>
          </cell>
          <cell r="M20">
            <v>2850</v>
          </cell>
          <cell r="N20">
            <v>10</v>
          </cell>
          <cell r="O20">
            <v>2637</v>
          </cell>
        </row>
        <row r="24">
          <cell r="C24" t="str">
            <v>FCO</v>
          </cell>
        </row>
        <row r="24">
          <cell r="E24">
            <v>41.8002778</v>
          </cell>
          <cell r="F24">
            <v>12.2388889</v>
          </cell>
          <cell r="G24">
            <v>13</v>
          </cell>
          <cell r="H24">
            <v>1</v>
          </cell>
          <cell r="I24">
            <v>28.3</v>
          </cell>
          <cell r="J24" t="str">
            <v>16L</v>
          </cell>
          <cell r="K24">
            <v>3902</v>
          </cell>
          <cell r="L24">
            <v>3962</v>
          </cell>
          <cell r="M24">
            <v>3902</v>
          </cell>
          <cell r="N24" t="str">
            <v>16L</v>
          </cell>
          <cell r="O24">
            <v>3902</v>
          </cell>
        </row>
        <row r="25">
          <cell r="C25" t="str">
            <v>FRA</v>
          </cell>
        </row>
        <row r="25">
          <cell r="E25">
            <v>50.033333</v>
          </cell>
          <cell r="F25">
            <v>8.570556</v>
          </cell>
          <cell r="G25">
            <v>364</v>
          </cell>
          <cell r="H25">
            <v>1</v>
          </cell>
          <cell r="I25">
            <v>18</v>
          </cell>
          <cell r="J25" t="str">
            <v>07L</v>
          </cell>
          <cell r="K25">
            <v>4000</v>
          </cell>
          <cell r="L25">
            <v>4000</v>
          </cell>
          <cell r="M25">
            <v>4000</v>
          </cell>
          <cell r="N25" t="str">
            <v>07L</v>
          </cell>
          <cell r="O25">
            <v>4000</v>
          </cell>
        </row>
        <row r="32">
          <cell r="C32" t="str">
            <v>LHR</v>
          </cell>
        </row>
        <row r="32">
          <cell r="E32">
            <v>51.4706</v>
          </cell>
          <cell r="F32">
            <v>-0.461941</v>
          </cell>
          <cell r="G32">
            <v>83</v>
          </cell>
          <cell r="H32">
            <v>0</v>
          </cell>
          <cell r="I32">
            <v>20</v>
          </cell>
          <cell r="J32" t="str">
            <v>27R</v>
          </cell>
          <cell r="K32">
            <v>3882</v>
          </cell>
          <cell r="L32">
            <v>3960</v>
          </cell>
          <cell r="M32">
            <v>3882</v>
          </cell>
          <cell r="N32" t="str">
            <v>27L</v>
          </cell>
          <cell r="O32">
            <v>3658</v>
          </cell>
        </row>
        <row r="36">
          <cell r="C36" t="str">
            <v>MAD</v>
          </cell>
        </row>
        <row r="36">
          <cell r="E36">
            <v>40.471926</v>
          </cell>
          <cell r="F36">
            <v>-3.56264</v>
          </cell>
          <cell r="G36">
            <v>1998</v>
          </cell>
          <cell r="H36">
            <v>1</v>
          </cell>
          <cell r="I36">
            <v>34</v>
          </cell>
          <cell r="J36" t="str">
            <v>14R</v>
          </cell>
          <cell r="K36">
            <v>3988</v>
          </cell>
          <cell r="L36">
            <v>4210</v>
          </cell>
          <cell r="M36">
            <v>3988</v>
          </cell>
          <cell r="N36" t="str">
            <v>18L</v>
          </cell>
          <cell r="O36">
            <v>3800</v>
          </cell>
        </row>
        <row r="53">
          <cell r="C53" t="str">
            <v>VIE</v>
          </cell>
        </row>
        <row r="53">
          <cell r="E53">
            <v>48.110298156738</v>
          </cell>
          <cell r="F53">
            <v>16.569700241089</v>
          </cell>
          <cell r="G53">
            <v>600</v>
          </cell>
          <cell r="H53">
            <v>1</v>
          </cell>
          <cell r="I53">
            <v>27.4</v>
          </cell>
          <cell r="J53">
            <v>16</v>
          </cell>
          <cell r="K53">
            <v>3600</v>
          </cell>
          <cell r="L53">
            <v>3600</v>
          </cell>
          <cell r="M53">
            <v>3600</v>
          </cell>
          <cell r="N53">
            <v>16</v>
          </cell>
          <cell r="O53">
            <v>3600</v>
          </cell>
        </row>
        <row r="57">
          <cell r="C57" t="str">
            <v>ZRH</v>
          </cell>
        </row>
        <row r="57">
          <cell r="E57">
            <v>47.464699</v>
          </cell>
          <cell r="F57">
            <v>8.54917</v>
          </cell>
          <cell r="G57">
            <v>1416</v>
          </cell>
          <cell r="H57">
            <v>1</v>
          </cell>
          <cell r="I57">
            <v>17.3333333333333</v>
          </cell>
          <cell r="J57">
            <v>14</v>
          </cell>
          <cell r="K57">
            <v>3151</v>
          </cell>
          <cell r="L57">
            <v>3151</v>
          </cell>
          <cell r="M57">
            <v>3300</v>
          </cell>
          <cell r="N57">
            <v>14</v>
          </cell>
          <cell r="O57">
            <v>3151</v>
          </cell>
        </row>
      </sheetData>
      <sheetData sheetId="3"/>
      <sheetData sheetId="4">
        <row r="4">
          <cell r="B4">
            <v>810938</v>
          </cell>
          <cell r="C4">
            <v>101.7</v>
          </cell>
          <cell r="D4">
            <v>80624266898</v>
          </cell>
        </row>
        <row r="7">
          <cell r="B7">
            <v>1620809</v>
          </cell>
          <cell r="C7">
            <v>77.27</v>
          </cell>
          <cell r="D7">
            <v>250301533870</v>
          </cell>
        </row>
        <row r="16">
          <cell r="B16">
            <v>2249977</v>
          </cell>
          <cell r="C16">
            <v>97.62</v>
          </cell>
          <cell r="D16">
            <v>477199871907</v>
          </cell>
        </row>
        <row r="20">
          <cell r="B20">
            <v>516255</v>
          </cell>
          <cell r="C20">
            <v>88.11</v>
          </cell>
          <cell r="D20">
            <v>29529786000</v>
          </cell>
        </row>
        <row r="24">
          <cell r="B24">
            <v>2873494</v>
          </cell>
          <cell r="C24">
            <v>72.78</v>
          </cell>
          <cell r="D24">
            <v>444408835052</v>
          </cell>
        </row>
        <row r="25">
          <cell r="B25">
            <v>736414</v>
          </cell>
          <cell r="C25">
            <v>142.76</v>
          </cell>
          <cell r="D25">
            <v>49427371266</v>
          </cell>
        </row>
        <row r="32">
          <cell r="B32">
            <v>8797330</v>
          </cell>
          <cell r="C32">
            <v>92.61</v>
          </cell>
          <cell r="D32">
            <v>4926267272090</v>
          </cell>
        </row>
        <row r="36">
          <cell r="B36">
            <v>3182981</v>
          </cell>
          <cell r="C36">
            <v>96.36</v>
          </cell>
          <cell r="D36">
            <v>648061297562</v>
          </cell>
        </row>
        <row r="53">
          <cell r="B53">
            <v>1868000</v>
          </cell>
          <cell r="C53">
            <v>98.88</v>
          </cell>
          <cell r="D53">
            <v>22150744000</v>
          </cell>
        </row>
        <row r="57">
          <cell r="B57">
            <v>396955</v>
          </cell>
          <cell r="C57">
            <v>142.7</v>
          </cell>
          <cell r="D57">
            <v>38351013415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0" activeCellId="0" sqref="M1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1" width="4.57"/>
    <col collapsed="false" customWidth="true" hidden="false" outlineLevel="0" max="4" min="4" style="1" width="10.85"/>
    <col collapsed="false" customWidth="true" hidden="false" outlineLevel="0" max="5" min="5" style="1" width="4.43"/>
    <col collapsed="false" customWidth="true" hidden="false" outlineLevel="0" max="6" min="6" style="2" width="7.71"/>
    <col collapsed="false" customWidth="true" hidden="false" outlineLevel="0" max="7" min="7" style="3" width="17.43"/>
    <col collapsed="false" customWidth="true" hidden="false" outlineLevel="0" max="9" min="8" style="4" width="8.14"/>
    <col collapsed="false" customWidth="true" hidden="false" outlineLevel="0" max="10" min="10" style="1" width="5.57"/>
    <col collapsed="false" customWidth="true" hidden="false" outlineLevel="0" max="11" min="11" style="1" width="5.85"/>
    <col collapsed="false" customWidth="true" hidden="false" outlineLevel="0" max="12" min="12" style="2" width="5.71"/>
    <col collapsed="false" customWidth="true" hidden="false" outlineLevel="0" max="13" min="13" style="1" width="6.28"/>
    <col collapsed="false" customWidth="true" hidden="false" outlineLevel="0" max="14" min="14" style="1" width="6.43"/>
    <col collapsed="false" customWidth="true" hidden="false" outlineLevel="0" max="15" min="15" style="1" width="6.28"/>
    <col collapsed="false" customWidth="true" hidden="false" outlineLevel="0" max="16" min="16" style="1" width="5.57"/>
    <col collapsed="false" customWidth="true" hidden="false" outlineLevel="0" max="17" min="17" style="1" width="5.14"/>
    <col collapsed="false" customWidth="true" hidden="false" outlineLevel="0" max="18" min="18" style="1" width="5"/>
    <col collapsed="false" customWidth="true" hidden="false" outlineLevel="0" max="19" min="19" style="1" width="3.57"/>
    <col collapsed="false" customWidth="false" hidden="false" outlineLevel="0" max="1024" min="20" style="1" width="9.14"/>
  </cols>
  <sheetData>
    <row r="1" customFormat="fals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</row>
    <row r="2" customFormat="false" ht="15" hidden="false" customHeight="false" outlineLevel="0" collapsed="false">
      <c r="A2" s="11" t="str">
        <f aca="false">[1]LUFTHANSA_SHORT!C4</f>
        <v>AMS</v>
      </c>
      <c r="B2" s="12" t="n">
        <f aca="false">[1]LUFTHANSA_SHORT!J4</f>
        <v>6</v>
      </c>
      <c r="C2" s="12" t="n">
        <f aca="false">[1]LUFTHANSA_SHORT!N4</f>
        <v>6</v>
      </c>
      <c r="D2" s="13" t="n">
        <f aca="false">[1]ECONOMETRIC!B4</f>
        <v>810938</v>
      </c>
      <c r="E2" s="12" t="n">
        <f aca="false">IF(D2&lt;200000,50,IF(D2&lt;500000,75,IF(D2&lt;1000000,100,200)))</f>
        <v>100</v>
      </c>
      <c r="F2" s="14" t="n">
        <f aca="false">[1]ECONOMETRIC!C4</f>
        <v>101.7</v>
      </c>
      <c r="G2" s="13" t="n">
        <f aca="false">[1]ECONOMETRIC!D4</f>
        <v>80624266898</v>
      </c>
      <c r="H2" s="15" t="n">
        <f aca="false">[1]LUFTHANSA_SHORT!E4</f>
        <v>52.308601</v>
      </c>
      <c r="I2" s="15" t="n">
        <f aca="false">[1]LUFTHANSA_SHORT!F4</f>
        <v>4.76389</v>
      </c>
      <c r="J2" s="12" t="n">
        <f aca="false">[1]LUFTHANSA_SHORT!G4</f>
        <v>-11</v>
      </c>
      <c r="K2" s="12" t="n">
        <f aca="false">[1]LUFTHANSA_SHORT!H4</f>
        <v>1</v>
      </c>
      <c r="L2" s="14" t="n">
        <f aca="false">[1]LUFTHANSA_SHORT!I4</f>
        <v>20.4</v>
      </c>
      <c r="M2" s="12" t="n">
        <f aca="false">[1]LUFTHANSA_SHORT!K4</f>
        <v>3439</v>
      </c>
      <c r="N2" s="12" t="n">
        <f aca="false">[1]LUFTHANSA_SHORT!L4</f>
        <v>3499</v>
      </c>
      <c r="O2" s="12" t="n">
        <f aca="false">[1]LUFTHANSA_SHORT!M4</f>
        <v>3439</v>
      </c>
      <c r="P2" s="12" t="n">
        <f aca="false">[1]LUFTHANSA_SHORT!O4</f>
        <v>3195</v>
      </c>
      <c r="Q2" s="12" t="n">
        <v>28</v>
      </c>
      <c r="R2" s="16" t="n">
        <v>29.9</v>
      </c>
    </row>
    <row r="3" customFormat="false" ht="15" hidden="false" customHeight="false" outlineLevel="0" collapsed="false">
      <c r="A3" s="11" t="str">
        <f aca="false">[1]LUFTHANSA_SHORT!C7</f>
        <v>BCN</v>
      </c>
      <c r="B3" s="12" t="str">
        <f aca="false">[1]LUFTHANSA_SHORT!J7</f>
        <v>07L</v>
      </c>
      <c r="C3" s="12" t="str">
        <f aca="false">[1]LUFTHANSA_SHORT!N7</f>
        <v>07R</v>
      </c>
      <c r="D3" s="13" t="n">
        <f aca="false">[1]ECONOMETRIC!B7</f>
        <v>1620809</v>
      </c>
      <c r="E3" s="12" t="n">
        <f aca="false">IF(D3&lt;200000,50,IF(D3&lt;500000,75,IF(D3&lt;1000000,100,200)))</f>
        <v>200</v>
      </c>
      <c r="F3" s="14" t="n">
        <f aca="false">[1]ECONOMETRIC!C7</f>
        <v>77.27</v>
      </c>
      <c r="G3" s="13" t="n">
        <f aca="false">[1]ECONOMETRIC!D7</f>
        <v>250301533870</v>
      </c>
      <c r="H3" s="15" t="n">
        <f aca="false">[1]LUFTHANSA_SHORT!E7</f>
        <v>41.2971</v>
      </c>
      <c r="I3" s="15" t="n">
        <f aca="false">[1]LUFTHANSA_SHORT!F7</f>
        <v>2.07846</v>
      </c>
      <c r="J3" s="12" t="n">
        <f aca="false">[1]LUFTHANSA_SHORT!G7</f>
        <v>12</v>
      </c>
      <c r="K3" s="12" t="n">
        <f aca="false">[1]LUFTHANSA_SHORT!H7</f>
        <v>1</v>
      </c>
      <c r="L3" s="14" t="n">
        <f aca="false">[1]LUFTHANSA_SHORT!I7</f>
        <v>29</v>
      </c>
      <c r="M3" s="12" t="n">
        <f aca="false">[1]LUFTHANSA_SHORT!K7</f>
        <v>3352</v>
      </c>
      <c r="N3" s="12" t="n">
        <f aca="false">[1]LUFTHANSA_SHORT!L7</f>
        <v>3412</v>
      </c>
      <c r="O3" s="12" t="n">
        <f aca="false">[1]LUFTHANSA_SHORT!M7</f>
        <v>3352</v>
      </c>
      <c r="P3" s="12" t="n">
        <f aca="false">[1]LUFTHANSA_SHORT!O7</f>
        <v>2660</v>
      </c>
      <c r="Q3" s="12" t="n">
        <v>28</v>
      </c>
      <c r="R3" s="16" t="n">
        <v>29.9</v>
      </c>
    </row>
    <row r="4" customFormat="false" ht="15" hidden="false" customHeight="false" outlineLevel="0" collapsed="false">
      <c r="A4" s="11" t="str">
        <f aca="false">[1]LUFTHANSA_SHORT!C16</f>
        <v>CDG</v>
      </c>
      <c r="B4" s="12" t="str">
        <f aca="false">[1]LUFTHANSA_SHORT!J16</f>
        <v>08L</v>
      </c>
      <c r="C4" s="12" t="str">
        <f aca="false">[1]LUFTHANSA_SHORT!N16</f>
        <v>08L</v>
      </c>
      <c r="D4" s="13" t="n">
        <f aca="false">[1]ECONOMETRIC!B16</f>
        <v>2249977</v>
      </c>
      <c r="E4" s="12" t="n">
        <f aca="false">IF(D4&lt;200000,50,IF(D4&lt;500000,75,IF(D4&lt;1000000,100,200)))</f>
        <v>200</v>
      </c>
      <c r="F4" s="14" t="n">
        <f aca="false">[1]ECONOMETRIC!C16</f>
        <v>97.62</v>
      </c>
      <c r="G4" s="13" t="n">
        <f aca="false">[1]ECONOMETRIC!D16</f>
        <v>477199871907</v>
      </c>
      <c r="H4" s="15" t="n">
        <f aca="false">[1]LUFTHANSA_SHORT!E16</f>
        <v>49.012798</v>
      </c>
      <c r="I4" s="15" t="n">
        <f aca="false">[1]LUFTHANSA_SHORT!F16</f>
        <v>2.55</v>
      </c>
      <c r="J4" s="12" t="n">
        <f aca="false">[1]LUFTHANSA_SHORT!G16</f>
        <v>392</v>
      </c>
      <c r="K4" s="12" t="n">
        <f aca="false">[1]LUFTHANSA_SHORT!H16</f>
        <v>1</v>
      </c>
      <c r="L4" s="14" t="n">
        <f aca="false">[1]LUFTHANSA_SHORT!I16</f>
        <v>24.7</v>
      </c>
      <c r="M4" s="12" t="n">
        <f aca="false">[1]LUFTHANSA_SHORT!K16</f>
        <v>4142</v>
      </c>
      <c r="N4" s="12" t="n">
        <f aca="false">[1]LUFTHANSA_SHORT!L16</f>
        <v>4142</v>
      </c>
      <c r="O4" s="12" t="n">
        <f aca="false">[1]LUFTHANSA_SHORT!M16</f>
        <v>4142</v>
      </c>
      <c r="P4" s="12" t="n">
        <f aca="false">[1]LUFTHANSA_SHORT!O16</f>
        <v>4142</v>
      </c>
      <c r="Q4" s="12" t="n">
        <v>28</v>
      </c>
      <c r="R4" s="16" t="n">
        <v>29.9</v>
      </c>
    </row>
    <row r="5" customFormat="false" ht="15" hidden="false" customHeight="false" outlineLevel="0" collapsed="false">
      <c r="A5" s="11" t="str">
        <f aca="false">[1]LUFTHANSA_SHORT!C20</f>
        <v>DUB</v>
      </c>
      <c r="B5" s="12" t="n">
        <f aca="false">[1]LUFTHANSA_SHORT!J20</f>
        <v>10</v>
      </c>
      <c r="C5" s="12" t="n">
        <f aca="false">[1]LUFTHANSA_SHORT!N20</f>
        <v>10</v>
      </c>
      <c r="D5" s="13" t="n">
        <f aca="false">[1]ECONOMETRIC!B20</f>
        <v>516255</v>
      </c>
      <c r="E5" s="12" t="n">
        <f aca="false">IF(D5&lt;200000,50,IF(D5&lt;500000,75,IF(D5&lt;1000000,100,200)))</f>
        <v>100</v>
      </c>
      <c r="F5" s="14" t="n">
        <f aca="false">[1]ECONOMETRIC!C20</f>
        <v>88.11</v>
      </c>
      <c r="G5" s="13" t="n">
        <f aca="false">[1]ECONOMETRIC!D20</f>
        <v>29529786000</v>
      </c>
      <c r="H5" s="15" t="n">
        <f aca="false">[1]LUFTHANSA_SHORT!E20</f>
        <v>53.421299</v>
      </c>
      <c r="I5" s="15" t="n">
        <f aca="false">[1]LUFTHANSA_SHORT!F20</f>
        <v>-6.27007</v>
      </c>
      <c r="J5" s="12" t="n">
        <f aca="false">[1]LUFTHANSA_SHORT!G20</f>
        <v>242</v>
      </c>
      <c r="K5" s="12" t="n">
        <f aca="false">[1]LUFTHANSA_SHORT!H20</f>
        <v>0</v>
      </c>
      <c r="L5" s="14" t="n">
        <f aca="false">[1]LUFTHANSA_SHORT!I20</f>
        <v>19.7</v>
      </c>
      <c r="M5" s="12" t="n">
        <f aca="false">[1]LUFTHANSA_SHORT!K20</f>
        <v>2637</v>
      </c>
      <c r="N5" s="12" t="n">
        <f aca="false">[1]LUFTHANSA_SHORT!L20</f>
        <v>2850</v>
      </c>
      <c r="O5" s="12" t="n">
        <f aca="false">[1]LUFTHANSA_SHORT!M20</f>
        <v>2850</v>
      </c>
      <c r="P5" s="12" t="n">
        <f aca="false">[1]LUFTHANSA_SHORT!O20</f>
        <v>2637</v>
      </c>
      <c r="Q5" s="12" t="n">
        <v>28</v>
      </c>
      <c r="R5" s="16" t="n">
        <v>29.9</v>
      </c>
    </row>
    <row r="6" customFormat="false" ht="15" hidden="false" customHeight="false" outlineLevel="0" collapsed="false">
      <c r="A6" s="11" t="str">
        <f aca="false">[1]LUFTHANSA_SHORT!C24</f>
        <v>FCO</v>
      </c>
      <c r="B6" s="12" t="str">
        <f aca="false">[1]LUFTHANSA_SHORT!J24</f>
        <v>16L</v>
      </c>
      <c r="C6" s="12" t="str">
        <f aca="false">[1]LUFTHANSA_SHORT!N24</f>
        <v>16L</v>
      </c>
      <c r="D6" s="13" t="n">
        <f aca="false">[1]ECONOMETRIC!B24</f>
        <v>2873494</v>
      </c>
      <c r="E6" s="12" t="n">
        <f aca="false">IF(D6&lt;200000,50,IF(D6&lt;500000,75,IF(D6&lt;1000000,100,200)))</f>
        <v>200</v>
      </c>
      <c r="F6" s="14" t="n">
        <f aca="false">[1]ECONOMETRIC!C24</f>
        <v>72.78</v>
      </c>
      <c r="G6" s="13" t="n">
        <f aca="false">[1]ECONOMETRIC!D24</f>
        <v>444408835052</v>
      </c>
      <c r="H6" s="17" t="n">
        <f aca="false">[1]LUFTHANSA_SHORT!E24</f>
        <v>41.8002778</v>
      </c>
      <c r="I6" s="17" t="n">
        <f aca="false">[1]LUFTHANSA_SHORT!F24</f>
        <v>12.2388889</v>
      </c>
      <c r="J6" s="12" t="n">
        <f aca="false">[1]LUFTHANSA_SHORT!G24</f>
        <v>13</v>
      </c>
      <c r="K6" s="12" t="n">
        <f aca="false">[1]LUFTHANSA_SHORT!H24</f>
        <v>1</v>
      </c>
      <c r="L6" s="14" t="n">
        <f aca="false">[1]LUFTHANSA_SHORT!I24</f>
        <v>28.3</v>
      </c>
      <c r="M6" s="12" t="n">
        <f aca="false">[1]LUFTHANSA_SHORT!K24</f>
        <v>3902</v>
      </c>
      <c r="N6" s="12" t="n">
        <f aca="false">[1]LUFTHANSA_SHORT!L24</f>
        <v>3962</v>
      </c>
      <c r="O6" s="12" t="n">
        <f aca="false">[1]LUFTHANSA_SHORT!M24</f>
        <v>3902</v>
      </c>
      <c r="P6" s="12" t="n">
        <f aca="false">[1]LUFTHANSA_SHORT!O24</f>
        <v>3902</v>
      </c>
      <c r="Q6" s="12" t="n">
        <v>28</v>
      </c>
      <c r="R6" s="16" t="n">
        <v>29.9</v>
      </c>
    </row>
    <row r="7" customFormat="false" ht="15" hidden="false" customHeight="false" outlineLevel="0" collapsed="false">
      <c r="A7" s="11" t="str">
        <f aca="false">[1]LUFTHANSA_SHORT!C25</f>
        <v>FRA</v>
      </c>
      <c r="B7" s="12" t="str">
        <f aca="false">[1]LUFTHANSA_SHORT!J25</f>
        <v>07L</v>
      </c>
      <c r="C7" s="12" t="str">
        <f aca="false">[1]LUFTHANSA_SHORT!N25</f>
        <v>07L</v>
      </c>
      <c r="D7" s="13" t="n">
        <f aca="false">[1]ECONOMETRIC!B25</f>
        <v>736414</v>
      </c>
      <c r="E7" s="12" t="n">
        <f aca="false">IF(D7&lt;200000,50,IF(D7&lt;500000,75,IF(D7&lt;1000000,100,200)))</f>
        <v>100</v>
      </c>
      <c r="F7" s="14" t="n">
        <f aca="false">[1]ECONOMETRIC!C25</f>
        <v>142.76</v>
      </c>
      <c r="G7" s="13" t="n">
        <f aca="false">[1]ECONOMETRIC!D25</f>
        <v>49427371266</v>
      </c>
      <c r="H7" s="17" t="n">
        <f aca="false">[1]LUFTHANSA_SHORT!E25</f>
        <v>50.033333</v>
      </c>
      <c r="I7" s="17" t="n">
        <f aca="false">[1]LUFTHANSA_SHORT!F25</f>
        <v>8.570556</v>
      </c>
      <c r="J7" s="12" t="n">
        <f aca="false">[1]LUFTHANSA_SHORT!G25</f>
        <v>364</v>
      </c>
      <c r="K7" s="12" t="n">
        <f aca="false">[1]LUFTHANSA_SHORT!H25</f>
        <v>1</v>
      </c>
      <c r="L7" s="14" t="n">
        <f aca="false">[1]LUFTHANSA_SHORT!I25</f>
        <v>18</v>
      </c>
      <c r="M7" s="12" t="n">
        <f aca="false">[1]LUFTHANSA_SHORT!K25</f>
        <v>4000</v>
      </c>
      <c r="N7" s="12" t="n">
        <f aca="false">[1]LUFTHANSA_SHORT!L25</f>
        <v>4000</v>
      </c>
      <c r="O7" s="12" t="n">
        <f aca="false">[1]LUFTHANSA_SHORT!M25</f>
        <v>4000</v>
      </c>
      <c r="P7" s="12" t="n">
        <f aca="false">[1]LUFTHANSA_SHORT!O25</f>
        <v>4000</v>
      </c>
      <c r="Q7" s="12" t="n">
        <v>28</v>
      </c>
      <c r="R7" s="16" t="n">
        <v>29.9</v>
      </c>
    </row>
    <row r="8" customFormat="false" ht="15" hidden="false" customHeight="false" outlineLevel="0" collapsed="false">
      <c r="A8" s="11" t="str">
        <f aca="false">[1]LUFTHANSA_SHORT!C32</f>
        <v>LHR</v>
      </c>
      <c r="B8" s="12" t="str">
        <f aca="false">[1]LUFTHANSA_SHORT!J32</f>
        <v>27R</v>
      </c>
      <c r="C8" s="12" t="str">
        <f aca="false">[1]LUFTHANSA_SHORT!N32</f>
        <v>27L</v>
      </c>
      <c r="D8" s="13" t="n">
        <f aca="false">[1]ECONOMETRIC!B32</f>
        <v>8797330</v>
      </c>
      <c r="E8" s="12" t="n">
        <f aca="false">IF(D8&lt;200000,50,IF(D8&lt;500000,75,IF(D8&lt;1000000,100,200)))</f>
        <v>200</v>
      </c>
      <c r="F8" s="14" t="n">
        <f aca="false">[1]ECONOMETRIC!C32</f>
        <v>92.61</v>
      </c>
      <c r="G8" s="13" t="n">
        <f aca="false">[1]ECONOMETRIC!D32</f>
        <v>4926267272090</v>
      </c>
      <c r="H8" s="17" t="n">
        <f aca="false">[1]LUFTHANSA_SHORT!E32</f>
        <v>51.4706</v>
      </c>
      <c r="I8" s="17" t="n">
        <f aca="false">[1]LUFTHANSA_SHORT!F32</f>
        <v>-0.461941</v>
      </c>
      <c r="J8" s="12" t="n">
        <f aca="false">[1]LUFTHANSA_SHORT!G32</f>
        <v>83</v>
      </c>
      <c r="K8" s="12" t="n">
        <f aca="false">[1]LUFTHANSA_SHORT!H32</f>
        <v>0</v>
      </c>
      <c r="L8" s="14" t="n">
        <f aca="false">[1]LUFTHANSA_SHORT!I32</f>
        <v>20</v>
      </c>
      <c r="M8" s="12" t="n">
        <f aca="false">[1]LUFTHANSA_SHORT!K32</f>
        <v>3882</v>
      </c>
      <c r="N8" s="12" t="n">
        <f aca="false">[1]LUFTHANSA_SHORT!L32</f>
        <v>3960</v>
      </c>
      <c r="O8" s="12" t="n">
        <f aca="false">[1]LUFTHANSA_SHORT!M32</f>
        <v>3882</v>
      </c>
      <c r="P8" s="12" t="n">
        <f aca="false">[1]LUFTHANSA_SHORT!O32</f>
        <v>3658</v>
      </c>
      <c r="Q8" s="12" t="n">
        <v>28</v>
      </c>
      <c r="R8" s="16" t="n">
        <v>29.9</v>
      </c>
    </row>
    <row r="9" customFormat="false" ht="15" hidden="false" customHeight="false" outlineLevel="0" collapsed="false">
      <c r="A9" s="11" t="str">
        <f aca="false">[1]LUFTHANSA_SHORT!C36</f>
        <v>MAD</v>
      </c>
      <c r="B9" s="12" t="str">
        <f aca="false">[1]LUFTHANSA_SHORT!J36</f>
        <v>14R</v>
      </c>
      <c r="C9" s="12" t="str">
        <f aca="false">[1]LUFTHANSA_SHORT!N36</f>
        <v>18L</v>
      </c>
      <c r="D9" s="13" t="n">
        <f aca="false">[1]ECONOMETRIC!B36</f>
        <v>3182981</v>
      </c>
      <c r="E9" s="12" t="n">
        <f aca="false">IF(D9&lt;200000,50,IF(D9&lt;500000,75,IF(D9&lt;1000000,100,200)))</f>
        <v>200</v>
      </c>
      <c r="F9" s="14" t="n">
        <f aca="false">[1]ECONOMETRIC!C36</f>
        <v>96.36</v>
      </c>
      <c r="G9" s="13" t="n">
        <f aca="false">[1]ECONOMETRIC!D36</f>
        <v>648061297562</v>
      </c>
      <c r="H9" s="17" t="n">
        <f aca="false">[1]LUFTHANSA_SHORT!E36</f>
        <v>40.471926</v>
      </c>
      <c r="I9" s="17" t="n">
        <f aca="false">[1]LUFTHANSA_SHORT!F36</f>
        <v>-3.56264</v>
      </c>
      <c r="J9" s="12" t="n">
        <f aca="false">[1]LUFTHANSA_SHORT!G36</f>
        <v>1998</v>
      </c>
      <c r="K9" s="12" t="n">
        <f aca="false">[1]LUFTHANSA_SHORT!H36</f>
        <v>1</v>
      </c>
      <c r="L9" s="14" t="n">
        <f aca="false">[1]LUFTHANSA_SHORT!I36</f>
        <v>34</v>
      </c>
      <c r="M9" s="12" t="n">
        <f aca="false">[1]LUFTHANSA_SHORT!K36</f>
        <v>3988</v>
      </c>
      <c r="N9" s="12" t="n">
        <f aca="false">[1]LUFTHANSA_SHORT!L36</f>
        <v>4210</v>
      </c>
      <c r="O9" s="12" t="n">
        <f aca="false">[1]LUFTHANSA_SHORT!M36</f>
        <v>3988</v>
      </c>
      <c r="P9" s="12" t="n">
        <f aca="false">[1]LUFTHANSA_SHORT!O36</f>
        <v>3800</v>
      </c>
      <c r="Q9" s="12" t="n">
        <v>28</v>
      </c>
      <c r="R9" s="16" t="n">
        <v>29.9</v>
      </c>
    </row>
    <row r="10" customFormat="false" ht="15" hidden="false" customHeight="false" outlineLevel="0" collapsed="false">
      <c r="A10" s="11" t="str">
        <f aca="false">[1]LUFTHANSA_SHORT!C53</f>
        <v>VIE</v>
      </c>
      <c r="B10" s="12" t="n">
        <f aca="false">[1]LUFTHANSA_SHORT!J53</f>
        <v>16</v>
      </c>
      <c r="C10" s="12" t="n">
        <f aca="false">[1]LUFTHANSA_SHORT!N53</f>
        <v>16</v>
      </c>
      <c r="D10" s="13" t="n">
        <f aca="false">[1]ECONOMETRIC!B53</f>
        <v>1868000</v>
      </c>
      <c r="E10" s="12" t="n">
        <f aca="false">IF(D10&lt;200000,50,IF(D10&lt;500000,75,IF(D10&lt;1000000,100,200)))</f>
        <v>200</v>
      </c>
      <c r="F10" s="14" t="n">
        <f aca="false">[1]ECONOMETRIC!C53</f>
        <v>98.88</v>
      </c>
      <c r="G10" s="13" t="n">
        <f aca="false">[1]ECONOMETRIC!D53</f>
        <v>22150744000</v>
      </c>
      <c r="H10" s="17" t="n">
        <f aca="false">[1]LUFTHANSA_SHORT!E53</f>
        <v>48.110298156738</v>
      </c>
      <c r="I10" s="17" t="n">
        <f aca="false">[1]LUFTHANSA_SHORT!F53</f>
        <v>16.569700241089</v>
      </c>
      <c r="J10" s="12" t="n">
        <f aca="false">[1]LUFTHANSA_SHORT!G53</f>
        <v>600</v>
      </c>
      <c r="K10" s="12" t="n">
        <f aca="false">[1]LUFTHANSA_SHORT!H53</f>
        <v>1</v>
      </c>
      <c r="L10" s="14" t="n">
        <f aca="false">[1]LUFTHANSA_SHORT!I53</f>
        <v>27.4</v>
      </c>
      <c r="M10" s="12" t="n">
        <f aca="false">[1]LUFTHANSA_SHORT!K53</f>
        <v>3600</v>
      </c>
      <c r="N10" s="12" t="n">
        <f aca="false">[1]LUFTHANSA_SHORT!L53</f>
        <v>3600</v>
      </c>
      <c r="O10" s="12" t="n">
        <f aca="false">[1]LUFTHANSA_SHORT!M53</f>
        <v>3600</v>
      </c>
      <c r="P10" s="12" t="n">
        <f aca="false">[1]LUFTHANSA_SHORT!O53</f>
        <v>3600</v>
      </c>
      <c r="Q10" s="12" t="n">
        <v>28</v>
      </c>
      <c r="R10" s="16" t="n">
        <v>29.9</v>
      </c>
    </row>
    <row r="11" customFormat="false" ht="15.75" hidden="false" customHeight="false" outlineLevel="0" collapsed="false">
      <c r="A11" s="18" t="str">
        <f aca="false">[1]LUFTHANSA_SHORT!C57</f>
        <v>ZRH</v>
      </c>
      <c r="B11" s="19" t="n">
        <f aca="false">[1]LUFTHANSA_SHORT!J57</f>
        <v>14</v>
      </c>
      <c r="C11" s="19" t="n">
        <f aca="false">[1]LUFTHANSA_SHORT!N57</f>
        <v>14</v>
      </c>
      <c r="D11" s="20" t="n">
        <f aca="false">[1]ECONOMETRIC!B57</f>
        <v>396955</v>
      </c>
      <c r="E11" s="19" t="n">
        <f aca="false">IF(D11&lt;200000,50,IF(D11&lt;500000,75,IF(D11&lt;1000000,100,200)))</f>
        <v>75</v>
      </c>
      <c r="F11" s="21" t="n">
        <f aca="false">[1]ECONOMETRIC!C57</f>
        <v>142.7</v>
      </c>
      <c r="G11" s="20" t="n">
        <f aca="false">[1]ECONOMETRIC!D57</f>
        <v>38351013415</v>
      </c>
      <c r="H11" s="22" t="n">
        <f aca="false">[1]LUFTHANSA_SHORT!E57</f>
        <v>47.464699</v>
      </c>
      <c r="I11" s="22" t="n">
        <f aca="false">[1]LUFTHANSA_SHORT!F57</f>
        <v>8.54917</v>
      </c>
      <c r="J11" s="19" t="n">
        <f aca="false">[1]LUFTHANSA_SHORT!G57</f>
        <v>1416</v>
      </c>
      <c r="K11" s="19" t="n">
        <f aca="false">[1]LUFTHANSA_SHORT!H57</f>
        <v>1</v>
      </c>
      <c r="L11" s="21" t="n">
        <f aca="false">[1]LUFTHANSA_SHORT!I57</f>
        <v>17.3333333333333</v>
      </c>
      <c r="M11" s="19" t="n">
        <f aca="false">[1]LUFTHANSA_SHORT!K57</f>
        <v>3151</v>
      </c>
      <c r="N11" s="19" t="n">
        <f aca="false">[1]LUFTHANSA_SHORT!L57</f>
        <v>3151</v>
      </c>
      <c r="O11" s="19" t="n">
        <f aca="false">[1]LUFTHANSA_SHORT!M57</f>
        <v>3300</v>
      </c>
      <c r="P11" s="19" t="n">
        <f aca="false">[1]LUFTHANSA_SHORT!O57</f>
        <v>3151</v>
      </c>
      <c r="Q11" s="19" t="n">
        <v>28</v>
      </c>
      <c r="R11" s="23" t="n">
        <v>29.9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HELICOPTEROS DO BRASIL SA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2020-10-05T16:05:14Z</dcterms:created>
  <dc:creator>Fregnani, Jose</dc:creator>
  <dc:description/>
  <dc:language>pt-BR</dc:language>
  <cp:lastModifiedBy>Fregnani, Jose</cp:lastModifiedBy>
  <dcterms:modified xsi:type="dcterms:W3CDTF">2020-10-05T16:06:22Z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HELICOPTEROS DO BRASIL SA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