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m/Desktop/"/>
    </mc:Choice>
  </mc:AlternateContent>
  <xr:revisionPtr revIDLastSave="0" documentId="8_{B4E3F98A-54EA-6B4E-B1BA-7105CA2B9177}" xr6:coauthVersionLast="45" xr6:coauthVersionMax="45" xr10:uidLastSave="{00000000-0000-0000-0000-000000000000}"/>
  <bookViews>
    <workbookView xWindow="0" yWindow="0" windowWidth="28800" windowHeight="18000" xr2:uid="{BC67FD3F-0947-1F41-83AA-B65AE1C5B6E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46" i="1"/>
  <c r="E47" i="1" s="1"/>
  <c r="E48" i="1" s="1"/>
  <c r="K30" i="1"/>
  <c r="H23" i="1"/>
  <c r="H22" i="1"/>
  <c r="H16" i="1"/>
  <c r="H15" i="1"/>
  <c r="H9" i="1"/>
  <c r="H8" i="1"/>
</calcChain>
</file>

<file path=xl/sharedStrings.xml><?xml version="1.0" encoding="utf-8"?>
<sst xmlns="http://schemas.openxmlformats.org/spreadsheetml/2006/main" count="53" uniqueCount="32">
  <si>
    <t>EJERCICIO 11</t>
  </si>
  <si>
    <t>b)</t>
  </si>
  <si>
    <t>beta_gorro1</t>
  </si>
  <si>
    <t>beta_gorro2</t>
  </si>
  <si>
    <t>beta_gorro3</t>
  </si>
  <si>
    <t>beta_gorro0</t>
  </si>
  <si>
    <t>df</t>
  </si>
  <si>
    <t>alpha</t>
  </si>
  <si>
    <t>sr_q22</t>
  </si>
  <si>
    <t>estadistico</t>
  </si>
  <si>
    <t>t-student</t>
  </si>
  <si>
    <t>ACEPTAMOS</t>
  </si>
  <si>
    <t>c)</t>
  </si>
  <si>
    <t>sr_q33</t>
  </si>
  <si>
    <t>d)</t>
  </si>
  <si>
    <t>k</t>
  </si>
  <si>
    <t xml:space="preserve">R^2 </t>
  </si>
  <si>
    <t>F fisher</t>
  </si>
  <si>
    <t>RECHAZAMOS</t>
  </si>
  <si>
    <t>e)</t>
  </si>
  <si>
    <t>x1</t>
  </si>
  <si>
    <t>x2</t>
  </si>
  <si>
    <t>x3</t>
  </si>
  <si>
    <t>y_0</t>
  </si>
  <si>
    <t>EJERCICIO 12</t>
  </si>
  <si>
    <t>beta_gorro4</t>
  </si>
  <si>
    <t>sr_q11</t>
  </si>
  <si>
    <t>sr_q44</t>
  </si>
  <si>
    <t>n</t>
  </si>
  <si>
    <t>a)</t>
  </si>
  <si>
    <t>p-valor</t>
  </si>
  <si>
    <t>F-fisher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</si>
</sst>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3D3E-5A25-C94C-A6F6-E2C7F88A64B7}">
  <dimension ref="B5:K53"/>
  <sheetViews>
    <sheetView tabSelected="1" topLeftCell="A18" workbookViewId="0">
      <selection activeCell="N43" sqref="N43"/>
    </sheetView>
  </sheetViews>
  <sheetFormatPr baseColWidth="10" defaultRowHeight="16" x14ac:dyDescent="0.2"/>
  <cols>
    <col min="3" max="3" width="11.5" customWidth="1"/>
  </cols>
  <sheetData>
    <row r="5" spans="2:8" x14ac:dyDescent="0.2">
      <c r="B5" s="1" t="s">
        <v>0</v>
      </c>
    </row>
    <row r="7" spans="2:8" x14ac:dyDescent="0.2">
      <c r="C7" t="s">
        <v>1</v>
      </c>
    </row>
    <row r="8" spans="2:8" x14ac:dyDescent="0.2">
      <c r="D8" t="s">
        <v>6</v>
      </c>
      <c r="E8">
        <v>16</v>
      </c>
      <c r="G8" t="s">
        <v>9</v>
      </c>
      <c r="H8">
        <f>ABS(E10/E11)</f>
        <v>1.484131868131868</v>
      </c>
    </row>
    <row r="9" spans="2:8" x14ac:dyDescent="0.2">
      <c r="D9" t="s">
        <v>7</v>
      </c>
      <c r="E9">
        <v>0.05</v>
      </c>
      <c r="G9" t="s">
        <v>10</v>
      </c>
      <c r="H9">
        <f>_xlfn.T.INV(1-E9/2, E8)</f>
        <v>2.119905299221255</v>
      </c>
    </row>
    <row r="10" spans="2:8" x14ac:dyDescent="0.2">
      <c r="D10" t="s">
        <v>3</v>
      </c>
      <c r="E10">
        <v>2701.12</v>
      </c>
    </row>
    <row r="11" spans="2:8" x14ac:dyDescent="0.2">
      <c r="D11" t="s">
        <v>8</v>
      </c>
      <c r="E11">
        <v>1820</v>
      </c>
      <c r="H11" t="s">
        <v>11</v>
      </c>
    </row>
    <row r="14" spans="2:8" x14ac:dyDescent="0.2">
      <c r="C14" t="s">
        <v>12</v>
      </c>
    </row>
    <row r="15" spans="2:8" x14ac:dyDescent="0.2">
      <c r="D15" t="s">
        <v>6</v>
      </c>
      <c r="E15">
        <v>16</v>
      </c>
      <c r="G15" t="s">
        <v>9</v>
      </c>
      <c r="H15">
        <f>E17/E18</f>
        <v>-4.3941558441558444</v>
      </c>
    </row>
    <row r="16" spans="2:8" x14ac:dyDescent="0.2">
      <c r="D16" t="s">
        <v>7</v>
      </c>
      <c r="E16">
        <v>0.05</v>
      </c>
      <c r="G16" t="s">
        <v>10</v>
      </c>
      <c r="H16">
        <f>_xlfn.T.INV(E16,E15)</f>
        <v>-1.7458836762762506</v>
      </c>
    </row>
    <row r="17" spans="3:11" x14ac:dyDescent="0.2">
      <c r="D17" t="s">
        <v>4</v>
      </c>
      <c r="E17">
        <v>-67.67</v>
      </c>
    </row>
    <row r="18" spans="3:11" x14ac:dyDescent="0.2">
      <c r="D18" t="s">
        <v>13</v>
      </c>
      <c r="E18">
        <v>15.4</v>
      </c>
      <c r="H18" t="s">
        <v>18</v>
      </c>
    </row>
    <row r="21" spans="3:11" x14ac:dyDescent="0.2">
      <c r="C21" t="s">
        <v>14</v>
      </c>
    </row>
    <row r="22" spans="3:11" x14ac:dyDescent="0.2">
      <c r="D22" t="s">
        <v>6</v>
      </c>
      <c r="E22">
        <v>16</v>
      </c>
      <c r="G22" t="s">
        <v>9</v>
      </c>
      <c r="H22">
        <f>(E22/E23)*(E25/(1-E25))</f>
        <v>334.36942675159133</v>
      </c>
    </row>
    <row r="23" spans="3:11" x14ac:dyDescent="0.2">
      <c r="D23" t="s">
        <v>15</v>
      </c>
      <c r="E23">
        <v>3</v>
      </c>
      <c r="G23" t="s">
        <v>17</v>
      </c>
      <c r="H23">
        <f>_xlfn.F.INV(1-E24,E23,E22)</f>
        <v>3.238871517453584</v>
      </c>
    </row>
    <row r="24" spans="3:11" x14ac:dyDescent="0.2">
      <c r="D24" t="s">
        <v>7</v>
      </c>
      <c r="E24">
        <v>0.05</v>
      </c>
    </row>
    <row r="25" spans="3:11" x14ac:dyDescent="0.2">
      <c r="D25" t="s">
        <v>16</v>
      </c>
      <c r="E25">
        <v>0.98429999999999995</v>
      </c>
      <c r="H25" t="s">
        <v>18</v>
      </c>
    </row>
    <row r="28" spans="3:11" x14ac:dyDescent="0.2">
      <c r="C28" t="s">
        <v>19</v>
      </c>
    </row>
    <row r="29" spans="3:11" x14ac:dyDescent="0.2">
      <c r="D29" t="s">
        <v>5</v>
      </c>
      <c r="E29">
        <v>5970</v>
      </c>
      <c r="G29" t="s">
        <v>20</v>
      </c>
      <c r="H29">
        <v>100</v>
      </c>
    </row>
    <row r="30" spans="3:11" x14ac:dyDescent="0.2">
      <c r="D30" t="s">
        <v>2</v>
      </c>
      <c r="E30">
        <v>22.35</v>
      </c>
      <c r="G30" t="s">
        <v>21</v>
      </c>
      <c r="H30">
        <v>2</v>
      </c>
      <c r="J30" t="s">
        <v>23</v>
      </c>
      <c r="K30">
        <f>E29+E30*H29+E31*H30+E32*H31</f>
        <v>10900.439999999999</v>
      </c>
    </row>
    <row r="31" spans="3:11" x14ac:dyDescent="0.2">
      <c r="D31" t="s">
        <v>3</v>
      </c>
      <c r="E31">
        <v>2701.12</v>
      </c>
      <c r="G31" t="s">
        <v>22</v>
      </c>
      <c r="H31">
        <v>40</v>
      </c>
    </row>
    <row r="32" spans="3:11" x14ac:dyDescent="0.2">
      <c r="D32" t="s">
        <v>4</v>
      </c>
      <c r="E32">
        <v>-67.67</v>
      </c>
    </row>
    <row r="38" spans="2:9" x14ac:dyDescent="0.2">
      <c r="B38" s="1" t="s">
        <v>24</v>
      </c>
    </row>
    <row r="39" spans="2:9" x14ac:dyDescent="0.2">
      <c r="D39" s="2" t="s">
        <v>5</v>
      </c>
      <c r="E39" s="3">
        <v>25</v>
      </c>
    </row>
    <row r="40" spans="2:9" x14ac:dyDescent="0.2">
      <c r="D40" s="4" t="s">
        <v>2</v>
      </c>
      <c r="E40" s="5">
        <v>0.4</v>
      </c>
      <c r="F40" s="2" t="s">
        <v>26</v>
      </c>
      <c r="G40" s="3">
        <v>0.04</v>
      </c>
      <c r="H40" t="s">
        <v>28</v>
      </c>
      <c r="I40">
        <v>15</v>
      </c>
    </row>
    <row r="41" spans="2:9" x14ac:dyDescent="0.2">
      <c r="D41" s="4" t="s">
        <v>3</v>
      </c>
      <c r="E41" s="5">
        <v>10</v>
      </c>
      <c r="F41" s="4" t="s">
        <v>8</v>
      </c>
      <c r="G41" s="5">
        <v>3</v>
      </c>
      <c r="H41" t="s">
        <v>15</v>
      </c>
      <c r="I41">
        <v>4</v>
      </c>
    </row>
    <row r="42" spans="2:9" x14ac:dyDescent="0.2">
      <c r="D42" s="4" t="s">
        <v>4</v>
      </c>
      <c r="E42" s="5">
        <v>-0.8</v>
      </c>
      <c r="F42" s="4" t="s">
        <v>13</v>
      </c>
      <c r="G42" s="5">
        <v>0.3</v>
      </c>
    </row>
    <row r="43" spans="2:9" x14ac:dyDescent="0.2">
      <c r="D43" s="6" t="s">
        <v>25</v>
      </c>
      <c r="E43" s="7">
        <v>-3</v>
      </c>
      <c r="F43" s="6" t="s">
        <v>27</v>
      </c>
      <c r="G43" s="7">
        <v>1</v>
      </c>
    </row>
    <row r="45" spans="2:9" x14ac:dyDescent="0.2">
      <c r="C45" t="s">
        <v>29</v>
      </c>
    </row>
    <row r="46" spans="2:9" x14ac:dyDescent="0.2">
      <c r="D46" t="s">
        <v>9</v>
      </c>
      <c r="E46">
        <f>ABS(E42/G42)</f>
        <v>2.666666666666667</v>
      </c>
    </row>
    <row r="47" spans="2:9" x14ac:dyDescent="0.2">
      <c r="D47" t="s">
        <v>10</v>
      </c>
      <c r="E47">
        <f>_xlfn.T.DIST(E46,10,TRUE)</f>
        <v>0.98818632340117762</v>
      </c>
    </row>
    <row r="48" spans="2:9" x14ac:dyDescent="0.2">
      <c r="D48" t="s">
        <v>30</v>
      </c>
      <c r="E48">
        <f>2*(1-E47)</f>
        <v>2.3627353197644752E-2</v>
      </c>
    </row>
    <row r="51" spans="3:5" x14ac:dyDescent="0.2">
      <c r="C51" t="s">
        <v>1</v>
      </c>
    </row>
    <row r="52" spans="3:5" x14ac:dyDescent="0.2">
      <c r="D52" t="s">
        <v>30</v>
      </c>
      <c r="E52">
        <v>7.0000000000000001E-3</v>
      </c>
    </row>
    <row r="53" spans="3:5" x14ac:dyDescent="0.2">
      <c r="D53" t="s">
        <v>31</v>
      </c>
      <c r="E53">
        <f>_xlfn.F.INV(1-E52,I41,I40-I41-1)</f>
        <v>6.6654211865317032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Santorum Varela</dc:creator>
  <cp:lastModifiedBy>Alejandro Santorum Varela</cp:lastModifiedBy>
  <dcterms:created xsi:type="dcterms:W3CDTF">2021-01-14T11:02:45Z</dcterms:created>
  <dcterms:modified xsi:type="dcterms:W3CDTF">2021-01-14T17:04:41Z</dcterms:modified>
</cp:coreProperties>
</file>