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"/>
    </mc:Choice>
  </mc:AlternateContent>
  <xr:revisionPtr revIDLastSave="0" documentId="8_{7951D442-7944-7944-ADC7-8082EE565CA1}" xr6:coauthVersionLast="45" xr6:coauthVersionMax="45" xr10:uidLastSave="{00000000-0000-0000-0000-000000000000}"/>
  <bookViews>
    <workbookView xWindow="-27200" yWindow="0" windowWidth="27200" windowHeight="15360" xr2:uid="{D2312991-04FB-1744-938E-B1E4BDE20AD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0" i="1"/>
  <c r="K11" i="1"/>
  <c r="K12" i="1"/>
  <c r="K13" i="1"/>
  <c r="K14" i="1"/>
  <c r="K15" i="1"/>
  <c r="K10" i="1"/>
  <c r="F9" i="1"/>
  <c r="G9" i="1" s="1"/>
  <c r="F10" i="1"/>
  <c r="G10" i="1" s="1"/>
  <c r="I10" i="1" s="1"/>
  <c r="F11" i="1"/>
  <c r="G11" i="1" s="1"/>
  <c r="I11" i="1" s="1"/>
  <c r="F12" i="1"/>
  <c r="F13" i="1"/>
  <c r="F14" i="1"/>
  <c r="F15" i="1"/>
  <c r="G13" i="1" l="1"/>
  <c r="I13" i="1" s="1"/>
  <c r="G15" i="1"/>
  <c r="I15" i="1" s="1"/>
  <c r="G14" i="1"/>
  <c r="I14" i="1" s="1"/>
  <c r="G12" i="1"/>
  <c r="I12" i="1" s="1"/>
</calcChain>
</file>

<file path=xl/sharedStrings.xml><?xml version="1.0" encoding="utf-8"?>
<sst xmlns="http://schemas.openxmlformats.org/spreadsheetml/2006/main" count="21" uniqueCount="21">
  <si>
    <t>EJERCICIO 3</t>
  </si>
  <si>
    <t>n</t>
  </si>
  <si>
    <t>Clase</t>
  </si>
  <si>
    <t>observados</t>
  </si>
  <si>
    <t>entre 0 y 1</t>
  </si>
  <si>
    <t>entre 1 y 2</t>
  </si>
  <si>
    <t>entre 2 y 3</t>
  </si>
  <si>
    <t>entre 3 y 4</t>
  </si>
  <si>
    <t>entre 4 y 5</t>
  </si>
  <si>
    <t>&gt; 5</t>
  </si>
  <si>
    <t>m</t>
  </si>
  <si>
    <t>x</t>
  </si>
  <si>
    <t>chicuad(x)</t>
  </si>
  <si>
    <t>chicuad(entre clases)</t>
  </si>
  <si>
    <t>esperados</t>
  </si>
  <si>
    <t>discrepancias</t>
  </si>
  <si>
    <t>estadistico Pearson muestral</t>
  </si>
  <si>
    <t>estadistico Pearson enunciado</t>
  </si>
  <si>
    <t>p-valor enunciado</t>
  </si>
  <si>
    <t>ALEJANDRO SANTORUM VARELA</t>
  </si>
  <si>
    <t>Procedimiento descrito en el pdf del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</si>
</sst>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5D92-4771-D240-AA03-3726EAEBFF2C}">
  <dimension ref="A3:M16"/>
  <sheetViews>
    <sheetView tabSelected="1" workbookViewId="0">
      <selection activeCell="P20" sqref="P20"/>
    </sheetView>
  </sheetViews>
  <sheetFormatPr baseColWidth="10" defaultRowHeight="16" x14ac:dyDescent="0.2"/>
  <cols>
    <col min="13" max="13" width="11.5" bestFit="1" customWidth="1"/>
  </cols>
  <sheetData>
    <row r="3" spans="1:13" x14ac:dyDescent="0.2">
      <c r="D3" s="1" t="s">
        <v>19</v>
      </c>
      <c r="H3" t="s">
        <v>20</v>
      </c>
    </row>
    <row r="4" spans="1:13" x14ac:dyDescent="0.2">
      <c r="B4" s="1" t="s">
        <v>0</v>
      </c>
    </row>
    <row r="5" spans="1:13" x14ac:dyDescent="0.2">
      <c r="C5" t="s">
        <v>1</v>
      </c>
      <c r="D5">
        <v>3</v>
      </c>
    </row>
    <row r="6" spans="1:13" x14ac:dyDescent="0.2">
      <c r="C6" t="s">
        <v>10</v>
      </c>
      <c r="D6">
        <v>277</v>
      </c>
    </row>
    <row r="8" spans="1:13" x14ac:dyDescent="0.2">
      <c r="A8" t="s">
        <v>11</v>
      </c>
      <c r="F8" t="s">
        <v>12</v>
      </c>
      <c r="G8" t="s">
        <v>13</v>
      </c>
    </row>
    <row r="9" spans="1:13" x14ac:dyDescent="0.2">
      <c r="A9">
        <v>0</v>
      </c>
      <c r="C9" t="s">
        <v>2</v>
      </c>
      <c r="D9" t="s">
        <v>3</v>
      </c>
      <c r="F9">
        <f>_xlfn.CHISQ.DIST(A9, $D$5, TRUE)</f>
        <v>0</v>
      </c>
      <c r="G9">
        <f>F9</f>
        <v>0</v>
      </c>
      <c r="I9" t="s">
        <v>14</v>
      </c>
      <c r="K9" t="s">
        <v>15</v>
      </c>
      <c r="M9" t="s">
        <v>16</v>
      </c>
    </row>
    <row r="10" spans="1:13" x14ac:dyDescent="0.2">
      <c r="A10">
        <v>1</v>
      </c>
      <c r="C10" t="s">
        <v>4</v>
      </c>
      <c r="D10">
        <v>51</v>
      </c>
      <c r="F10">
        <f>_xlfn.CHISQ.DIST(A10, $D$5, TRUE)</f>
        <v>0.19874804309879915</v>
      </c>
      <c r="G10">
        <f>F10-F9</f>
        <v>0.19874804309879915</v>
      </c>
      <c r="I10">
        <f>$D$6*G10</f>
        <v>55.053207938367365</v>
      </c>
      <c r="K10">
        <f>(D10-I10)^2/I10</f>
        <v>0.29841121356699313</v>
      </c>
      <c r="M10">
        <f>SUM(K10:K15)</f>
        <v>10.037834281502162</v>
      </c>
    </row>
    <row r="11" spans="1:13" x14ac:dyDescent="0.2">
      <c r="A11">
        <v>2</v>
      </c>
      <c r="C11" t="s">
        <v>5</v>
      </c>
      <c r="D11">
        <v>54</v>
      </c>
      <c r="F11">
        <f>_xlfn.CHISQ.DIST(A11, $D$5, TRUE)</f>
        <v>0.42759329552912018</v>
      </c>
      <c r="G11">
        <f t="shared" ref="G11:G15" si="0">F11-F10</f>
        <v>0.22884525243032103</v>
      </c>
      <c r="I11">
        <f t="shared" ref="I11:I15" si="1">$D$6*G11</f>
        <v>63.390134923198922</v>
      </c>
      <c r="K11">
        <f t="shared" ref="K11:K15" si="2">(D11-I11)^2/I11</f>
        <v>1.3909835336793186</v>
      </c>
    </row>
    <row r="12" spans="1:13" x14ac:dyDescent="0.2">
      <c r="A12">
        <v>3</v>
      </c>
      <c r="C12" t="s">
        <v>6</v>
      </c>
      <c r="D12">
        <v>66</v>
      </c>
      <c r="F12">
        <f>_xlfn.CHISQ.DIST(A12, $D$5, TRUE)</f>
        <v>0.60837482372891116</v>
      </c>
      <c r="G12">
        <f t="shared" si="0"/>
        <v>0.18078152819979099</v>
      </c>
      <c r="I12">
        <f t="shared" si="1"/>
        <v>50.076483311342102</v>
      </c>
      <c r="K12">
        <f t="shared" si="2"/>
        <v>5.0634223285511091</v>
      </c>
      <c r="M12" t="s">
        <v>18</v>
      </c>
    </row>
    <row r="13" spans="1:13" x14ac:dyDescent="0.2">
      <c r="A13">
        <v>4</v>
      </c>
      <c r="C13" t="s">
        <v>7</v>
      </c>
      <c r="D13">
        <v>44</v>
      </c>
      <c r="F13">
        <f>_xlfn.CHISQ.DIST(A13, $D$5, TRUE)</f>
        <v>0.7385358700508895</v>
      </c>
      <c r="G13">
        <f t="shared" si="0"/>
        <v>0.13016104632197834</v>
      </c>
      <c r="I13">
        <f t="shared" si="1"/>
        <v>36.054609831187996</v>
      </c>
      <c r="K13">
        <f t="shared" si="2"/>
        <v>1.7509335208516481</v>
      </c>
      <c r="M13">
        <v>7.4172000000000002E-2</v>
      </c>
    </row>
    <row r="14" spans="1:13" x14ac:dyDescent="0.2">
      <c r="A14">
        <v>5</v>
      </c>
      <c r="C14" t="s">
        <v>8</v>
      </c>
      <c r="D14">
        <v>22</v>
      </c>
      <c r="F14">
        <f>_xlfn.CHISQ.DIST(A14, $D$5, TRUE)</f>
        <v>0.8282028557032669</v>
      </c>
      <c r="G14">
        <f t="shared" si="0"/>
        <v>8.9666985652377407E-2</v>
      </c>
      <c r="I14">
        <f t="shared" si="1"/>
        <v>24.837755025708542</v>
      </c>
      <c r="K14">
        <f t="shared" si="2"/>
        <v>0.32421825473352606</v>
      </c>
    </row>
    <row r="15" spans="1:13" x14ac:dyDescent="0.2">
      <c r="C15" t="s">
        <v>9</v>
      </c>
      <c r="D15">
        <v>40</v>
      </c>
      <c r="F15">
        <f>1</f>
        <v>1</v>
      </c>
      <c r="G15">
        <f t="shared" si="0"/>
        <v>0.1717971442967331</v>
      </c>
      <c r="I15">
        <f t="shared" si="1"/>
        <v>47.58780897019507</v>
      </c>
      <c r="K15">
        <f t="shared" si="2"/>
        <v>1.2098654301195653</v>
      </c>
      <c r="M15" t="s">
        <v>17</v>
      </c>
    </row>
    <row r="16" spans="1:13" x14ac:dyDescent="0.2">
      <c r="M16">
        <f>_xlfn.CHISQ.INV(1-M13, 5)</f>
        <v>10.037773448401005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</dc:creator>
  <cp:lastModifiedBy>Alejandro Santorum</cp:lastModifiedBy>
  <dcterms:created xsi:type="dcterms:W3CDTF">2020-11-04T07:35:40Z</dcterms:created>
  <dcterms:modified xsi:type="dcterms:W3CDTF">2020-11-04T09:27:02Z</dcterms:modified>
</cp:coreProperties>
</file>