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15"/>
  <workbookPr defaultThemeVersion="124226"/>
  <xr:revisionPtr revIDLastSave="1" documentId="11_70F623919029E41EFD526CB09C2CF468AB4E6553" xr6:coauthVersionLast="46" xr6:coauthVersionMax="46" xr10:uidLastSave="{6FDAE648-EDBC-40C6-A2D4-5EE2EEFAF241}"/>
  <bookViews>
    <workbookView xWindow="120" yWindow="105" windowWidth="28515" windowHeight="12600" xr2:uid="{00000000-000D-0000-FFFF-FFFF00000000}"/>
  </bookViews>
  <sheets>
    <sheet name="Hoja1" sheetId="1" r:id="rId1"/>
    <sheet name="Hoja2" sheetId="2" r:id="rId2"/>
    <sheet name="Hoja3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J15" i="1"/>
  <c r="Q15" i="1" s="1"/>
  <c r="I15" i="1"/>
  <c r="P15" i="1" s="1"/>
  <c r="H15" i="1"/>
  <c r="O15" i="1" s="1"/>
  <c r="G15" i="1"/>
  <c r="N15" i="1" s="1"/>
  <c r="F15" i="1"/>
  <c r="M15" i="1" s="1"/>
  <c r="J14" i="1"/>
  <c r="Q14" i="1" s="1"/>
  <c r="I14" i="1"/>
  <c r="P14" i="1" s="1"/>
  <c r="H14" i="1"/>
  <c r="O14" i="1" s="1"/>
  <c r="G14" i="1"/>
  <c r="N14" i="1" s="1"/>
  <c r="M14" i="1"/>
</calcChain>
</file>

<file path=xl/sharedStrings.xml><?xml version="1.0" encoding="utf-8"?>
<sst xmlns="http://schemas.openxmlformats.org/spreadsheetml/2006/main" count="17" uniqueCount="17">
  <si>
    <t>hoy</t>
  </si>
  <si>
    <t>Impacto deconvenios en el cálculo de intereses</t>
  </si>
  <si>
    <t>Cálculo de fracciones de año</t>
  </si>
  <si>
    <t>tipo</t>
  </si>
  <si>
    <t>nonimal</t>
  </si>
  <si>
    <t>plazo</t>
  </si>
  <si>
    <t>30/360 USA</t>
  </si>
  <si>
    <t>real/real</t>
  </si>
  <si>
    <t>real/360</t>
  </si>
  <si>
    <t>real/365</t>
  </si>
  <si>
    <t>30/360 EUR</t>
  </si>
  <si>
    <t>intereses</t>
  </si>
  <si>
    <t xml:space="preserve">  </t>
  </si>
  <si>
    <t>Cálculo de días entre dos fechas</t>
  </si>
  <si>
    <t>laborables</t>
  </si>
  <si>
    <t>en base 360</t>
  </si>
  <si>
    <t>reales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</si>
</sst>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0.000000"/>
    <numFmt numFmtId="165" formatCode="0.000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44" fontId="0" fillId="0" borderId="0" xfId="1" applyFont="1"/>
    <xf numFmtId="165" fontId="0" fillId="2" borderId="0" xfId="0" applyNumberFormat="1" applyFill="1"/>
    <xf numFmtId="14" fontId="0" fillId="3" borderId="1" xfId="0" applyNumberFormat="1" applyFill="1" applyBorder="1"/>
    <xf numFmtId="14" fontId="0" fillId="4" borderId="1" xfId="0" applyNumberFormat="1" applyFill="1" applyBorder="1"/>
    <xf numFmtId="0" fontId="2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Q22"/>
  <sheetViews>
    <sheetView tabSelected="1" topLeftCell="D1" workbookViewId="0">
      <selection activeCell="F14" sqref="F14"/>
    </sheetView>
  </sheetViews>
  <sheetFormatPr defaultColWidth="11.42578125" defaultRowHeight="15"/>
  <cols>
    <col min="6" max="6" width="11.85546875" bestFit="1" customWidth="1"/>
    <col min="13" max="13" width="14.5703125" bestFit="1" customWidth="1"/>
    <col min="14" max="14" width="16.7109375" bestFit="1" customWidth="1"/>
    <col min="15" max="17" width="14.5703125" bestFit="1" customWidth="1"/>
  </cols>
  <sheetData>
    <row r="7" spans="5:17" ht="15.75" thickBot="1">
      <c r="E7" t="s">
        <v>0</v>
      </c>
    </row>
    <row r="8" spans="5:17" ht="15.75" thickBot="1">
      <c r="E8" s="4">
        <v>44234</v>
      </c>
      <c r="M8" s="6" t="s">
        <v>1</v>
      </c>
    </row>
    <row r="11" spans="5:17">
      <c r="E11" s="6" t="s">
        <v>2</v>
      </c>
      <c r="M11" t="s">
        <v>3</v>
      </c>
      <c r="N11" s="3">
        <v>0.02</v>
      </c>
    </row>
    <row r="12" spans="5:17">
      <c r="K12" s="1"/>
      <c r="L12" s="1"/>
      <c r="M12" t="s">
        <v>4</v>
      </c>
      <c r="N12" s="2">
        <v>100000000</v>
      </c>
    </row>
    <row r="13" spans="5:17" ht="15.75" thickBot="1">
      <c r="E13" t="s">
        <v>5</v>
      </c>
      <c r="F13" t="s">
        <v>6</v>
      </c>
      <c r="G13" t="s">
        <v>7</v>
      </c>
      <c r="H13" t="s">
        <v>8</v>
      </c>
      <c r="I13" t="s">
        <v>9</v>
      </c>
      <c r="J13" t="s">
        <v>10</v>
      </c>
      <c r="K13" s="1"/>
      <c r="L13" s="1"/>
      <c r="M13" t="s">
        <v>11</v>
      </c>
    </row>
    <row r="14" spans="5:17" ht="15.75" thickBot="1">
      <c r="E14" s="5">
        <v>44599</v>
      </c>
      <c r="F14" s="1" t="s">
        <v>12</v>
      </c>
      <c r="G14" s="1">
        <f>YEARFRAC($E$8,$E14,1)</f>
        <v>1</v>
      </c>
      <c r="H14" s="1">
        <f>YEARFRAC($E$8,$E14,2)</f>
        <v>1.0138888888888888</v>
      </c>
      <c r="I14" s="1">
        <f>YEARFRAC($E$8,$E14,3)</f>
        <v>1</v>
      </c>
      <c r="J14" s="1">
        <f>YEARFRAC($E$8,$E14,4)</f>
        <v>1</v>
      </c>
      <c r="M14" s="2" t="e">
        <f>$N$11*F14*$N$12</f>
        <v>#VALUE!</v>
      </c>
      <c r="N14" s="2">
        <f>$N$11*G14*$N$12</f>
        <v>2000000</v>
      </c>
      <c r="O14" s="2">
        <f>$N$11*H14*$N$12</f>
        <v>2027777.7777777778</v>
      </c>
      <c r="P14" s="2">
        <f>$N$11*I14*$N$12</f>
        <v>2000000</v>
      </c>
      <c r="Q14" s="2">
        <f>$N$11*J14*$N$12</f>
        <v>2000000</v>
      </c>
    </row>
    <row r="15" spans="5:17" ht="15.75" thickBot="1">
      <c r="E15" s="5">
        <v>44415</v>
      </c>
      <c r="F15" s="1">
        <f>YEARFRAC($E$8,$E15,0)</f>
        <v>0.5</v>
      </c>
      <c r="G15" s="1">
        <f>YEARFRAC($E$8,$E15,1)</f>
        <v>0.49589041095890413</v>
      </c>
      <c r="H15" s="1">
        <f>YEARFRAC($E$8,$E15,2)</f>
        <v>0.50277777777777777</v>
      </c>
      <c r="I15" s="1">
        <f>YEARFRAC($E$8,$E15,3)</f>
        <v>0.49589041095890413</v>
      </c>
      <c r="J15" s="1">
        <f>YEARFRAC($E$8,$E15,4)</f>
        <v>0.5</v>
      </c>
      <c r="M15" s="2">
        <f>$N$11*F15*$N$12</f>
        <v>1000000</v>
      </c>
      <c r="N15" s="2">
        <f>$N$11*G15*$N$12</f>
        <v>991780.82191780827</v>
      </c>
      <c r="O15" s="2">
        <f>$N$11*H15*$N$12</f>
        <v>1005555.5555555555</v>
      </c>
      <c r="P15" s="2">
        <f>$N$11*I15*$N$12</f>
        <v>991780.82191780827</v>
      </c>
      <c r="Q15" s="2">
        <f>$N$11*J15*$N$12</f>
        <v>1000000</v>
      </c>
    </row>
    <row r="18" spans="5:6">
      <c r="E18" s="6" t="s">
        <v>13</v>
      </c>
    </row>
    <row r="20" spans="5:6">
      <c r="E20" t="s">
        <v>14</v>
      </c>
      <c r="F20">
        <f>NETWORKDAYS(E15,E14)</f>
        <v>131</v>
      </c>
    </row>
    <row r="21" spans="5:6">
      <c r="E21" t="s">
        <v>15</v>
      </c>
      <c r="F21">
        <f>DAYS360(E15,E14)</f>
        <v>180</v>
      </c>
    </row>
    <row r="22" spans="5:6">
      <c r="E22" t="s">
        <v>16</v>
      </c>
      <c r="F22">
        <f>-E15+E14</f>
        <v>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EA8A4DB778B3419131F5B8502F05DF" ma:contentTypeVersion="2" ma:contentTypeDescription="Crear nuevo documento." ma:contentTypeScope="" ma:versionID="7b4f0182f536e05cbb366c375c7a8337">
  <xsd:schema xmlns:xsd="http://www.w3.org/2001/XMLSchema" xmlns:xs="http://www.w3.org/2001/XMLSchema" xmlns:p="http://schemas.microsoft.com/office/2006/metadata/properties" xmlns:ns2="c647e1cb-5d7a-4f25-a364-0969958c4296" targetNamespace="http://schemas.microsoft.com/office/2006/metadata/properties" ma:root="true" ma:fieldsID="6f1e891beffc474efd459d350cf088a7" ns2:_="">
    <xsd:import namespace="c647e1cb-5d7a-4f25-a364-0969958c42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47e1cb-5d7a-4f25-a364-0969958c42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DF0D0E-83E5-407E-8629-EFDF660E1F90}"/>
</file>

<file path=customXml/itemProps2.xml><?xml version="1.0" encoding="utf-8"?>
<ds:datastoreItem xmlns:ds="http://schemas.openxmlformats.org/officeDocument/2006/customXml" ds:itemID="{4A95DE23-146D-4B12-A991-49ED878D544C}"/>
</file>

<file path=customXml/itemProps3.xml><?xml version="1.0" encoding="utf-8"?>
<ds:datastoreItem xmlns:ds="http://schemas.openxmlformats.org/officeDocument/2006/customXml" ds:itemID="{DCE9AE5D-4F52-42B7-9AE8-03C2C3C959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</dc:creator>
  <cp:keywords/>
  <dc:description/>
  <cp:lastModifiedBy>Esther Ferreras Romero</cp:lastModifiedBy>
  <cp:revision/>
  <dcterms:created xsi:type="dcterms:W3CDTF">2021-02-07T09:20:47Z</dcterms:created>
  <dcterms:modified xsi:type="dcterms:W3CDTF">2021-02-21T21:15:21Z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0x010100BDEA8A4DB778B3419131F5B8502F05DF</vt:lpwstr>
  </property>
</Properties>
</file>