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15"/>
  <workbookPr defaultThemeVersion="124226"/>
  <xr:revisionPtr revIDLastSave="0" documentId="11_CB617766BC92CBC199DF35CE28096504B0F37684" xr6:coauthVersionLast="46" xr6:coauthVersionMax="46" xr10:uidLastSave="{00000000-0000-0000-0000-000000000000}"/>
  <bookViews>
    <workbookView xWindow="120" yWindow="120" windowWidth="28515" windowHeight="1258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deltat">Hoja1!$C$7</definedName>
    <definedName name="montante">Hoja1!$C$6</definedName>
    <definedName name="plazo">Hoja1!$C$8</definedName>
    <definedName name="tipo">Hoja1!$C$5</definedName>
  </definedNames>
  <calcPr calcId="191028" calcMode="autoNoTable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" l="1"/>
  <c r="P15" i="1"/>
  <c r="H17" i="1"/>
  <c r="I22" i="1"/>
  <c r="J22" i="1" s="1"/>
  <c r="I23" i="1"/>
  <c r="J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/>
  <c r="I44" i="1"/>
  <c r="J44" i="1" s="1"/>
  <c r="I45" i="1"/>
  <c r="J45" i="1" s="1"/>
  <c r="I46" i="1"/>
  <c r="J46" i="1" s="1"/>
  <c r="I47" i="1"/>
  <c r="J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/>
  <c r="I60" i="1"/>
  <c r="J60" i="1" s="1"/>
  <c r="I61" i="1"/>
  <c r="J61" i="1" s="1"/>
  <c r="I62" i="1"/>
  <c r="J62" i="1" s="1"/>
  <c r="I63" i="1"/>
  <c r="J63" i="1"/>
  <c r="I64" i="1"/>
  <c r="J64" i="1" s="1"/>
  <c r="I65" i="1"/>
  <c r="J65" i="1" s="1"/>
  <c r="I66" i="1"/>
  <c r="J66" i="1" s="1"/>
  <c r="I67" i="1"/>
  <c r="J67" i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1" i="1"/>
  <c r="J21" i="1" s="1"/>
  <c r="E16" i="1"/>
  <c r="C7" i="1"/>
  <c r="V221" i="1"/>
  <c r="V17" i="1"/>
  <c r="V50" i="1"/>
  <c r="V93" i="1"/>
  <c r="V136" i="1"/>
  <c r="V210" i="1"/>
  <c r="V18" i="1"/>
  <c r="V26" i="1"/>
  <c r="V42" i="1"/>
  <c r="V62" i="1"/>
  <c r="V94" i="1"/>
  <c r="V116" i="1"/>
  <c r="V137" i="1"/>
  <c r="V169" i="1"/>
  <c r="V190" i="1"/>
  <c r="V211" i="1"/>
  <c r="V254" i="1"/>
  <c r="O236" i="1"/>
  <c r="O56" i="1"/>
  <c r="V21" i="1"/>
  <c r="V29" i="1"/>
  <c r="V37" i="1"/>
  <c r="V45" i="1"/>
  <c r="V66" i="1"/>
  <c r="V77" i="1"/>
  <c r="V88" i="1"/>
  <c r="V98" i="1"/>
  <c r="V120" i="1"/>
  <c r="V130" i="1"/>
  <c r="V141" i="1"/>
  <c r="V178" i="1"/>
  <c r="V199" i="1"/>
  <c r="V242" i="1"/>
  <c r="O212" i="1"/>
  <c r="C142" i="1"/>
  <c r="V22" i="1"/>
  <c r="V30" i="1"/>
  <c r="V38" i="1"/>
  <c r="V46" i="1"/>
  <c r="V57" i="1"/>
  <c r="V68" i="1"/>
  <c r="V78" i="1"/>
  <c r="V89" i="1"/>
  <c r="V100" i="1"/>
  <c r="V110" i="1"/>
  <c r="V121" i="1"/>
  <c r="V132" i="1"/>
  <c r="V142" i="1"/>
  <c r="V158" i="1"/>
  <c r="V179" i="1"/>
  <c r="V201" i="1"/>
  <c r="V222" i="1"/>
  <c r="V243" i="1"/>
  <c r="O128" i="1"/>
  <c r="C78" i="1"/>
  <c r="V34" i="1"/>
  <c r="V52" i="1"/>
  <c r="V73" i="1"/>
  <c r="V84" i="1"/>
  <c r="V105" i="1"/>
  <c r="V126" i="1"/>
  <c r="V150" i="1"/>
  <c r="V233" i="1"/>
  <c r="C118" i="1"/>
  <c r="V56" i="1"/>
  <c r="V109" i="1"/>
  <c r="V157" i="1"/>
  <c r="R16" i="1"/>
  <c r="H258" i="1"/>
  <c r="H255" i="1"/>
  <c r="H252" i="1"/>
  <c r="H246" i="1"/>
  <c r="H242" i="1"/>
  <c r="H239" i="1"/>
  <c r="H236" i="1"/>
  <c r="H233" i="1"/>
  <c r="H229" i="1"/>
  <c r="H222" i="1"/>
  <c r="H219" i="1"/>
  <c r="H216" i="1"/>
  <c r="H212" i="1"/>
  <c r="H209" i="1"/>
  <c r="H202" i="1"/>
  <c r="H199" i="1"/>
  <c r="H196" i="1"/>
  <c r="H193" i="1"/>
  <c r="H186" i="1"/>
  <c r="H183" i="1"/>
  <c r="H179" i="1"/>
  <c r="H176" i="1"/>
  <c r="H173" i="1"/>
  <c r="H166" i="1"/>
  <c r="H162" i="1"/>
  <c r="H159" i="1"/>
  <c r="H156" i="1"/>
  <c r="H153" i="1"/>
  <c r="H149" i="1"/>
  <c r="H142" i="1"/>
  <c r="H139" i="1"/>
  <c r="H136" i="1"/>
  <c r="H132" i="1"/>
  <c r="H129" i="1"/>
  <c r="H120" i="1"/>
  <c r="H116" i="1"/>
  <c r="H113" i="1"/>
  <c r="H106" i="1"/>
  <c r="H103" i="1"/>
  <c r="H99" i="1"/>
  <c r="H96" i="1"/>
  <c r="H93" i="1"/>
  <c r="H86" i="1"/>
  <c r="H82" i="1"/>
  <c r="H79" i="1"/>
  <c r="H76" i="1"/>
  <c r="H73" i="1"/>
  <c r="H69" i="1"/>
  <c r="H62" i="1"/>
  <c r="H59" i="1"/>
  <c r="H57" i="1"/>
  <c r="H53" i="1"/>
  <c r="H46" i="1"/>
  <c r="H43" i="1"/>
  <c r="H40" i="1"/>
  <c r="H36" i="1"/>
  <c r="H33" i="1"/>
  <c r="H26" i="1"/>
  <c r="H23" i="1"/>
  <c r="H195" i="1"/>
  <c r="H182" i="1"/>
  <c r="H175" i="1"/>
  <c r="H169" i="1"/>
  <c r="H145" i="1"/>
  <c r="H138" i="1"/>
  <c r="H135" i="1"/>
  <c r="H131" i="1"/>
  <c r="H125" i="1"/>
  <c r="H122" i="1"/>
  <c r="H115" i="1"/>
  <c r="H109" i="1"/>
  <c r="H89" i="1"/>
  <c r="H85" i="1"/>
  <c r="H78" i="1"/>
  <c r="H75" i="1"/>
  <c r="H68" i="1"/>
  <c r="H56" i="1"/>
  <c r="H52" i="1"/>
  <c r="H42" i="1"/>
  <c r="H39" i="1"/>
  <c r="H32" i="1"/>
  <c r="H29" i="1"/>
  <c r="H22" i="1"/>
  <c r="H257" i="1"/>
  <c r="H248" i="1"/>
  <c r="H260" i="1"/>
  <c r="H254" i="1"/>
  <c r="H251" i="1"/>
  <c r="H249" i="1"/>
  <c r="H245" i="1"/>
  <c r="H238" i="1"/>
  <c r="H235" i="1"/>
  <c r="H232" i="1"/>
  <c r="H228" i="1"/>
  <c r="H225" i="1"/>
  <c r="H218" i="1"/>
  <c r="H215" i="1"/>
  <c r="H211" i="1"/>
  <c r="H208" i="1"/>
  <c r="H205" i="1"/>
  <c r="H192" i="1"/>
  <c r="H189" i="1"/>
  <c r="H178" i="1"/>
  <c r="H172" i="1"/>
  <c r="H165" i="1"/>
  <c r="H158" i="1"/>
  <c r="H155" i="1"/>
  <c r="H152" i="1"/>
  <c r="H148" i="1"/>
  <c r="H128" i="1"/>
  <c r="H119" i="1"/>
  <c r="H112" i="1"/>
  <c r="H102" i="1"/>
  <c r="H98" i="1"/>
  <c r="H95" i="1"/>
  <c r="H92" i="1"/>
  <c r="H72" i="1"/>
  <c r="H65" i="1"/>
  <c r="H49" i="1"/>
  <c r="H35" i="1"/>
  <c r="H244" i="1"/>
  <c r="H241" i="1"/>
  <c r="H234" i="1"/>
  <c r="H256" i="1"/>
  <c r="H250" i="1"/>
  <c r="H226" i="1"/>
  <c r="H217" i="1"/>
  <c r="H204" i="1"/>
  <c r="H200" i="1"/>
  <c r="H194" i="1"/>
  <c r="H185" i="1"/>
  <c r="H171" i="1"/>
  <c r="H167" i="1"/>
  <c r="H161" i="1"/>
  <c r="H154" i="1"/>
  <c r="H147" i="1"/>
  <c r="H143" i="1"/>
  <c r="H130" i="1"/>
  <c r="H114" i="1"/>
  <c r="H105" i="1"/>
  <c r="H91" i="1"/>
  <c r="H87" i="1"/>
  <c r="H81" i="1"/>
  <c r="H74" i="1"/>
  <c r="H67" i="1"/>
  <c r="H63" i="1"/>
  <c r="H54" i="1"/>
  <c r="H48" i="1"/>
  <c r="H44" i="1"/>
  <c r="H37" i="1"/>
  <c r="H30" i="1"/>
  <c r="H20" i="1"/>
  <c r="H240" i="1"/>
  <c r="H231" i="1"/>
  <c r="H221" i="1"/>
  <c r="H214" i="1"/>
  <c r="H207" i="1"/>
  <c r="H203" i="1"/>
  <c r="H188" i="1"/>
  <c r="H184" i="1"/>
  <c r="H177" i="1"/>
  <c r="H170" i="1"/>
  <c r="H164" i="1"/>
  <c r="H160" i="1"/>
  <c r="H146" i="1"/>
  <c r="H137" i="1"/>
  <c r="H124" i="1"/>
  <c r="H121" i="1"/>
  <c r="H108" i="1"/>
  <c r="H104" i="1"/>
  <c r="H97" i="1"/>
  <c r="H90" i="1"/>
  <c r="H84" i="1"/>
  <c r="H80" i="1"/>
  <c r="H66" i="1"/>
  <c r="H58" i="1"/>
  <c r="H51" i="1"/>
  <c r="H47" i="1"/>
  <c r="H34" i="1"/>
  <c r="H25" i="1"/>
  <c r="H259" i="1"/>
  <c r="H253" i="1"/>
  <c r="H247" i="1"/>
  <c r="H230" i="1"/>
  <c r="H224" i="1"/>
  <c r="H220" i="1"/>
  <c r="H213" i="1"/>
  <c r="H206" i="1"/>
  <c r="H198" i="1"/>
  <c r="H191" i="1"/>
  <c r="H187" i="1"/>
  <c r="H181" i="1"/>
  <c r="H174" i="1"/>
  <c r="H163" i="1"/>
  <c r="H151" i="1"/>
  <c r="H141" i="1"/>
  <c r="H134" i="1"/>
  <c r="H127" i="1"/>
  <c r="H123" i="1"/>
  <c r="H118" i="1"/>
  <c r="H111" i="1"/>
  <c r="H107" i="1"/>
  <c r="H101" i="1"/>
  <c r="H94" i="1"/>
  <c r="H83" i="1"/>
  <c r="H71" i="1"/>
  <c r="H61" i="1"/>
  <c r="H50" i="1"/>
  <c r="H41" i="1"/>
  <c r="H28" i="1"/>
  <c r="H24" i="1"/>
  <c r="H60" i="1"/>
  <c r="H45" i="1"/>
  <c r="H31" i="1"/>
  <c r="H27" i="1"/>
  <c r="H21" i="1"/>
  <c r="H243" i="1"/>
  <c r="H237" i="1"/>
  <c r="H227" i="1"/>
  <c r="H223" i="1"/>
  <c r="H210" i="1"/>
  <c r="H201" i="1"/>
  <c r="H197" i="1"/>
  <c r="H190" i="1"/>
  <c r="H180" i="1"/>
  <c r="H168" i="1"/>
  <c r="H157" i="1"/>
  <c r="H150" i="1"/>
  <c r="H144" i="1"/>
  <c r="H140" i="1"/>
  <c r="H133" i="1"/>
  <c r="H126" i="1"/>
  <c r="H117" i="1"/>
  <c r="H110" i="1"/>
  <c r="H100" i="1"/>
  <c r="H88" i="1"/>
  <c r="H77" i="1"/>
  <c r="H70" i="1"/>
  <c r="H64" i="1"/>
  <c r="H55" i="1"/>
  <c r="H38" i="1"/>
  <c r="V25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251" i="1"/>
  <c r="V246" i="1"/>
  <c r="V241" i="1"/>
  <c r="V235" i="1"/>
  <c r="V230" i="1"/>
  <c r="V225" i="1"/>
  <c r="V219" i="1"/>
  <c r="V214" i="1"/>
  <c r="V209" i="1"/>
  <c r="V203" i="1"/>
  <c r="V198" i="1"/>
  <c r="V193" i="1"/>
  <c r="V187" i="1"/>
  <c r="V182" i="1"/>
  <c r="V177" i="1"/>
  <c r="V171" i="1"/>
  <c r="V166" i="1"/>
  <c r="V161" i="1"/>
  <c r="V156" i="1"/>
  <c r="V152" i="1"/>
  <c r="V148" i="1"/>
  <c r="V144" i="1"/>
  <c r="V255" i="1"/>
  <c r="V250" i="1"/>
  <c r="V245" i="1"/>
  <c r="V239" i="1"/>
  <c r="V234" i="1"/>
  <c r="V229" i="1"/>
  <c r="V223" i="1"/>
  <c r="V218" i="1"/>
  <c r="V213" i="1"/>
  <c r="V207" i="1"/>
  <c r="V202" i="1"/>
  <c r="V197" i="1"/>
  <c r="V191" i="1"/>
  <c r="V186" i="1"/>
  <c r="V181" i="1"/>
  <c r="V175" i="1"/>
  <c r="V170" i="1"/>
  <c r="V165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O204" i="1"/>
  <c r="O117" i="1"/>
  <c r="C86" i="1"/>
  <c r="V15" i="1"/>
  <c r="V23" i="1"/>
  <c r="V27" i="1"/>
  <c r="V35" i="1"/>
  <c r="V43" i="1"/>
  <c r="V53" i="1"/>
  <c r="V58" i="1"/>
  <c r="V69" i="1"/>
  <c r="V74" i="1"/>
  <c r="V85" i="1"/>
  <c r="V101" i="1"/>
  <c r="O244" i="1"/>
  <c r="O172" i="1"/>
  <c r="O72" i="1"/>
  <c r="C46" i="1"/>
  <c r="C110" i="1"/>
  <c r="V16" i="1"/>
  <c r="V20" i="1"/>
  <c r="V24" i="1"/>
  <c r="V28" i="1"/>
  <c r="V32" i="1"/>
  <c r="V36" i="1"/>
  <c r="V40" i="1"/>
  <c r="V44" i="1"/>
  <c r="V49" i="1"/>
  <c r="V54" i="1"/>
  <c r="V60" i="1"/>
  <c r="V65" i="1"/>
  <c r="V70" i="1"/>
  <c r="V76" i="1"/>
  <c r="V81" i="1"/>
  <c r="V86" i="1"/>
  <c r="V92" i="1"/>
  <c r="V97" i="1"/>
  <c r="V102" i="1"/>
  <c r="V108" i="1"/>
  <c r="V113" i="1"/>
  <c r="V118" i="1"/>
  <c r="V124" i="1"/>
  <c r="V129" i="1"/>
  <c r="V134" i="1"/>
  <c r="V140" i="1"/>
  <c r="V146" i="1"/>
  <c r="V154" i="1"/>
  <c r="V163" i="1"/>
  <c r="V174" i="1"/>
  <c r="V185" i="1"/>
  <c r="V195" i="1"/>
  <c r="V206" i="1"/>
  <c r="V217" i="1"/>
  <c r="V227" i="1"/>
  <c r="V238" i="1"/>
  <c r="V249" i="1"/>
  <c r="C22" i="1"/>
  <c r="V19" i="1"/>
  <c r="V31" i="1"/>
  <c r="V39" i="1"/>
  <c r="V48" i="1"/>
  <c r="V64" i="1"/>
  <c r="V80" i="1"/>
  <c r="V90" i="1"/>
  <c r="V96" i="1"/>
  <c r="V106" i="1"/>
  <c r="V112" i="1"/>
  <c r="V117" i="1"/>
  <c r="V122" i="1"/>
  <c r="V128" i="1"/>
  <c r="V133" i="1"/>
  <c r="V138" i="1"/>
  <c r="V145" i="1"/>
  <c r="V153" i="1"/>
  <c r="V162" i="1"/>
  <c r="V173" i="1"/>
  <c r="V183" i="1"/>
  <c r="V194" i="1"/>
  <c r="V205" i="1"/>
  <c r="V215" i="1"/>
  <c r="V226" i="1"/>
  <c r="V237" i="1"/>
  <c r="V247" i="1"/>
  <c r="O18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O20" i="1"/>
  <c r="O28" i="1"/>
  <c r="O36" i="1"/>
  <c r="O44" i="1"/>
  <c r="O52" i="1"/>
  <c r="O60" i="1"/>
  <c r="O68" i="1"/>
  <c r="O76" i="1"/>
  <c r="O84" i="1"/>
  <c r="O92" i="1"/>
  <c r="O100" i="1"/>
  <c r="O108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O29" i="1"/>
  <c r="O45" i="1"/>
  <c r="O61" i="1"/>
  <c r="O77" i="1"/>
  <c r="O93" i="1"/>
  <c r="O109" i="1"/>
  <c r="O120" i="1"/>
  <c r="O132" i="1"/>
  <c r="O141" i="1"/>
  <c r="O152" i="1"/>
  <c r="O164" i="1"/>
  <c r="O173" i="1"/>
  <c r="O184" i="1"/>
  <c r="O196" i="1"/>
  <c r="O205" i="1"/>
  <c r="O213" i="1"/>
  <c r="O221" i="1"/>
  <c r="O229" i="1"/>
  <c r="O237" i="1"/>
  <c r="O245" i="1"/>
  <c r="O253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O16" i="1"/>
  <c r="O32" i="1"/>
  <c r="O48" i="1"/>
  <c r="O64" i="1"/>
  <c r="O80" i="1"/>
  <c r="O96" i="1"/>
  <c r="O112" i="1"/>
  <c r="O124" i="1"/>
  <c r="O133" i="1"/>
  <c r="O144" i="1"/>
  <c r="O156" i="1"/>
  <c r="O165" i="1"/>
  <c r="O176" i="1"/>
  <c r="O188" i="1"/>
  <c r="O197" i="1"/>
  <c r="O208" i="1"/>
  <c r="O216" i="1"/>
  <c r="O224" i="1"/>
  <c r="O232" i="1"/>
  <c r="O240" i="1"/>
  <c r="O248" i="1"/>
  <c r="O15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O21" i="1"/>
  <c r="O37" i="1"/>
  <c r="O53" i="1"/>
  <c r="O69" i="1"/>
  <c r="O85" i="1"/>
  <c r="O101" i="1"/>
  <c r="O116" i="1"/>
  <c r="O125" i="1"/>
  <c r="O136" i="1"/>
  <c r="O148" i="1"/>
  <c r="O157" i="1"/>
  <c r="O168" i="1"/>
  <c r="O180" i="1"/>
  <c r="O189" i="1"/>
  <c r="O200" i="1"/>
  <c r="O209" i="1"/>
  <c r="O217" i="1"/>
  <c r="O225" i="1"/>
  <c r="O233" i="1"/>
  <c r="O241" i="1"/>
  <c r="O249" i="1"/>
  <c r="C9" i="1"/>
  <c r="C13" i="1" s="1"/>
  <c r="P10" i="1" s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O228" i="1"/>
  <c r="O192" i="1"/>
  <c r="O149" i="1"/>
  <c r="O104" i="1"/>
  <c r="O40" i="1"/>
  <c r="C30" i="1"/>
  <c r="C62" i="1"/>
  <c r="C94" i="1"/>
  <c r="C126" i="1"/>
  <c r="O252" i="1"/>
  <c r="O220" i="1"/>
  <c r="O181" i="1"/>
  <c r="O140" i="1"/>
  <c r="O88" i="1"/>
  <c r="O24" i="1"/>
  <c r="C38" i="1"/>
  <c r="C70" i="1"/>
  <c r="C102" i="1"/>
  <c r="C134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W10" i="1"/>
  <c r="Y16" i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99" i="1"/>
  <c r="E99" i="1" s="1"/>
  <c r="D103" i="1"/>
  <c r="E103" i="1" s="1"/>
  <c r="D107" i="1"/>
  <c r="E107" i="1" s="1"/>
  <c r="D111" i="1"/>
  <c r="E111" i="1" s="1"/>
  <c r="D115" i="1"/>
  <c r="E115" i="1" s="1"/>
  <c r="D119" i="1"/>
  <c r="E119" i="1" s="1"/>
  <c r="D123" i="1"/>
  <c r="E123" i="1" s="1"/>
  <c r="D127" i="1"/>
  <c r="E127" i="1" s="1"/>
  <c r="D131" i="1"/>
  <c r="E131" i="1" s="1"/>
  <c r="D135" i="1"/>
  <c r="E135" i="1" s="1"/>
  <c r="D139" i="1"/>
  <c r="E139" i="1" s="1"/>
  <c r="D143" i="1"/>
  <c r="E143" i="1" s="1"/>
  <c r="D147" i="1"/>
  <c r="E147" i="1" s="1"/>
  <c r="D151" i="1"/>
  <c r="E151" i="1" s="1"/>
  <c r="D155" i="1"/>
  <c r="E155" i="1" s="1"/>
  <c r="D159" i="1"/>
  <c r="E159" i="1" s="1"/>
  <c r="D163" i="1"/>
  <c r="E163" i="1" s="1"/>
  <c r="D167" i="1"/>
  <c r="E167" i="1" s="1"/>
  <c r="D171" i="1"/>
  <c r="E171" i="1" s="1"/>
  <c r="D175" i="1"/>
  <c r="E175" i="1" s="1"/>
  <c r="D179" i="1"/>
  <c r="E179" i="1" s="1"/>
  <c r="D183" i="1"/>
  <c r="E183" i="1" s="1"/>
  <c r="D187" i="1"/>
  <c r="E187" i="1" s="1"/>
  <c r="D191" i="1"/>
  <c r="E191" i="1" s="1"/>
  <c r="D195" i="1"/>
  <c r="E195" i="1" s="1"/>
  <c r="D199" i="1"/>
  <c r="E199" i="1" s="1"/>
  <c r="D203" i="1"/>
  <c r="E203" i="1" s="1"/>
  <c r="D207" i="1"/>
  <c r="E207" i="1" s="1"/>
  <c r="D211" i="1"/>
  <c r="E211" i="1" s="1"/>
  <c r="D215" i="1"/>
  <c r="E215" i="1" s="1"/>
  <c r="D219" i="1"/>
  <c r="E219" i="1" s="1"/>
  <c r="D223" i="1"/>
  <c r="E223" i="1" s="1"/>
  <c r="D227" i="1"/>
  <c r="E227" i="1" s="1"/>
  <c r="D231" i="1"/>
  <c r="E231" i="1" s="1"/>
  <c r="D235" i="1"/>
  <c r="E235" i="1" s="1"/>
  <c r="D239" i="1"/>
  <c r="E239" i="1" s="1"/>
  <c r="D243" i="1"/>
  <c r="E243" i="1" s="1"/>
  <c r="D247" i="1"/>
  <c r="E247" i="1" s="1"/>
  <c r="D251" i="1"/>
  <c r="E251" i="1" s="1"/>
  <c r="D255" i="1"/>
  <c r="E255" i="1" s="1"/>
  <c r="D259" i="1"/>
  <c r="E259" i="1" s="1"/>
  <c r="D24" i="1"/>
  <c r="E24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00" i="1"/>
  <c r="E100" i="1" s="1"/>
  <c r="D104" i="1"/>
  <c r="E104" i="1" s="1"/>
  <c r="D108" i="1"/>
  <c r="E108" i="1" s="1"/>
  <c r="D112" i="1"/>
  <c r="E112" i="1" s="1"/>
  <c r="D116" i="1"/>
  <c r="E116" i="1" s="1"/>
  <c r="D120" i="1"/>
  <c r="E120" i="1" s="1"/>
  <c r="D25" i="1"/>
  <c r="E25" i="1" s="1"/>
  <c r="D33" i="1"/>
  <c r="E33" i="1" s="1"/>
  <c r="D41" i="1"/>
  <c r="E41" i="1" s="1"/>
  <c r="D49" i="1"/>
  <c r="E49" i="1" s="1"/>
  <c r="D57" i="1"/>
  <c r="E57" i="1" s="1"/>
  <c r="D65" i="1"/>
  <c r="E65" i="1" s="1"/>
  <c r="D73" i="1"/>
  <c r="E73" i="1" s="1"/>
  <c r="D81" i="1"/>
  <c r="E81" i="1" s="1"/>
  <c r="D89" i="1"/>
  <c r="E89" i="1" s="1"/>
  <c r="D97" i="1"/>
  <c r="E97" i="1" s="1"/>
  <c r="D105" i="1"/>
  <c r="E105" i="1" s="1"/>
  <c r="D113" i="1"/>
  <c r="E113" i="1" s="1"/>
  <c r="D121" i="1"/>
  <c r="E121" i="1" s="1"/>
  <c r="D126" i="1"/>
  <c r="E126" i="1" s="1"/>
  <c r="D132" i="1"/>
  <c r="E132" i="1" s="1"/>
  <c r="D137" i="1"/>
  <c r="E137" i="1" s="1"/>
  <c r="D142" i="1"/>
  <c r="E142" i="1" s="1"/>
  <c r="D148" i="1"/>
  <c r="E148" i="1" s="1"/>
  <c r="D153" i="1"/>
  <c r="E153" i="1" s="1"/>
  <c r="D158" i="1"/>
  <c r="E158" i="1" s="1"/>
  <c r="D164" i="1"/>
  <c r="E164" i="1" s="1"/>
  <c r="D169" i="1"/>
  <c r="E169" i="1" s="1"/>
  <c r="D174" i="1"/>
  <c r="E174" i="1" s="1"/>
  <c r="D180" i="1"/>
  <c r="E180" i="1" s="1"/>
  <c r="D185" i="1"/>
  <c r="E185" i="1" s="1"/>
  <c r="D190" i="1"/>
  <c r="E190" i="1" s="1"/>
  <c r="D196" i="1"/>
  <c r="E196" i="1" s="1"/>
  <c r="D201" i="1"/>
  <c r="E201" i="1" s="1"/>
  <c r="D206" i="1"/>
  <c r="E206" i="1" s="1"/>
  <c r="D212" i="1"/>
  <c r="E212" i="1" s="1"/>
  <c r="D217" i="1"/>
  <c r="E217" i="1" s="1"/>
  <c r="D222" i="1"/>
  <c r="E222" i="1" s="1"/>
  <c r="D228" i="1"/>
  <c r="E228" i="1" s="1"/>
  <c r="D233" i="1"/>
  <c r="E233" i="1" s="1"/>
  <c r="D238" i="1"/>
  <c r="E238" i="1" s="1"/>
  <c r="D244" i="1"/>
  <c r="E244" i="1" s="1"/>
  <c r="D249" i="1"/>
  <c r="E249" i="1" s="1"/>
  <c r="D254" i="1"/>
  <c r="E254" i="1" s="1"/>
  <c r="D260" i="1"/>
  <c r="E260" i="1" s="1"/>
  <c r="D26" i="1"/>
  <c r="E26" i="1" s="1"/>
  <c r="D34" i="1"/>
  <c r="E34" i="1" s="1"/>
  <c r="D42" i="1"/>
  <c r="E42" i="1" s="1"/>
  <c r="D50" i="1"/>
  <c r="E50" i="1" s="1"/>
  <c r="D58" i="1"/>
  <c r="E58" i="1" s="1"/>
  <c r="D66" i="1"/>
  <c r="E66" i="1" s="1"/>
  <c r="D74" i="1"/>
  <c r="E74" i="1" s="1"/>
  <c r="D82" i="1"/>
  <c r="E82" i="1" s="1"/>
  <c r="D90" i="1"/>
  <c r="E90" i="1" s="1"/>
  <c r="D98" i="1"/>
  <c r="E98" i="1" s="1"/>
  <c r="D106" i="1"/>
  <c r="E106" i="1" s="1"/>
  <c r="D114" i="1"/>
  <c r="E114" i="1" s="1"/>
  <c r="D122" i="1"/>
  <c r="E122" i="1" s="1"/>
  <c r="D128" i="1"/>
  <c r="E128" i="1" s="1"/>
  <c r="D133" i="1"/>
  <c r="E133" i="1" s="1"/>
  <c r="D138" i="1"/>
  <c r="E138" i="1" s="1"/>
  <c r="D144" i="1"/>
  <c r="E144" i="1" s="1"/>
  <c r="D149" i="1"/>
  <c r="E149" i="1" s="1"/>
  <c r="D154" i="1"/>
  <c r="E154" i="1" s="1"/>
  <c r="D160" i="1"/>
  <c r="E160" i="1" s="1"/>
  <c r="D165" i="1"/>
  <c r="E165" i="1" s="1"/>
  <c r="D170" i="1"/>
  <c r="E170" i="1" s="1"/>
  <c r="D176" i="1"/>
  <c r="E176" i="1" s="1"/>
  <c r="D181" i="1"/>
  <c r="E181" i="1" s="1"/>
  <c r="D186" i="1"/>
  <c r="E186" i="1" s="1"/>
  <c r="D192" i="1"/>
  <c r="E192" i="1" s="1"/>
  <c r="D197" i="1"/>
  <c r="E197" i="1" s="1"/>
  <c r="D202" i="1"/>
  <c r="D208" i="1"/>
  <c r="E208" i="1" s="1"/>
  <c r="D213" i="1"/>
  <c r="E213" i="1" s="1"/>
  <c r="D218" i="1"/>
  <c r="E218" i="1" s="1"/>
  <c r="D224" i="1"/>
  <c r="E224" i="1" s="1"/>
  <c r="D229" i="1"/>
  <c r="E229" i="1" s="1"/>
  <c r="D234" i="1"/>
  <c r="E234" i="1" s="1"/>
  <c r="D240" i="1"/>
  <c r="E240" i="1" s="1"/>
  <c r="D245" i="1"/>
  <c r="E245" i="1" s="1"/>
  <c r="D250" i="1"/>
  <c r="E250" i="1" s="1"/>
  <c r="D256" i="1"/>
  <c r="E256" i="1" s="1"/>
  <c r="D21" i="1"/>
  <c r="E21" i="1" s="1"/>
  <c r="D29" i="1"/>
  <c r="E29" i="1" s="1"/>
  <c r="D37" i="1"/>
  <c r="E37" i="1" s="1"/>
  <c r="D45" i="1"/>
  <c r="E45" i="1" s="1"/>
  <c r="D53" i="1"/>
  <c r="E53" i="1" s="1"/>
  <c r="D61" i="1"/>
  <c r="E61" i="1" s="1"/>
  <c r="D69" i="1"/>
  <c r="E69" i="1" s="1"/>
  <c r="D77" i="1"/>
  <c r="E77" i="1" s="1"/>
  <c r="D85" i="1"/>
  <c r="E85" i="1" s="1"/>
  <c r="D93" i="1"/>
  <c r="E93" i="1" s="1"/>
  <c r="D101" i="1"/>
  <c r="E101" i="1" s="1"/>
  <c r="D109" i="1"/>
  <c r="E109" i="1" s="1"/>
  <c r="D117" i="1"/>
  <c r="E117" i="1" s="1"/>
  <c r="D124" i="1"/>
  <c r="E124" i="1" s="1"/>
  <c r="D129" i="1"/>
  <c r="E129" i="1" s="1"/>
  <c r="D134" i="1"/>
  <c r="E134" i="1" s="1"/>
  <c r="D140" i="1"/>
  <c r="E140" i="1" s="1"/>
  <c r="D145" i="1"/>
  <c r="E145" i="1" s="1"/>
  <c r="D150" i="1"/>
  <c r="E150" i="1" s="1"/>
  <c r="D156" i="1"/>
  <c r="E156" i="1" s="1"/>
  <c r="D161" i="1"/>
  <c r="E161" i="1" s="1"/>
  <c r="D166" i="1"/>
  <c r="D172" i="1"/>
  <c r="E172" i="1" s="1"/>
  <c r="D177" i="1"/>
  <c r="E177" i="1" s="1"/>
  <c r="D182" i="1"/>
  <c r="E182" i="1" s="1"/>
  <c r="D188" i="1"/>
  <c r="E188" i="1" s="1"/>
  <c r="D193" i="1"/>
  <c r="E193" i="1" s="1"/>
  <c r="D198" i="1"/>
  <c r="E198" i="1" s="1"/>
  <c r="D204" i="1"/>
  <c r="E204" i="1" s="1"/>
  <c r="D209" i="1"/>
  <c r="E209" i="1" s="1"/>
  <c r="D214" i="1"/>
  <c r="E214" i="1" s="1"/>
  <c r="D220" i="1"/>
  <c r="E220" i="1" s="1"/>
  <c r="D225" i="1"/>
  <c r="E225" i="1" s="1"/>
  <c r="D230" i="1"/>
  <c r="E230" i="1" s="1"/>
  <c r="D236" i="1"/>
  <c r="E236" i="1" s="1"/>
  <c r="D241" i="1"/>
  <c r="E241" i="1" s="1"/>
  <c r="D246" i="1"/>
  <c r="E246" i="1" s="1"/>
  <c r="D252" i="1"/>
  <c r="E252" i="1" s="1"/>
  <c r="D257" i="1"/>
  <c r="E257" i="1" s="1"/>
  <c r="D22" i="1"/>
  <c r="E22" i="1" s="1"/>
  <c r="D30" i="1"/>
  <c r="E30" i="1" s="1"/>
  <c r="D38" i="1"/>
  <c r="E38" i="1" s="1"/>
  <c r="D46" i="1"/>
  <c r="E46" i="1" s="1"/>
  <c r="D54" i="1"/>
  <c r="E54" i="1" s="1"/>
  <c r="D62" i="1"/>
  <c r="E62" i="1" s="1"/>
  <c r="D70" i="1"/>
  <c r="E70" i="1" s="1"/>
  <c r="D78" i="1"/>
  <c r="E78" i="1" s="1"/>
  <c r="D86" i="1"/>
  <c r="E86" i="1" s="1"/>
  <c r="D94" i="1"/>
  <c r="E94" i="1" s="1"/>
  <c r="D102" i="1"/>
  <c r="E102" i="1" s="1"/>
  <c r="D110" i="1"/>
  <c r="E110" i="1" s="1"/>
  <c r="D118" i="1"/>
  <c r="E118" i="1" s="1"/>
  <c r="D125" i="1"/>
  <c r="E125" i="1" s="1"/>
  <c r="D130" i="1"/>
  <c r="E130" i="1" s="1"/>
  <c r="D136" i="1"/>
  <c r="E136" i="1" s="1"/>
  <c r="D141" i="1"/>
  <c r="E141" i="1" s="1"/>
  <c r="D146" i="1"/>
  <c r="E146" i="1" s="1"/>
  <c r="D152" i="1"/>
  <c r="E152" i="1" s="1"/>
  <c r="D157" i="1"/>
  <c r="E157" i="1" s="1"/>
  <c r="D162" i="1"/>
  <c r="E162" i="1" s="1"/>
  <c r="D168" i="1"/>
  <c r="E168" i="1" s="1"/>
  <c r="D173" i="1"/>
  <c r="E173" i="1" s="1"/>
  <c r="D178" i="1"/>
  <c r="E178" i="1" s="1"/>
  <c r="D184" i="1"/>
  <c r="E184" i="1" s="1"/>
  <c r="D189" i="1"/>
  <c r="E189" i="1" s="1"/>
  <c r="D194" i="1"/>
  <c r="E194" i="1" s="1"/>
  <c r="D200" i="1"/>
  <c r="E200" i="1" s="1"/>
  <c r="D205" i="1"/>
  <c r="E205" i="1" s="1"/>
  <c r="D210" i="1"/>
  <c r="E210" i="1" s="1"/>
  <c r="D216" i="1"/>
  <c r="E216" i="1" s="1"/>
  <c r="D221" i="1"/>
  <c r="E221" i="1" s="1"/>
  <c r="D226" i="1"/>
  <c r="E226" i="1" s="1"/>
  <c r="D232" i="1"/>
  <c r="E232" i="1" s="1"/>
  <c r="D237" i="1"/>
  <c r="E237" i="1" s="1"/>
  <c r="D242" i="1"/>
  <c r="E242" i="1" s="1"/>
  <c r="D248" i="1"/>
  <c r="E248" i="1" s="1"/>
  <c r="D253" i="1"/>
  <c r="E253" i="1" s="1"/>
  <c r="D258" i="1"/>
  <c r="E258" i="1" s="1"/>
  <c r="E202" i="1"/>
  <c r="E166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51" i="1"/>
  <c r="Z155" i="1"/>
  <c r="Z159" i="1"/>
  <c r="Z163" i="1"/>
  <c r="Z167" i="1"/>
  <c r="Z171" i="1"/>
  <c r="Z175" i="1"/>
  <c r="Z179" i="1"/>
  <c r="Z183" i="1"/>
  <c r="Z187" i="1"/>
  <c r="Z191" i="1"/>
  <c r="Z195" i="1"/>
  <c r="Z199" i="1"/>
  <c r="Z203" i="1"/>
  <c r="Z207" i="1"/>
  <c r="Z211" i="1"/>
  <c r="Z215" i="1"/>
  <c r="Z219" i="1"/>
  <c r="Z223" i="1"/>
  <c r="Z227" i="1"/>
  <c r="Z231" i="1"/>
  <c r="Z235" i="1"/>
  <c r="Z239" i="1"/>
  <c r="Z243" i="1"/>
  <c r="Z247" i="1"/>
  <c r="Z251" i="1"/>
  <c r="Z255" i="1"/>
  <c r="Z20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Z118" i="1"/>
  <c r="Z122" i="1"/>
  <c r="Z126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Z202" i="1"/>
  <c r="Z206" i="1"/>
  <c r="Z210" i="1"/>
  <c r="Z214" i="1"/>
  <c r="Z218" i="1"/>
  <c r="Z222" i="1"/>
  <c r="Z226" i="1"/>
  <c r="Z230" i="1"/>
  <c r="Z234" i="1"/>
  <c r="Z238" i="1"/>
  <c r="Z242" i="1"/>
  <c r="Z246" i="1"/>
  <c r="Z250" i="1"/>
  <c r="Z254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7" i="1"/>
  <c r="Z33" i="1"/>
  <c r="Z49" i="1"/>
  <c r="Z65" i="1"/>
  <c r="Z81" i="1"/>
  <c r="Z97" i="1"/>
  <c r="Z113" i="1"/>
  <c r="Z124" i="1"/>
  <c r="Z132" i="1"/>
  <c r="Z140" i="1"/>
  <c r="Z148" i="1"/>
  <c r="Z156" i="1"/>
  <c r="Z164" i="1"/>
  <c r="Z172" i="1"/>
  <c r="Z180" i="1"/>
  <c r="Z188" i="1"/>
  <c r="Z196" i="1"/>
  <c r="Z204" i="1"/>
  <c r="Z212" i="1"/>
  <c r="Z220" i="1"/>
  <c r="Z228" i="1"/>
  <c r="Z236" i="1"/>
  <c r="Z244" i="1"/>
  <c r="Z252" i="1"/>
  <c r="Z21" i="1"/>
  <c r="Z37" i="1"/>
  <c r="Z53" i="1"/>
  <c r="Z69" i="1"/>
  <c r="Z85" i="1"/>
  <c r="Z101" i="1"/>
  <c r="Z117" i="1"/>
  <c r="Z125" i="1"/>
  <c r="Z133" i="1"/>
  <c r="Z141" i="1"/>
  <c r="Z149" i="1"/>
  <c r="Z157" i="1"/>
  <c r="Z165" i="1"/>
  <c r="Z173" i="1"/>
  <c r="Z181" i="1"/>
  <c r="Z189" i="1"/>
  <c r="Z197" i="1"/>
  <c r="Z205" i="1"/>
  <c r="Z213" i="1"/>
  <c r="Z221" i="1"/>
  <c r="Z229" i="1"/>
  <c r="Z237" i="1"/>
  <c r="Z245" i="1"/>
  <c r="Z253" i="1"/>
  <c r="Z25" i="1"/>
  <c r="Z41" i="1"/>
  <c r="Z57" i="1"/>
  <c r="Z73" i="1"/>
  <c r="Z89" i="1"/>
  <c r="Z105" i="1"/>
  <c r="Z120" i="1"/>
  <c r="Z128" i="1"/>
  <c r="Z136" i="1"/>
  <c r="Z144" i="1"/>
  <c r="Z152" i="1"/>
  <c r="Z160" i="1"/>
  <c r="Z168" i="1"/>
  <c r="Z176" i="1"/>
  <c r="Z184" i="1"/>
  <c r="Z192" i="1"/>
  <c r="Z200" i="1"/>
  <c r="Z208" i="1"/>
  <c r="Z216" i="1"/>
  <c r="Z224" i="1"/>
  <c r="Z232" i="1"/>
  <c r="Z240" i="1"/>
  <c r="Z248" i="1"/>
  <c r="Z16" i="1"/>
  <c r="X16" i="1"/>
  <c r="Z29" i="1"/>
  <c r="Z45" i="1"/>
  <c r="Z61" i="1"/>
  <c r="Z77" i="1"/>
  <c r="Z93" i="1"/>
  <c r="Z109" i="1"/>
  <c r="Z121" i="1"/>
  <c r="Z129" i="1"/>
  <c r="Z137" i="1"/>
  <c r="Z145" i="1"/>
  <c r="Z153" i="1"/>
  <c r="Z161" i="1"/>
  <c r="Z169" i="1"/>
  <c r="Z177" i="1"/>
  <c r="Z185" i="1"/>
  <c r="Z193" i="1"/>
  <c r="Z201" i="1"/>
  <c r="Z209" i="1"/>
  <c r="Z217" i="1"/>
  <c r="Z225" i="1"/>
  <c r="Z233" i="1"/>
  <c r="Z241" i="1"/>
  <c r="Z249" i="1"/>
  <c r="V253" i="1" l="1"/>
  <c r="V231" i="1"/>
  <c r="V189" i="1"/>
  <c r="V167" i="1"/>
  <c r="V149" i="1"/>
  <c r="V125" i="1"/>
  <c r="V114" i="1"/>
  <c r="V104" i="1"/>
  <c r="V82" i="1"/>
  <c r="V72" i="1"/>
  <c r="V61" i="1"/>
  <c r="V41" i="1"/>
  <c r="V33" i="1"/>
  <c r="V25" i="1"/>
  <c r="C54" i="1"/>
  <c r="O160" i="1"/>
  <c r="W16" i="1"/>
  <c r="Q17" i="1"/>
  <c r="Q158" i="1"/>
  <c r="Q134" i="1"/>
  <c r="Q95" i="1"/>
  <c r="Q193" i="1"/>
  <c r="Q122" i="1"/>
  <c r="Q149" i="1"/>
  <c r="Q117" i="1"/>
  <c r="Q140" i="1"/>
  <c r="Q23" i="1"/>
  <c r="Q109" i="1"/>
  <c r="Q102" i="1"/>
  <c r="Q215" i="1"/>
  <c r="Q81" i="1"/>
  <c r="Q25" i="1"/>
  <c r="Q213" i="1"/>
  <c r="Q85" i="1"/>
  <c r="Q181" i="1"/>
  <c r="Q53" i="1"/>
  <c r="Q245" i="1"/>
  <c r="Q114" i="1"/>
  <c r="Q30" i="1"/>
  <c r="Q76" i="1"/>
  <c r="Q91" i="1"/>
  <c r="Q204" i="1"/>
  <c r="I17" i="1"/>
  <c r="J17" i="1" s="1"/>
  <c r="Q161" i="1"/>
  <c r="Q210" i="1"/>
  <c r="Q187" i="1"/>
  <c r="Q222" i="1"/>
  <c r="Q62" i="1"/>
  <c r="Q172" i="1"/>
  <c r="Q44" i="1"/>
  <c r="Q151" i="1"/>
  <c r="Q186" i="1"/>
  <c r="Q35" i="1"/>
  <c r="Q236" i="1"/>
  <c r="Q108" i="1"/>
  <c r="Q221" i="1"/>
  <c r="Q93" i="1"/>
  <c r="Q153" i="1"/>
  <c r="Q29" i="1"/>
  <c r="Q247" i="1"/>
  <c r="Q87" i="1"/>
  <c r="Q155" i="1"/>
  <c r="Q154" i="1"/>
  <c r="Q190" i="1"/>
  <c r="Q130" i="1"/>
  <c r="Q46" i="1"/>
  <c r="Q220" i="1"/>
  <c r="Q156" i="1"/>
  <c r="Q92" i="1"/>
  <c r="Q28" i="1"/>
  <c r="Q189" i="1"/>
  <c r="Q65" i="1"/>
  <c r="Q237" i="1"/>
  <c r="Q141" i="1"/>
  <c r="Q251" i="1"/>
  <c r="Q183" i="1"/>
  <c r="Q219" i="1"/>
  <c r="Q250" i="1"/>
  <c r="Q254" i="1"/>
  <c r="Q99" i="1"/>
  <c r="Q78" i="1"/>
  <c r="Q252" i="1"/>
  <c r="Q188" i="1"/>
  <c r="Q124" i="1"/>
  <c r="Q60" i="1"/>
  <c r="Q249" i="1"/>
  <c r="Q125" i="1"/>
  <c r="Q33" i="1"/>
  <c r="Q69" i="1"/>
  <c r="Q133" i="1"/>
  <c r="Q197" i="1"/>
  <c r="Q86" i="1"/>
  <c r="Q45" i="1"/>
  <c r="Q129" i="1"/>
  <c r="Q217" i="1"/>
  <c r="Q24" i="1"/>
  <c r="Q113" i="1"/>
  <c r="Q242" i="1"/>
  <c r="Q231" i="1"/>
  <c r="Q167" i="1"/>
  <c r="Q55" i="1"/>
  <c r="Q203" i="1"/>
  <c r="Q127" i="1"/>
  <c r="Q218" i="1"/>
  <c r="Q123" i="1"/>
  <c r="Q238" i="1"/>
  <c r="Q174" i="1"/>
  <c r="Q67" i="1"/>
  <c r="Q118" i="1"/>
  <c r="Q70" i="1"/>
  <c r="Q38" i="1"/>
  <c r="Q244" i="1"/>
  <c r="Q212" i="1"/>
  <c r="Q180" i="1"/>
  <c r="Q148" i="1"/>
  <c r="Q116" i="1"/>
  <c r="Q84" i="1"/>
  <c r="Q52" i="1"/>
  <c r="Q150" i="1"/>
  <c r="Q233" i="1"/>
  <c r="Q177" i="1"/>
  <c r="Q105" i="1"/>
  <c r="Q37" i="1"/>
  <c r="Q101" i="1"/>
  <c r="Q165" i="1"/>
  <c r="Q229" i="1"/>
  <c r="Q89" i="1"/>
  <c r="Q173" i="1"/>
  <c r="Q18" i="1"/>
  <c r="Q57" i="1"/>
  <c r="Q27" i="1"/>
  <c r="Q199" i="1"/>
  <c r="Q119" i="1"/>
  <c r="Q235" i="1"/>
  <c r="Q171" i="1"/>
  <c r="Q63" i="1"/>
  <c r="Q170" i="1"/>
  <c r="Q59" i="1"/>
  <c r="Q206" i="1"/>
  <c r="Q131" i="1"/>
  <c r="Q146" i="1"/>
  <c r="Q90" i="1"/>
  <c r="Q54" i="1"/>
  <c r="Q22" i="1"/>
  <c r="Q228" i="1"/>
  <c r="Q196" i="1"/>
  <c r="Q164" i="1"/>
  <c r="Q132" i="1"/>
  <c r="Q100" i="1"/>
  <c r="Q68" i="1"/>
  <c r="Q36" i="1"/>
  <c r="Q98" i="1"/>
  <c r="Q205" i="1"/>
  <c r="Q145" i="1"/>
  <c r="Q73" i="1"/>
  <c r="E17" i="1"/>
  <c r="Q49" i="1"/>
  <c r="Q47" i="1"/>
  <c r="Q194" i="1"/>
  <c r="Q239" i="1"/>
  <c r="Q207" i="1"/>
  <c r="Q175" i="1"/>
  <c r="Q135" i="1"/>
  <c r="Q71" i="1"/>
  <c r="Q243" i="1"/>
  <c r="Q211" i="1"/>
  <c r="Q179" i="1"/>
  <c r="Q143" i="1"/>
  <c r="Q79" i="1"/>
  <c r="Q234" i="1"/>
  <c r="Q178" i="1"/>
  <c r="Q139" i="1"/>
  <c r="Q75" i="1"/>
  <c r="Q246" i="1"/>
  <c r="Q214" i="1"/>
  <c r="Q182" i="1"/>
  <c r="Q147" i="1"/>
  <c r="Q83" i="1"/>
  <c r="Q19" i="1"/>
  <c r="Q126" i="1"/>
  <c r="Q94" i="1"/>
  <c r="Q74" i="1"/>
  <c r="Q58" i="1"/>
  <c r="Q42" i="1"/>
  <c r="Q26" i="1"/>
  <c r="Q248" i="1"/>
  <c r="Q232" i="1"/>
  <c r="Q216" i="1"/>
  <c r="Q200" i="1"/>
  <c r="Q184" i="1"/>
  <c r="Q168" i="1"/>
  <c r="Q152" i="1"/>
  <c r="Q136" i="1"/>
  <c r="Q120" i="1"/>
  <c r="Q104" i="1"/>
  <c r="Q88" i="1"/>
  <c r="Q72" i="1"/>
  <c r="Q56" i="1"/>
  <c r="Q40" i="1"/>
  <c r="Q20" i="1"/>
  <c r="Q106" i="1"/>
  <c r="Q241" i="1"/>
  <c r="Q209" i="1"/>
  <c r="Q185" i="1"/>
  <c r="Q157" i="1"/>
  <c r="Q121" i="1"/>
  <c r="Q77" i="1"/>
  <c r="Q41" i="1"/>
  <c r="Q21" i="1"/>
  <c r="Q226" i="1"/>
  <c r="Q255" i="1"/>
  <c r="Q223" i="1"/>
  <c r="Q191" i="1"/>
  <c r="Q159" i="1"/>
  <c r="Q103" i="1"/>
  <c r="Q39" i="1"/>
  <c r="Q227" i="1"/>
  <c r="Q195" i="1"/>
  <c r="Q163" i="1"/>
  <c r="Q111" i="1"/>
  <c r="Q31" i="1"/>
  <c r="Q202" i="1"/>
  <c r="Q162" i="1"/>
  <c r="Q107" i="1"/>
  <c r="Q43" i="1"/>
  <c r="Q230" i="1"/>
  <c r="Q198" i="1"/>
  <c r="Q166" i="1"/>
  <c r="Q115" i="1"/>
  <c r="Q51" i="1"/>
  <c r="Q138" i="1"/>
  <c r="Q110" i="1"/>
  <c r="Q82" i="1"/>
  <c r="Q66" i="1"/>
  <c r="Q50" i="1"/>
  <c r="Q34" i="1"/>
  <c r="Q16" i="1"/>
  <c r="P16" i="1" s="1"/>
  <c r="Q240" i="1"/>
  <c r="Q224" i="1"/>
  <c r="Q208" i="1"/>
  <c r="Q192" i="1"/>
  <c r="Q176" i="1"/>
  <c r="Q160" i="1"/>
  <c r="Q144" i="1"/>
  <c r="Q128" i="1"/>
  <c r="Q112" i="1"/>
  <c r="Q96" i="1"/>
  <c r="Q80" i="1"/>
  <c r="Q64" i="1"/>
  <c r="Q48" i="1"/>
  <c r="Q32" i="1"/>
  <c r="Q142" i="1"/>
  <c r="Q253" i="1"/>
  <c r="Q225" i="1"/>
  <c r="Q201" i="1"/>
  <c r="Q169" i="1"/>
  <c r="Q137" i="1"/>
  <c r="Q97" i="1"/>
  <c r="Q61" i="1"/>
  <c r="W17" i="1" l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Y17" i="1"/>
  <c r="X17" i="1" s="1"/>
  <c r="S16" i="1"/>
  <c r="Y18" i="1"/>
  <c r="X18" i="1" s="1"/>
  <c r="P17" i="1"/>
  <c r="R17" i="1"/>
  <c r="S17" i="1" s="1"/>
  <c r="Y19" i="1" l="1"/>
  <c r="X19" i="1" s="1"/>
  <c r="P18" i="1"/>
  <c r="R18" i="1"/>
  <c r="S18" i="1" s="1"/>
  <c r="Y20" i="1" l="1"/>
  <c r="X20" i="1" s="1"/>
  <c r="P19" i="1"/>
  <c r="R19" i="1"/>
  <c r="S19" i="1" s="1"/>
  <c r="Y21" i="1" l="1"/>
  <c r="X21" i="1" s="1"/>
  <c r="P20" i="1"/>
  <c r="R20" i="1"/>
  <c r="S20" i="1" s="1"/>
  <c r="P21" i="1" l="1"/>
  <c r="R21" i="1"/>
  <c r="S21" i="1" s="1"/>
  <c r="Y22" i="1"/>
  <c r="X22" i="1" s="1"/>
  <c r="Y23" i="1" l="1"/>
  <c r="X23" i="1" s="1"/>
  <c r="P22" i="1"/>
  <c r="R22" i="1"/>
  <c r="S22" i="1" s="1"/>
  <c r="Y24" i="1" l="1"/>
  <c r="X24" i="1" s="1"/>
  <c r="P23" i="1"/>
  <c r="R23" i="1"/>
  <c r="S23" i="1" s="1"/>
  <c r="Y25" i="1" l="1"/>
  <c r="X25" i="1" s="1"/>
  <c r="P24" i="1"/>
  <c r="R24" i="1"/>
  <c r="S24" i="1" s="1"/>
  <c r="Y26" i="1" l="1"/>
  <c r="X26" i="1" s="1"/>
  <c r="P25" i="1"/>
  <c r="R25" i="1"/>
  <c r="S25" i="1" s="1"/>
  <c r="Y27" i="1" l="1"/>
  <c r="X27" i="1" s="1"/>
  <c r="P26" i="1"/>
  <c r="R26" i="1"/>
  <c r="S26" i="1" s="1"/>
  <c r="Y28" i="1" l="1"/>
  <c r="X28" i="1" s="1"/>
  <c r="P27" i="1"/>
  <c r="R27" i="1"/>
  <c r="S27" i="1" s="1"/>
  <c r="P28" i="1" l="1"/>
  <c r="R28" i="1"/>
  <c r="S28" i="1" s="1"/>
  <c r="Y29" i="1"/>
  <c r="X29" i="1" s="1"/>
  <c r="Y30" i="1" l="1"/>
  <c r="X30" i="1" s="1"/>
  <c r="P29" i="1"/>
  <c r="R29" i="1"/>
  <c r="S29" i="1" s="1"/>
  <c r="P30" i="1" l="1"/>
  <c r="R30" i="1"/>
  <c r="S30" i="1" s="1"/>
  <c r="Y31" i="1"/>
  <c r="X31" i="1" s="1"/>
  <c r="Y32" i="1" l="1"/>
  <c r="X32" i="1" s="1"/>
  <c r="P31" i="1"/>
  <c r="R31" i="1"/>
  <c r="S31" i="1" s="1"/>
  <c r="P32" i="1" l="1"/>
  <c r="R32" i="1"/>
  <c r="S32" i="1" s="1"/>
  <c r="Y33" i="1"/>
  <c r="X33" i="1" s="1"/>
  <c r="Y34" i="1" l="1"/>
  <c r="X34" i="1" s="1"/>
  <c r="P33" i="1"/>
  <c r="R33" i="1"/>
  <c r="S33" i="1" s="1"/>
  <c r="P34" i="1" l="1"/>
  <c r="R34" i="1"/>
  <c r="S34" i="1" s="1"/>
  <c r="Y35" i="1"/>
  <c r="X35" i="1" s="1"/>
  <c r="Y36" i="1" l="1"/>
  <c r="X36" i="1" s="1"/>
  <c r="P35" i="1"/>
  <c r="R35" i="1"/>
  <c r="S35" i="1" s="1"/>
  <c r="Y37" i="1" l="1"/>
  <c r="X37" i="1" s="1"/>
  <c r="P36" i="1"/>
  <c r="R36" i="1"/>
  <c r="S36" i="1" s="1"/>
  <c r="Y38" i="1" l="1"/>
  <c r="X38" i="1" s="1"/>
  <c r="P37" i="1"/>
  <c r="R37" i="1"/>
  <c r="S37" i="1" s="1"/>
  <c r="Y39" i="1" l="1"/>
  <c r="X39" i="1" s="1"/>
  <c r="P38" i="1"/>
  <c r="R38" i="1"/>
  <c r="S38" i="1" s="1"/>
  <c r="Y40" i="1" l="1"/>
  <c r="X40" i="1" s="1"/>
  <c r="P39" i="1"/>
  <c r="R39" i="1"/>
  <c r="S39" i="1" s="1"/>
  <c r="P40" i="1" l="1"/>
  <c r="R40" i="1"/>
  <c r="S40" i="1" s="1"/>
  <c r="Y41" i="1"/>
  <c r="X41" i="1" s="1"/>
  <c r="Y42" i="1" l="1"/>
  <c r="X42" i="1" s="1"/>
  <c r="P41" i="1"/>
  <c r="R41" i="1"/>
  <c r="S41" i="1" s="1"/>
  <c r="P42" i="1" l="1"/>
  <c r="R42" i="1"/>
  <c r="S42" i="1" s="1"/>
  <c r="Y43" i="1"/>
  <c r="X43" i="1" s="1"/>
  <c r="Y44" i="1" l="1"/>
  <c r="X44" i="1" s="1"/>
  <c r="P43" i="1"/>
  <c r="R43" i="1"/>
  <c r="S43" i="1" s="1"/>
  <c r="Y45" i="1" l="1"/>
  <c r="X45" i="1" s="1"/>
  <c r="P44" i="1"/>
  <c r="R44" i="1"/>
  <c r="S44" i="1" s="1"/>
  <c r="Y46" i="1" l="1"/>
  <c r="X46" i="1" s="1"/>
  <c r="P45" i="1"/>
  <c r="R45" i="1"/>
  <c r="S45" i="1" s="1"/>
  <c r="P46" i="1" l="1"/>
  <c r="R46" i="1"/>
  <c r="S46" i="1" s="1"/>
  <c r="Y47" i="1"/>
  <c r="X47" i="1" s="1"/>
  <c r="Y48" i="1" l="1"/>
  <c r="X48" i="1" s="1"/>
  <c r="P47" i="1"/>
  <c r="R47" i="1"/>
  <c r="S47" i="1" s="1"/>
  <c r="Y49" i="1" l="1"/>
  <c r="X49" i="1" s="1"/>
  <c r="P48" i="1"/>
  <c r="R48" i="1"/>
  <c r="S48" i="1" s="1"/>
  <c r="P49" i="1" l="1"/>
  <c r="R49" i="1"/>
  <c r="S49" i="1" s="1"/>
  <c r="Y50" i="1"/>
  <c r="X50" i="1" s="1"/>
  <c r="Y51" i="1" l="1"/>
  <c r="X51" i="1" s="1"/>
  <c r="P50" i="1"/>
  <c r="R50" i="1"/>
  <c r="S50" i="1" s="1"/>
  <c r="P51" i="1" l="1"/>
  <c r="R51" i="1"/>
  <c r="S51" i="1" s="1"/>
  <c r="Y52" i="1"/>
  <c r="X52" i="1" s="1"/>
  <c r="Y53" i="1" l="1"/>
  <c r="X53" i="1" s="1"/>
  <c r="P52" i="1"/>
  <c r="R52" i="1"/>
  <c r="S52" i="1" s="1"/>
  <c r="Y54" i="1" l="1"/>
  <c r="X54" i="1" s="1"/>
  <c r="P53" i="1"/>
  <c r="R53" i="1"/>
  <c r="S53" i="1" s="1"/>
  <c r="P54" i="1" l="1"/>
  <c r="R54" i="1"/>
  <c r="S54" i="1" s="1"/>
  <c r="Y55" i="1"/>
  <c r="X55" i="1" s="1"/>
  <c r="Y56" i="1" l="1"/>
  <c r="X56" i="1" s="1"/>
  <c r="P55" i="1"/>
  <c r="R55" i="1"/>
  <c r="S55" i="1" s="1"/>
  <c r="P56" i="1" l="1"/>
  <c r="R56" i="1"/>
  <c r="S56" i="1" s="1"/>
  <c r="Y57" i="1"/>
  <c r="X57" i="1" s="1"/>
  <c r="Y58" i="1" l="1"/>
  <c r="X58" i="1" s="1"/>
  <c r="P57" i="1"/>
  <c r="R57" i="1"/>
  <c r="S57" i="1" s="1"/>
  <c r="P58" i="1" l="1"/>
  <c r="R58" i="1"/>
  <c r="S58" i="1" s="1"/>
  <c r="Y59" i="1"/>
  <c r="X59" i="1" s="1"/>
  <c r="Y60" i="1" l="1"/>
  <c r="X60" i="1" s="1"/>
  <c r="P59" i="1"/>
  <c r="R59" i="1"/>
  <c r="S59" i="1" s="1"/>
  <c r="P60" i="1" l="1"/>
  <c r="R60" i="1"/>
  <c r="S60" i="1" s="1"/>
  <c r="Y61" i="1"/>
  <c r="X61" i="1" s="1"/>
  <c r="Y62" i="1" l="1"/>
  <c r="X62" i="1" s="1"/>
  <c r="P61" i="1"/>
  <c r="R61" i="1"/>
  <c r="S61" i="1" s="1"/>
  <c r="P62" i="1" l="1"/>
  <c r="R62" i="1"/>
  <c r="S62" i="1" s="1"/>
  <c r="Y63" i="1"/>
  <c r="X63" i="1" s="1"/>
  <c r="Y64" i="1" l="1"/>
  <c r="X64" i="1" s="1"/>
  <c r="P63" i="1"/>
  <c r="R63" i="1"/>
  <c r="S63" i="1" s="1"/>
  <c r="P64" i="1" l="1"/>
  <c r="R64" i="1"/>
  <c r="S64" i="1" s="1"/>
  <c r="Y65" i="1"/>
  <c r="X65" i="1" s="1"/>
  <c r="Y66" i="1" l="1"/>
  <c r="X66" i="1" s="1"/>
  <c r="P65" i="1"/>
  <c r="R65" i="1"/>
  <c r="S65" i="1" s="1"/>
  <c r="P66" i="1" l="1"/>
  <c r="R66" i="1"/>
  <c r="S66" i="1" s="1"/>
  <c r="Y67" i="1"/>
  <c r="X67" i="1" s="1"/>
  <c r="Y68" i="1" l="1"/>
  <c r="X68" i="1" s="1"/>
  <c r="P67" i="1"/>
  <c r="R67" i="1"/>
  <c r="S67" i="1" s="1"/>
  <c r="P68" i="1" l="1"/>
  <c r="R68" i="1"/>
  <c r="S68" i="1" s="1"/>
  <c r="Y69" i="1"/>
  <c r="X69" i="1" s="1"/>
  <c r="Y70" i="1" l="1"/>
  <c r="X70" i="1" s="1"/>
  <c r="P69" i="1"/>
  <c r="R69" i="1"/>
  <c r="S69" i="1" s="1"/>
  <c r="P70" i="1" l="1"/>
  <c r="R70" i="1"/>
  <c r="S70" i="1" s="1"/>
  <c r="Y71" i="1"/>
  <c r="X71" i="1" s="1"/>
  <c r="Y72" i="1" l="1"/>
  <c r="X72" i="1" s="1"/>
  <c r="P71" i="1"/>
  <c r="R71" i="1"/>
  <c r="S71" i="1" s="1"/>
  <c r="P72" i="1" l="1"/>
  <c r="R72" i="1"/>
  <c r="S72" i="1" s="1"/>
  <c r="Y73" i="1"/>
  <c r="X73" i="1" s="1"/>
  <c r="Y74" i="1" l="1"/>
  <c r="X74" i="1" s="1"/>
  <c r="R73" i="1"/>
  <c r="S73" i="1" s="1"/>
  <c r="P73" i="1"/>
  <c r="R74" i="1" l="1"/>
  <c r="S74" i="1" s="1"/>
  <c r="P74" i="1"/>
  <c r="Y75" i="1"/>
  <c r="X75" i="1" s="1"/>
  <c r="Y76" i="1" l="1"/>
  <c r="X76" i="1" s="1"/>
  <c r="P75" i="1"/>
  <c r="R75" i="1"/>
  <c r="S75" i="1" s="1"/>
  <c r="R76" i="1" l="1"/>
  <c r="S76" i="1" s="1"/>
  <c r="P76" i="1"/>
  <c r="Y77" i="1"/>
  <c r="X77" i="1" s="1"/>
  <c r="Y78" i="1" l="1"/>
  <c r="X78" i="1" s="1"/>
  <c r="P77" i="1"/>
  <c r="R77" i="1"/>
  <c r="S77" i="1" s="1"/>
  <c r="Y79" i="1" l="1"/>
  <c r="X79" i="1" s="1"/>
  <c r="R78" i="1"/>
  <c r="S78" i="1" s="1"/>
  <c r="P78" i="1"/>
  <c r="Y80" i="1" l="1"/>
  <c r="X80" i="1" s="1"/>
  <c r="P79" i="1"/>
  <c r="R79" i="1"/>
  <c r="S79" i="1" s="1"/>
  <c r="R80" i="1" l="1"/>
  <c r="S80" i="1" s="1"/>
  <c r="P80" i="1"/>
  <c r="Y81" i="1"/>
  <c r="X81" i="1" s="1"/>
  <c r="Y82" i="1" l="1"/>
  <c r="X82" i="1" s="1"/>
  <c r="P81" i="1"/>
  <c r="R81" i="1"/>
  <c r="S81" i="1" s="1"/>
  <c r="Y83" i="1" l="1"/>
  <c r="X83" i="1" s="1"/>
  <c r="R82" i="1"/>
  <c r="S82" i="1" s="1"/>
  <c r="P82" i="1"/>
  <c r="Y84" i="1" l="1"/>
  <c r="X84" i="1" s="1"/>
  <c r="P83" i="1"/>
  <c r="R83" i="1"/>
  <c r="S83" i="1" s="1"/>
  <c r="R84" i="1" l="1"/>
  <c r="S84" i="1" s="1"/>
  <c r="P84" i="1"/>
  <c r="Y85" i="1"/>
  <c r="X85" i="1" s="1"/>
  <c r="Y86" i="1" l="1"/>
  <c r="X86" i="1" s="1"/>
  <c r="P85" i="1"/>
  <c r="R85" i="1"/>
  <c r="S85" i="1" s="1"/>
  <c r="R86" i="1" l="1"/>
  <c r="S86" i="1" s="1"/>
  <c r="P86" i="1"/>
  <c r="Y87" i="1"/>
  <c r="X87" i="1" s="1"/>
  <c r="Y88" i="1" l="1"/>
  <c r="X88" i="1" s="1"/>
  <c r="P87" i="1"/>
  <c r="R87" i="1"/>
  <c r="S87" i="1" s="1"/>
  <c r="R88" i="1" l="1"/>
  <c r="S88" i="1" s="1"/>
  <c r="P88" i="1"/>
  <c r="Y89" i="1"/>
  <c r="X89" i="1" s="1"/>
  <c r="Y90" i="1" l="1"/>
  <c r="X90" i="1" s="1"/>
  <c r="P89" i="1"/>
  <c r="R89" i="1"/>
  <c r="S89" i="1" s="1"/>
  <c r="R90" i="1" l="1"/>
  <c r="S90" i="1" s="1"/>
  <c r="P90" i="1"/>
  <c r="Y91" i="1"/>
  <c r="X91" i="1" s="1"/>
  <c r="Y92" i="1" l="1"/>
  <c r="X92" i="1" s="1"/>
  <c r="P91" i="1"/>
  <c r="R91" i="1"/>
  <c r="S91" i="1" s="1"/>
  <c r="Y93" i="1" l="1"/>
  <c r="X93" i="1" s="1"/>
  <c r="R92" i="1"/>
  <c r="S92" i="1" s="1"/>
  <c r="P92" i="1"/>
  <c r="Y94" i="1" l="1"/>
  <c r="X94" i="1" s="1"/>
  <c r="P93" i="1"/>
  <c r="R93" i="1"/>
  <c r="S93" i="1" s="1"/>
  <c r="Y95" i="1" l="1"/>
  <c r="X95" i="1" s="1"/>
  <c r="R94" i="1"/>
  <c r="S94" i="1" s="1"/>
  <c r="P94" i="1"/>
  <c r="Y96" i="1" l="1"/>
  <c r="X96" i="1" s="1"/>
  <c r="P95" i="1"/>
  <c r="R95" i="1"/>
  <c r="S95" i="1" s="1"/>
  <c r="Y97" i="1" l="1"/>
  <c r="X97" i="1" s="1"/>
  <c r="R96" i="1"/>
  <c r="S96" i="1" s="1"/>
  <c r="P96" i="1"/>
  <c r="Y98" i="1" l="1"/>
  <c r="X98" i="1" s="1"/>
  <c r="P97" i="1"/>
  <c r="R97" i="1"/>
  <c r="S97" i="1" s="1"/>
  <c r="Y99" i="1" l="1"/>
  <c r="X99" i="1" s="1"/>
  <c r="R98" i="1"/>
  <c r="S98" i="1" s="1"/>
  <c r="P98" i="1"/>
  <c r="Y100" i="1" l="1"/>
  <c r="X100" i="1" s="1"/>
  <c r="P99" i="1"/>
  <c r="R99" i="1"/>
  <c r="S99" i="1" s="1"/>
  <c r="Y101" i="1" l="1"/>
  <c r="X101" i="1" s="1"/>
  <c r="R100" i="1"/>
  <c r="S100" i="1" s="1"/>
  <c r="P100" i="1"/>
  <c r="P101" i="1" l="1"/>
  <c r="R101" i="1"/>
  <c r="S101" i="1" s="1"/>
  <c r="Y102" i="1"/>
  <c r="X102" i="1" s="1"/>
  <c r="Y103" i="1" l="1"/>
  <c r="X103" i="1" s="1"/>
  <c r="R102" i="1"/>
  <c r="S102" i="1" s="1"/>
  <c r="P102" i="1"/>
  <c r="P103" i="1" l="1"/>
  <c r="R103" i="1"/>
  <c r="S103" i="1" s="1"/>
  <c r="Y104" i="1"/>
  <c r="X104" i="1" s="1"/>
  <c r="Y105" i="1" l="1"/>
  <c r="X105" i="1" s="1"/>
  <c r="R104" i="1"/>
  <c r="S104" i="1" s="1"/>
  <c r="P104" i="1"/>
  <c r="P105" i="1" l="1"/>
  <c r="R105" i="1"/>
  <c r="S105" i="1" s="1"/>
  <c r="Y106" i="1"/>
  <c r="X106" i="1" s="1"/>
  <c r="Y107" i="1" l="1"/>
  <c r="X107" i="1" s="1"/>
  <c r="R106" i="1"/>
  <c r="S106" i="1" s="1"/>
  <c r="P106" i="1"/>
  <c r="P107" i="1" l="1"/>
  <c r="R107" i="1"/>
  <c r="S107" i="1" s="1"/>
  <c r="Y108" i="1"/>
  <c r="X108" i="1" s="1"/>
  <c r="Y109" i="1" l="1"/>
  <c r="X109" i="1" s="1"/>
  <c r="P108" i="1"/>
  <c r="R108" i="1"/>
  <c r="S108" i="1" s="1"/>
  <c r="Y110" i="1" l="1"/>
  <c r="X110" i="1" s="1"/>
  <c r="P109" i="1"/>
  <c r="R109" i="1"/>
  <c r="S109" i="1" s="1"/>
  <c r="P110" i="1" l="1"/>
  <c r="R110" i="1"/>
  <c r="S110" i="1" s="1"/>
  <c r="Y111" i="1"/>
  <c r="X111" i="1" s="1"/>
  <c r="Y112" i="1" l="1"/>
  <c r="X112" i="1" s="1"/>
  <c r="P111" i="1"/>
  <c r="R111" i="1"/>
  <c r="S111" i="1" s="1"/>
  <c r="P112" i="1" l="1"/>
  <c r="R112" i="1"/>
  <c r="S112" i="1" s="1"/>
  <c r="Y113" i="1"/>
  <c r="X113" i="1" s="1"/>
  <c r="Y114" i="1" l="1"/>
  <c r="X114" i="1" s="1"/>
  <c r="P113" i="1"/>
  <c r="R113" i="1"/>
  <c r="S113" i="1" s="1"/>
  <c r="P114" i="1" l="1"/>
  <c r="R114" i="1"/>
  <c r="S114" i="1" s="1"/>
  <c r="Y115" i="1"/>
  <c r="X115" i="1" s="1"/>
  <c r="Y116" i="1" l="1"/>
  <c r="X116" i="1" s="1"/>
  <c r="P115" i="1"/>
  <c r="R115" i="1"/>
  <c r="S115" i="1" s="1"/>
  <c r="P116" i="1" l="1"/>
  <c r="R116" i="1"/>
  <c r="S116" i="1" s="1"/>
  <c r="Y117" i="1"/>
  <c r="X117" i="1" s="1"/>
  <c r="Y118" i="1" l="1"/>
  <c r="X118" i="1" s="1"/>
  <c r="P117" i="1"/>
  <c r="R117" i="1"/>
  <c r="S117" i="1" s="1"/>
  <c r="P118" i="1" l="1"/>
  <c r="R118" i="1"/>
  <c r="S118" i="1" s="1"/>
  <c r="Y119" i="1"/>
  <c r="X119" i="1" s="1"/>
  <c r="Y120" i="1" l="1"/>
  <c r="X120" i="1" s="1"/>
  <c r="P119" i="1"/>
  <c r="R119" i="1"/>
  <c r="S119" i="1" s="1"/>
  <c r="P120" i="1" l="1"/>
  <c r="R120" i="1"/>
  <c r="S120" i="1" s="1"/>
  <c r="Y121" i="1"/>
  <c r="X121" i="1" s="1"/>
  <c r="Y122" i="1" l="1"/>
  <c r="X122" i="1" s="1"/>
  <c r="P121" i="1"/>
  <c r="R121" i="1"/>
  <c r="S121" i="1" s="1"/>
  <c r="P122" i="1" l="1"/>
  <c r="R122" i="1"/>
  <c r="S122" i="1" s="1"/>
  <c r="Y123" i="1"/>
  <c r="X123" i="1" s="1"/>
  <c r="Y124" i="1" l="1"/>
  <c r="X124" i="1" s="1"/>
  <c r="P123" i="1"/>
  <c r="R123" i="1"/>
  <c r="S123" i="1" s="1"/>
  <c r="P124" i="1" l="1"/>
  <c r="R124" i="1"/>
  <c r="S124" i="1" s="1"/>
  <c r="Y125" i="1"/>
  <c r="X125" i="1" s="1"/>
  <c r="Y126" i="1" l="1"/>
  <c r="X126" i="1" s="1"/>
  <c r="P125" i="1"/>
  <c r="R125" i="1"/>
  <c r="S125" i="1" s="1"/>
  <c r="P126" i="1" l="1"/>
  <c r="R126" i="1"/>
  <c r="S126" i="1" s="1"/>
  <c r="Y127" i="1"/>
  <c r="X127" i="1" s="1"/>
  <c r="Y128" i="1" l="1"/>
  <c r="X128" i="1" s="1"/>
  <c r="P127" i="1"/>
  <c r="R127" i="1"/>
  <c r="S127" i="1" s="1"/>
  <c r="P128" i="1" l="1"/>
  <c r="R128" i="1"/>
  <c r="S128" i="1" s="1"/>
  <c r="Y129" i="1"/>
  <c r="X129" i="1" s="1"/>
  <c r="Y130" i="1" l="1"/>
  <c r="X130" i="1" s="1"/>
  <c r="P129" i="1"/>
  <c r="R129" i="1"/>
  <c r="S129" i="1" s="1"/>
  <c r="P130" i="1" l="1"/>
  <c r="R130" i="1"/>
  <c r="S130" i="1" s="1"/>
  <c r="Y131" i="1"/>
  <c r="X131" i="1" s="1"/>
  <c r="Y132" i="1" l="1"/>
  <c r="X132" i="1" s="1"/>
  <c r="P131" i="1"/>
  <c r="R131" i="1"/>
  <c r="S131" i="1" s="1"/>
  <c r="Y133" i="1" l="1"/>
  <c r="X133" i="1" s="1"/>
  <c r="R132" i="1"/>
  <c r="S132" i="1" s="1"/>
  <c r="P132" i="1"/>
  <c r="Y134" i="1" l="1"/>
  <c r="X134" i="1" s="1"/>
  <c r="P133" i="1"/>
  <c r="R133" i="1"/>
  <c r="S133" i="1" s="1"/>
  <c r="R134" i="1" l="1"/>
  <c r="S134" i="1" s="1"/>
  <c r="P134" i="1"/>
  <c r="Y135" i="1"/>
  <c r="X135" i="1" s="1"/>
  <c r="Y136" i="1" l="1"/>
  <c r="X136" i="1" s="1"/>
  <c r="P135" i="1"/>
  <c r="R135" i="1"/>
  <c r="S135" i="1" s="1"/>
  <c r="Y137" i="1" l="1"/>
  <c r="X137" i="1" s="1"/>
  <c r="R136" i="1"/>
  <c r="S136" i="1" s="1"/>
  <c r="P136" i="1"/>
  <c r="P137" i="1" l="1"/>
  <c r="R137" i="1"/>
  <c r="S137" i="1" s="1"/>
  <c r="Y138" i="1"/>
  <c r="X138" i="1" s="1"/>
  <c r="Y139" i="1" l="1"/>
  <c r="X139" i="1" s="1"/>
  <c r="R138" i="1"/>
  <c r="S138" i="1" s="1"/>
  <c r="P138" i="1"/>
  <c r="Y140" i="1" l="1"/>
  <c r="X140" i="1" s="1"/>
  <c r="P139" i="1"/>
  <c r="R139" i="1"/>
  <c r="S139" i="1" s="1"/>
  <c r="Y141" i="1" l="1"/>
  <c r="X141" i="1" s="1"/>
  <c r="R140" i="1"/>
  <c r="S140" i="1" s="1"/>
  <c r="P140" i="1"/>
  <c r="P141" i="1" l="1"/>
  <c r="R141" i="1"/>
  <c r="S141" i="1" s="1"/>
  <c r="Y142" i="1"/>
  <c r="X142" i="1" s="1"/>
  <c r="Y143" i="1" l="1"/>
  <c r="X143" i="1" s="1"/>
  <c r="R142" i="1"/>
  <c r="S142" i="1" s="1"/>
  <c r="P142" i="1"/>
  <c r="P143" i="1" l="1"/>
  <c r="R143" i="1"/>
  <c r="S143" i="1" s="1"/>
  <c r="Y144" i="1"/>
  <c r="X144" i="1" s="1"/>
  <c r="Y145" i="1" l="1"/>
  <c r="X145" i="1" s="1"/>
  <c r="R144" i="1"/>
  <c r="S144" i="1" s="1"/>
  <c r="P144" i="1"/>
  <c r="Y146" i="1" l="1"/>
  <c r="X146" i="1" s="1"/>
  <c r="P145" i="1"/>
  <c r="R145" i="1"/>
  <c r="S145" i="1" s="1"/>
  <c r="Y147" i="1" l="1"/>
  <c r="X147" i="1" s="1"/>
  <c r="R146" i="1"/>
  <c r="S146" i="1" s="1"/>
  <c r="P146" i="1"/>
  <c r="Y148" i="1" l="1"/>
  <c r="X148" i="1" s="1"/>
  <c r="P147" i="1"/>
  <c r="R147" i="1"/>
  <c r="S147" i="1" s="1"/>
  <c r="Y149" i="1" l="1"/>
  <c r="X149" i="1" s="1"/>
  <c r="R148" i="1"/>
  <c r="S148" i="1" s="1"/>
  <c r="P148" i="1"/>
  <c r="Y150" i="1" l="1"/>
  <c r="X150" i="1" s="1"/>
  <c r="P149" i="1"/>
  <c r="R149" i="1"/>
  <c r="S149" i="1" s="1"/>
  <c r="Y151" i="1" l="1"/>
  <c r="X151" i="1" s="1"/>
  <c r="R150" i="1"/>
  <c r="S150" i="1" s="1"/>
  <c r="P150" i="1"/>
  <c r="P151" i="1" l="1"/>
  <c r="R151" i="1"/>
  <c r="S151" i="1" s="1"/>
  <c r="Y152" i="1"/>
  <c r="X152" i="1" s="1"/>
  <c r="Y153" i="1" l="1"/>
  <c r="X153" i="1" s="1"/>
  <c r="R152" i="1"/>
  <c r="S152" i="1" s="1"/>
  <c r="P152" i="1"/>
  <c r="Y154" i="1" l="1"/>
  <c r="X154" i="1" s="1"/>
  <c r="P153" i="1"/>
  <c r="R153" i="1"/>
  <c r="S153" i="1" s="1"/>
  <c r="Y155" i="1" l="1"/>
  <c r="X155" i="1" s="1"/>
  <c r="R154" i="1"/>
  <c r="S154" i="1" s="1"/>
  <c r="P154" i="1"/>
  <c r="Y156" i="1" l="1"/>
  <c r="X156" i="1" s="1"/>
  <c r="P155" i="1"/>
  <c r="R155" i="1"/>
  <c r="S155" i="1" s="1"/>
  <c r="Y157" i="1" l="1"/>
  <c r="X157" i="1" s="1"/>
  <c r="R156" i="1"/>
  <c r="S156" i="1" s="1"/>
  <c r="P156" i="1"/>
  <c r="Y158" i="1" l="1"/>
  <c r="X158" i="1" s="1"/>
  <c r="P157" i="1"/>
  <c r="R157" i="1"/>
  <c r="S157" i="1" s="1"/>
  <c r="Y159" i="1" l="1"/>
  <c r="X159" i="1" s="1"/>
  <c r="R158" i="1"/>
  <c r="S158" i="1" s="1"/>
  <c r="P158" i="1"/>
  <c r="Y160" i="1" l="1"/>
  <c r="X160" i="1" s="1"/>
  <c r="P159" i="1"/>
  <c r="R159" i="1"/>
  <c r="S159" i="1" s="1"/>
  <c r="Y161" i="1" l="1"/>
  <c r="X161" i="1" s="1"/>
  <c r="R160" i="1"/>
  <c r="S160" i="1" s="1"/>
  <c r="P160" i="1"/>
  <c r="Y162" i="1" l="1"/>
  <c r="X162" i="1" s="1"/>
  <c r="P161" i="1"/>
  <c r="R161" i="1"/>
  <c r="S161" i="1" s="1"/>
  <c r="R162" i="1" l="1"/>
  <c r="S162" i="1" s="1"/>
  <c r="P162" i="1"/>
  <c r="Y163" i="1"/>
  <c r="X163" i="1" s="1"/>
  <c r="Y164" i="1" l="1"/>
  <c r="X164" i="1" s="1"/>
  <c r="P163" i="1"/>
  <c r="R163" i="1"/>
  <c r="S163" i="1" s="1"/>
  <c r="Y165" i="1" l="1"/>
  <c r="X165" i="1" s="1"/>
  <c r="R164" i="1"/>
  <c r="S164" i="1" s="1"/>
  <c r="P164" i="1"/>
  <c r="Y166" i="1" l="1"/>
  <c r="X166" i="1" s="1"/>
  <c r="P165" i="1"/>
  <c r="R165" i="1"/>
  <c r="S165" i="1" s="1"/>
  <c r="Y167" i="1" l="1"/>
  <c r="X167" i="1" s="1"/>
  <c r="R166" i="1"/>
  <c r="S166" i="1" s="1"/>
  <c r="P166" i="1"/>
  <c r="Y168" i="1" l="1"/>
  <c r="X168" i="1" s="1"/>
  <c r="P167" i="1"/>
  <c r="R167" i="1"/>
  <c r="S167" i="1" s="1"/>
  <c r="R168" i="1" l="1"/>
  <c r="S168" i="1" s="1"/>
  <c r="P168" i="1"/>
  <c r="Y169" i="1"/>
  <c r="X169" i="1" s="1"/>
  <c r="Y170" i="1" l="1"/>
  <c r="X170" i="1" s="1"/>
  <c r="P169" i="1"/>
  <c r="R169" i="1"/>
  <c r="S169" i="1" s="1"/>
  <c r="Y171" i="1" l="1"/>
  <c r="X171" i="1" s="1"/>
  <c r="R170" i="1"/>
  <c r="S170" i="1" s="1"/>
  <c r="P170" i="1"/>
  <c r="Y172" i="1" l="1"/>
  <c r="X172" i="1" s="1"/>
  <c r="P171" i="1"/>
  <c r="R171" i="1"/>
  <c r="S171" i="1" s="1"/>
  <c r="R172" i="1" l="1"/>
  <c r="S172" i="1" s="1"/>
  <c r="P172" i="1"/>
  <c r="Y173" i="1"/>
  <c r="X173" i="1" s="1"/>
  <c r="Y174" i="1" l="1"/>
  <c r="X174" i="1" s="1"/>
  <c r="P173" i="1"/>
  <c r="R173" i="1"/>
  <c r="S173" i="1" s="1"/>
  <c r="Y175" i="1" l="1"/>
  <c r="X175" i="1" s="1"/>
  <c r="R174" i="1"/>
  <c r="S174" i="1" s="1"/>
  <c r="P174" i="1"/>
  <c r="P175" i="1" l="1"/>
  <c r="R175" i="1"/>
  <c r="S175" i="1" s="1"/>
  <c r="Y176" i="1"/>
  <c r="X176" i="1" s="1"/>
  <c r="Y177" i="1" l="1"/>
  <c r="X177" i="1" s="1"/>
  <c r="P176" i="1"/>
  <c r="R176" i="1"/>
  <c r="S176" i="1" s="1"/>
  <c r="Y178" i="1" l="1"/>
  <c r="X178" i="1" s="1"/>
  <c r="P177" i="1"/>
  <c r="R177" i="1"/>
  <c r="S177" i="1" s="1"/>
  <c r="P178" i="1" l="1"/>
  <c r="R178" i="1"/>
  <c r="S178" i="1" s="1"/>
  <c r="Y179" i="1"/>
  <c r="X179" i="1" s="1"/>
  <c r="Y180" i="1" l="1"/>
  <c r="X180" i="1" s="1"/>
  <c r="P179" i="1"/>
  <c r="R179" i="1"/>
  <c r="S179" i="1" s="1"/>
  <c r="Y181" i="1" l="1"/>
  <c r="X181" i="1" s="1"/>
  <c r="P180" i="1"/>
  <c r="R180" i="1"/>
  <c r="S180" i="1" s="1"/>
  <c r="P181" i="1" l="1"/>
  <c r="R181" i="1"/>
  <c r="S181" i="1" s="1"/>
  <c r="Y182" i="1"/>
  <c r="X182" i="1" s="1"/>
  <c r="Y183" i="1" l="1"/>
  <c r="X183" i="1" s="1"/>
  <c r="P182" i="1"/>
  <c r="R182" i="1"/>
  <c r="S182" i="1" s="1"/>
  <c r="Y184" i="1" l="1"/>
  <c r="X184" i="1" s="1"/>
  <c r="P183" i="1"/>
  <c r="R183" i="1"/>
  <c r="S183" i="1" s="1"/>
  <c r="Y185" i="1" l="1"/>
  <c r="X185" i="1" s="1"/>
  <c r="P184" i="1"/>
  <c r="R184" i="1"/>
  <c r="S184" i="1" s="1"/>
  <c r="Y186" i="1" l="1"/>
  <c r="X186" i="1" s="1"/>
  <c r="P185" i="1"/>
  <c r="R185" i="1"/>
  <c r="S185" i="1" s="1"/>
  <c r="Y187" i="1" l="1"/>
  <c r="X187" i="1" s="1"/>
  <c r="P186" i="1"/>
  <c r="R186" i="1"/>
  <c r="S186" i="1" s="1"/>
  <c r="P187" i="1" l="1"/>
  <c r="R187" i="1"/>
  <c r="S187" i="1" s="1"/>
  <c r="Y188" i="1"/>
  <c r="X188" i="1" s="1"/>
  <c r="Y189" i="1" l="1"/>
  <c r="X189" i="1" s="1"/>
  <c r="P188" i="1"/>
  <c r="R188" i="1"/>
  <c r="S188" i="1" s="1"/>
  <c r="Y190" i="1" l="1"/>
  <c r="X190" i="1" s="1"/>
  <c r="P189" i="1"/>
  <c r="R189" i="1"/>
  <c r="S189" i="1" s="1"/>
  <c r="Y191" i="1" l="1"/>
  <c r="X191" i="1" s="1"/>
  <c r="P190" i="1"/>
  <c r="R190" i="1"/>
  <c r="S190" i="1" s="1"/>
  <c r="Y192" i="1" l="1"/>
  <c r="X192" i="1" s="1"/>
  <c r="P191" i="1"/>
  <c r="R191" i="1"/>
  <c r="S191" i="1" s="1"/>
  <c r="Y193" i="1" l="1"/>
  <c r="X193" i="1" s="1"/>
  <c r="P192" i="1"/>
  <c r="R192" i="1"/>
  <c r="S192" i="1" s="1"/>
  <c r="P193" i="1" l="1"/>
  <c r="R193" i="1"/>
  <c r="S193" i="1" s="1"/>
  <c r="Y194" i="1"/>
  <c r="X194" i="1" s="1"/>
  <c r="Y195" i="1" l="1"/>
  <c r="X195" i="1" s="1"/>
  <c r="P194" i="1"/>
  <c r="R194" i="1"/>
  <c r="S194" i="1" s="1"/>
  <c r="Y196" i="1" l="1"/>
  <c r="X196" i="1" s="1"/>
  <c r="P195" i="1"/>
  <c r="R195" i="1"/>
  <c r="S195" i="1" s="1"/>
  <c r="Y197" i="1" l="1"/>
  <c r="X197" i="1" s="1"/>
  <c r="P196" i="1"/>
  <c r="R196" i="1"/>
  <c r="S196" i="1" s="1"/>
  <c r="Y198" i="1" l="1"/>
  <c r="X198" i="1" s="1"/>
  <c r="P197" i="1"/>
  <c r="R197" i="1"/>
  <c r="S197" i="1" s="1"/>
  <c r="Y199" i="1" l="1"/>
  <c r="X199" i="1" s="1"/>
  <c r="P198" i="1"/>
  <c r="R198" i="1"/>
  <c r="S198" i="1" s="1"/>
  <c r="P199" i="1" l="1"/>
  <c r="R199" i="1"/>
  <c r="S199" i="1" s="1"/>
  <c r="Y200" i="1"/>
  <c r="X200" i="1" s="1"/>
  <c r="Y201" i="1" l="1"/>
  <c r="X201" i="1" s="1"/>
  <c r="P200" i="1"/>
  <c r="R200" i="1"/>
  <c r="S200" i="1" s="1"/>
  <c r="Y202" i="1" l="1"/>
  <c r="X202" i="1" s="1"/>
  <c r="P201" i="1"/>
  <c r="R201" i="1"/>
  <c r="S201" i="1" s="1"/>
  <c r="Y203" i="1" l="1"/>
  <c r="X203" i="1" s="1"/>
  <c r="P202" i="1"/>
  <c r="R202" i="1"/>
  <c r="S202" i="1" s="1"/>
  <c r="Y204" i="1" l="1"/>
  <c r="X204" i="1" s="1"/>
  <c r="P203" i="1"/>
  <c r="R203" i="1"/>
  <c r="S203" i="1" s="1"/>
  <c r="Y205" i="1" l="1"/>
  <c r="X205" i="1" s="1"/>
  <c r="P204" i="1"/>
  <c r="R204" i="1"/>
  <c r="S204" i="1" s="1"/>
  <c r="Y206" i="1" l="1"/>
  <c r="X206" i="1" s="1"/>
  <c r="P205" i="1"/>
  <c r="R205" i="1"/>
  <c r="S205" i="1" s="1"/>
  <c r="P206" i="1" l="1"/>
  <c r="R206" i="1"/>
  <c r="S206" i="1" s="1"/>
  <c r="Y207" i="1"/>
  <c r="X207" i="1" s="1"/>
  <c r="Y208" i="1" l="1"/>
  <c r="X208" i="1" s="1"/>
  <c r="P207" i="1"/>
  <c r="R207" i="1"/>
  <c r="S207" i="1" s="1"/>
  <c r="Y209" i="1" l="1"/>
  <c r="X209" i="1" s="1"/>
  <c r="P208" i="1"/>
  <c r="R208" i="1"/>
  <c r="S208" i="1" s="1"/>
  <c r="Y210" i="1" l="1"/>
  <c r="X210" i="1" s="1"/>
  <c r="P209" i="1"/>
  <c r="R209" i="1"/>
  <c r="S209" i="1" s="1"/>
  <c r="Y211" i="1" l="1"/>
  <c r="X211" i="1" s="1"/>
  <c r="P210" i="1"/>
  <c r="R210" i="1"/>
  <c r="S210" i="1" s="1"/>
  <c r="Y212" i="1" l="1"/>
  <c r="X212" i="1" s="1"/>
  <c r="P211" i="1"/>
  <c r="R211" i="1"/>
  <c r="S211" i="1" s="1"/>
  <c r="Y213" i="1" l="1"/>
  <c r="X213" i="1" s="1"/>
  <c r="P212" i="1"/>
  <c r="R212" i="1"/>
  <c r="S212" i="1" s="1"/>
  <c r="Y214" i="1" l="1"/>
  <c r="X214" i="1" s="1"/>
  <c r="P213" i="1"/>
  <c r="R213" i="1"/>
  <c r="S213" i="1" s="1"/>
  <c r="Y215" i="1" l="1"/>
  <c r="X215" i="1" s="1"/>
  <c r="P214" i="1"/>
  <c r="R214" i="1"/>
  <c r="S214" i="1" s="1"/>
  <c r="Y216" i="1" l="1"/>
  <c r="X216" i="1" s="1"/>
  <c r="P215" i="1"/>
  <c r="R215" i="1"/>
  <c r="S215" i="1" s="1"/>
  <c r="P216" i="1" l="1"/>
  <c r="R216" i="1"/>
  <c r="S216" i="1" s="1"/>
  <c r="Y217" i="1"/>
  <c r="X217" i="1" s="1"/>
  <c r="Y218" i="1" l="1"/>
  <c r="X218" i="1" s="1"/>
  <c r="P217" i="1"/>
  <c r="R217" i="1"/>
  <c r="S217" i="1" s="1"/>
  <c r="Y219" i="1" l="1"/>
  <c r="X219" i="1" s="1"/>
  <c r="P218" i="1"/>
  <c r="R218" i="1"/>
  <c r="S218" i="1" s="1"/>
  <c r="R219" i="1" l="1"/>
  <c r="S219" i="1" s="1"/>
  <c r="P219" i="1"/>
  <c r="Y220" i="1"/>
  <c r="X220" i="1" s="1"/>
  <c r="Y221" i="1" l="1"/>
  <c r="X221" i="1" s="1"/>
  <c r="P220" i="1"/>
  <c r="R220" i="1"/>
  <c r="S220" i="1" s="1"/>
  <c r="P221" i="1" l="1"/>
  <c r="R221" i="1"/>
  <c r="S221" i="1" s="1"/>
  <c r="Y222" i="1"/>
  <c r="X222" i="1" s="1"/>
  <c r="Y223" i="1" l="1"/>
  <c r="X223" i="1" s="1"/>
  <c r="P222" i="1"/>
  <c r="R222" i="1"/>
  <c r="S222" i="1" s="1"/>
  <c r="P223" i="1" l="1"/>
  <c r="R223" i="1"/>
  <c r="S223" i="1" s="1"/>
  <c r="Y224" i="1"/>
  <c r="X224" i="1" s="1"/>
  <c r="Y225" i="1" l="1"/>
  <c r="X225" i="1" s="1"/>
  <c r="P224" i="1"/>
  <c r="R224" i="1"/>
  <c r="S224" i="1" s="1"/>
  <c r="Y226" i="1" l="1"/>
  <c r="X226" i="1" s="1"/>
  <c r="R225" i="1"/>
  <c r="S225" i="1" s="1"/>
  <c r="P225" i="1"/>
  <c r="Y227" i="1" l="1"/>
  <c r="X227" i="1" s="1"/>
  <c r="P226" i="1"/>
  <c r="R226" i="1"/>
  <c r="S226" i="1" s="1"/>
  <c r="R227" i="1" l="1"/>
  <c r="S227" i="1" s="1"/>
  <c r="P227" i="1"/>
  <c r="Y228" i="1"/>
  <c r="X228" i="1" s="1"/>
  <c r="Y229" i="1" l="1"/>
  <c r="X229" i="1" s="1"/>
  <c r="P228" i="1"/>
  <c r="R228" i="1"/>
  <c r="S228" i="1" s="1"/>
  <c r="Y230" i="1" l="1"/>
  <c r="X230" i="1" s="1"/>
  <c r="R229" i="1"/>
  <c r="S229" i="1" s="1"/>
  <c r="P229" i="1"/>
  <c r="Y231" i="1" l="1"/>
  <c r="X231" i="1" s="1"/>
  <c r="P230" i="1"/>
  <c r="R230" i="1"/>
  <c r="S230" i="1" s="1"/>
  <c r="Y232" i="1" l="1"/>
  <c r="X232" i="1" s="1"/>
  <c r="P231" i="1"/>
  <c r="R231" i="1"/>
  <c r="S231" i="1" s="1"/>
  <c r="Y233" i="1" l="1"/>
  <c r="X233" i="1" s="1"/>
  <c r="P232" i="1"/>
  <c r="R232" i="1"/>
  <c r="S232" i="1" s="1"/>
  <c r="P233" i="1" l="1"/>
  <c r="R233" i="1"/>
  <c r="S233" i="1" s="1"/>
  <c r="Y234" i="1"/>
  <c r="X234" i="1" s="1"/>
  <c r="Y235" i="1" l="1"/>
  <c r="X235" i="1" s="1"/>
  <c r="P234" i="1"/>
  <c r="R234" i="1"/>
  <c r="S234" i="1" s="1"/>
  <c r="R235" i="1" l="1"/>
  <c r="S235" i="1" s="1"/>
  <c r="P235" i="1"/>
  <c r="Y236" i="1"/>
  <c r="X236" i="1" s="1"/>
  <c r="Y237" i="1" l="1"/>
  <c r="X237" i="1" s="1"/>
  <c r="P236" i="1"/>
  <c r="R236" i="1"/>
  <c r="S236" i="1" s="1"/>
  <c r="Y238" i="1" l="1"/>
  <c r="X238" i="1" s="1"/>
  <c r="P237" i="1"/>
  <c r="R237" i="1"/>
  <c r="S237" i="1" s="1"/>
  <c r="Y239" i="1" l="1"/>
  <c r="X239" i="1" s="1"/>
  <c r="P238" i="1"/>
  <c r="R238" i="1"/>
  <c r="S238" i="1" s="1"/>
  <c r="Y240" i="1" l="1"/>
  <c r="X240" i="1" s="1"/>
  <c r="R239" i="1"/>
  <c r="S239" i="1" s="1"/>
  <c r="P239" i="1"/>
  <c r="Y241" i="1" l="1"/>
  <c r="X241" i="1" s="1"/>
  <c r="P240" i="1"/>
  <c r="R240" i="1"/>
  <c r="S240" i="1" s="1"/>
  <c r="Y242" i="1" l="1"/>
  <c r="X242" i="1" s="1"/>
  <c r="R241" i="1"/>
  <c r="S241" i="1" s="1"/>
  <c r="P241" i="1"/>
  <c r="Y243" i="1" l="1"/>
  <c r="X243" i="1" s="1"/>
  <c r="P242" i="1"/>
  <c r="R242" i="1"/>
  <c r="S242" i="1" s="1"/>
  <c r="Y244" i="1" l="1"/>
  <c r="X244" i="1" s="1"/>
  <c r="R243" i="1"/>
  <c r="S243" i="1" s="1"/>
  <c r="P243" i="1"/>
  <c r="Y245" i="1" l="1"/>
  <c r="X245" i="1" s="1"/>
  <c r="P244" i="1"/>
  <c r="R244" i="1"/>
  <c r="S244" i="1" s="1"/>
  <c r="Y246" i="1" l="1"/>
  <c r="X246" i="1" s="1"/>
  <c r="R245" i="1"/>
  <c r="S245" i="1" s="1"/>
  <c r="P245" i="1"/>
  <c r="Y247" i="1" l="1"/>
  <c r="X247" i="1" s="1"/>
  <c r="P246" i="1"/>
  <c r="R246" i="1"/>
  <c r="S246" i="1" s="1"/>
  <c r="Y248" i="1" l="1"/>
  <c r="X248" i="1" s="1"/>
  <c r="R247" i="1"/>
  <c r="S247" i="1" s="1"/>
  <c r="P247" i="1"/>
  <c r="Y249" i="1" l="1"/>
  <c r="X249" i="1" s="1"/>
  <c r="P248" i="1"/>
  <c r="R248" i="1"/>
  <c r="S248" i="1" s="1"/>
  <c r="Y250" i="1" l="1"/>
  <c r="X250" i="1" s="1"/>
  <c r="P249" i="1"/>
  <c r="R249" i="1"/>
  <c r="S249" i="1" s="1"/>
  <c r="Y251" i="1" l="1"/>
  <c r="X251" i="1" s="1"/>
  <c r="P250" i="1"/>
  <c r="R250" i="1"/>
  <c r="S250" i="1" s="1"/>
  <c r="Y252" i="1" l="1"/>
  <c r="X252" i="1" s="1"/>
  <c r="R251" i="1"/>
  <c r="S251" i="1" s="1"/>
  <c r="P251" i="1"/>
  <c r="Y253" i="1" l="1"/>
  <c r="X253" i="1" s="1"/>
  <c r="P252" i="1"/>
  <c r="R252" i="1"/>
  <c r="S252" i="1" s="1"/>
  <c r="Y254" i="1" l="1"/>
  <c r="X254" i="1" s="1"/>
  <c r="R253" i="1"/>
  <c r="S253" i="1" s="1"/>
  <c r="P253" i="1"/>
  <c r="Y255" i="1" l="1"/>
  <c r="X255" i="1" s="1"/>
  <c r="P254" i="1"/>
  <c r="R254" i="1"/>
  <c r="S254" i="1" s="1"/>
  <c r="R255" i="1" l="1"/>
  <c r="S255" i="1" s="1"/>
  <c r="P2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H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calculada usando el "buscar objetivo", obligando a que la celda J17 valga 0. Si se cambian los datos iniciales hay que volver a recalcular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<sst xmlns="http://schemas.openxmlformats.org/spreadsheetml/2006/main" count="43" uniqueCount="29">
  <si>
    <t>Datos del contrato</t>
  </si>
  <si>
    <t>tipo</t>
  </si>
  <si>
    <t>montante</t>
  </si>
  <si>
    <t>paso Deltat</t>
  </si>
  <si>
    <t>Ejercicio 3. Análisis usando la recurrencia</t>
  </si>
  <si>
    <t>Ejercicio 4. Análisis usando la recurrencia</t>
  </si>
  <si>
    <t>plazo</t>
  </si>
  <si>
    <t>años</t>
  </si>
  <si>
    <t>Caso I. Cuota fija</t>
  </si>
  <si>
    <t>Caso II. Amortización fija</t>
  </si>
  <si>
    <t>meses</t>
  </si>
  <si>
    <t>cuota mensual:</t>
  </si>
  <si>
    <t>amortización mensual:</t>
  </si>
  <si>
    <t>Ejercicio 1. Cuota con fórmula</t>
  </si>
  <si>
    <t xml:space="preserve">Ejercicio 2. Cálculo de la cuota con método numérico </t>
  </si>
  <si>
    <t>cuota (con fórmula)</t>
  </si>
  <si>
    <t>cuota (calculada por excel)</t>
  </si>
  <si>
    <t>mes</t>
  </si>
  <si>
    <t>tiempo (años)</t>
  </si>
  <si>
    <t>deuda</t>
  </si>
  <si>
    <t>cuota</t>
  </si>
  <si>
    <t>intereses</t>
  </si>
  <si>
    <t>amortización</t>
  </si>
  <si>
    <t>Comprobación de que el cálculo es correcto</t>
  </si>
  <si>
    <t xml:space="preserve">   ---&gt;</t>
  </si>
  <si>
    <t>suma pagos desc</t>
  </si>
  <si>
    <t>diferencia</t>
  </si>
  <si>
    <t>pagos</t>
  </si>
  <si>
    <t>descontados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</si>
</sst>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_-* #,##0.0000\ &quot;€&quot;_-;\-* #,##0.0000\ &quot;€&quot;_-;_-* &quot;-&quot;??\ &quot;€&quot;_-;_-@_-"/>
  </numFmts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7">
    <xf numFmtId="0" fontId="0" fillId="0" borderId="0" xfId="0"/>
    <xf numFmtId="44" fontId="3" fillId="0" borderId="0" xfId="1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3" fillId="0" borderId="0" xfId="1" applyFont="1" applyAlignment="1">
      <alignment horizontal="center"/>
    </xf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44" fontId="3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44" fontId="0" fillId="4" borderId="0" xfId="0" applyNumberFormat="1" applyFill="1" applyAlignment="1">
      <alignment horizontal="center"/>
    </xf>
    <xf numFmtId="165" fontId="3" fillId="0" borderId="0" xfId="1" applyNumberFormat="1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4" fontId="3" fillId="5" borderId="9" xfId="1" applyNumberFormat="1" applyFont="1" applyFill="1" applyBorder="1" applyAlignment="1">
      <alignment horizontal="center" vertical="center" wrapText="1"/>
    </xf>
    <xf numFmtId="44" fontId="3" fillId="5" borderId="11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Hoja1!$Y$14</c:f>
              <c:strCache>
                <c:ptCount val="1"/>
                <c:pt idx="0">
                  <c:v>intereses</c:v>
                </c:pt>
              </c:strCache>
            </c:strRef>
          </c:tx>
          <c:marker>
            <c:symbol val="none"/>
          </c:marker>
          <c:val>
            <c:numRef>
              <c:f>Hoja1!$Y$15:$Y$255</c:f>
              <c:numCache>
                <c:formatCode>_("€"* #,##0.00_);_("€"* \(#,##0.00\);_("€"* "-"??_);_(@_)</c:formatCode>
                <c:ptCount val="241"/>
                <c:pt idx="1">
                  <c:v>83.333333333333343</c:v>
                </c:pt>
                <c:pt idx="2">
                  <c:v>82.986111111111114</c:v>
                </c:pt>
                <c:pt idx="3">
                  <c:v>82.638888888888886</c:v>
                </c:pt>
                <c:pt idx="4">
                  <c:v>82.291666666666657</c:v>
                </c:pt>
                <c:pt idx="5">
                  <c:v>81.944444444444429</c:v>
                </c:pt>
                <c:pt idx="6">
                  <c:v>81.597222222222214</c:v>
                </c:pt>
                <c:pt idx="7">
                  <c:v>81.249999999999986</c:v>
                </c:pt>
                <c:pt idx="8">
                  <c:v>80.902777777777757</c:v>
                </c:pt>
                <c:pt idx="9">
                  <c:v>80.555555555555529</c:v>
                </c:pt>
                <c:pt idx="10">
                  <c:v>80.2083333333333</c:v>
                </c:pt>
                <c:pt idx="11">
                  <c:v>79.861111111111072</c:v>
                </c:pt>
                <c:pt idx="12">
                  <c:v>79.513888888888843</c:v>
                </c:pt>
                <c:pt idx="13">
                  <c:v>79.166666666666629</c:v>
                </c:pt>
                <c:pt idx="14">
                  <c:v>78.8194444444444</c:v>
                </c:pt>
                <c:pt idx="15">
                  <c:v>78.472222222222172</c:v>
                </c:pt>
                <c:pt idx="16">
                  <c:v>78.124999999999943</c:v>
                </c:pt>
                <c:pt idx="17">
                  <c:v>77.777777777777715</c:v>
                </c:pt>
                <c:pt idx="18">
                  <c:v>77.430555555555486</c:v>
                </c:pt>
                <c:pt idx="19">
                  <c:v>77.083333333333272</c:v>
                </c:pt>
                <c:pt idx="20">
                  <c:v>76.736111111111043</c:v>
                </c:pt>
                <c:pt idx="21">
                  <c:v>76.388888888888815</c:v>
                </c:pt>
                <c:pt idx="22">
                  <c:v>76.041666666666586</c:v>
                </c:pt>
                <c:pt idx="23">
                  <c:v>75.694444444444358</c:v>
                </c:pt>
                <c:pt idx="24">
                  <c:v>75.347222222222129</c:v>
                </c:pt>
                <c:pt idx="25">
                  <c:v>74.999999999999915</c:v>
                </c:pt>
                <c:pt idx="26">
                  <c:v>74.652777777777686</c:v>
                </c:pt>
                <c:pt idx="27">
                  <c:v>74.305555555555458</c:v>
                </c:pt>
                <c:pt idx="28">
                  <c:v>73.958333333333229</c:v>
                </c:pt>
                <c:pt idx="29">
                  <c:v>73.611111111111001</c:v>
                </c:pt>
                <c:pt idx="30">
                  <c:v>73.263888888888772</c:v>
                </c:pt>
                <c:pt idx="31">
                  <c:v>72.916666666666544</c:v>
                </c:pt>
                <c:pt idx="32">
                  <c:v>72.569444444444329</c:v>
                </c:pt>
                <c:pt idx="33">
                  <c:v>72.222222222222101</c:v>
                </c:pt>
                <c:pt idx="34">
                  <c:v>71.874999999999872</c:v>
                </c:pt>
                <c:pt idx="35">
                  <c:v>71.527777777777644</c:v>
                </c:pt>
                <c:pt idx="36">
                  <c:v>71.180555555555415</c:v>
                </c:pt>
                <c:pt idx="37">
                  <c:v>70.833333333333186</c:v>
                </c:pt>
                <c:pt idx="38">
                  <c:v>70.486111111110972</c:v>
                </c:pt>
                <c:pt idx="39">
                  <c:v>70.138888888888744</c:v>
                </c:pt>
                <c:pt idx="40">
                  <c:v>69.791666666666515</c:v>
                </c:pt>
                <c:pt idx="41">
                  <c:v>69.444444444444287</c:v>
                </c:pt>
                <c:pt idx="42">
                  <c:v>69.097222222222058</c:v>
                </c:pt>
                <c:pt idx="43">
                  <c:v>68.749999999999829</c:v>
                </c:pt>
                <c:pt idx="44">
                  <c:v>68.402777777777615</c:v>
                </c:pt>
                <c:pt idx="45">
                  <c:v>68.055555555555387</c:v>
                </c:pt>
                <c:pt idx="46">
                  <c:v>67.708333333333158</c:v>
                </c:pt>
                <c:pt idx="47">
                  <c:v>67.36111111111093</c:v>
                </c:pt>
                <c:pt idx="48">
                  <c:v>67.013888888888701</c:v>
                </c:pt>
                <c:pt idx="49">
                  <c:v>66.666666666666472</c:v>
                </c:pt>
                <c:pt idx="50">
                  <c:v>66.319444444444244</c:v>
                </c:pt>
                <c:pt idx="51">
                  <c:v>65.97222222222203</c:v>
                </c:pt>
                <c:pt idx="52">
                  <c:v>65.624999999999801</c:v>
                </c:pt>
                <c:pt idx="53">
                  <c:v>65.277777777777573</c:v>
                </c:pt>
                <c:pt idx="54">
                  <c:v>64.930555555555344</c:v>
                </c:pt>
                <c:pt idx="55">
                  <c:v>64.583333333333115</c:v>
                </c:pt>
                <c:pt idx="56">
                  <c:v>64.236111111110887</c:v>
                </c:pt>
                <c:pt idx="57">
                  <c:v>63.888888888888665</c:v>
                </c:pt>
                <c:pt idx="58">
                  <c:v>63.541666666666437</c:v>
                </c:pt>
                <c:pt idx="59">
                  <c:v>63.194444444444215</c:v>
                </c:pt>
                <c:pt idx="60">
                  <c:v>62.847222222221987</c:v>
                </c:pt>
                <c:pt idx="61">
                  <c:v>62.499999999999758</c:v>
                </c:pt>
                <c:pt idx="62">
                  <c:v>62.152777777777537</c:v>
                </c:pt>
                <c:pt idx="63">
                  <c:v>61.805555555555308</c:v>
                </c:pt>
                <c:pt idx="64">
                  <c:v>61.45833333333308</c:v>
                </c:pt>
                <c:pt idx="65">
                  <c:v>61.111111111110858</c:v>
                </c:pt>
                <c:pt idx="66">
                  <c:v>60.76388888888863</c:v>
                </c:pt>
                <c:pt idx="67">
                  <c:v>60.416666666666401</c:v>
                </c:pt>
                <c:pt idx="68">
                  <c:v>60.06944444444418</c:v>
                </c:pt>
                <c:pt idx="69">
                  <c:v>59.722222222221951</c:v>
                </c:pt>
                <c:pt idx="70">
                  <c:v>59.374999999999723</c:v>
                </c:pt>
                <c:pt idx="71">
                  <c:v>59.027777777777501</c:v>
                </c:pt>
                <c:pt idx="72">
                  <c:v>58.680555555555273</c:v>
                </c:pt>
                <c:pt idx="73">
                  <c:v>58.333333333333044</c:v>
                </c:pt>
                <c:pt idx="74">
                  <c:v>57.986111111110823</c:v>
                </c:pt>
                <c:pt idx="75">
                  <c:v>57.638888888888594</c:v>
                </c:pt>
                <c:pt idx="76">
                  <c:v>57.291666666666366</c:v>
                </c:pt>
                <c:pt idx="77">
                  <c:v>56.944444444444144</c:v>
                </c:pt>
                <c:pt idx="78">
                  <c:v>56.597222222221916</c:v>
                </c:pt>
                <c:pt idx="79">
                  <c:v>56.249999999999687</c:v>
                </c:pt>
                <c:pt idx="80">
                  <c:v>55.902777777777459</c:v>
                </c:pt>
                <c:pt idx="81">
                  <c:v>55.555555555555237</c:v>
                </c:pt>
                <c:pt idx="82">
                  <c:v>55.208333333333009</c:v>
                </c:pt>
                <c:pt idx="83">
                  <c:v>54.86111111111078</c:v>
                </c:pt>
                <c:pt idx="84">
                  <c:v>54.513888888888566</c:v>
                </c:pt>
                <c:pt idx="85">
                  <c:v>54.166666666666345</c:v>
                </c:pt>
                <c:pt idx="86">
                  <c:v>53.819444444444123</c:v>
                </c:pt>
                <c:pt idx="87">
                  <c:v>53.472222222221902</c:v>
                </c:pt>
                <c:pt idx="88">
                  <c:v>53.12499999999968</c:v>
                </c:pt>
                <c:pt idx="89">
                  <c:v>52.777777777777459</c:v>
                </c:pt>
                <c:pt idx="90">
                  <c:v>52.430555555555244</c:v>
                </c:pt>
                <c:pt idx="91">
                  <c:v>52.083333333333023</c:v>
                </c:pt>
                <c:pt idx="92">
                  <c:v>51.736111111110802</c:v>
                </c:pt>
                <c:pt idx="93">
                  <c:v>51.38888888888858</c:v>
                </c:pt>
                <c:pt idx="94">
                  <c:v>51.041666666666359</c:v>
                </c:pt>
                <c:pt idx="95">
                  <c:v>50.694444444444137</c:v>
                </c:pt>
                <c:pt idx="96">
                  <c:v>50.347222222221923</c:v>
                </c:pt>
                <c:pt idx="97">
                  <c:v>49.999999999999702</c:v>
                </c:pt>
                <c:pt idx="98">
                  <c:v>49.65277777777748</c:v>
                </c:pt>
                <c:pt idx="99">
                  <c:v>49.305555555555259</c:v>
                </c:pt>
                <c:pt idx="100">
                  <c:v>48.958333333333037</c:v>
                </c:pt>
                <c:pt idx="101">
                  <c:v>48.611111111110816</c:v>
                </c:pt>
                <c:pt idx="102">
                  <c:v>48.263888888888602</c:v>
                </c:pt>
                <c:pt idx="103">
                  <c:v>47.91666666666638</c:v>
                </c:pt>
                <c:pt idx="104">
                  <c:v>47.569444444444159</c:v>
                </c:pt>
                <c:pt idx="105">
                  <c:v>47.222222222221937</c:v>
                </c:pt>
                <c:pt idx="106">
                  <c:v>46.874999999999716</c:v>
                </c:pt>
                <c:pt idx="107">
                  <c:v>46.527777777777494</c:v>
                </c:pt>
                <c:pt idx="108">
                  <c:v>46.18055555555528</c:v>
                </c:pt>
                <c:pt idx="109">
                  <c:v>45.833333333333059</c:v>
                </c:pt>
                <c:pt idx="110">
                  <c:v>45.486111111110837</c:v>
                </c:pt>
                <c:pt idx="111">
                  <c:v>45.138888888888616</c:v>
                </c:pt>
                <c:pt idx="112">
                  <c:v>44.791666666666394</c:v>
                </c:pt>
                <c:pt idx="113">
                  <c:v>44.44444444444418</c:v>
                </c:pt>
                <c:pt idx="114">
                  <c:v>44.097222222221959</c:v>
                </c:pt>
                <c:pt idx="115">
                  <c:v>43.749999999999737</c:v>
                </c:pt>
                <c:pt idx="116">
                  <c:v>43.402777777777516</c:v>
                </c:pt>
                <c:pt idx="117">
                  <c:v>43.055555555555294</c:v>
                </c:pt>
                <c:pt idx="118">
                  <c:v>42.708333333333073</c:v>
                </c:pt>
                <c:pt idx="119">
                  <c:v>42.361111111110858</c:v>
                </c:pt>
                <c:pt idx="120">
                  <c:v>42.013888888888637</c:v>
                </c:pt>
                <c:pt idx="121">
                  <c:v>41.666666666666416</c:v>
                </c:pt>
                <c:pt idx="122">
                  <c:v>41.319444444444194</c:v>
                </c:pt>
                <c:pt idx="123">
                  <c:v>40.972222222221973</c:v>
                </c:pt>
                <c:pt idx="124">
                  <c:v>40.624999999999751</c:v>
                </c:pt>
                <c:pt idx="125">
                  <c:v>40.277777777777537</c:v>
                </c:pt>
                <c:pt idx="126">
                  <c:v>39.930555555555316</c:v>
                </c:pt>
                <c:pt idx="127">
                  <c:v>39.583333333333094</c:v>
                </c:pt>
                <c:pt idx="128">
                  <c:v>39.236111111110873</c:v>
                </c:pt>
                <c:pt idx="129">
                  <c:v>38.888888888888651</c:v>
                </c:pt>
                <c:pt idx="130">
                  <c:v>38.54166666666643</c:v>
                </c:pt>
                <c:pt idx="131">
                  <c:v>38.194444444444215</c:v>
                </c:pt>
                <c:pt idx="132">
                  <c:v>37.847222222221994</c:v>
                </c:pt>
                <c:pt idx="133">
                  <c:v>37.499999999999773</c:v>
                </c:pt>
                <c:pt idx="134">
                  <c:v>37.152777777777551</c:v>
                </c:pt>
                <c:pt idx="135">
                  <c:v>36.80555555555533</c:v>
                </c:pt>
                <c:pt idx="136">
                  <c:v>36.458333333333108</c:v>
                </c:pt>
                <c:pt idx="137">
                  <c:v>36.111111111110894</c:v>
                </c:pt>
                <c:pt idx="138">
                  <c:v>35.763888888888673</c:v>
                </c:pt>
                <c:pt idx="139">
                  <c:v>35.416666666666451</c:v>
                </c:pt>
                <c:pt idx="140">
                  <c:v>35.06944444444423</c:v>
                </c:pt>
                <c:pt idx="141">
                  <c:v>34.722222222222008</c:v>
                </c:pt>
                <c:pt idx="142">
                  <c:v>34.374999999999787</c:v>
                </c:pt>
                <c:pt idx="143">
                  <c:v>34.027777777777573</c:v>
                </c:pt>
                <c:pt idx="144">
                  <c:v>33.680555555555351</c:v>
                </c:pt>
                <c:pt idx="145">
                  <c:v>33.33333333333313</c:v>
                </c:pt>
                <c:pt idx="146">
                  <c:v>32.986111111110908</c:v>
                </c:pt>
                <c:pt idx="147">
                  <c:v>32.638888888888687</c:v>
                </c:pt>
                <c:pt idx="148">
                  <c:v>32.291666666666465</c:v>
                </c:pt>
                <c:pt idx="149">
                  <c:v>31.944444444444247</c:v>
                </c:pt>
                <c:pt idx="150">
                  <c:v>31.59722222222203</c:v>
                </c:pt>
                <c:pt idx="151">
                  <c:v>31.249999999999808</c:v>
                </c:pt>
                <c:pt idx="152">
                  <c:v>30.902777777777587</c:v>
                </c:pt>
                <c:pt idx="153">
                  <c:v>30.555555555555369</c:v>
                </c:pt>
                <c:pt idx="154">
                  <c:v>30.208333333333147</c:v>
                </c:pt>
                <c:pt idx="155">
                  <c:v>29.861111111110926</c:v>
                </c:pt>
                <c:pt idx="156">
                  <c:v>29.513888888888708</c:v>
                </c:pt>
                <c:pt idx="157">
                  <c:v>29.166666666666487</c:v>
                </c:pt>
                <c:pt idx="158">
                  <c:v>28.819444444444265</c:v>
                </c:pt>
                <c:pt idx="159">
                  <c:v>28.472222222222047</c:v>
                </c:pt>
                <c:pt idx="160">
                  <c:v>28.124999999999826</c:v>
                </c:pt>
                <c:pt idx="161">
                  <c:v>27.777777777777604</c:v>
                </c:pt>
                <c:pt idx="162">
                  <c:v>27.430555555555387</c:v>
                </c:pt>
                <c:pt idx="163">
                  <c:v>27.083333333333162</c:v>
                </c:pt>
                <c:pt idx="164">
                  <c:v>26.73611111111094</c:v>
                </c:pt>
                <c:pt idx="165">
                  <c:v>26.388888888888715</c:v>
                </c:pt>
                <c:pt idx="166">
                  <c:v>26.041666666666494</c:v>
                </c:pt>
                <c:pt idx="167">
                  <c:v>25.694444444444269</c:v>
                </c:pt>
                <c:pt idx="168">
                  <c:v>25.347222222222047</c:v>
                </c:pt>
                <c:pt idx="169">
                  <c:v>24.999999999999822</c:v>
                </c:pt>
                <c:pt idx="170">
                  <c:v>24.652777777777601</c:v>
                </c:pt>
                <c:pt idx="171">
                  <c:v>24.305555555555376</c:v>
                </c:pt>
                <c:pt idx="172">
                  <c:v>23.958333333333155</c:v>
                </c:pt>
                <c:pt idx="173">
                  <c:v>23.61111111111093</c:v>
                </c:pt>
                <c:pt idx="174">
                  <c:v>23.263888888888708</c:v>
                </c:pt>
                <c:pt idx="175">
                  <c:v>22.916666666666483</c:v>
                </c:pt>
                <c:pt idx="176">
                  <c:v>22.569444444444262</c:v>
                </c:pt>
                <c:pt idx="177">
                  <c:v>22.222222222222037</c:v>
                </c:pt>
                <c:pt idx="178">
                  <c:v>21.874999999999812</c:v>
                </c:pt>
                <c:pt idx="179">
                  <c:v>21.52777777777759</c:v>
                </c:pt>
                <c:pt idx="180">
                  <c:v>21.180555555555365</c:v>
                </c:pt>
                <c:pt idx="181">
                  <c:v>20.833333333333144</c:v>
                </c:pt>
                <c:pt idx="182">
                  <c:v>20.486111111110919</c:v>
                </c:pt>
                <c:pt idx="183">
                  <c:v>20.138888888888697</c:v>
                </c:pt>
                <c:pt idx="184">
                  <c:v>19.791666666666472</c:v>
                </c:pt>
                <c:pt idx="185">
                  <c:v>19.444444444444251</c:v>
                </c:pt>
                <c:pt idx="186">
                  <c:v>19.097222222222026</c:v>
                </c:pt>
                <c:pt idx="187">
                  <c:v>18.749999999999805</c:v>
                </c:pt>
                <c:pt idx="188">
                  <c:v>18.40277777777758</c:v>
                </c:pt>
                <c:pt idx="189">
                  <c:v>18.055555555555358</c:v>
                </c:pt>
                <c:pt idx="190">
                  <c:v>17.708333333333133</c:v>
                </c:pt>
                <c:pt idx="191">
                  <c:v>17.361111111110912</c:v>
                </c:pt>
                <c:pt idx="192">
                  <c:v>17.013888888888687</c:v>
                </c:pt>
                <c:pt idx="193">
                  <c:v>16.666666666666465</c:v>
                </c:pt>
                <c:pt idx="194">
                  <c:v>16.31944444444424</c:v>
                </c:pt>
                <c:pt idx="195">
                  <c:v>15.972222222222019</c:v>
                </c:pt>
                <c:pt idx="196">
                  <c:v>15.624999999999796</c:v>
                </c:pt>
                <c:pt idx="197">
                  <c:v>15.277777777777571</c:v>
                </c:pt>
                <c:pt idx="198">
                  <c:v>14.930555555555348</c:v>
                </c:pt>
                <c:pt idx="199">
                  <c:v>14.583333333333124</c:v>
                </c:pt>
                <c:pt idx="200">
                  <c:v>14.236111111110901</c:v>
                </c:pt>
                <c:pt idx="201">
                  <c:v>13.888888888888678</c:v>
                </c:pt>
                <c:pt idx="202">
                  <c:v>13.541666666666456</c:v>
                </c:pt>
                <c:pt idx="203">
                  <c:v>13.194444444444235</c:v>
                </c:pt>
                <c:pt idx="204">
                  <c:v>12.847222222222014</c:v>
                </c:pt>
                <c:pt idx="205">
                  <c:v>12.499999999999792</c:v>
                </c:pt>
                <c:pt idx="206">
                  <c:v>12.152777777777571</c:v>
                </c:pt>
                <c:pt idx="207">
                  <c:v>11.805555555555348</c:v>
                </c:pt>
                <c:pt idx="208">
                  <c:v>11.458333333333126</c:v>
                </c:pt>
                <c:pt idx="209">
                  <c:v>11.111111111110905</c:v>
                </c:pt>
                <c:pt idx="210">
                  <c:v>10.763888888888683</c:v>
                </c:pt>
                <c:pt idx="211">
                  <c:v>10.416666666666462</c:v>
                </c:pt>
                <c:pt idx="212">
                  <c:v>10.069444444444239</c:v>
                </c:pt>
                <c:pt idx="213">
                  <c:v>9.7222222222220172</c:v>
                </c:pt>
                <c:pt idx="214">
                  <c:v>9.3749999999997957</c:v>
                </c:pt>
                <c:pt idx="215">
                  <c:v>9.0277777777775743</c:v>
                </c:pt>
                <c:pt idx="216">
                  <c:v>8.6805555555553529</c:v>
                </c:pt>
                <c:pt idx="217">
                  <c:v>8.3333333333331314</c:v>
                </c:pt>
                <c:pt idx="218">
                  <c:v>7.9861111111109091</c:v>
                </c:pt>
                <c:pt idx="219">
                  <c:v>7.6388888888886877</c:v>
                </c:pt>
                <c:pt idx="220">
                  <c:v>7.2916666666664653</c:v>
                </c:pt>
                <c:pt idx="221">
                  <c:v>6.9444444444442439</c:v>
                </c:pt>
                <c:pt idx="222">
                  <c:v>6.5972222222220216</c:v>
                </c:pt>
                <c:pt idx="223">
                  <c:v>6.2499999999997984</c:v>
                </c:pt>
                <c:pt idx="224">
                  <c:v>5.9027777777775761</c:v>
                </c:pt>
                <c:pt idx="225">
                  <c:v>5.5555555555553537</c:v>
                </c:pt>
                <c:pt idx="226">
                  <c:v>5.2083333333331314</c:v>
                </c:pt>
                <c:pt idx="227">
                  <c:v>4.8611111111109091</c:v>
                </c:pt>
                <c:pt idx="228">
                  <c:v>4.5138888888886859</c:v>
                </c:pt>
                <c:pt idx="229">
                  <c:v>4.1666666666664636</c:v>
                </c:pt>
                <c:pt idx="230">
                  <c:v>3.8194444444442412</c:v>
                </c:pt>
                <c:pt idx="231">
                  <c:v>3.4722222222220189</c:v>
                </c:pt>
                <c:pt idx="232">
                  <c:v>3.1249999999997966</c:v>
                </c:pt>
                <c:pt idx="233">
                  <c:v>2.7777777777775747</c:v>
                </c:pt>
                <c:pt idx="234">
                  <c:v>2.4305555555553524</c:v>
                </c:pt>
                <c:pt idx="235">
                  <c:v>2.0833333333331305</c:v>
                </c:pt>
                <c:pt idx="236">
                  <c:v>1.7361111111109082</c:v>
                </c:pt>
                <c:pt idx="237">
                  <c:v>1.3888888888886859</c:v>
                </c:pt>
                <c:pt idx="238">
                  <c:v>1.0416666666664636</c:v>
                </c:pt>
                <c:pt idx="239">
                  <c:v>0.69444444444424136</c:v>
                </c:pt>
                <c:pt idx="240">
                  <c:v>0.34722222222201904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C-4163-BDE2-921FB4160E0C}"/>
            </c:ext>
          </c:extLst>
        </c:ser>
        <c:ser>
          <c:idx val="1"/>
          <c:order val="1"/>
          <c:tx>
            <c:strRef>
              <c:f>Hoja1!$Z$14</c:f>
              <c:strCache>
                <c:ptCount val="1"/>
                <c:pt idx="0">
                  <c:v>amortización</c:v>
                </c:pt>
              </c:strCache>
            </c:strRef>
          </c:tx>
          <c:marker>
            <c:symbol val="none"/>
          </c:marker>
          <c:val>
            <c:numRef>
              <c:f>Hoja1!$Z$15:$Z$255</c:f>
              <c:numCache>
                <c:formatCode>_("€"* #,##0.00_);_("€"* \(#,##0.00\);_("€"* "-"??_);_(@_)</c:formatCode>
                <c:ptCount val="241"/>
                <c:pt idx="1">
                  <c:v>416.66666666666669</c:v>
                </c:pt>
                <c:pt idx="2">
                  <c:v>416.66666666666669</c:v>
                </c:pt>
                <c:pt idx="3">
                  <c:v>416.66666666666669</c:v>
                </c:pt>
                <c:pt idx="4">
                  <c:v>416.66666666666669</c:v>
                </c:pt>
                <c:pt idx="5">
                  <c:v>416.66666666666669</c:v>
                </c:pt>
                <c:pt idx="6">
                  <c:v>416.66666666666669</c:v>
                </c:pt>
                <c:pt idx="7">
                  <c:v>416.66666666666669</c:v>
                </c:pt>
                <c:pt idx="8">
                  <c:v>416.66666666666669</c:v>
                </c:pt>
                <c:pt idx="9">
                  <c:v>416.66666666666669</c:v>
                </c:pt>
                <c:pt idx="10">
                  <c:v>416.66666666666669</c:v>
                </c:pt>
                <c:pt idx="11">
                  <c:v>416.66666666666669</c:v>
                </c:pt>
                <c:pt idx="12">
                  <c:v>416.66666666666669</c:v>
                </c:pt>
                <c:pt idx="13">
                  <c:v>416.66666666666669</c:v>
                </c:pt>
                <c:pt idx="14">
                  <c:v>416.66666666666669</c:v>
                </c:pt>
                <c:pt idx="15">
                  <c:v>416.66666666666669</c:v>
                </c:pt>
                <c:pt idx="16">
                  <c:v>416.66666666666669</c:v>
                </c:pt>
                <c:pt idx="17">
                  <c:v>416.66666666666669</c:v>
                </c:pt>
                <c:pt idx="18">
                  <c:v>416.66666666666669</c:v>
                </c:pt>
                <c:pt idx="19">
                  <c:v>416.66666666666669</c:v>
                </c:pt>
                <c:pt idx="20">
                  <c:v>416.66666666666669</c:v>
                </c:pt>
                <c:pt idx="21">
                  <c:v>416.66666666666669</c:v>
                </c:pt>
                <c:pt idx="22">
                  <c:v>416.66666666666669</c:v>
                </c:pt>
                <c:pt idx="23">
                  <c:v>416.66666666666669</c:v>
                </c:pt>
                <c:pt idx="24">
                  <c:v>416.66666666666669</c:v>
                </c:pt>
                <c:pt idx="25">
                  <c:v>416.66666666666669</c:v>
                </c:pt>
                <c:pt idx="26">
                  <c:v>416.66666666666669</c:v>
                </c:pt>
                <c:pt idx="27">
                  <c:v>416.66666666666669</c:v>
                </c:pt>
                <c:pt idx="28">
                  <c:v>416.66666666666669</c:v>
                </c:pt>
                <c:pt idx="29">
                  <c:v>416.66666666666669</c:v>
                </c:pt>
                <c:pt idx="30">
                  <c:v>416.66666666666669</c:v>
                </c:pt>
                <c:pt idx="31">
                  <c:v>416.66666666666669</c:v>
                </c:pt>
                <c:pt idx="32">
                  <c:v>416.66666666666669</c:v>
                </c:pt>
                <c:pt idx="33">
                  <c:v>416.66666666666669</c:v>
                </c:pt>
                <c:pt idx="34">
                  <c:v>416.66666666666669</c:v>
                </c:pt>
                <c:pt idx="35">
                  <c:v>416.66666666666669</c:v>
                </c:pt>
                <c:pt idx="36">
                  <c:v>416.66666666666669</c:v>
                </c:pt>
                <c:pt idx="37">
                  <c:v>416.66666666666669</c:v>
                </c:pt>
                <c:pt idx="38">
                  <c:v>416.66666666666669</c:v>
                </c:pt>
                <c:pt idx="39">
                  <c:v>416.66666666666669</c:v>
                </c:pt>
                <c:pt idx="40">
                  <c:v>416.66666666666669</c:v>
                </c:pt>
                <c:pt idx="41">
                  <c:v>416.66666666666669</c:v>
                </c:pt>
                <c:pt idx="42">
                  <c:v>416.66666666666669</c:v>
                </c:pt>
                <c:pt idx="43">
                  <c:v>416.66666666666669</c:v>
                </c:pt>
                <c:pt idx="44">
                  <c:v>416.66666666666669</c:v>
                </c:pt>
                <c:pt idx="45">
                  <c:v>416.66666666666669</c:v>
                </c:pt>
                <c:pt idx="46">
                  <c:v>416.66666666666669</c:v>
                </c:pt>
                <c:pt idx="47">
                  <c:v>416.66666666666669</c:v>
                </c:pt>
                <c:pt idx="48">
                  <c:v>416.66666666666669</c:v>
                </c:pt>
                <c:pt idx="49">
                  <c:v>416.66666666666669</c:v>
                </c:pt>
                <c:pt idx="50">
                  <c:v>416.66666666666669</c:v>
                </c:pt>
                <c:pt idx="51">
                  <c:v>416.66666666666669</c:v>
                </c:pt>
                <c:pt idx="52">
                  <c:v>416.66666666666669</c:v>
                </c:pt>
                <c:pt idx="53">
                  <c:v>416.66666666666669</c:v>
                </c:pt>
                <c:pt idx="54">
                  <c:v>416.66666666666669</c:v>
                </c:pt>
                <c:pt idx="55">
                  <c:v>416.66666666666669</c:v>
                </c:pt>
                <c:pt idx="56">
                  <c:v>416.66666666666669</c:v>
                </c:pt>
                <c:pt idx="57">
                  <c:v>416.66666666666669</c:v>
                </c:pt>
                <c:pt idx="58">
                  <c:v>416.66666666666669</c:v>
                </c:pt>
                <c:pt idx="59">
                  <c:v>416.66666666666669</c:v>
                </c:pt>
                <c:pt idx="60">
                  <c:v>416.66666666666669</c:v>
                </c:pt>
                <c:pt idx="61">
                  <c:v>416.66666666666669</c:v>
                </c:pt>
                <c:pt idx="62">
                  <c:v>416.66666666666669</c:v>
                </c:pt>
                <c:pt idx="63">
                  <c:v>416.66666666666669</c:v>
                </c:pt>
                <c:pt idx="64">
                  <c:v>416.66666666666669</c:v>
                </c:pt>
                <c:pt idx="65">
                  <c:v>416.66666666666669</c:v>
                </c:pt>
                <c:pt idx="66">
                  <c:v>416.66666666666669</c:v>
                </c:pt>
                <c:pt idx="67">
                  <c:v>416.66666666666669</c:v>
                </c:pt>
                <c:pt idx="68">
                  <c:v>416.66666666666669</c:v>
                </c:pt>
                <c:pt idx="69">
                  <c:v>416.66666666666669</c:v>
                </c:pt>
                <c:pt idx="70">
                  <c:v>416.66666666666669</c:v>
                </c:pt>
                <c:pt idx="71">
                  <c:v>416.66666666666669</c:v>
                </c:pt>
                <c:pt idx="72">
                  <c:v>416.66666666666669</c:v>
                </c:pt>
                <c:pt idx="73">
                  <c:v>416.66666666666669</c:v>
                </c:pt>
                <c:pt idx="74">
                  <c:v>416.66666666666669</c:v>
                </c:pt>
                <c:pt idx="75">
                  <c:v>416.66666666666669</c:v>
                </c:pt>
                <c:pt idx="76">
                  <c:v>416.66666666666669</c:v>
                </c:pt>
                <c:pt idx="77">
                  <c:v>416.66666666666669</c:v>
                </c:pt>
                <c:pt idx="78">
                  <c:v>416.66666666666669</c:v>
                </c:pt>
                <c:pt idx="79">
                  <c:v>416.66666666666669</c:v>
                </c:pt>
                <c:pt idx="80">
                  <c:v>416.66666666666669</c:v>
                </c:pt>
                <c:pt idx="81">
                  <c:v>416.66666666666669</c:v>
                </c:pt>
                <c:pt idx="82">
                  <c:v>416.66666666666669</c:v>
                </c:pt>
                <c:pt idx="83">
                  <c:v>416.66666666666669</c:v>
                </c:pt>
                <c:pt idx="84">
                  <c:v>416.66666666666669</c:v>
                </c:pt>
                <c:pt idx="85">
                  <c:v>416.66666666666669</c:v>
                </c:pt>
                <c:pt idx="86">
                  <c:v>416.66666666666669</c:v>
                </c:pt>
                <c:pt idx="87">
                  <c:v>416.66666666666669</c:v>
                </c:pt>
                <c:pt idx="88">
                  <c:v>416.66666666666669</c:v>
                </c:pt>
                <c:pt idx="89">
                  <c:v>416.66666666666669</c:v>
                </c:pt>
                <c:pt idx="90">
                  <c:v>416.66666666666669</c:v>
                </c:pt>
                <c:pt idx="91">
                  <c:v>416.66666666666669</c:v>
                </c:pt>
                <c:pt idx="92">
                  <c:v>416.66666666666669</c:v>
                </c:pt>
                <c:pt idx="93">
                  <c:v>416.66666666666669</c:v>
                </c:pt>
                <c:pt idx="94">
                  <c:v>416.66666666666669</c:v>
                </c:pt>
                <c:pt idx="95">
                  <c:v>416.66666666666669</c:v>
                </c:pt>
                <c:pt idx="96">
                  <c:v>416.66666666666669</c:v>
                </c:pt>
                <c:pt idx="97">
                  <c:v>416.66666666666669</c:v>
                </c:pt>
                <c:pt idx="98">
                  <c:v>416.66666666666669</c:v>
                </c:pt>
                <c:pt idx="99">
                  <c:v>416.66666666666669</c:v>
                </c:pt>
                <c:pt idx="100">
                  <c:v>416.66666666666669</c:v>
                </c:pt>
                <c:pt idx="101">
                  <c:v>416.66666666666669</c:v>
                </c:pt>
                <c:pt idx="102">
                  <c:v>416.66666666666669</c:v>
                </c:pt>
                <c:pt idx="103">
                  <c:v>416.66666666666669</c:v>
                </c:pt>
                <c:pt idx="104">
                  <c:v>416.66666666666669</c:v>
                </c:pt>
                <c:pt idx="105">
                  <c:v>416.66666666666669</c:v>
                </c:pt>
                <c:pt idx="106">
                  <c:v>416.66666666666669</c:v>
                </c:pt>
                <c:pt idx="107">
                  <c:v>416.66666666666669</c:v>
                </c:pt>
                <c:pt idx="108">
                  <c:v>416.66666666666669</c:v>
                </c:pt>
                <c:pt idx="109">
                  <c:v>416.66666666666669</c:v>
                </c:pt>
                <c:pt idx="110">
                  <c:v>416.66666666666669</c:v>
                </c:pt>
                <c:pt idx="111">
                  <c:v>416.66666666666669</c:v>
                </c:pt>
                <c:pt idx="112">
                  <c:v>416.66666666666669</c:v>
                </c:pt>
                <c:pt idx="113">
                  <c:v>416.66666666666669</c:v>
                </c:pt>
                <c:pt idx="114">
                  <c:v>416.66666666666669</c:v>
                </c:pt>
                <c:pt idx="115">
                  <c:v>416.66666666666669</c:v>
                </c:pt>
                <c:pt idx="116">
                  <c:v>416.66666666666669</c:v>
                </c:pt>
                <c:pt idx="117">
                  <c:v>416.66666666666669</c:v>
                </c:pt>
                <c:pt idx="118">
                  <c:v>416.66666666666669</c:v>
                </c:pt>
                <c:pt idx="119">
                  <c:v>416.66666666666669</c:v>
                </c:pt>
                <c:pt idx="120">
                  <c:v>416.66666666666669</c:v>
                </c:pt>
                <c:pt idx="121">
                  <c:v>416.66666666666669</c:v>
                </c:pt>
                <c:pt idx="122">
                  <c:v>416.66666666666669</c:v>
                </c:pt>
                <c:pt idx="123">
                  <c:v>416.66666666666669</c:v>
                </c:pt>
                <c:pt idx="124">
                  <c:v>416.66666666666669</c:v>
                </c:pt>
                <c:pt idx="125">
                  <c:v>416.66666666666669</c:v>
                </c:pt>
                <c:pt idx="126">
                  <c:v>416.66666666666669</c:v>
                </c:pt>
                <c:pt idx="127">
                  <c:v>416.66666666666669</c:v>
                </c:pt>
                <c:pt idx="128">
                  <c:v>416.66666666666669</c:v>
                </c:pt>
                <c:pt idx="129">
                  <c:v>416.66666666666669</c:v>
                </c:pt>
                <c:pt idx="130">
                  <c:v>416.66666666666669</c:v>
                </c:pt>
                <c:pt idx="131">
                  <c:v>416.66666666666669</c:v>
                </c:pt>
                <c:pt idx="132">
                  <c:v>416.66666666666669</c:v>
                </c:pt>
                <c:pt idx="133">
                  <c:v>416.66666666666669</c:v>
                </c:pt>
                <c:pt idx="134">
                  <c:v>416.66666666666669</c:v>
                </c:pt>
                <c:pt idx="135">
                  <c:v>416.66666666666669</c:v>
                </c:pt>
                <c:pt idx="136">
                  <c:v>416.66666666666669</c:v>
                </c:pt>
                <c:pt idx="137">
                  <c:v>416.66666666666669</c:v>
                </c:pt>
                <c:pt idx="138">
                  <c:v>416.66666666666669</c:v>
                </c:pt>
                <c:pt idx="139">
                  <c:v>416.66666666666669</c:v>
                </c:pt>
                <c:pt idx="140">
                  <c:v>416.66666666666669</c:v>
                </c:pt>
                <c:pt idx="141">
                  <c:v>416.66666666666669</c:v>
                </c:pt>
                <c:pt idx="142">
                  <c:v>416.66666666666669</c:v>
                </c:pt>
                <c:pt idx="143">
                  <c:v>416.66666666666669</c:v>
                </c:pt>
                <c:pt idx="144">
                  <c:v>416.66666666666669</c:v>
                </c:pt>
                <c:pt idx="145">
                  <c:v>416.66666666666669</c:v>
                </c:pt>
                <c:pt idx="146">
                  <c:v>416.66666666666669</c:v>
                </c:pt>
                <c:pt idx="147">
                  <c:v>416.66666666666669</c:v>
                </c:pt>
                <c:pt idx="148">
                  <c:v>416.66666666666669</c:v>
                </c:pt>
                <c:pt idx="149">
                  <c:v>416.66666666666669</c:v>
                </c:pt>
                <c:pt idx="150">
                  <c:v>416.66666666666669</c:v>
                </c:pt>
                <c:pt idx="151">
                  <c:v>416.66666666666669</c:v>
                </c:pt>
                <c:pt idx="152">
                  <c:v>416.66666666666669</c:v>
                </c:pt>
                <c:pt idx="153">
                  <c:v>416.66666666666669</c:v>
                </c:pt>
                <c:pt idx="154">
                  <c:v>416.66666666666669</c:v>
                </c:pt>
                <c:pt idx="155">
                  <c:v>416.66666666666669</c:v>
                </c:pt>
                <c:pt idx="156">
                  <c:v>416.66666666666669</c:v>
                </c:pt>
                <c:pt idx="157">
                  <c:v>416.66666666666669</c:v>
                </c:pt>
                <c:pt idx="158">
                  <c:v>416.66666666666669</c:v>
                </c:pt>
                <c:pt idx="159">
                  <c:v>416.66666666666669</c:v>
                </c:pt>
                <c:pt idx="160">
                  <c:v>416.66666666666669</c:v>
                </c:pt>
                <c:pt idx="161">
                  <c:v>416.66666666666669</c:v>
                </c:pt>
                <c:pt idx="162">
                  <c:v>416.66666666666669</c:v>
                </c:pt>
                <c:pt idx="163">
                  <c:v>416.66666666666669</c:v>
                </c:pt>
                <c:pt idx="164">
                  <c:v>416.66666666666669</c:v>
                </c:pt>
                <c:pt idx="165">
                  <c:v>416.66666666666669</c:v>
                </c:pt>
                <c:pt idx="166">
                  <c:v>416.66666666666669</c:v>
                </c:pt>
                <c:pt idx="167">
                  <c:v>416.66666666666669</c:v>
                </c:pt>
                <c:pt idx="168">
                  <c:v>416.66666666666669</c:v>
                </c:pt>
                <c:pt idx="169">
                  <c:v>416.66666666666669</c:v>
                </c:pt>
                <c:pt idx="170">
                  <c:v>416.66666666666669</c:v>
                </c:pt>
                <c:pt idx="171">
                  <c:v>416.66666666666669</c:v>
                </c:pt>
                <c:pt idx="172">
                  <c:v>416.66666666666669</c:v>
                </c:pt>
                <c:pt idx="173">
                  <c:v>416.66666666666669</c:v>
                </c:pt>
                <c:pt idx="174">
                  <c:v>416.66666666666669</c:v>
                </c:pt>
                <c:pt idx="175">
                  <c:v>416.66666666666669</c:v>
                </c:pt>
                <c:pt idx="176">
                  <c:v>416.66666666666669</c:v>
                </c:pt>
                <c:pt idx="177">
                  <c:v>416.66666666666669</c:v>
                </c:pt>
                <c:pt idx="178">
                  <c:v>416.66666666666669</c:v>
                </c:pt>
                <c:pt idx="179">
                  <c:v>416.66666666666669</c:v>
                </c:pt>
                <c:pt idx="180">
                  <c:v>416.66666666666669</c:v>
                </c:pt>
                <c:pt idx="181">
                  <c:v>416.66666666666669</c:v>
                </c:pt>
                <c:pt idx="182">
                  <c:v>416.66666666666669</c:v>
                </c:pt>
                <c:pt idx="183">
                  <c:v>416.66666666666669</c:v>
                </c:pt>
                <c:pt idx="184">
                  <c:v>416.66666666666669</c:v>
                </c:pt>
                <c:pt idx="185">
                  <c:v>416.66666666666669</c:v>
                </c:pt>
                <c:pt idx="186">
                  <c:v>416.66666666666669</c:v>
                </c:pt>
                <c:pt idx="187">
                  <c:v>416.66666666666669</c:v>
                </c:pt>
                <c:pt idx="188">
                  <c:v>416.66666666666669</c:v>
                </c:pt>
                <c:pt idx="189">
                  <c:v>416.66666666666669</c:v>
                </c:pt>
                <c:pt idx="190">
                  <c:v>416.66666666666669</c:v>
                </c:pt>
                <c:pt idx="191">
                  <c:v>416.66666666666669</c:v>
                </c:pt>
                <c:pt idx="192">
                  <c:v>416.66666666666669</c:v>
                </c:pt>
                <c:pt idx="193">
                  <c:v>416.66666666666669</c:v>
                </c:pt>
                <c:pt idx="194">
                  <c:v>416.66666666666669</c:v>
                </c:pt>
                <c:pt idx="195">
                  <c:v>416.66666666666669</c:v>
                </c:pt>
                <c:pt idx="196">
                  <c:v>416.66666666666669</c:v>
                </c:pt>
                <c:pt idx="197">
                  <c:v>416.66666666666669</c:v>
                </c:pt>
                <c:pt idx="198">
                  <c:v>416.66666666666669</c:v>
                </c:pt>
                <c:pt idx="199">
                  <c:v>416.66666666666669</c:v>
                </c:pt>
                <c:pt idx="200">
                  <c:v>416.66666666666669</c:v>
                </c:pt>
                <c:pt idx="201">
                  <c:v>416.66666666666669</c:v>
                </c:pt>
                <c:pt idx="202">
                  <c:v>416.66666666666669</c:v>
                </c:pt>
                <c:pt idx="203">
                  <c:v>416.66666666666669</c:v>
                </c:pt>
                <c:pt idx="204">
                  <c:v>416.66666666666669</c:v>
                </c:pt>
                <c:pt idx="205">
                  <c:v>416.66666666666669</c:v>
                </c:pt>
                <c:pt idx="206">
                  <c:v>416.66666666666669</c:v>
                </c:pt>
                <c:pt idx="207">
                  <c:v>416.66666666666669</c:v>
                </c:pt>
                <c:pt idx="208">
                  <c:v>416.66666666666669</c:v>
                </c:pt>
                <c:pt idx="209">
                  <c:v>416.66666666666669</c:v>
                </c:pt>
                <c:pt idx="210">
                  <c:v>416.66666666666669</c:v>
                </c:pt>
                <c:pt idx="211">
                  <c:v>416.66666666666669</c:v>
                </c:pt>
                <c:pt idx="212">
                  <c:v>416.66666666666669</c:v>
                </c:pt>
                <c:pt idx="213">
                  <c:v>416.66666666666669</c:v>
                </c:pt>
                <c:pt idx="214">
                  <c:v>416.66666666666669</c:v>
                </c:pt>
                <c:pt idx="215">
                  <c:v>416.66666666666669</c:v>
                </c:pt>
                <c:pt idx="216">
                  <c:v>416.66666666666669</c:v>
                </c:pt>
                <c:pt idx="217">
                  <c:v>416.66666666666669</c:v>
                </c:pt>
                <c:pt idx="218">
                  <c:v>416.66666666666669</c:v>
                </c:pt>
                <c:pt idx="219">
                  <c:v>416.66666666666669</c:v>
                </c:pt>
                <c:pt idx="220">
                  <c:v>416.66666666666669</c:v>
                </c:pt>
                <c:pt idx="221">
                  <c:v>416.66666666666669</c:v>
                </c:pt>
                <c:pt idx="222">
                  <c:v>416.66666666666669</c:v>
                </c:pt>
                <c:pt idx="223">
                  <c:v>416.66666666666669</c:v>
                </c:pt>
                <c:pt idx="224">
                  <c:v>416.66666666666669</c:v>
                </c:pt>
                <c:pt idx="225">
                  <c:v>416.66666666666669</c:v>
                </c:pt>
                <c:pt idx="226">
                  <c:v>416.66666666666669</c:v>
                </c:pt>
                <c:pt idx="227">
                  <c:v>416.66666666666669</c:v>
                </c:pt>
                <c:pt idx="228">
                  <c:v>416.66666666666669</c:v>
                </c:pt>
                <c:pt idx="229">
                  <c:v>416.66666666666669</c:v>
                </c:pt>
                <c:pt idx="230">
                  <c:v>416.66666666666669</c:v>
                </c:pt>
                <c:pt idx="231">
                  <c:v>416.66666666666669</c:v>
                </c:pt>
                <c:pt idx="232">
                  <c:v>416.66666666666669</c:v>
                </c:pt>
                <c:pt idx="233">
                  <c:v>416.66666666666669</c:v>
                </c:pt>
                <c:pt idx="234">
                  <c:v>416.66666666666669</c:v>
                </c:pt>
                <c:pt idx="235">
                  <c:v>416.66666666666669</c:v>
                </c:pt>
                <c:pt idx="236">
                  <c:v>416.66666666666669</c:v>
                </c:pt>
                <c:pt idx="237">
                  <c:v>416.66666666666669</c:v>
                </c:pt>
                <c:pt idx="238">
                  <c:v>416.66666666666669</c:v>
                </c:pt>
                <c:pt idx="239">
                  <c:v>416.66666666666669</c:v>
                </c:pt>
                <c:pt idx="240">
                  <c:v>416.66666666666669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163-BDE2-921FB4160E0C}"/>
            </c:ext>
          </c:extLst>
        </c:ser>
        <c:ser>
          <c:idx val="2"/>
          <c:order val="2"/>
          <c:tx>
            <c:strRef>
              <c:f>Hoja1!$X$14</c:f>
              <c:strCache>
                <c:ptCount val="1"/>
                <c:pt idx="0">
                  <c:v>cuota</c:v>
                </c:pt>
              </c:strCache>
            </c:strRef>
          </c:tx>
          <c:marker>
            <c:symbol val="none"/>
          </c:marker>
          <c:val>
            <c:numRef>
              <c:f>Hoja1!$X$15:$X$255</c:f>
              <c:numCache>
                <c:formatCode>_("€"* #,##0.00_);_("€"* \(#,##0.00\);_("€"* "-"??_);_(@_)</c:formatCode>
                <c:ptCount val="241"/>
                <c:pt idx="1">
                  <c:v>500</c:v>
                </c:pt>
                <c:pt idx="2">
                  <c:v>499.65277777777783</c:v>
                </c:pt>
                <c:pt idx="3">
                  <c:v>499.30555555555554</c:v>
                </c:pt>
                <c:pt idx="4">
                  <c:v>498.95833333333337</c:v>
                </c:pt>
                <c:pt idx="5">
                  <c:v>498.61111111111109</c:v>
                </c:pt>
                <c:pt idx="6">
                  <c:v>498.26388888888891</c:v>
                </c:pt>
                <c:pt idx="7">
                  <c:v>497.91666666666669</c:v>
                </c:pt>
                <c:pt idx="8">
                  <c:v>497.56944444444446</c:v>
                </c:pt>
                <c:pt idx="9">
                  <c:v>497.22222222222223</c:v>
                </c:pt>
                <c:pt idx="10">
                  <c:v>496.875</c:v>
                </c:pt>
                <c:pt idx="11">
                  <c:v>496.52777777777777</c:v>
                </c:pt>
                <c:pt idx="12">
                  <c:v>496.18055555555554</c:v>
                </c:pt>
                <c:pt idx="13">
                  <c:v>495.83333333333331</c:v>
                </c:pt>
                <c:pt idx="14">
                  <c:v>495.48611111111109</c:v>
                </c:pt>
                <c:pt idx="15">
                  <c:v>495.13888888888886</c:v>
                </c:pt>
                <c:pt idx="16">
                  <c:v>494.79166666666663</c:v>
                </c:pt>
                <c:pt idx="17">
                  <c:v>494.4444444444444</c:v>
                </c:pt>
                <c:pt idx="18">
                  <c:v>494.09722222222217</c:v>
                </c:pt>
                <c:pt idx="19">
                  <c:v>493.74999999999994</c:v>
                </c:pt>
                <c:pt idx="20">
                  <c:v>493.40277777777771</c:v>
                </c:pt>
                <c:pt idx="21">
                  <c:v>493.05555555555549</c:v>
                </c:pt>
                <c:pt idx="22">
                  <c:v>492.70833333333326</c:v>
                </c:pt>
                <c:pt idx="23">
                  <c:v>492.36111111111103</c:v>
                </c:pt>
                <c:pt idx="24">
                  <c:v>492.0138888888888</c:v>
                </c:pt>
                <c:pt idx="25">
                  <c:v>491.66666666666663</c:v>
                </c:pt>
                <c:pt idx="26">
                  <c:v>491.31944444444434</c:v>
                </c:pt>
                <c:pt idx="27">
                  <c:v>490.97222222222217</c:v>
                </c:pt>
                <c:pt idx="28">
                  <c:v>490.62499999999989</c:v>
                </c:pt>
                <c:pt idx="29">
                  <c:v>490.27777777777771</c:v>
                </c:pt>
                <c:pt idx="30">
                  <c:v>489.93055555555543</c:v>
                </c:pt>
                <c:pt idx="31">
                  <c:v>489.58333333333326</c:v>
                </c:pt>
                <c:pt idx="32">
                  <c:v>489.23611111111103</c:v>
                </c:pt>
                <c:pt idx="33">
                  <c:v>488.8888888888888</c:v>
                </c:pt>
                <c:pt idx="34">
                  <c:v>488.54166666666657</c:v>
                </c:pt>
                <c:pt idx="35">
                  <c:v>488.19444444444434</c:v>
                </c:pt>
                <c:pt idx="36">
                  <c:v>487.84722222222211</c:v>
                </c:pt>
                <c:pt idx="37">
                  <c:v>487.49999999999989</c:v>
                </c:pt>
                <c:pt idx="38">
                  <c:v>487.15277777777766</c:v>
                </c:pt>
                <c:pt idx="39">
                  <c:v>486.80555555555543</c:v>
                </c:pt>
                <c:pt idx="40">
                  <c:v>486.4583333333332</c:v>
                </c:pt>
                <c:pt idx="41">
                  <c:v>486.11111111111097</c:v>
                </c:pt>
                <c:pt idx="42">
                  <c:v>485.76388888888874</c:v>
                </c:pt>
                <c:pt idx="43">
                  <c:v>485.41666666666652</c:v>
                </c:pt>
                <c:pt idx="44">
                  <c:v>485.06944444444429</c:v>
                </c:pt>
                <c:pt idx="45">
                  <c:v>484.72222222222206</c:v>
                </c:pt>
                <c:pt idx="46">
                  <c:v>484.37499999999983</c:v>
                </c:pt>
                <c:pt idx="47">
                  <c:v>484.0277777777776</c:v>
                </c:pt>
                <c:pt idx="48">
                  <c:v>483.68055555555537</c:v>
                </c:pt>
                <c:pt idx="49">
                  <c:v>483.33333333333314</c:v>
                </c:pt>
                <c:pt idx="50">
                  <c:v>482.98611111111092</c:v>
                </c:pt>
                <c:pt idx="51">
                  <c:v>482.63888888888869</c:v>
                </c:pt>
                <c:pt idx="52">
                  <c:v>482.29166666666652</c:v>
                </c:pt>
                <c:pt idx="53">
                  <c:v>481.94444444444423</c:v>
                </c:pt>
                <c:pt idx="54">
                  <c:v>481.59722222222206</c:v>
                </c:pt>
                <c:pt idx="55">
                  <c:v>481.24999999999977</c:v>
                </c:pt>
                <c:pt idx="56">
                  <c:v>480.9027777777776</c:v>
                </c:pt>
                <c:pt idx="57">
                  <c:v>480.55555555555537</c:v>
                </c:pt>
                <c:pt idx="58">
                  <c:v>480.20833333333314</c:v>
                </c:pt>
                <c:pt idx="59">
                  <c:v>479.86111111111092</c:v>
                </c:pt>
                <c:pt idx="60">
                  <c:v>479.51388888888869</c:v>
                </c:pt>
                <c:pt idx="61">
                  <c:v>479.16666666666646</c:v>
                </c:pt>
                <c:pt idx="62">
                  <c:v>478.81944444444423</c:v>
                </c:pt>
                <c:pt idx="63">
                  <c:v>478.472222222222</c:v>
                </c:pt>
                <c:pt idx="64">
                  <c:v>478.12499999999977</c:v>
                </c:pt>
                <c:pt idx="65">
                  <c:v>477.77777777777754</c:v>
                </c:pt>
                <c:pt idx="66">
                  <c:v>477.43055555555532</c:v>
                </c:pt>
                <c:pt idx="67">
                  <c:v>477.08333333333309</c:v>
                </c:pt>
                <c:pt idx="68">
                  <c:v>476.73611111111086</c:v>
                </c:pt>
                <c:pt idx="69">
                  <c:v>476.38888888888863</c:v>
                </c:pt>
                <c:pt idx="70">
                  <c:v>476.0416666666664</c:v>
                </c:pt>
                <c:pt idx="71">
                  <c:v>475.69444444444417</c:v>
                </c:pt>
                <c:pt idx="72">
                  <c:v>475.34722222222194</c:v>
                </c:pt>
                <c:pt idx="73">
                  <c:v>474.99999999999972</c:v>
                </c:pt>
                <c:pt idx="74">
                  <c:v>474.65277777777749</c:v>
                </c:pt>
                <c:pt idx="75">
                  <c:v>474.30555555555526</c:v>
                </c:pt>
                <c:pt idx="76">
                  <c:v>473.95833333333303</c:v>
                </c:pt>
                <c:pt idx="77">
                  <c:v>473.61111111111086</c:v>
                </c:pt>
                <c:pt idx="78">
                  <c:v>473.26388888888857</c:v>
                </c:pt>
                <c:pt idx="79">
                  <c:v>472.9166666666664</c:v>
                </c:pt>
                <c:pt idx="80">
                  <c:v>472.56944444444412</c:v>
                </c:pt>
                <c:pt idx="81">
                  <c:v>472.22222222222194</c:v>
                </c:pt>
                <c:pt idx="82">
                  <c:v>471.87499999999972</c:v>
                </c:pt>
                <c:pt idx="83">
                  <c:v>471.52777777777749</c:v>
                </c:pt>
                <c:pt idx="84">
                  <c:v>471.18055555555526</c:v>
                </c:pt>
                <c:pt idx="85">
                  <c:v>470.83333333333303</c:v>
                </c:pt>
                <c:pt idx="86">
                  <c:v>470.4861111111108</c:v>
                </c:pt>
                <c:pt idx="87">
                  <c:v>470.13888888888857</c:v>
                </c:pt>
                <c:pt idx="88">
                  <c:v>469.79166666666634</c:v>
                </c:pt>
                <c:pt idx="89">
                  <c:v>469.44444444444412</c:v>
                </c:pt>
                <c:pt idx="90">
                  <c:v>469.09722222222194</c:v>
                </c:pt>
                <c:pt idx="91">
                  <c:v>468.74999999999972</c:v>
                </c:pt>
                <c:pt idx="92">
                  <c:v>468.40277777777749</c:v>
                </c:pt>
                <c:pt idx="93">
                  <c:v>468.05555555555526</c:v>
                </c:pt>
                <c:pt idx="94">
                  <c:v>467.70833333333303</c:v>
                </c:pt>
                <c:pt idx="95">
                  <c:v>467.3611111111108</c:v>
                </c:pt>
                <c:pt idx="96">
                  <c:v>467.01388888888863</c:v>
                </c:pt>
                <c:pt idx="97">
                  <c:v>466.6666666666664</c:v>
                </c:pt>
                <c:pt idx="98">
                  <c:v>466.31944444444417</c:v>
                </c:pt>
                <c:pt idx="99">
                  <c:v>465.97222222222194</c:v>
                </c:pt>
                <c:pt idx="100">
                  <c:v>465.62499999999972</c:v>
                </c:pt>
                <c:pt idx="101">
                  <c:v>465.27777777777749</c:v>
                </c:pt>
                <c:pt idx="102">
                  <c:v>464.93055555555532</c:v>
                </c:pt>
                <c:pt idx="103">
                  <c:v>464.58333333333309</c:v>
                </c:pt>
                <c:pt idx="104">
                  <c:v>464.23611111111086</c:v>
                </c:pt>
                <c:pt idx="105">
                  <c:v>463.88888888888863</c:v>
                </c:pt>
                <c:pt idx="106">
                  <c:v>463.5416666666664</c:v>
                </c:pt>
                <c:pt idx="107">
                  <c:v>463.19444444444417</c:v>
                </c:pt>
                <c:pt idx="108">
                  <c:v>462.84722222222194</c:v>
                </c:pt>
                <c:pt idx="109">
                  <c:v>462.49999999999977</c:v>
                </c:pt>
                <c:pt idx="110">
                  <c:v>462.15277777777754</c:v>
                </c:pt>
                <c:pt idx="111">
                  <c:v>461.80555555555532</c:v>
                </c:pt>
                <c:pt idx="112">
                  <c:v>461.45833333333309</c:v>
                </c:pt>
                <c:pt idx="113">
                  <c:v>461.11111111111086</c:v>
                </c:pt>
                <c:pt idx="114">
                  <c:v>460.76388888888863</c:v>
                </c:pt>
                <c:pt idx="115">
                  <c:v>460.4166666666664</c:v>
                </c:pt>
                <c:pt idx="116">
                  <c:v>460.06944444444423</c:v>
                </c:pt>
                <c:pt idx="117">
                  <c:v>459.722222222222</c:v>
                </c:pt>
                <c:pt idx="118">
                  <c:v>459.37499999999977</c:v>
                </c:pt>
                <c:pt idx="119">
                  <c:v>459.02777777777754</c:v>
                </c:pt>
                <c:pt idx="120">
                  <c:v>458.68055555555532</c:v>
                </c:pt>
                <c:pt idx="121">
                  <c:v>458.33333333333309</c:v>
                </c:pt>
                <c:pt idx="122">
                  <c:v>457.98611111111086</c:v>
                </c:pt>
                <c:pt idx="123">
                  <c:v>457.63888888888869</c:v>
                </c:pt>
                <c:pt idx="124">
                  <c:v>457.29166666666646</c:v>
                </c:pt>
                <c:pt idx="125">
                  <c:v>456.94444444444423</c:v>
                </c:pt>
                <c:pt idx="126">
                  <c:v>456.597222222222</c:v>
                </c:pt>
                <c:pt idx="127">
                  <c:v>456.24999999999977</c:v>
                </c:pt>
                <c:pt idx="128">
                  <c:v>455.90277777777754</c:v>
                </c:pt>
                <c:pt idx="129">
                  <c:v>455.55555555555532</c:v>
                </c:pt>
                <c:pt idx="130">
                  <c:v>455.20833333333314</c:v>
                </c:pt>
                <c:pt idx="131">
                  <c:v>454.86111111111092</c:v>
                </c:pt>
                <c:pt idx="132">
                  <c:v>454.51388888888869</c:v>
                </c:pt>
                <c:pt idx="133">
                  <c:v>454.16666666666646</c:v>
                </c:pt>
                <c:pt idx="134">
                  <c:v>453.81944444444423</c:v>
                </c:pt>
                <c:pt idx="135">
                  <c:v>453.472222222222</c:v>
                </c:pt>
                <c:pt idx="136">
                  <c:v>453.12499999999977</c:v>
                </c:pt>
                <c:pt idx="137">
                  <c:v>452.7777777777776</c:v>
                </c:pt>
                <c:pt idx="138">
                  <c:v>452.43055555555537</c:v>
                </c:pt>
                <c:pt idx="139">
                  <c:v>452.08333333333314</c:v>
                </c:pt>
                <c:pt idx="140">
                  <c:v>451.73611111111092</c:v>
                </c:pt>
                <c:pt idx="141">
                  <c:v>451.38888888888869</c:v>
                </c:pt>
                <c:pt idx="142">
                  <c:v>451.04166666666646</c:v>
                </c:pt>
                <c:pt idx="143">
                  <c:v>450.69444444444423</c:v>
                </c:pt>
                <c:pt idx="144">
                  <c:v>450.34722222222206</c:v>
                </c:pt>
                <c:pt idx="145">
                  <c:v>449.99999999999983</c:v>
                </c:pt>
                <c:pt idx="146">
                  <c:v>449.6527777777776</c:v>
                </c:pt>
                <c:pt idx="147">
                  <c:v>449.30555555555537</c:v>
                </c:pt>
                <c:pt idx="148">
                  <c:v>448.95833333333314</c:v>
                </c:pt>
                <c:pt idx="149">
                  <c:v>448.61111111111092</c:v>
                </c:pt>
                <c:pt idx="150">
                  <c:v>448.26388888888869</c:v>
                </c:pt>
                <c:pt idx="151">
                  <c:v>447.91666666666652</c:v>
                </c:pt>
                <c:pt idx="152">
                  <c:v>447.56944444444429</c:v>
                </c:pt>
                <c:pt idx="153">
                  <c:v>447.22222222222206</c:v>
                </c:pt>
                <c:pt idx="154">
                  <c:v>446.87499999999983</c:v>
                </c:pt>
                <c:pt idx="155">
                  <c:v>446.5277777777776</c:v>
                </c:pt>
                <c:pt idx="156">
                  <c:v>446.18055555555537</c:v>
                </c:pt>
                <c:pt idx="157">
                  <c:v>445.83333333333314</c:v>
                </c:pt>
                <c:pt idx="158">
                  <c:v>445.48611111111097</c:v>
                </c:pt>
                <c:pt idx="159">
                  <c:v>445.13888888888874</c:v>
                </c:pt>
                <c:pt idx="160">
                  <c:v>444.79166666666652</c:v>
                </c:pt>
                <c:pt idx="161">
                  <c:v>444.44444444444429</c:v>
                </c:pt>
                <c:pt idx="162">
                  <c:v>444.09722222222206</c:v>
                </c:pt>
                <c:pt idx="163">
                  <c:v>443.74999999999983</c:v>
                </c:pt>
                <c:pt idx="164">
                  <c:v>443.4027777777776</c:v>
                </c:pt>
                <c:pt idx="165">
                  <c:v>443.05555555555543</c:v>
                </c:pt>
                <c:pt idx="166">
                  <c:v>442.7083333333332</c:v>
                </c:pt>
                <c:pt idx="167">
                  <c:v>442.36111111111097</c:v>
                </c:pt>
                <c:pt idx="168">
                  <c:v>442.01388888888874</c:v>
                </c:pt>
                <c:pt idx="169">
                  <c:v>441.66666666666652</c:v>
                </c:pt>
                <c:pt idx="170">
                  <c:v>441.31944444444429</c:v>
                </c:pt>
                <c:pt idx="171">
                  <c:v>440.97222222222206</c:v>
                </c:pt>
                <c:pt idx="172">
                  <c:v>440.62499999999983</c:v>
                </c:pt>
                <c:pt idx="173">
                  <c:v>440.2777777777776</c:v>
                </c:pt>
                <c:pt idx="174">
                  <c:v>439.93055555555537</c:v>
                </c:pt>
                <c:pt idx="175">
                  <c:v>439.58333333333314</c:v>
                </c:pt>
                <c:pt idx="176">
                  <c:v>439.23611111111097</c:v>
                </c:pt>
                <c:pt idx="177">
                  <c:v>438.88888888888874</c:v>
                </c:pt>
                <c:pt idx="178">
                  <c:v>438.54166666666652</c:v>
                </c:pt>
                <c:pt idx="179">
                  <c:v>438.19444444444429</c:v>
                </c:pt>
                <c:pt idx="180">
                  <c:v>437.84722222222206</c:v>
                </c:pt>
                <c:pt idx="181">
                  <c:v>437.49999999999983</c:v>
                </c:pt>
                <c:pt idx="182">
                  <c:v>437.1527777777776</c:v>
                </c:pt>
                <c:pt idx="183">
                  <c:v>436.80555555555537</c:v>
                </c:pt>
                <c:pt idx="184">
                  <c:v>436.45833333333314</c:v>
                </c:pt>
                <c:pt idx="185">
                  <c:v>436.11111111111092</c:v>
                </c:pt>
                <c:pt idx="186">
                  <c:v>435.76388888888869</c:v>
                </c:pt>
                <c:pt idx="187">
                  <c:v>435.41666666666652</c:v>
                </c:pt>
                <c:pt idx="188">
                  <c:v>435.06944444444429</c:v>
                </c:pt>
                <c:pt idx="189">
                  <c:v>434.72222222222206</c:v>
                </c:pt>
                <c:pt idx="190">
                  <c:v>434.37499999999983</c:v>
                </c:pt>
                <c:pt idx="191">
                  <c:v>434.0277777777776</c:v>
                </c:pt>
                <c:pt idx="192">
                  <c:v>433.68055555555537</c:v>
                </c:pt>
                <c:pt idx="193">
                  <c:v>433.33333333333314</c:v>
                </c:pt>
                <c:pt idx="194">
                  <c:v>432.98611111111092</c:v>
                </c:pt>
                <c:pt idx="195">
                  <c:v>432.63888888888869</c:v>
                </c:pt>
                <c:pt idx="196">
                  <c:v>432.29166666666646</c:v>
                </c:pt>
                <c:pt idx="197">
                  <c:v>431.94444444444423</c:v>
                </c:pt>
                <c:pt idx="198">
                  <c:v>431.59722222222206</c:v>
                </c:pt>
                <c:pt idx="199">
                  <c:v>431.24999999999983</c:v>
                </c:pt>
                <c:pt idx="200">
                  <c:v>430.9027777777776</c:v>
                </c:pt>
                <c:pt idx="201">
                  <c:v>430.55555555555537</c:v>
                </c:pt>
                <c:pt idx="202">
                  <c:v>430.20833333333314</c:v>
                </c:pt>
                <c:pt idx="203">
                  <c:v>429.86111111111092</c:v>
                </c:pt>
                <c:pt idx="204">
                  <c:v>429.51388888888869</c:v>
                </c:pt>
                <c:pt idx="205">
                  <c:v>429.16666666666646</c:v>
                </c:pt>
                <c:pt idx="206">
                  <c:v>428.81944444444423</c:v>
                </c:pt>
                <c:pt idx="207">
                  <c:v>428.47222222222206</c:v>
                </c:pt>
                <c:pt idx="208">
                  <c:v>428.12499999999983</c:v>
                </c:pt>
                <c:pt idx="209">
                  <c:v>427.7777777777776</c:v>
                </c:pt>
                <c:pt idx="210">
                  <c:v>427.43055555555537</c:v>
                </c:pt>
                <c:pt idx="211">
                  <c:v>427.08333333333314</c:v>
                </c:pt>
                <c:pt idx="212">
                  <c:v>426.73611111111092</c:v>
                </c:pt>
                <c:pt idx="213">
                  <c:v>426.38888888888869</c:v>
                </c:pt>
                <c:pt idx="214">
                  <c:v>426.04166666666646</c:v>
                </c:pt>
                <c:pt idx="215">
                  <c:v>425.69444444444429</c:v>
                </c:pt>
                <c:pt idx="216">
                  <c:v>425.34722222222206</c:v>
                </c:pt>
                <c:pt idx="217">
                  <c:v>424.99999999999983</c:v>
                </c:pt>
                <c:pt idx="218">
                  <c:v>424.6527777777776</c:v>
                </c:pt>
                <c:pt idx="219">
                  <c:v>424.30555555555537</c:v>
                </c:pt>
                <c:pt idx="220">
                  <c:v>423.95833333333314</c:v>
                </c:pt>
                <c:pt idx="221">
                  <c:v>423.61111111111092</c:v>
                </c:pt>
                <c:pt idx="222">
                  <c:v>423.26388888888869</c:v>
                </c:pt>
                <c:pt idx="223">
                  <c:v>422.91666666666646</c:v>
                </c:pt>
                <c:pt idx="224">
                  <c:v>422.56944444444429</c:v>
                </c:pt>
                <c:pt idx="225">
                  <c:v>422.22222222222206</c:v>
                </c:pt>
                <c:pt idx="226">
                  <c:v>421.87499999999983</c:v>
                </c:pt>
                <c:pt idx="227">
                  <c:v>421.5277777777776</c:v>
                </c:pt>
                <c:pt idx="228">
                  <c:v>421.18055555555537</c:v>
                </c:pt>
                <c:pt idx="229">
                  <c:v>420.83333333333314</c:v>
                </c:pt>
                <c:pt idx="230">
                  <c:v>420.48611111111092</c:v>
                </c:pt>
                <c:pt idx="231">
                  <c:v>420.13888888888869</c:v>
                </c:pt>
                <c:pt idx="232">
                  <c:v>419.79166666666646</c:v>
                </c:pt>
                <c:pt idx="233">
                  <c:v>419.44444444444429</c:v>
                </c:pt>
                <c:pt idx="234">
                  <c:v>419.09722222222206</c:v>
                </c:pt>
                <c:pt idx="235">
                  <c:v>418.74999999999983</c:v>
                </c:pt>
                <c:pt idx="236">
                  <c:v>418.4027777777776</c:v>
                </c:pt>
                <c:pt idx="237">
                  <c:v>418.05555555555537</c:v>
                </c:pt>
                <c:pt idx="238">
                  <c:v>417.70833333333314</c:v>
                </c:pt>
                <c:pt idx="239">
                  <c:v>417.36111111111092</c:v>
                </c:pt>
                <c:pt idx="240">
                  <c:v>417.01388888888869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163-BDE2-921FB416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3312"/>
        <c:axId val="37147392"/>
      </c:lineChart>
      <c:catAx>
        <c:axId val="371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47392"/>
        <c:crosses val="autoZero"/>
        <c:auto val="1"/>
        <c:lblAlgn val="ctr"/>
        <c:lblOffset val="100"/>
        <c:noMultiLvlLbl val="0"/>
      </c:catAx>
      <c:valAx>
        <c:axId val="37147392"/>
        <c:scaling>
          <c:orientation val="minMax"/>
          <c:max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Hoja1!$R$14</c:f>
              <c:strCache>
                <c:ptCount val="1"/>
                <c:pt idx="0">
                  <c:v>intereses</c:v>
                </c:pt>
              </c:strCache>
            </c:strRef>
          </c:tx>
          <c:marker>
            <c:symbol val="none"/>
          </c:marker>
          <c:val>
            <c:numRef>
              <c:f>Hoja1!$R$15:$R$255</c:f>
              <c:numCache>
                <c:formatCode>_("€"* #,##0.00_);_("€"* \(#,##0.00\);_("€"* "-"??_);_(@_)</c:formatCode>
                <c:ptCount val="241"/>
                <c:pt idx="1">
                  <c:v>83.333333333333343</c:v>
                </c:pt>
                <c:pt idx="2">
                  <c:v>83.019532521979571</c:v>
                </c:pt>
                <c:pt idx="3">
                  <c:v>82.705470209949667</c:v>
                </c:pt>
                <c:pt idx="4">
                  <c:v>82.391146179326412</c:v>
                </c:pt>
                <c:pt idx="5">
                  <c:v>82.076560212010961</c:v>
                </c:pt>
                <c:pt idx="6">
                  <c:v>81.761712089722749</c:v>
                </c:pt>
                <c:pt idx="7">
                  <c:v>81.446601593999318</c:v>
                </c:pt>
                <c:pt idx="8">
                  <c:v>81.131228506196081</c:v>
                </c:pt>
                <c:pt idx="9">
                  <c:v>80.815592607486366</c:v>
                </c:pt>
                <c:pt idx="10">
                  <c:v>80.499693678861064</c:v>
                </c:pt>
                <c:pt idx="11">
                  <c:v>80.183531501128556</c:v>
                </c:pt>
                <c:pt idx="12">
                  <c:v>79.867105854914612</c:v>
                </c:pt>
                <c:pt idx="13">
                  <c:v>79.550416520662168</c:v>
                </c:pt>
                <c:pt idx="14">
                  <c:v>79.233463278631163</c:v>
                </c:pt>
                <c:pt idx="15">
                  <c:v>78.916245908898475</c:v>
                </c:pt>
                <c:pt idx="16">
                  <c:v>78.59876419135766</c:v>
                </c:pt>
                <c:pt idx="17">
                  <c:v>78.281017905718912</c:v>
                </c:pt>
                <c:pt idx="18">
                  <c:v>77.963006831508793</c:v>
                </c:pt>
                <c:pt idx="19">
                  <c:v>77.644730748070174</c:v>
                </c:pt>
                <c:pt idx="20">
                  <c:v>77.326189434562011</c:v>
                </c:pt>
                <c:pt idx="21">
                  <c:v>77.007382669959256</c:v>
                </c:pt>
                <c:pt idx="22">
                  <c:v>76.688310233052675</c:v>
                </c:pt>
                <c:pt idx="23">
                  <c:v>76.368971902448664</c:v>
                </c:pt>
                <c:pt idx="24">
                  <c:v>76.049367456569158</c:v>
                </c:pt>
                <c:pt idx="25">
                  <c:v>75.729496673651411</c:v>
                </c:pt>
                <c:pt idx="26">
                  <c:v>75.409359331747908</c:v>
                </c:pt>
                <c:pt idx="27">
                  <c:v>75.088955208726134</c:v>
                </c:pt>
                <c:pt idx="28">
                  <c:v>74.768284082268522</c:v>
                </c:pt>
                <c:pt idx="29">
                  <c:v>74.447345729872211</c:v>
                </c:pt>
                <c:pt idx="30">
                  <c:v>74.126139928848872</c:v>
                </c:pt>
                <c:pt idx="31">
                  <c:v>73.804666456324696</c:v>
                </c:pt>
                <c:pt idx="32">
                  <c:v>73.482925089240084</c:v>
                </c:pt>
                <c:pt idx="33">
                  <c:v>73.160915604349569</c:v>
                </c:pt>
                <c:pt idx="34">
                  <c:v>72.838637778221639</c:v>
                </c:pt>
                <c:pt idx="35">
                  <c:v>72.516091387238617</c:v>
                </c:pt>
                <c:pt idx="36">
                  <c:v>72.193276207596426</c:v>
                </c:pt>
                <c:pt idx="37">
                  <c:v>71.870192015304539</c:v>
                </c:pt>
                <c:pt idx="38">
                  <c:v>71.546838586185743</c:v>
                </c:pt>
                <c:pt idx="39">
                  <c:v>71.223215695876007</c:v>
                </c:pt>
                <c:pt idx="40">
                  <c:v>70.899323119824345</c:v>
                </c:pt>
                <c:pt idx="41">
                  <c:v>70.57516063329264</c:v>
                </c:pt>
                <c:pt idx="42">
                  <c:v>70.250728011355505</c:v>
                </c:pt>
                <c:pt idx="43">
                  <c:v>69.926025028900085</c:v>
                </c:pt>
                <c:pt idx="44">
                  <c:v>69.601051460625953</c:v>
                </c:pt>
                <c:pt idx="45">
                  <c:v>69.275807081044917</c:v>
                </c:pt>
                <c:pt idx="46">
                  <c:v>68.950291664480901</c:v>
                </c:pt>
                <c:pt idx="47">
                  <c:v>68.624504985069748</c:v>
                </c:pt>
                <c:pt idx="48">
                  <c:v>68.298446816759082</c:v>
                </c:pt>
                <c:pt idx="49">
                  <c:v>67.972116933308172</c:v>
                </c:pt>
                <c:pt idx="50">
                  <c:v>67.645515108287725</c:v>
                </c:pt>
                <c:pt idx="51">
                  <c:v>67.318641115079743</c:v>
                </c:pt>
                <c:pt idx="52">
                  <c:v>66.99149472687742</c:v>
                </c:pt>
                <c:pt idx="53">
                  <c:v>66.664075716684934</c:v>
                </c:pt>
                <c:pt idx="54">
                  <c:v>66.336383857317287</c:v>
                </c:pt>
                <c:pt idx="55">
                  <c:v>66.008418921400164</c:v>
                </c:pt>
                <c:pt idx="56">
                  <c:v>65.680180681369791</c:v>
                </c:pt>
                <c:pt idx="57">
                  <c:v>65.351668909472707</c:v>
                </c:pt>
                <c:pt idx="58">
                  <c:v>65.022883377765723</c:v>
                </c:pt>
                <c:pt idx="59">
                  <c:v>64.69382385811565</c:v>
                </c:pt>
                <c:pt idx="60">
                  <c:v>64.3644901221992</c:v>
                </c:pt>
                <c:pt idx="61">
                  <c:v>64.034881941502803</c:v>
                </c:pt>
                <c:pt idx="62">
                  <c:v>63.704999087322506</c:v>
                </c:pt>
                <c:pt idx="63">
                  <c:v>63.374841330763729</c:v>
                </c:pt>
                <c:pt idx="64">
                  <c:v>63.044408442741158</c:v>
                </c:pt>
                <c:pt idx="65">
                  <c:v>62.713700193978553</c:v>
                </c:pt>
                <c:pt idx="66">
                  <c:v>62.382716355008647</c:v>
                </c:pt>
                <c:pt idx="67">
                  <c:v>62.051456696172941</c:v>
                </c:pt>
                <c:pt idx="68">
                  <c:v>61.719920987621535</c:v>
                </c:pt>
                <c:pt idx="69">
                  <c:v>61.388108999312998</c:v>
                </c:pt>
                <c:pt idx="70">
                  <c:v>61.05602050101421</c:v>
                </c:pt>
                <c:pt idx="71">
                  <c:v>60.723655262300177</c:v>
                </c:pt>
                <c:pt idx="72">
                  <c:v>60.39101305255388</c:v>
                </c:pt>
                <c:pt idx="73">
                  <c:v>60.058093640966121</c:v>
                </c:pt>
                <c:pt idx="74">
                  <c:v>59.724896796535376</c:v>
                </c:pt>
                <c:pt idx="75">
                  <c:v>59.391422288067602</c:v>
                </c:pt>
                <c:pt idx="76">
                  <c:v>59.057669884176107</c:v>
                </c:pt>
                <c:pt idx="77">
                  <c:v>58.723639353281378</c:v>
                </c:pt>
                <c:pt idx="78">
                  <c:v>58.389330463610897</c:v>
                </c:pt>
                <c:pt idx="79">
                  <c:v>58.05474298319902</c:v>
                </c:pt>
                <c:pt idx="80">
                  <c:v>57.719876679886802</c:v>
                </c:pt>
                <c:pt idx="81">
                  <c:v>57.38473132132183</c:v>
                </c:pt>
                <c:pt idx="82">
                  <c:v>57.049306674958054</c:v>
                </c:pt>
                <c:pt idx="83">
                  <c:v>56.713602508055629</c:v>
                </c:pt>
                <c:pt idx="84">
                  <c:v>56.3776185876808</c:v>
                </c:pt>
                <c:pt idx="85">
                  <c:v>56.041354680705652</c:v>
                </c:pt>
                <c:pt idx="86">
                  <c:v>55.704810553808024</c:v>
                </c:pt>
                <c:pt idx="87">
                  <c:v>55.367985973471313</c:v>
                </c:pt>
                <c:pt idx="88">
                  <c:v>55.030880705984323</c:v>
                </c:pt>
                <c:pt idx="89">
                  <c:v>54.693494517441096</c:v>
                </c:pt>
                <c:pt idx="90">
                  <c:v>54.355827173740742</c:v>
                </c:pt>
                <c:pt idx="91">
                  <c:v>54.01787844058731</c:v>
                </c:pt>
                <c:pt idx="92">
                  <c:v>53.679648083489582</c:v>
                </c:pt>
                <c:pt idx="93">
                  <c:v>53.34113586776094</c:v>
                </c:pt>
                <c:pt idx="94">
                  <c:v>53.002341558519191</c:v>
                </c:pt>
                <c:pt idx="95">
                  <c:v>52.663264920686416</c:v>
                </c:pt>
                <c:pt idx="96">
                  <c:v>52.323905718988769</c:v>
                </c:pt>
                <c:pt idx="97">
                  <c:v>51.984263717956381</c:v>
                </c:pt>
                <c:pt idx="98">
                  <c:v>51.644338681923131</c:v>
                </c:pt>
                <c:pt idx="99">
                  <c:v>51.304130375026517</c:v>
                </c:pt>
                <c:pt idx="100">
                  <c:v>50.963638561207489</c:v>
                </c:pt>
                <c:pt idx="101">
                  <c:v>50.622863004210281</c:v>
                </c:pt>
                <c:pt idx="102">
                  <c:v>50.281803467582243</c:v>
                </c:pt>
                <c:pt idx="103">
                  <c:v>49.940459714673679</c:v>
                </c:pt>
                <c:pt idx="104">
                  <c:v>49.598831508637694</c:v>
                </c:pt>
                <c:pt idx="105">
                  <c:v>49.256918612430006</c:v>
                </c:pt>
                <c:pt idx="106">
                  <c:v>48.914720788808815</c:v>
                </c:pt>
                <c:pt idx="107">
                  <c:v>48.572237800334612</c:v>
                </c:pt>
                <c:pt idx="108">
                  <c:v>48.229469409370004</c:v>
                </c:pt>
                <c:pt idx="109">
                  <c:v>47.886415378079597</c:v>
                </c:pt>
                <c:pt idx="110">
                  <c:v>47.543075468429784</c:v>
                </c:pt>
                <c:pt idx="111">
                  <c:v>47.199449442188595</c:v>
                </c:pt>
                <c:pt idx="112">
                  <c:v>46.855537060925535</c:v>
                </c:pt>
                <c:pt idx="113">
                  <c:v>46.511338086011421</c:v>
                </c:pt>
                <c:pt idx="114">
                  <c:v>46.166852278618215</c:v>
                </c:pt>
                <c:pt idx="115">
                  <c:v>45.822079399718852</c:v>
                </c:pt>
                <c:pt idx="116">
                  <c:v>45.477019210087072</c:v>
                </c:pt>
                <c:pt idx="117">
                  <c:v>45.131671470297263</c:v>
                </c:pt>
                <c:pt idx="118">
                  <c:v>44.786035940724297</c:v>
                </c:pt>
                <c:pt idx="119">
                  <c:v>44.440112381543351</c:v>
                </c:pt>
                <c:pt idx="120">
                  <c:v>44.093900552729757</c:v>
                </c:pt>
                <c:pt idx="121">
                  <c:v>43.747400214058821</c:v>
                </c:pt>
                <c:pt idx="122">
                  <c:v>43.400611125105648</c:v>
                </c:pt>
                <c:pt idx="123">
                  <c:v>43.053533045245025</c:v>
                </c:pt>
                <c:pt idx="124">
                  <c:v>42.706165733651183</c:v>
                </c:pt>
                <c:pt idx="125">
                  <c:v>42.358508949297672</c:v>
                </c:pt>
                <c:pt idx="126">
                  <c:v>42.01056245095721</c:v>
                </c:pt>
                <c:pt idx="127">
                  <c:v>41.662325997201457</c:v>
                </c:pt>
                <c:pt idx="128">
                  <c:v>41.313799346400913</c:v>
                </c:pt>
                <c:pt idx="129">
                  <c:v>40.964982256724696</c:v>
                </c:pt>
                <c:pt idx="130">
                  <c:v>40.61587448614042</c:v>
                </c:pt>
                <c:pt idx="131">
                  <c:v>40.266475792413992</c:v>
                </c:pt>
                <c:pt idx="132">
                  <c:v>39.916785933109452</c:v>
                </c:pt>
                <c:pt idx="133">
                  <c:v>39.566804665588833</c:v>
                </c:pt>
                <c:pt idx="134">
                  <c:v>39.216531747011942</c:v>
                </c:pt>
                <c:pt idx="135">
                  <c:v>38.865966934336235</c:v>
                </c:pt>
                <c:pt idx="136">
                  <c:v>38.515109984316638</c:v>
                </c:pt>
                <c:pt idx="137">
                  <c:v>38.163960653505356</c:v>
                </c:pt>
                <c:pt idx="138">
                  <c:v>37.812518698251729</c:v>
                </c:pt>
                <c:pt idx="139">
                  <c:v>37.460783874702059</c:v>
                </c:pt>
                <c:pt idx="140">
                  <c:v>37.108755938799433</c:v>
                </c:pt>
                <c:pt idx="141">
                  <c:v>36.756434646283552</c:v>
                </c:pt>
                <c:pt idx="142">
                  <c:v>36.403819752690573</c:v>
                </c:pt>
                <c:pt idx="143">
                  <c:v>36.050911013352938</c:v>
                </c:pt>
                <c:pt idx="144">
                  <c:v>35.697708183399186</c:v>
                </c:pt>
                <c:pt idx="145">
                  <c:v>35.344211017753807</c:v>
                </c:pt>
                <c:pt idx="146">
                  <c:v>34.990419271137057</c:v>
                </c:pt>
                <c:pt idx="147">
                  <c:v>34.636332698064791</c:v>
                </c:pt>
                <c:pt idx="148">
                  <c:v>34.281951052848299</c:v>
                </c:pt>
                <c:pt idx="149">
                  <c:v>33.927274089594121</c:v>
                </c:pt>
                <c:pt idx="150">
                  <c:v>33.572301562203904</c:v>
                </c:pt>
                <c:pt idx="151">
                  <c:v>33.217033224374191</c:v>
                </c:pt>
                <c:pt idx="152">
                  <c:v>32.861468829596291</c:v>
                </c:pt>
                <c:pt idx="153">
                  <c:v>32.505608131156073</c:v>
                </c:pt>
                <c:pt idx="154">
                  <c:v>32.149450882133827</c:v>
                </c:pt>
                <c:pt idx="155">
                  <c:v>31.792996835404054</c:v>
                </c:pt>
                <c:pt idx="156">
                  <c:v>31.436245743635343</c:v>
                </c:pt>
                <c:pt idx="157">
                  <c:v>31.079197359290159</c:v>
                </c:pt>
                <c:pt idx="158">
                  <c:v>30.721851434624686</c:v>
                </c:pt>
                <c:pt idx="159">
                  <c:v>30.364207721688661</c:v>
                </c:pt>
                <c:pt idx="160">
                  <c:v>30.006265972325188</c:v>
                </c:pt>
                <c:pt idx="161">
                  <c:v>29.64802593817058</c:v>
                </c:pt>
                <c:pt idx="162">
                  <c:v>29.289487370654172</c:v>
                </c:pt>
                <c:pt idx="163">
                  <c:v>28.930650020998172</c:v>
                </c:pt>
                <c:pt idx="164">
                  <c:v>28.571513640217457</c:v>
                </c:pt>
                <c:pt idx="165">
                  <c:v>28.212077979119424</c:v>
                </c:pt>
                <c:pt idx="166">
                  <c:v>27.852342788303808</c:v>
                </c:pt>
                <c:pt idx="167">
                  <c:v>27.492307818162512</c:v>
                </c:pt>
                <c:pt idx="168">
                  <c:v>27.131972818879436</c:v>
                </c:pt>
                <c:pt idx="169">
                  <c:v>26.771337540430288</c:v>
                </c:pt>
                <c:pt idx="170">
                  <c:v>26.410401732582432</c:v>
                </c:pt>
                <c:pt idx="171">
                  <c:v>26.049165144894708</c:v>
                </c:pt>
                <c:pt idx="172">
                  <c:v>25.68762752671724</c:v>
                </c:pt>
                <c:pt idx="173">
                  <c:v>25.325788627191287</c:v>
                </c:pt>
                <c:pt idx="174">
                  <c:v>24.963648195249068</c:v>
                </c:pt>
                <c:pt idx="175">
                  <c:v>24.601205979613564</c:v>
                </c:pt>
                <c:pt idx="176">
                  <c:v>24.238461728798363</c:v>
                </c:pt>
                <c:pt idx="177">
                  <c:v>23.875415191107486</c:v>
                </c:pt>
                <c:pt idx="178">
                  <c:v>23.512066114635196</c:v>
                </c:pt>
                <c:pt idx="179">
                  <c:v>23.148414247265844</c:v>
                </c:pt>
                <c:pt idx="180">
                  <c:v>22.784459336673685</c:v>
                </c:pt>
                <c:pt idx="181">
                  <c:v>22.420201130322702</c:v>
                </c:pt>
                <c:pt idx="182">
                  <c:v>22.055639375466424</c:v>
                </c:pt>
                <c:pt idx="183">
                  <c:v>21.690773819147765</c:v>
                </c:pt>
                <c:pt idx="184">
                  <c:v>21.325604208198843</c:v>
                </c:pt>
                <c:pt idx="185">
                  <c:v>20.960130289240794</c:v>
                </c:pt>
                <c:pt idx="186">
                  <c:v>20.594351808683616</c:v>
                </c:pt>
                <c:pt idx="187">
                  <c:v>20.228268512725972</c:v>
                </c:pt>
                <c:pt idx="188">
                  <c:v>19.861880147355034</c:v>
                </c:pt>
                <c:pt idx="189">
                  <c:v>19.495186458346282</c:v>
                </c:pt>
                <c:pt idx="190">
                  <c:v>19.128187191263361</c:v>
                </c:pt>
                <c:pt idx="191">
                  <c:v>18.760882091457869</c:v>
                </c:pt>
                <c:pt idx="192">
                  <c:v>18.393270904069205</c:v>
                </c:pt>
                <c:pt idx="193">
                  <c:v>18.025353374024384</c:v>
                </c:pt>
                <c:pt idx="194">
                  <c:v>17.657129246037858</c:v>
                </c:pt>
                <c:pt idx="195">
                  <c:v>17.288598264611345</c:v>
                </c:pt>
                <c:pt idx="196">
                  <c:v>16.919760174033645</c:v>
                </c:pt>
                <c:pt idx="197">
                  <c:v>16.550614718380459</c:v>
                </c:pt>
                <c:pt idx="198">
                  <c:v>16.18116164151423</c:v>
                </c:pt>
                <c:pt idx="199">
                  <c:v>15.811400687083943</c:v>
                </c:pt>
                <c:pt idx="200">
                  <c:v>15.441331598524968</c:v>
                </c:pt>
                <c:pt idx="201">
                  <c:v>15.070954119058859</c:v>
                </c:pt>
                <c:pt idx="202">
                  <c:v>14.700267991693194</c:v>
                </c:pt>
                <c:pt idx="203">
                  <c:v>14.329272959221393</c:v>
                </c:pt>
                <c:pt idx="204">
                  <c:v>13.957968764222533</c:v>
                </c:pt>
                <c:pt idx="205">
                  <c:v>13.586355149061175</c:v>
                </c:pt>
                <c:pt idx="206">
                  <c:v>13.214431855887181</c:v>
                </c:pt>
                <c:pt idx="207">
                  <c:v>12.842198626635541</c:v>
                </c:pt>
                <c:pt idx="208">
                  <c:v>12.469655203026193</c:v>
                </c:pt>
                <c:pt idx="209">
                  <c:v>12.096801326563837</c:v>
                </c:pt>
                <c:pt idx="210">
                  <c:v>11.723636738537762</c:v>
                </c:pt>
                <c:pt idx="211">
                  <c:v>11.350161180021665</c:v>
                </c:pt>
                <c:pt idx="212">
                  <c:v>10.97637439187347</c:v>
                </c:pt>
                <c:pt idx="213">
                  <c:v>10.602276114735155</c:v>
                </c:pt>
                <c:pt idx="214">
                  <c:v>10.227866089032554</c:v>
                </c:pt>
                <c:pt idx="215">
                  <c:v>9.8531440549752034</c:v>
                </c:pt>
                <c:pt idx="216">
                  <c:v>9.4781097525561382</c:v>
                </c:pt>
                <c:pt idx="217">
                  <c:v>9.1027629215517241</c:v>
                </c:pt>
                <c:pt idx="218">
                  <c:v>8.7271033015214741</c:v>
                </c:pt>
                <c:pt idx="219">
                  <c:v>8.3511306318078624</c:v>
                </c:pt>
                <c:pt idx="220">
                  <c:v>7.9748446515361584</c:v>
                </c:pt>
                <c:pt idx="221">
                  <c:v>7.5982450996142266</c:v>
                </c:pt>
                <c:pt idx="222">
                  <c:v>7.2213317147323597</c:v>
                </c:pt>
                <c:pt idx="223">
                  <c:v>6.8441042353630914</c:v>
                </c:pt>
                <c:pt idx="224">
                  <c:v>6.4665623997610169</c:v>
                </c:pt>
                <c:pt idx="225">
                  <c:v>6.0887059459626069</c:v>
                </c:pt>
                <c:pt idx="226">
                  <c:v>5.7105346117860307</c:v>
                </c:pt>
                <c:pt idx="227">
                  <c:v>5.3320481348309743</c:v>
                </c:pt>
                <c:pt idx="228">
                  <c:v>4.953246252478456</c:v>
                </c:pt>
                <c:pt idx="229">
                  <c:v>4.5741287018906434</c:v>
                </c:pt>
                <c:pt idx="230">
                  <c:v>4.194695220010674</c:v>
                </c:pt>
                <c:pt idx="231">
                  <c:v>3.8149455435624722</c:v>
                </c:pt>
                <c:pt idx="232">
                  <c:v>3.4348794090505637</c:v>
                </c:pt>
                <c:pt idx="233">
                  <c:v>3.0544965527598946</c:v>
                </c:pt>
                <c:pt idx="234">
                  <c:v>2.6737967107556502</c:v>
                </c:pt>
                <c:pt idx="235">
                  <c:v>2.2927796188830682</c:v>
                </c:pt>
                <c:pt idx="236">
                  <c:v>1.9114450127672598</c:v>
                </c:pt>
                <c:pt idx="237">
                  <c:v>1.5297926278130214</c:v>
                </c:pt>
                <c:pt idx="238">
                  <c:v>1.1478221992046547</c:v>
                </c:pt>
                <c:pt idx="239">
                  <c:v>0.76553346190578087</c:v>
                </c:pt>
                <c:pt idx="240">
                  <c:v>0.38292615065915803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E-478D-BC93-24BD2C2ED771}"/>
            </c:ext>
          </c:extLst>
        </c:ser>
        <c:ser>
          <c:idx val="1"/>
          <c:order val="1"/>
          <c:tx>
            <c:strRef>
              <c:f>Hoja1!$S$14</c:f>
              <c:strCache>
                <c:ptCount val="1"/>
                <c:pt idx="0">
                  <c:v>amortización</c:v>
                </c:pt>
              </c:strCache>
            </c:strRef>
          </c:tx>
          <c:marker>
            <c:symbol val="none"/>
          </c:marker>
          <c:val>
            <c:numRef>
              <c:f>Hoja1!$S$15:$S$255</c:f>
              <c:numCache>
                <c:formatCode>_("€"* #,##0.00_);_("€"* \(#,##0.00\);_("€"* "-"??_);_(@_)</c:formatCode>
                <c:ptCount val="241"/>
                <c:pt idx="1">
                  <c:v>376.56097362451965</c:v>
                </c:pt>
                <c:pt idx="2">
                  <c:v>376.87477443587346</c:v>
                </c:pt>
                <c:pt idx="3">
                  <c:v>377.18883674790334</c:v>
                </c:pt>
                <c:pt idx="4">
                  <c:v>377.50316077852659</c:v>
                </c:pt>
                <c:pt idx="5">
                  <c:v>377.81774674584204</c:v>
                </c:pt>
                <c:pt idx="6">
                  <c:v>378.13259486813024</c:v>
                </c:pt>
                <c:pt idx="7">
                  <c:v>378.44770536385369</c:v>
                </c:pt>
                <c:pt idx="8">
                  <c:v>378.76307845165695</c:v>
                </c:pt>
                <c:pt idx="9">
                  <c:v>379.07871435036668</c:v>
                </c:pt>
                <c:pt idx="10">
                  <c:v>379.39461327899198</c:v>
                </c:pt>
                <c:pt idx="11">
                  <c:v>379.71077545672449</c:v>
                </c:pt>
                <c:pt idx="12">
                  <c:v>380.02720110293842</c:v>
                </c:pt>
                <c:pt idx="13">
                  <c:v>380.34389043719085</c:v>
                </c:pt>
                <c:pt idx="14">
                  <c:v>380.66084367922184</c:v>
                </c:pt>
                <c:pt idx="15">
                  <c:v>380.97806104895454</c:v>
                </c:pt>
                <c:pt idx="16">
                  <c:v>381.29554276649537</c:v>
                </c:pt>
                <c:pt idx="17">
                  <c:v>381.61328905213412</c:v>
                </c:pt>
                <c:pt idx="18">
                  <c:v>381.93130012634424</c:v>
                </c:pt>
                <c:pt idx="19">
                  <c:v>382.24957620978284</c:v>
                </c:pt>
                <c:pt idx="20">
                  <c:v>382.56811752329099</c:v>
                </c:pt>
                <c:pt idx="21">
                  <c:v>382.88692428789375</c:v>
                </c:pt>
                <c:pt idx="22">
                  <c:v>383.20599672480034</c:v>
                </c:pt>
                <c:pt idx="23">
                  <c:v>383.52533505540435</c:v>
                </c:pt>
                <c:pt idx="24">
                  <c:v>383.84493950128387</c:v>
                </c:pt>
                <c:pt idx="25">
                  <c:v>384.16481028420162</c:v>
                </c:pt>
                <c:pt idx="26">
                  <c:v>384.48494762610511</c:v>
                </c:pt>
                <c:pt idx="27">
                  <c:v>384.80535174912688</c:v>
                </c:pt>
                <c:pt idx="28">
                  <c:v>385.12602287558451</c:v>
                </c:pt>
                <c:pt idx="29">
                  <c:v>385.44696122798081</c:v>
                </c:pt>
                <c:pt idx="30">
                  <c:v>385.76816702900413</c:v>
                </c:pt>
                <c:pt idx="31">
                  <c:v>386.08964050152832</c:v>
                </c:pt>
                <c:pt idx="32">
                  <c:v>386.41138186861292</c:v>
                </c:pt>
                <c:pt idx="33">
                  <c:v>386.73339135350346</c:v>
                </c:pt>
                <c:pt idx="34">
                  <c:v>387.05566917963137</c:v>
                </c:pt>
                <c:pt idx="35">
                  <c:v>387.37821557061443</c:v>
                </c:pt>
                <c:pt idx="36">
                  <c:v>387.70103075025656</c:v>
                </c:pt>
                <c:pt idx="37">
                  <c:v>388.02411494254847</c:v>
                </c:pt>
                <c:pt idx="38">
                  <c:v>388.34746837166728</c:v>
                </c:pt>
                <c:pt idx="39">
                  <c:v>388.67109126197704</c:v>
                </c:pt>
                <c:pt idx="40">
                  <c:v>388.9949838380287</c:v>
                </c:pt>
                <c:pt idx="41">
                  <c:v>389.31914632456039</c:v>
                </c:pt>
                <c:pt idx="42">
                  <c:v>389.64357894649754</c:v>
                </c:pt>
                <c:pt idx="43">
                  <c:v>389.96828192895293</c:v>
                </c:pt>
                <c:pt idx="44">
                  <c:v>390.29325549722705</c:v>
                </c:pt>
                <c:pt idx="45">
                  <c:v>390.61849987680807</c:v>
                </c:pt>
                <c:pt idx="46">
                  <c:v>390.9440152933721</c:v>
                </c:pt>
                <c:pt idx="47">
                  <c:v>391.26980197278328</c:v>
                </c:pt>
                <c:pt idx="48">
                  <c:v>391.59586014109391</c:v>
                </c:pt>
                <c:pt idx="49">
                  <c:v>391.92219002454488</c:v>
                </c:pt>
                <c:pt idx="50">
                  <c:v>392.24879184956529</c:v>
                </c:pt>
                <c:pt idx="51">
                  <c:v>392.57566584277328</c:v>
                </c:pt>
                <c:pt idx="52">
                  <c:v>392.9028122309756</c:v>
                </c:pt>
                <c:pt idx="53">
                  <c:v>393.2302312411681</c:v>
                </c:pt>
                <c:pt idx="54">
                  <c:v>393.55792310053573</c:v>
                </c:pt>
                <c:pt idx="55">
                  <c:v>393.88588803645285</c:v>
                </c:pt>
                <c:pt idx="56">
                  <c:v>394.21412627648323</c:v>
                </c:pt>
                <c:pt idx="57">
                  <c:v>394.5426380483803</c:v>
                </c:pt>
                <c:pt idx="58">
                  <c:v>394.87142358008731</c:v>
                </c:pt>
                <c:pt idx="59">
                  <c:v>395.20048309973737</c:v>
                </c:pt>
                <c:pt idx="60">
                  <c:v>395.52981683565383</c:v>
                </c:pt>
                <c:pt idx="61">
                  <c:v>395.8594250163502</c:v>
                </c:pt>
                <c:pt idx="62">
                  <c:v>396.18930787053051</c:v>
                </c:pt>
                <c:pt idx="63">
                  <c:v>396.51946562708929</c:v>
                </c:pt>
                <c:pt idx="64">
                  <c:v>396.84989851511187</c:v>
                </c:pt>
                <c:pt idx="65">
                  <c:v>397.18060676387449</c:v>
                </c:pt>
                <c:pt idx="66">
                  <c:v>397.51159060284436</c:v>
                </c:pt>
                <c:pt idx="67">
                  <c:v>397.8428502616801</c:v>
                </c:pt>
                <c:pt idx="68">
                  <c:v>398.17438597023147</c:v>
                </c:pt>
                <c:pt idx="69">
                  <c:v>398.50619795854004</c:v>
                </c:pt>
                <c:pt idx="70">
                  <c:v>398.83828645683883</c:v>
                </c:pt>
                <c:pt idx="71">
                  <c:v>399.17065169555286</c:v>
                </c:pt>
                <c:pt idx="72">
                  <c:v>399.50329390529913</c:v>
                </c:pt>
                <c:pt idx="73">
                  <c:v>399.83621331688687</c:v>
                </c:pt>
                <c:pt idx="74">
                  <c:v>400.16941016131761</c:v>
                </c:pt>
                <c:pt idx="75">
                  <c:v>400.50288466978543</c:v>
                </c:pt>
                <c:pt idx="76">
                  <c:v>400.83663707367691</c:v>
                </c:pt>
                <c:pt idx="77">
                  <c:v>401.17066760457163</c:v>
                </c:pt>
                <c:pt idx="78">
                  <c:v>401.5049764942421</c:v>
                </c:pt>
                <c:pt idx="79">
                  <c:v>401.83956397465397</c:v>
                </c:pt>
                <c:pt idx="80">
                  <c:v>402.17443027796622</c:v>
                </c:pt>
                <c:pt idx="81">
                  <c:v>402.50957563653117</c:v>
                </c:pt>
                <c:pt idx="82">
                  <c:v>402.84500028289494</c:v>
                </c:pt>
                <c:pt idx="83">
                  <c:v>403.18070444979742</c:v>
                </c:pt>
                <c:pt idx="84">
                  <c:v>403.51668837017223</c:v>
                </c:pt>
                <c:pt idx="85">
                  <c:v>403.85295227714738</c:v>
                </c:pt>
                <c:pt idx="86">
                  <c:v>404.18949640404497</c:v>
                </c:pt>
                <c:pt idx="87">
                  <c:v>404.5263209843817</c:v>
                </c:pt>
                <c:pt idx="88">
                  <c:v>404.8634262518687</c:v>
                </c:pt>
                <c:pt idx="89">
                  <c:v>405.20081244041194</c:v>
                </c:pt>
                <c:pt idx="90">
                  <c:v>405.53847978411227</c:v>
                </c:pt>
                <c:pt idx="91">
                  <c:v>405.87642851726571</c:v>
                </c:pt>
                <c:pt idx="92">
                  <c:v>406.21465887436341</c:v>
                </c:pt>
                <c:pt idx="93">
                  <c:v>406.55317109009206</c:v>
                </c:pt>
                <c:pt idx="94">
                  <c:v>406.8919653993338</c:v>
                </c:pt>
                <c:pt idx="95">
                  <c:v>407.23104203716662</c:v>
                </c:pt>
                <c:pt idx="96">
                  <c:v>407.57040123886424</c:v>
                </c:pt>
                <c:pt idx="97">
                  <c:v>407.91004323989665</c:v>
                </c:pt>
                <c:pt idx="98">
                  <c:v>408.24996827592986</c:v>
                </c:pt>
                <c:pt idx="99">
                  <c:v>408.59017658282653</c:v>
                </c:pt>
                <c:pt idx="100">
                  <c:v>408.9306683966455</c:v>
                </c:pt>
                <c:pt idx="101">
                  <c:v>409.27144395364274</c:v>
                </c:pt>
                <c:pt idx="102">
                  <c:v>409.6125034902708</c:v>
                </c:pt>
                <c:pt idx="103">
                  <c:v>409.95384724317933</c:v>
                </c:pt>
                <c:pt idx="104">
                  <c:v>410.2954754492153</c:v>
                </c:pt>
                <c:pt idx="105">
                  <c:v>410.63738834542301</c:v>
                </c:pt>
                <c:pt idx="106">
                  <c:v>410.97958616904418</c:v>
                </c:pt>
                <c:pt idx="107">
                  <c:v>411.3220691575184</c:v>
                </c:pt>
                <c:pt idx="108">
                  <c:v>411.66483754848304</c:v>
                </c:pt>
                <c:pt idx="109">
                  <c:v>412.0078915797734</c:v>
                </c:pt>
                <c:pt idx="110">
                  <c:v>412.35123148942324</c:v>
                </c:pt>
                <c:pt idx="111">
                  <c:v>412.69485751566441</c:v>
                </c:pt>
                <c:pt idx="112">
                  <c:v>413.03876989692748</c:v>
                </c:pt>
                <c:pt idx="113">
                  <c:v>413.38296887184163</c:v>
                </c:pt>
                <c:pt idx="114">
                  <c:v>413.72745467923482</c:v>
                </c:pt>
                <c:pt idx="115">
                  <c:v>414.07222755813416</c:v>
                </c:pt>
                <c:pt idx="116">
                  <c:v>414.41728774776595</c:v>
                </c:pt>
                <c:pt idx="117">
                  <c:v>414.76263548755577</c:v>
                </c:pt>
                <c:pt idx="118">
                  <c:v>415.10827101712874</c:v>
                </c:pt>
                <c:pt idx="119">
                  <c:v>415.45419457630965</c:v>
                </c:pt>
                <c:pt idx="120">
                  <c:v>415.80040640512328</c:v>
                </c:pt>
                <c:pt idx="121">
                  <c:v>416.1469067437942</c:v>
                </c:pt>
                <c:pt idx="122">
                  <c:v>416.49369583274739</c:v>
                </c:pt>
                <c:pt idx="123">
                  <c:v>416.84077391260797</c:v>
                </c:pt>
                <c:pt idx="124">
                  <c:v>417.18814122420184</c:v>
                </c:pt>
                <c:pt idx="125">
                  <c:v>417.53579800855533</c:v>
                </c:pt>
                <c:pt idx="126">
                  <c:v>417.88374450689582</c:v>
                </c:pt>
                <c:pt idx="127">
                  <c:v>418.23198096065158</c:v>
                </c:pt>
                <c:pt idx="128">
                  <c:v>418.58050761145211</c:v>
                </c:pt>
                <c:pt idx="129">
                  <c:v>418.92932470112834</c:v>
                </c:pt>
                <c:pt idx="130">
                  <c:v>419.27843247171262</c:v>
                </c:pt>
                <c:pt idx="131">
                  <c:v>419.62783116543903</c:v>
                </c:pt>
                <c:pt idx="132">
                  <c:v>419.97752102474357</c:v>
                </c:pt>
                <c:pt idx="133">
                  <c:v>420.32750229226417</c:v>
                </c:pt>
                <c:pt idx="134">
                  <c:v>420.67777521084111</c:v>
                </c:pt>
                <c:pt idx="135">
                  <c:v>421.02834002351676</c:v>
                </c:pt>
                <c:pt idx="136">
                  <c:v>421.37919697353641</c:v>
                </c:pt>
                <c:pt idx="137">
                  <c:v>421.73034630434768</c:v>
                </c:pt>
                <c:pt idx="138">
                  <c:v>422.0817882596013</c:v>
                </c:pt>
                <c:pt idx="139">
                  <c:v>422.43352308315093</c:v>
                </c:pt>
                <c:pt idx="140">
                  <c:v>422.78555101905357</c:v>
                </c:pt>
                <c:pt idx="141">
                  <c:v>423.13787231156948</c:v>
                </c:pt>
                <c:pt idx="142">
                  <c:v>423.49048720516242</c:v>
                </c:pt>
                <c:pt idx="143">
                  <c:v>423.84339594450006</c:v>
                </c:pt>
                <c:pt idx="144">
                  <c:v>424.19659877445383</c:v>
                </c:pt>
                <c:pt idx="145">
                  <c:v>424.5500959400992</c:v>
                </c:pt>
                <c:pt idx="146">
                  <c:v>424.90388768671596</c:v>
                </c:pt>
                <c:pt idx="147">
                  <c:v>425.25797425978823</c:v>
                </c:pt>
                <c:pt idx="148">
                  <c:v>425.61235590500473</c:v>
                </c:pt>
                <c:pt idx="149">
                  <c:v>425.96703286825891</c:v>
                </c:pt>
                <c:pt idx="150">
                  <c:v>426.32200539564911</c:v>
                </c:pt>
                <c:pt idx="151">
                  <c:v>426.67727373347884</c:v>
                </c:pt>
                <c:pt idx="152">
                  <c:v>427.03283812825674</c:v>
                </c:pt>
                <c:pt idx="153">
                  <c:v>427.38869882669695</c:v>
                </c:pt>
                <c:pt idx="154">
                  <c:v>427.74485607571921</c:v>
                </c:pt>
                <c:pt idx="155">
                  <c:v>428.10131012244898</c:v>
                </c:pt>
                <c:pt idx="156">
                  <c:v>428.45806121421765</c:v>
                </c:pt>
                <c:pt idx="157">
                  <c:v>428.81510959856286</c:v>
                </c:pt>
                <c:pt idx="158">
                  <c:v>429.17245552322834</c:v>
                </c:pt>
                <c:pt idx="159">
                  <c:v>429.53009923616435</c:v>
                </c:pt>
                <c:pt idx="160">
                  <c:v>429.88804098552782</c:v>
                </c:pt>
                <c:pt idx="161">
                  <c:v>430.24628101968244</c:v>
                </c:pt>
                <c:pt idx="162">
                  <c:v>430.60481958719885</c:v>
                </c:pt>
                <c:pt idx="163">
                  <c:v>430.96365693685482</c:v>
                </c:pt>
                <c:pt idx="164">
                  <c:v>431.32279331763556</c:v>
                </c:pt>
                <c:pt idx="165">
                  <c:v>431.68222897873358</c:v>
                </c:pt>
                <c:pt idx="166">
                  <c:v>432.0419641695492</c:v>
                </c:pt>
                <c:pt idx="167">
                  <c:v>432.40199913969053</c:v>
                </c:pt>
                <c:pt idx="168">
                  <c:v>432.76233413897359</c:v>
                </c:pt>
                <c:pt idx="169">
                  <c:v>433.12296941742272</c:v>
                </c:pt>
                <c:pt idx="170">
                  <c:v>433.48390522527058</c:v>
                </c:pt>
                <c:pt idx="171">
                  <c:v>433.84514181295833</c:v>
                </c:pt>
                <c:pt idx="172">
                  <c:v>434.2066794311358</c:v>
                </c:pt>
                <c:pt idx="173">
                  <c:v>434.56851833066173</c:v>
                </c:pt>
                <c:pt idx="174">
                  <c:v>434.93065876260397</c:v>
                </c:pt>
                <c:pt idx="175">
                  <c:v>435.29310097823947</c:v>
                </c:pt>
                <c:pt idx="176">
                  <c:v>435.65584522905465</c:v>
                </c:pt>
                <c:pt idx="177">
                  <c:v>436.01889176674553</c:v>
                </c:pt>
                <c:pt idx="178">
                  <c:v>436.3822408432178</c:v>
                </c:pt>
                <c:pt idx="179">
                  <c:v>436.74589271058716</c:v>
                </c:pt>
                <c:pt idx="180">
                  <c:v>437.10984762117931</c:v>
                </c:pt>
                <c:pt idx="181">
                  <c:v>437.47410582753031</c:v>
                </c:pt>
                <c:pt idx="182">
                  <c:v>437.83866758238662</c:v>
                </c:pt>
                <c:pt idx="183">
                  <c:v>438.20353313870527</c:v>
                </c:pt>
                <c:pt idx="184">
                  <c:v>438.56870274965416</c:v>
                </c:pt>
                <c:pt idx="185">
                  <c:v>438.93417666861222</c:v>
                </c:pt>
                <c:pt idx="186">
                  <c:v>439.29995514916942</c:v>
                </c:pt>
                <c:pt idx="187">
                  <c:v>439.66603844512707</c:v>
                </c:pt>
                <c:pt idx="188">
                  <c:v>440.03242681049801</c:v>
                </c:pt>
                <c:pt idx="189">
                  <c:v>440.39912049950675</c:v>
                </c:pt>
                <c:pt idx="190">
                  <c:v>440.76611976658967</c:v>
                </c:pt>
                <c:pt idx="191">
                  <c:v>441.13342486639516</c:v>
                </c:pt>
                <c:pt idx="192">
                  <c:v>441.50103605378382</c:v>
                </c:pt>
                <c:pt idx="193">
                  <c:v>441.86895358382861</c:v>
                </c:pt>
                <c:pt idx="194">
                  <c:v>442.23717771181515</c:v>
                </c:pt>
                <c:pt idx="195">
                  <c:v>442.6057086932417</c:v>
                </c:pt>
                <c:pt idx="196">
                  <c:v>442.97454678381939</c:v>
                </c:pt>
                <c:pt idx="197">
                  <c:v>443.34369223947255</c:v>
                </c:pt>
                <c:pt idx="198">
                  <c:v>443.7131453163388</c:v>
                </c:pt>
                <c:pt idx="199">
                  <c:v>444.08290627076906</c:v>
                </c:pt>
                <c:pt idx="200">
                  <c:v>444.45297535932804</c:v>
                </c:pt>
                <c:pt idx="201">
                  <c:v>444.82335283879416</c:v>
                </c:pt>
                <c:pt idx="202">
                  <c:v>445.19403896615984</c:v>
                </c:pt>
                <c:pt idx="203">
                  <c:v>445.56503399863163</c:v>
                </c:pt>
                <c:pt idx="204">
                  <c:v>445.93633819363049</c:v>
                </c:pt>
                <c:pt idx="205">
                  <c:v>446.30795180879187</c:v>
                </c:pt>
                <c:pt idx="206">
                  <c:v>446.67987510196582</c:v>
                </c:pt>
                <c:pt idx="207">
                  <c:v>447.05210833121748</c:v>
                </c:pt>
                <c:pt idx="208">
                  <c:v>447.42465175482681</c:v>
                </c:pt>
                <c:pt idx="209">
                  <c:v>447.7975056312892</c:v>
                </c:pt>
                <c:pt idx="210">
                  <c:v>448.17067021931524</c:v>
                </c:pt>
                <c:pt idx="211">
                  <c:v>448.54414577783137</c:v>
                </c:pt>
                <c:pt idx="212">
                  <c:v>448.91793256597953</c:v>
                </c:pt>
                <c:pt idx="213">
                  <c:v>449.29203084311786</c:v>
                </c:pt>
                <c:pt idx="214">
                  <c:v>449.66644086882047</c:v>
                </c:pt>
                <c:pt idx="215">
                  <c:v>450.04116290287783</c:v>
                </c:pt>
                <c:pt idx="216">
                  <c:v>450.4161972052969</c:v>
                </c:pt>
                <c:pt idx="217">
                  <c:v>450.79154403630127</c:v>
                </c:pt>
                <c:pt idx="218">
                  <c:v>451.16720365633154</c:v>
                </c:pt>
                <c:pt idx="219">
                  <c:v>451.54317632604517</c:v>
                </c:pt>
                <c:pt idx="220">
                  <c:v>451.91946230631686</c:v>
                </c:pt>
                <c:pt idx="221">
                  <c:v>452.29606185823877</c:v>
                </c:pt>
                <c:pt idx="222">
                  <c:v>452.67297524312067</c:v>
                </c:pt>
                <c:pt idx="223">
                  <c:v>453.05020272248993</c:v>
                </c:pt>
                <c:pt idx="224">
                  <c:v>453.427744558092</c:v>
                </c:pt>
                <c:pt idx="225">
                  <c:v>453.80560101189042</c:v>
                </c:pt>
                <c:pt idx="226">
                  <c:v>454.18377234606697</c:v>
                </c:pt>
                <c:pt idx="227">
                  <c:v>454.56225882302203</c:v>
                </c:pt>
                <c:pt idx="228">
                  <c:v>454.94106070537458</c:v>
                </c:pt>
                <c:pt idx="229">
                  <c:v>455.32017825596239</c:v>
                </c:pt>
                <c:pt idx="230">
                  <c:v>455.69961173784236</c:v>
                </c:pt>
                <c:pt idx="231">
                  <c:v>456.07936141429053</c:v>
                </c:pt>
                <c:pt idx="232">
                  <c:v>456.45942754880247</c:v>
                </c:pt>
                <c:pt idx="233">
                  <c:v>456.83981040509315</c:v>
                </c:pt>
                <c:pt idx="234">
                  <c:v>457.22051024709737</c:v>
                </c:pt>
                <c:pt idx="235">
                  <c:v>457.60152733896996</c:v>
                </c:pt>
                <c:pt idx="236">
                  <c:v>457.98286194508574</c:v>
                </c:pt>
                <c:pt idx="237">
                  <c:v>458.36451433003998</c:v>
                </c:pt>
                <c:pt idx="238">
                  <c:v>458.74648475864836</c:v>
                </c:pt>
                <c:pt idx="239">
                  <c:v>459.12877349594726</c:v>
                </c:pt>
                <c:pt idx="240">
                  <c:v>459.51138080719386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E-478D-BC93-24BD2C2ED771}"/>
            </c:ext>
          </c:extLst>
        </c:ser>
        <c:ser>
          <c:idx val="2"/>
          <c:order val="2"/>
          <c:tx>
            <c:strRef>
              <c:f>Hoja1!$Q$14</c:f>
              <c:strCache>
                <c:ptCount val="1"/>
                <c:pt idx="0">
                  <c:v>cuota</c:v>
                </c:pt>
              </c:strCache>
            </c:strRef>
          </c:tx>
          <c:marker>
            <c:symbol val="none"/>
          </c:marker>
          <c:val>
            <c:numRef>
              <c:f>Hoja1!$Q$15:$Q$255</c:f>
              <c:numCache>
                <c:formatCode>_("€"* #,##0.00_);_("€"* \(#,##0.00\);_("€"* "-"??_);_(@_)</c:formatCode>
                <c:ptCount val="241"/>
                <c:pt idx="1">
                  <c:v>459.89430695785302</c:v>
                </c:pt>
                <c:pt idx="2">
                  <c:v>459.89430695785302</c:v>
                </c:pt>
                <c:pt idx="3">
                  <c:v>459.89430695785302</c:v>
                </c:pt>
                <c:pt idx="4">
                  <c:v>459.89430695785302</c:v>
                </c:pt>
                <c:pt idx="5">
                  <c:v>459.89430695785302</c:v>
                </c:pt>
                <c:pt idx="6">
                  <c:v>459.89430695785302</c:v>
                </c:pt>
                <c:pt idx="7">
                  <c:v>459.89430695785302</c:v>
                </c:pt>
                <c:pt idx="8">
                  <c:v>459.89430695785302</c:v>
                </c:pt>
                <c:pt idx="9">
                  <c:v>459.89430695785302</c:v>
                </c:pt>
                <c:pt idx="10">
                  <c:v>459.89430695785302</c:v>
                </c:pt>
                <c:pt idx="11">
                  <c:v>459.89430695785302</c:v>
                </c:pt>
                <c:pt idx="12">
                  <c:v>459.89430695785302</c:v>
                </c:pt>
                <c:pt idx="13">
                  <c:v>459.89430695785302</c:v>
                </c:pt>
                <c:pt idx="14">
                  <c:v>459.89430695785302</c:v>
                </c:pt>
                <c:pt idx="15">
                  <c:v>459.89430695785302</c:v>
                </c:pt>
                <c:pt idx="16">
                  <c:v>459.89430695785302</c:v>
                </c:pt>
                <c:pt idx="17">
                  <c:v>459.89430695785302</c:v>
                </c:pt>
                <c:pt idx="18">
                  <c:v>459.89430695785302</c:v>
                </c:pt>
                <c:pt idx="19">
                  <c:v>459.89430695785302</c:v>
                </c:pt>
                <c:pt idx="20">
                  <c:v>459.89430695785302</c:v>
                </c:pt>
                <c:pt idx="21">
                  <c:v>459.89430695785302</c:v>
                </c:pt>
                <c:pt idx="22">
                  <c:v>459.89430695785302</c:v>
                </c:pt>
                <c:pt idx="23">
                  <c:v>459.89430695785302</c:v>
                </c:pt>
                <c:pt idx="24">
                  <c:v>459.89430695785302</c:v>
                </c:pt>
                <c:pt idx="25">
                  <c:v>459.89430695785302</c:v>
                </c:pt>
                <c:pt idx="26">
                  <c:v>459.89430695785302</c:v>
                </c:pt>
                <c:pt idx="27">
                  <c:v>459.89430695785302</c:v>
                </c:pt>
                <c:pt idx="28">
                  <c:v>459.89430695785302</c:v>
                </c:pt>
                <c:pt idx="29">
                  <c:v>459.89430695785302</c:v>
                </c:pt>
                <c:pt idx="30">
                  <c:v>459.89430695785302</c:v>
                </c:pt>
                <c:pt idx="31">
                  <c:v>459.89430695785302</c:v>
                </c:pt>
                <c:pt idx="32">
                  <c:v>459.89430695785302</c:v>
                </c:pt>
                <c:pt idx="33">
                  <c:v>459.89430695785302</c:v>
                </c:pt>
                <c:pt idx="34">
                  <c:v>459.89430695785302</c:v>
                </c:pt>
                <c:pt idx="35">
                  <c:v>459.89430695785302</c:v>
                </c:pt>
                <c:pt idx="36">
                  <c:v>459.89430695785302</c:v>
                </c:pt>
                <c:pt idx="37">
                  <c:v>459.89430695785302</c:v>
                </c:pt>
                <c:pt idx="38">
                  <c:v>459.89430695785302</c:v>
                </c:pt>
                <c:pt idx="39">
                  <c:v>459.89430695785302</c:v>
                </c:pt>
                <c:pt idx="40">
                  <c:v>459.89430695785302</c:v>
                </c:pt>
                <c:pt idx="41">
                  <c:v>459.89430695785302</c:v>
                </c:pt>
                <c:pt idx="42">
                  <c:v>459.89430695785302</c:v>
                </c:pt>
                <c:pt idx="43">
                  <c:v>459.89430695785302</c:v>
                </c:pt>
                <c:pt idx="44">
                  <c:v>459.89430695785302</c:v>
                </c:pt>
                <c:pt idx="45">
                  <c:v>459.89430695785302</c:v>
                </c:pt>
                <c:pt idx="46">
                  <c:v>459.89430695785302</c:v>
                </c:pt>
                <c:pt idx="47">
                  <c:v>459.89430695785302</c:v>
                </c:pt>
                <c:pt idx="48">
                  <c:v>459.89430695785302</c:v>
                </c:pt>
                <c:pt idx="49">
                  <c:v>459.89430695785302</c:v>
                </c:pt>
                <c:pt idx="50">
                  <c:v>459.89430695785302</c:v>
                </c:pt>
                <c:pt idx="51">
                  <c:v>459.89430695785302</c:v>
                </c:pt>
                <c:pt idx="52">
                  <c:v>459.89430695785302</c:v>
                </c:pt>
                <c:pt idx="53">
                  <c:v>459.89430695785302</c:v>
                </c:pt>
                <c:pt idx="54">
                  <c:v>459.89430695785302</c:v>
                </c:pt>
                <c:pt idx="55">
                  <c:v>459.89430695785302</c:v>
                </c:pt>
                <c:pt idx="56">
                  <c:v>459.89430695785302</c:v>
                </c:pt>
                <c:pt idx="57">
                  <c:v>459.89430695785302</c:v>
                </c:pt>
                <c:pt idx="58">
                  <c:v>459.89430695785302</c:v>
                </c:pt>
                <c:pt idx="59">
                  <c:v>459.89430695785302</c:v>
                </c:pt>
                <c:pt idx="60">
                  <c:v>459.89430695785302</c:v>
                </c:pt>
                <c:pt idx="61">
                  <c:v>459.89430695785302</c:v>
                </c:pt>
                <c:pt idx="62">
                  <c:v>459.89430695785302</c:v>
                </c:pt>
                <c:pt idx="63">
                  <c:v>459.89430695785302</c:v>
                </c:pt>
                <c:pt idx="64">
                  <c:v>459.89430695785302</c:v>
                </c:pt>
                <c:pt idx="65">
                  <c:v>459.89430695785302</c:v>
                </c:pt>
                <c:pt idx="66">
                  <c:v>459.89430695785302</c:v>
                </c:pt>
                <c:pt idx="67">
                  <c:v>459.89430695785302</c:v>
                </c:pt>
                <c:pt idx="68">
                  <c:v>459.89430695785302</c:v>
                </c:pt>
                <c:pt idx="69">
                  <c:v>459.89430695785302</c:v>
                </c:pt>
                <c:pt idx="70">
                  <c:v>459.89430695785302</c:v>
                </c:pt>
                <c:pt idx="71">
                  <c:v>459.89430695785302</c:v>
                </c:pt>
                <c:pt idx="72">
                  <c:v>459.89430695785302</c:v>
                </c:pt>
                <c:pt idx="73">
                  <c:v>459.89430695785302</c:v>
                </c:pt>
                <c:pt idx="74">
                  <c:v>459.89430695785302</c:v>
                </c:pt>
                <c:pt idx="75">
                  <c:v>459.89430695785302</c:v>
                </c:pt>
                <c:pt idx="76">
                  <c:v>459.89430695785302</c:v>
                </c:pt>
                <c:pt idx="77">
                  <c:v>459.89430695785302</c:v>
                </c:pt>
                <c:pt idx="78">
                  <c:v>459.89430695785302</c:v>
                </c:pt>
                <c:pt idx="79">
                  <c:v>459.89430695785302</c:v>
                </c:pt>
                <c:pt idx="80">
                  <c:v>459.89430695785302</c:v>
                </c:pt>
                <c:pt idx="81">
                  <c:v>459.89430695785302</c:v>
                </c:pt>
                <c:pt idx="82">
                  <c:v>459.89430695785302</c:v>
                </c:pt>
                <c:pt idx="83">
                  <c:v>459.89430695785302</c:v>
                </c:pt>
                <c:pt idx="84">
                  <c:v>459.89430695785302</c:v>
                </c:pt>
                <c:pt idx="85">
                  <c:v>459.89430695785302</c:v>
                </c:pt>
                <c:pt idx="86">
                  <c:v>459.89430695785302</c:v>
                </c:pt>
                <c:pt idx="87">
                  <c:v>459.89430695785302</c:v>
                </c:pt>
                <c:pt idx="88">
                  <c:v>459.89430695785302</c:v>
                </c:pt>
                <c:pt idx="89">
                  <c:v>459.89430695785302</c:v>
                </c:pt>
                <c:pt idx="90">
                  <c:v>459.89430695785302</c:v>
                </c:pt>
                <c:pt idx="91">
                  <c:v>459.89430695785302</c:v>
                </c:pt>
                <c:pt idx="92">
                  <c:v>459.89430695785302</c:v>
                </c:pt>
                <c:pt idx="93">
                  <c:v>459.89430695785302</c:v>
                </c:pt>
                <c:pt idx="94">
                  <c:v>459.89430695785302</c:v>
                </c:pt>
                <c:pt idx="95">
                  <c:v>459.89430695785302</c:v>
                </c:pt>
                <c:pt idx="96">
                  <c:v>459.89430695785302</c:v>
                </c:pt>
                <c:pt idx="97">
                  <c:v>459.89430695785302</c:v>
                </c:pt>
                <c:pt idx="98">
                  <c:v>459.89430695785302</c:v>
                </c:pt>
                <c:pt idx="99">
                  <c:v>459.89430695785302</c:v>
                </c:pt>
                <c:pt idx="100">
                  <c:v>459.89430695785302</c:v>
                </c:pt>
                <c:pt idx="101">
                  <c:v>459.89430695785302</c:v>
                </c:pt>
                <c:pt idx="102">
                  <c:v>459.89430695785302</c:v>
                </c:pt>
                <c:pt idx="103">
                  <c:v>459.89430695785302</c:v>
                </c:pt>
                <c:pt idx="104">
                  <c:v>459.89430695785302</c:v>
                </c:pt>
                <c:pt idx="105">
                  <c:v>459.89430695785302</c:v>
                </c:pt>
                <c:pt idx="106">
                  <c:v>459.89430695785302</c:v>
                </c:pt>
                <c:pt idx="107">
                  <c:v>459.89430695785302</c:v>
                </c:pt>
                <c:pt idx="108">
                  <c:v>459.89430695785302</c:v>
                </c:pt>
                <c:pt idx="109">
                  <c:v>459.89430695785302</c:v>
                </c:pt>
                <c:pt idx="110">
                  <c:v>459.89430695785302</c:v>
                </c:pt>
                <c:pt idx="111">
                  <c:v>459.89430695785302</c:v>
                </c:pt>
                <c:pt idx="112">
                  <c:v>459.89430695785302</c:v>
                </c:pt>
                <c:pt idx="113">
                  <c:v>459.89430695785302</c:v>
                </c:pt>
                <c:pt idx="114">
                  <c:v>459.89430695785302</c:v>
                </c:pt>
                <c:pt idx="115">
                  <c:v>459.89430695785302</c:v>
                </c:pt>
                <c:pt idx="116">
                  <c:v>459.89430695785302</c:v>
                </c:pt>
                <c:pt idx="117">
                  <c:v>459.89430695785302</c:v>
                </c:pt>
                <c:pt idx="118">
                  <c:v>459.89430695785302</c:v>
                </c:pt>
                <c:pt idx="119">
                  <c:v>459.89430695785302</c:v>
                </c:pt>
                <c:pt idx="120">
                  <c:v>459.89430695785302</c:v>
                </c:pt>
                <c:pt idx="121">
                  <c:v>459.89430695785302</c:v>
                </c:pt>
                <c:pt idx="122">
                  <c:v>459.89430695785302</c:v>
                </c:pt>
                <c:pt idx="123">
                  <c:v>459.89430695785302</c:v>
                </c:pt>
                <c:pt idx="124">
                  <c:v>459.89430695785302</c:v>
                </c:pt>
                <c:pt idx="125">
                  <c:v>459.89430695785302</c:v>
                </c:pt>
                <c:pt idx="126">
                  <c:v>459.89430695785302</c:v>
                </c:pt>
                <c:pt idx="127">
                  <c:v>459.89430695785302</c:v>
                </c:pt>
                <c:pt idx="128">
                  <c:v>459.89430695785302</c:v>
                </c:pt>
                <c:pt idx="129">
                  <c:v>459.89430695785302</c:v>
                </c:pt>
                <c:pt idx="130">
                  <c:v>459.89430695785302</c:v>
                </c:pt>
                <c:pt idx="131">
                  <c:v>459.89430695785302</c:v>
                </c:pt>
                <c:pt idx="132">
                  <c:v>459.89430695785302</c:v>
                </c:pt>
                <c:pt idx="133">
                  <c:v>459.89430695785302</c:v>
                </c:pt>
                <c:pt idx="134">
                  <c:v>459.89430695785302</c:v>
                </c:pt>
                <c:pt idx="135">
                  <c:v>459.89430695785302</c:v>
                </c:pt>
                <c:pt idx="136">
                  <c:v>459.89430695785302</c:v>
                </c:pt>
                <c:pt idx="137">
                  <c:v>459.89430695785302</c:v>
                </c:pt>
                <c:pt idx="138">
                  <c:v>459.89430695785302</c:v>
                </c:pt>
                <c:pt idx="139">
                  <c:v>459.89430695785302</c:v>
                </c:pt>
                <c:pt idx="140">
                  <c:v>459.89430695785302</c:v>
                </c:pt>
                <c:pt idx="141">
                  <c:v>459.89430695785302</c:v>
                </c:pt>
                <c:pt idx="142">
                  <c:v>459.89430695785302</c:v>
                </c:pt>
                <c:pt idx="143">
                  <c:v>459.89430695785302</c:v>
                </c:pt>
                <c:pt idx="144">
                  <c:v>459.89430695785302</c:v>
                </c:pt>
                <c:pt idx="145">
                  <c:v>459.89430695785302</c:v>
                </c:pt>
                <c:pt idx="146">
                  <c:v>459.89430695785302</c:v>
                </c:pt>
                <c:pt idx="147">
                  <c:v>459.89430695785302</c:v>
                </c:pt>
                <c:pt idx="148">
                  <c:v>459.89430695785302</c:v>
                </c:pt>
                <c:pt idx="149">
                  <c:v>459.89430695785302</c:v>
                </c:pt>
                <c:pt idx="150">
                  <c:v>459.89430695785302</c:v>
                </c:pt>
                <c:pt idx="151">
                  <c:v>459.89430695785302</c:v>
                </c:pt>
                <c:pt idx="152">
                  <c:v>459.89430695785302</c:v>
                </c:pt>
                <c:pt idx="153">
                  <c:v>459.89430695785302</c:v>
                </c:pt>
                <c:pt idx="154">
                  <c:v>459.89430695785302</c:v>
                </c:pt>
                <c:pt idx="155">
                  <c:v>459.89430695785302</c:v>
                </c:pt>
                <c:pt idx="156">
                  <c:v>459.89430695785302</c:v>
                </c:pt>
                <c:pt idx="157">
                  <c:v>459.89430695785302</c:v>
                </c:pt>
                <c:pt idx="158">
                  <c:v>459.89430695785302</c:v>
                </c:pt>
                <c:pt idx="159">
                  <c:v>459.89430695785302</c:v>
                </c:pt>
                <c:pt idx="160">
                  <c:v>459.89430695785302</c:v>
                </c:pt>
                <c:pt idx="161">
                  <c:v>459.89430695785302</c:v>
                </c:pt>
                <c:pt idx="162">
                  <c:v>459.89430695785302</c:v>
                </c:pt>
                <c:pt idx="163">
                  <c:v>459.89430695785302</c:v>
                </c:pt>
                <c:pt idx="164">
                  <c:v>459.89430695785302</c:v>
                </c:pt>
                <c:pt idx="165">
                  <c:v>459.89430695785302</c:v>
                </c:pt>
                <c:pt idx="166">
                  <c:v>459.89430695785302</c:v>
                </c:pt>
                <c:pt idx="167">
                  <c:v>459.89430695785302</c:v>
                </c:pt>
                <c:pt idx="168">
                  <c:v>459.89430695785302</c:v>
                </c:pt>
                <c:pt idx="169">
                  <c:v>459.89430695785302</c:v>
                </c:pt>
                <c:pt idx="170">
                  <c:v>459.89430695785302</c:v>
                </c:pt>
                <c:pt idx="171">
                  <c:v>459.89430695785302</c:v>
                </c:pt>
                <c:pt idx="172">
                  <c:v>459.89430695785302</c:v>
                </c:pt>
                <c:pt idx="173">
                  <c:v>459.89430695785302</c:v>
                </c:pt>
                <c:pt idx="174">
                  <c:v>459.89430695785302</c:v>
                </c:pt>
                <c:pt idx="175">
                  <c:v>459.89430695785302</c:v>
                </c:pt>
                <c:pt idx="176">
                  <c:v>459.89430695785302</c:v>
                </c:pt>
                <c:pt idx="177">
                  <c:v>459.89430695785302</c:v>
                </c:pt>
                <c:pt idx="178">
                  <c:v>459.89430695785302</c:v>
                </c:pt>
                <c:pt idx="179">
                  <c:v>459.89430695785302</c:v>
                </c:pt>
                <c:pt idx="180">
                  <c:v>459.89430695785302</c:v>
                </c:pt>
                <c:pt idx="181">
                  <c:v>459.89430695785302</c:v>
                </c:pt>
                <c:pt idx="182">
                  <c:v>459.89430695785302</c:v>
                </c:pt>
                <c:pt idx="183">
                  <c:v>459.89430695785302</c:v>
                </c:pt>
                <c:pt idx="184">
                  <c:v>459.89430695785302</c:v>
                </c:pt>
                <c:pt idx="185">
                  <c:v>459.89430695785302</c:v>
                </c:pt>
                <c:pt idx="186">
                  <c:v>459.89430695785302</c:v>
                </c:pt>
                <c:pt idx="187">
                  <c:v>459.89430695785302</c:v>
                </c:pt>
                <c:pt idx="188">
                  <c:v>459.89430695785302</c:v>
                </c:pt>
                <c:pt idx="189">
                  <c:v>459.89430695785302</c:v>
                </c:pt>
                <c:pt idx="190">
                  <c:v>459.89430695785302</c:v>
                </c:pt>
                <c:pt idx="191">
                  <c:v>459.89430695785302</c:v>
                </c:pt>
                <c:pt idx="192">
                  <c:v>459.89430695785302</c:v>
                </c:pt>
                <c:pt idx="193">
                  <c:v>459.89430695785302</c:v>
                </c:pt>
                <c:pt idx="194">
                  <c:v>459.89430695785302</c:v>
                </c:pt>
                <c:pt idx="195">
                  <c:v>459.89430695785302</c:v>
                </c:pt>
                <c:pt idx="196">
                  <c:v>459.89430695785302</c:v>
                </c:pt>
                <c:pt idx="197">
                  <c:v>459.89430695785302</c:v>
                </c:pt>
                <c:pt idx="198">
                  <c:v>459.89430695785302</c:v>
                </c:pt>
                <c:pt idx="199">
                  <c:v>459.89430695785302</c:v>
                </c:pt>
                <c:pt idx="200">
                  <c:v>459.89430695785302</c:v>
                </c:pt>
                <c:pt idx="201">
                  <c:v>459.89430695785302</c:v>
                </c:pt>
                <c:pt idx="202">
                  <c:v>459.89430695785302</c:v>
                </c:pt>
                <c:pt idx="203">
                  <c:v>459.89430695785302</c:v>
                </c:pt>
                <c:pt idx="204">
                  <c:v>459.89430695785302</c:v>
                </c:pt>
                <c:pt idx="205">
                  <c:v>459.89430695785302</c:v>
                </c:pt>
                <c:pt idx="206">
                  <c:v>459.89430695785302</c:v>
                </c:pt>
                <c:pt idx="207">
                  <c:v>459.89430695785302</c:v>
                </c:pt>
                <c:pt idx="208">
                  <c:v>459.89430695785302</c:v>
                </c:pt>
                <c:pt idx="209">
                  <c:v>459.89430695785302</c:v>
                </c:pt>
                <c:pt idx="210">
                  <c:v>459.89430695785302</c:v>
                </c:pt>
                <c:pt idx="211">
                  <c:v>459.89430695785302</c:v>
                </c:pt>
                <c:pt idx="212">
                  <c:v>459.89430695785302</c:v>
                </c:pt>
                <c:pt idx="213">
                  <c:v>459.89430695785302</c:v>
                </c:pt>
                <c:pt idx="214">
                  <c:v>459.89430695785302</c:v>
                </c:pt>
                <c:pt idx="215">
                  <c:v>459.89430695785302</c:v>
                </c:pt>
                <c:pt idx="216">
                  <c:v>459.89430695785302</c:v>
                </c:pt>
                <c:pt idx="217">
                  <c:v>459.89430695785302</c:v>
                </c:pt>
                <c:pt idx="218">
                  <c:v>459.89430695785302</c:v>
                </c:pt>
                <c:pt idx="219">
                  <c:v>459.89430695785302</c:v>
                </c:pt>
                <c:pt idx="220">
                  <c:v>459.89430695785302</c:v>
                </c:pt>
                <c:pt idx="221">
                  <c:v>459.89430695785302</c:v>
                </c:pt>
                <c:pt idx="222">
                  <c:v>459.89430695785302</c:v>
                </c:pt>
                <c:pt idx="223">
                  <c:v>459.89430695785302</c:v>
                </c:pt>
                <c:pt idx="224">
                  <c:v>459.89430695785302</c:v>
                </c:pt>
                <c:pt idx="225">
                  <c:v>459.89430695785302</c:v>
                </c:pt>
                <c:pt idx="226">
                  <c:v>459.89430695785302</c:v>
                </c:pt>
                <c:pt idx="227">
                  <c:v>459.89430695785302</c:v>
                </c:pt>
                <c:pt idx="228">
                  <c:v>459.89430695785302</c:v>
                </c:pt>
                <c:pt idx="229">
                  <c:v>459.89430695785302</c:v>
                </c:pt>
                <c:pt idx="230">
                  <c:v>459.89430695785302</c:v>
                </c:pt>
                <c:pt idx="231">
                  <c:v>459.89430695785302</c:v>
                </c:pt>
                <c:pt idx="232">
                  <c:v>459.89430695785302</c:v>
                </c:pt>
                <c:pt idx="233">
                  <c:v>459.89430695785302</c:v>
                </c:pt>
                <c:pt idx="234">
                  <c:v>459.89430695785302</c:v>
                </c:pt>
                <c:pt idx="235">
                  <c:v>459.89430695785302</c:v>
                </c:pt>
                <c:pt idx="236">
                  <c:v>459.89430695785302</c:v>
                </c:pt>
                <c:pt idx="237">
                  <c:v>459.89430695785302</c:v>
                </c:pt>
                <c:pt idx="238">
                  <c:v>459.89430695785302</c:v>
                </c:pt>
                <c:pt idx="239">
                  <c:v>459.89430695785302</c:v>
                </c:pt>
                <c:pt idx="240">
                  <c:v>459.89430695785302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E-478D-BC93-24BD2C2E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6736"/>
        <c:axId val="37158272"/>
      </c:lineChart>
      <c:catAx>
        <c:axId val="371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58272"/>
        <c:crosses val="autoZero"/>
        <c:auto val="1"/>
        <c:lblAlgn val="ctr"/>
        <c:lblOffset val="100"/>
        <c:noMultiLvlLbl val="0"/>
      </c:catAx>
      <c:valAx>
        <c:axId val="37158272"/>
        <c:scaling>
          <c:orientation val="minMax"/>
          <c:max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485775</xdr:colOff>
      <xdr:row>18</xdr:row>
      <xdr:rowOff>161925</xdr:rowOff>
    </xdr:from>
    <xdr:to>
      <xdr:col>25</xdr:col>
      <xdr:colOff>381000</xdr:colOff>
      <xdr:row>33</xdr:row>
      <xdr:rowOff>47625</xdr:rowOff>
    </xdr:to>
    <xdr:graphicFrame macro="">
      <xdr:nvGraphicFramePr>
        <xdr:cNvPr id="1026" name="3 Gráfico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114300</xdr:rowOff>
    </xdr:from>
    <xdr:to>
      <xdr:col>18</xdr:col>
      <xdr:colOff>285750</xdr:colOff>
      <xdr:row>33</xdr:row>
      <xdr:rowOff>0</xdr:rowOff>
    </xdr:to>
    <xdr:graphicFrame macro="">
      <xdr:nvGraphicFramePr>
        <xdr:cNvPr id="1027" name="4 Gráfico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260"/>
  <sheetViews>
    <sheetView tabSelected="1" zoomScaleNormal="100" workbookViewId="0">
      <selection activeCell="A7" sqref="A7"/>
    </sheetView>
  </sheetViews>
  <sheetFormatPr defaultColWidth="11.42578125" defaultRowHeight="15"/>
  <cols>
    <col min="3" max="3" width="16.140625" bestFit="1" customWidth="1"/>
    <col min="4" max="4" width="9.85546875" style="2" bestFit="1" customWidth="1"/>
    <col min="5" max="5" width="13.7109375" style="2" bestFit="1" customWidth="1"/>
    <col min="6" max="6" width="6.85546875" style="2" customWidth="1"/>
    <col min="7" max="7" width="15.28515625" style="2" customWidth="1"/>
    <col min="8" max="8" width="16.28515625" style="2" customWidth="1"/>
    <col min="9" max="9" width="15.7109375" style="2" bestFit="1" customWidth="1"/>
    <col min="10" max="10" width="12.7109375" style="2" bestFit="1" customWidth="1"/>
    <col min="11" max="11" width="6" style="2" customWidth="1"/>
    <col min="12" max="12" width="5.5703125" style="29" customWidth="1"/>
    <col min="13" max="13" width="22" style="2" customWidth="1"/>
    <col min="16" max="16" width="13.7109375" bestFit="1" customWidth="1"/>
    <col min="17" max="17" width="13" bestFit="1" customWidth="1"/>
    <col min="20" max="20" width="8" customWidth="1"/>
    <col min="21" max="21" width="9.7109375" customWidth="1"/>
    <col min="23" max="23" width="13.7109375" bestFit="1" customWidth="1"/>
  </cols>
  <sheetData>
    <row r="3" spans="2:26">
      <c r="B3" t="s">
        <v>0</v>
      </c>
    </row>
    <row r="4" spans="2:26" ht="15.75" thickBot="1"/>
    <row r="5" spans="2:26">
      <c r="B5" s="7" t="s">
        <v>1</v>
      </c>
      <c r="C5" s="13">
        <v>0.01</v>
      </c>
      <c r="D5" s="8"/>
    </row>
    <row r="6" spans="2:26">
      <c r="B6" s="9" t="s">
        <v>2</v>
      </c>
      <c r="C6" s="14">
        <v>100000</v>
      </c>
      <c r="D6" s="10"/>
    </row>
    <row r="7" spans="2:26">
      <c r="B7" s="9" t="s">
        <v>3</v>
      </c>
      <c r="C7" s="15">
        <f>1/12</f>
        <v>8.3333333333333329E-2</v>
      </c>
      <c r="D7" s="10"/>
      <c r="N7" s="17" t="s">
        <v>4</v>
      </c>
      <c r="O7" s="18"/>
      <c r="P7" s="19"/>
      <c r="Q7" s="19"/>
      <c r="U7" s="17" t="s">
        <v>5</v>
      </c>
      <c r="V7" s="18"/>
      <c r="W7" s="19"/>
      <c r="X7" s="19"/>
    </row>
    <row r="8" spans="2:26">
      <c r="B8" s="9" t="s">
        <v>6</v>
      </c>
      <c r="C8" s="15">
        <v>20</v>
      </c>
      <c r="D8" s="10" t="s">
        <v>7</v>
      </c>
      <c r="N8" s="17" t="s">
        <v>8</v>
      </c>
      <c r="O8" s="18"/>
      <c r="P8" s="18"/>
      <c r="Q8" s="18"/>
      <c r="U8" s="17" t="s">
        <v>9</v>
      </c>
      <c r="V8" s="18"/>
      <c r="W8" s="18"/>
      <c r="X8" s="18"/>
    </row>
    <row r="9" spans="2:26" ht="15.75" thickBot="1">
      <c r="B9" s="11"/>
      <c r="C9" s="16">
        <f>C8/C7</f>
        <v>240</v>
      </c>
      <c r="D9" s="12" t="s">
        <v>10</v>
      </c>
    </row>
    <row r="10" spans="2:26">
      <c r="N10" t="s">
        <v>11</v>
      </c>
      <c r="P10" s="5">
        <f>C13</f>
        <v>459.89430695785302</v>
      </c>
      <c r="U10" t="s">
        <v>12</v>
      </c>
      <c r="W10" s="31">
        <f>montante/C9</f>
        <v>416.66666666666669</v>
      </c>
    </row>
    <row r="11" spans="2:26">
      <c r="B11" s="17" t="s">
        <v>13</v>
      </c>
      <c r="C11" s="18"/>
      <c r="D11" s="19"/>
      <c r="G11" s="17" t="s">
        <v>14</v>
      </c>
      <c r="H11" s="18"/>
      <c r="I11" s="19"/>
      <c r="J11" s="19"/>
      <c r="K11" s="3"/>
      <c r="L11" s="30"/>
      <c r="M11" s="3"/>
      <c r="Q11" s="5"/>
    </row>
    <row r="12" spans="2:26" ht="15.75" thickBot="1">
      <c r="G12"/>
      <c r="H12"/>
    </row>
    <row r="13" spans="2:26">
      <c r="B13" s="39" t="s">
        <v>15</v>
      </c>
      <c r="C13" s="41">
        <f>montante*(tipo/12)/(1-1/(1+tipo/12)^(C9))</f>
        <v>459.89430695785302</v>
      </c>
      <c r="F13" s="3"/>
      <c r="G13" s="39" t="s">
        <v>16</v>
      </c>
      <c r="H13" s="41">
        <v>459.89430695779066</v>
      </c>
      <c r="J13" s="4"/>
    </row>
    <row r="14" spans="2:26" ht="15.75" thickBot="1">
      <c r="B14" s="40"/>
      <c r="C14" s="42"/>
      <c r="G14" s="40"/>
      <c r="H14" s="42"/>
      <c r="J14" s="4"/>
      <c r="N14" t="s">
        <v>17</v>
      </c>
      <c r="O14" t="s">
        <v>18</v>
      </c>
      <c r="P14" s="2" t="s">
        <v>19</v>
      </c>
      <c r="Q14" s="2" t="s">
        <v>20</v>
      </c>
      <c r="R14" s="2" t="s">
        <v>21</v>
      </c>
      <c r="S14" s="2" t="s">
        <v>22</v>
      </c>
      <c r="U14" t="s">
        <v>17</v>
      </c>
      <c r="V14" t="s">
        <v>18</v>
      </c>
      <c r="W14" s="2" t="s">
        <v>19</v>
      </c>
      <c r="X14" s="2" t="s">
        <v>20</v>
      </c>
      <c r="Y14" s="2" t="s">
        <v>21</v>
      </c>
      <c r="Z14" s="2" t="s">
        <v>22</v>
      </c>
    </row>
    <row r="15" spans="2:26" ht="15.75" thickBot="1">
      <c r="G15"/>
      <c r="H15"/>
      <c r="N15" s="28">
        <v>0</v>
      </c>
      <c r="O15" s="23">
        <f>N15*$C$7</f>
        <v>0</v>
      </c>
      <c r="P15" s="3">
        <f>montante</f>
        <v>100000</v>
      </c>
      <c r="Q15" s="2"/>
      <c r="R15" s="2"/>
      <c r="S15" s="2"/>
      <c r="U15" s="28">
        <v>0</v>
      </c>
      <c r="V15" s="23">
        <f>U15*$C$7</f>
        <v>0</v>
      </c>
      <c r="W15" s="3">
        <f>montante</f>
        <v>100000</v>
      </c>
      <c r="X15" s="2"/>
      <c r="Y15" s="2"/>
      <c r="Z15" s="2"/>
    </row>
    <row r="16" spans="2:26">
      <c r="B16" s="43" t="s">
        <v>23</v>
      </c>
      <c r="C16" s="44"/>
      <c r="D16" s="2" t="s">
        <v>24</v>
      </c>
      <c r="E16" s="4">
        <f>montante</f>
        <v>100000</v>
      </c>
      <c r="G16"/>
      <c r="H16" t="s">
        <v>2</v>
      </c>
      <c r="I16" s="2" t="s">
        <v>25</v>
      </c>
      <c r="J16" s="2" t="s">
        <v>26</v>
      </c>
      <c r="N16" s="32">
        <v>1</v>
      </c>
      <c r="O16" s="25">
        <f t="shared" ref="O16:O79" si="0">N16*$C$7</f>
        <v>8.3333333333333329E-2</v>
      </c>
      <c r="P16" s="3">
        <f t="shared" ref="P16:P79" si="1">P15*(1+tipo/12)-Q16</f>
        <v>99623.439026375476</v>
      </c>
      <c r="Q16" s="3">
        <f>$P$10</f>
        <v>459.89430695785302</v>
      </c>
      <c r="R16" s="3">
        <f t="shared" ref="R16:R79" si="2">tipo/12*P15</f>
        <v>83.333333333333343</v>
      </c>
      <c r="S16" s="3">
        <f>Q16-R16</f>
        <v>376.56097362451965</v>
      </c>
      <c r="U16" s="32">
        <v>1</v>
      </c>
      <c r="V16" s="25">
        <f t="shared" ref="V16:V79" si="3">U16*$C$7</f>
        <v>8.3333333333333329E-2</v>
      </c>
      <c r="W16" s="3">
        <f>W15-Z16</f>
        <v>99583.333333333328</v>
      </c>
      <c r="X16" s="3">
        <f>Z16+Y16</f>
        <v>500</v>
      </c>
      <c r="Y16" s="3">
        <f t="shared" ref="Y16:Y79" si="4">tipo/12*W15</f>
        <v>83.333333333333343</v>
      </c>
      <c r="Z16" s="3">
        <f>$W$10</f>
        <v>416.66666666666669</v>
      </c>
    </row>
    <row r="17" spans="2:26" ht="15.75" thickBot="1">
      <c r="B17" s="45"/>
      <c r="C17" s="46"/>
      <c r="D17" s="2" t="s">
        <v>24</v>
      </c>
      <c r="E17" s="4">
        <f>SUM(E21:E260)</f>
        <v>100000.00000001353</v>
      </c>
      <c r="G17"/>
      <c r="H17" s="1">
        <f>montante</f>
        <v>100000</v>
      </c>
      <c r="I17" s="4">
        <f>SUM(J21:J260)</f>
        <v>100000.00000000004</v>
      </c>
      <c r="J17" s="3">
        <f>H17-I17</f>
        <v>0</v>
      </c>
      <c r="N17" s="32">
        <v>2</v>
      </c>
      <c r="O17" s="25">
        <f t="shared" si="0"/>
        <v>0.16666666666666666</v>
      </c>
      <c r="P17" s="3">
        <f t="shared" si="1"/>
        <v>99246.564251939591</v>
      </c>
      <c r="Q17" s="3">
        <f t="shared" ref="Q17:Q80" si="5">$P$10</f>
        <v>459.89430695785302</v>
      </c>
      <c r="R17" s="3">
        <f t="shared" si="2"/>
        <v>83.019532521979571</v>
      </c>
      <c r="S17" s="3">
        <f t="shared" ref="S17:S80" si="6">Q17-R17</f>
        <v>376.87477443587346</v>
      </c>
      <c r="U17" s="32">
        <v>2</v>
      </c>
      <c r="V17" s="25">
        <f t="shared" si="3"/>
        <v>0.16666666666666666</v>
      </c>
      <c r="W17" s="3">
        <f t="shared" ref="W17:W80" si="7">W16-Z17</f>
        <v>99166.666666666657</v>
      </c>
      <c r="X17" s="3">
        <f t="shared" ref="X17:X80" si="8">Z17+Y17</f>
        <v>499.65277777777783</v>
      </c>
      <c r="Y17" s="3">
        <f t="shared" si="4"/>
        <v>82.986111111111114</v>
      </c>
      <c r="Z17" s="3">
        <f t="shared" ref="Z17:Z80" si="9">$W$10</f>
        <v>416.66666666666669</v>
      </c>
    </row>
    <row r="18" spans="2:26">
      <c r="G18"/>
      <c r="H18"/>
      <c r="N18" s="32">
        <v>3</v>
      </c>
      <c r="O18" s="25">
        <f t="shared" si="0"/>
        <v>0.25</v>
      </c>
      <c r="P18" s="3">
        <f t="shared" si="1"/>
        <v>98869.37541519168</v>
      </c>
      <c r="Q18" s="3">
        <f t="shared" si="5"/>
        <v>459.89430695785302</v>
      </c>
      <c r="R18" s="3">
        <f t="shared" si="2"/>
        <v>82.705470209949667</v>
      </c>
      <c r="S18" s="3">
        <f t="shared" si="6"/>
        <v>377.18883674790334</v>
      </c>
      <c r="U18" s="32">
        <v>3</v>
      </c>
      <c r="V18" s="25">
        <f t="shared" si="3"/>
        <v>0.25</v>
      </c>
      <c r="W18" s="3">
        <f t="shared" si="7"/>
        <v>98749.999999999985</v>
      </c>
      <c r="X18" s="3">
        <f t="shared" si="8"/>
        <v>499.30555555555554</v>
      </c>
      <c r="Y18" s="3">
        <f t="shared" si="4"/>
        <v>82.638888888888886</v>
      </c>
      <c r="Z18" s="3">
        <f t="shared" si="9"/>
        <v>416.66666666666669</v>
      </c>
    </row>
    <row r="19" spans="2:26" ht="15.75" thickBot="1">
      <c r="B19" t="s">
        <v>17</v>
      </c>
      <c r="C19" t="s">
        <v>18</v>
      </c>
      <c r="D19" s="2" t="s">
        <v>27</v>
      </c>
      <c r="E19" s="2" t="s">
        <v>28</v>
      </c>
      <c r="G19" t="s">
        <v>17</v>
      </c>
      <c r="H19" t="s">
        <v>18</v>
      </c>
      <c r="I19" s="2" t="s">
        <v>27</v>
      </c>
      <c r="J19" s="2" t="s">
        <v>28</v>
      </c>
      <c r="N19" s="32">
        <v>4</v>
      </c>
      <c r="O19" s="25">
        <f t="shared" si="0"/>
        <v>0.33333333333333331</v>
      </c>
      <c r="P19" s="3">
        <f t="shared" si="1"/>
        <v>98491.872254413145</v>
      </c>
      <c r="Q19" s="3">
        <f t="shared" si="5"/>
        <v>459.89430695785302</v>
      </c>
      <c r="R19" s="3">
        <f t="shared" si="2"/>
        <v>82.391146179326412</v>
      </c>
      <c r="S19" s="3">
        <f t="shared" si="6"/>
        <v>377.50316077852659</v>
      </c>
      <c r="U19" s="32">
        <v>4</v>
      </c>
      <c r="V19" s="25">
        <f t="shared" si="3"/>
        <v>0.33333333333333331</v>
      </c>
      <c r="W19" s="3">
        <f t="shared" si="7"/>
        <v>98333.333333333314</v>
      </c>
      <c r="X19" s="3">
        <f t="shared" si="8"/>
        <v>498.95833333333337</v>
      </c>
      <c r="Y19" s="3">
        <f t="shared" si="4"/>
        <v>82.291666666666657</v>
      </c>
      <c r="Z19" s="3">
        <f t="shared" si="9"/>
        <v>416.66666666666669</v>
      </c>
    </row>
    <row r="20" spans="2:26">
      <c r="B20" s="36">
        <v>0</v>
      </c>
      <c r="C20" s="20">
        <f>B20*$C$7</f>
        <v>0</v>
      </c>
      <c r="D20" s="28"/>
      <c r="E20" s="6"/>
      <c r="G20" s="36">
        <v>0</v>
      </c>
      <c r="H20" s="20">
        <f>G20*$C$7</f>
        <v>0</v>
      </c>
      <c r="I20" s="28"/>
      <c r="J20" s="6"/>
      <c r="N20" s="32">
        <v>5</v>
      </c>
      <c r="O20" s="25">
        <f t="shared" si="0"/>
        <v>0.41666666666666663</v>
      </c>
      <c r="P20" s="3">
        <f t="shared" si="1"/>
        <v>98114.054507667301</v>
      </c>
      <c r="Q20" s="3">
        <f t="shared" si="5"/>
        <v>459.89430695785302</v>
      </c>
      <c r="R20" s="3">
        <f t="shared" si="2"/>
        <v>82.076560212010961</v>
      </c>
      <c r="S20" s="3">
        <f t="shared" si="6"/>
        <v>377.81774674584204</v>
      </c>
      <c r="U20" s="32">
        <v>5</v>
      </c>
      <c r="V20" s="25">
        <f t="shared" si="3"/>
        <v>0.41666666666666663</v>
      </c>
      <c r="W20" s="3">
        <f t="shared" si="7"/>
        <v>97916.666666666642</v>
      </c>
      <c r="X20" s="3">
        <f t="shared" si="8"/>
        <v>498.61111111111109</v>
      </c>
      <c r="Y20" s="3">
        <f t="shared" si="4"/>
        <v>81.944444444444429</v>
      </c>
      <c r="Z20" s="3">
        <f t="shared" si="9"/>
        <v>416.66666666666669</v>
      </c>
    </row>
    <row r="21" spans="2:26">
      <c r="B21" s="37">
        <v>1</v>
      </c>
      <c r="C21" s="21">
        <f t="shared" ref="C21:C84" si="10">B21*$C$7</f>
        <v>8.3333333333333329E-2</v>
      </c>
      <c r="D21" s="24">
        <f t="shared" ref="D21:D84" si="11">$C$13</f>
        <v>459.89430695785302</v>
      </c>
      <c r="E21" s="34">
        <f t="shared" ref="E21:E84" si="12">D21/(1+tipo/12)^B21</f>
        <v>459.51138080718039</v>
      </c>
      <c r="G21" s="37">
        <v>1</v>
      </c>
      <c r="H21" s="21">
        <f t="shared" ref="H21:H84" si="13">G21*$C$7</f>
        <v>8.3333333333333329E-2</v>
      </c>
      <c r="I21" s="24">
        <f>$H$13</f>
        <v>459.89430695779066</v>
      </c>
      <c r="J21" s="34">
        <f t="shared" ref="J21:J84" si="14">I21/(1+tipo/12)^G21</f>
        <v>459.51138080711809</v>
      </c>
      <c r="N21" s="32">
        <v>6</v>
      </c>
      <c r="O21" s="25">
        <f t="shared" si="0"/>
        <v>0.5</v>
      </c>
      <c r="P21" s="3">
        <f t="shared" si="1"/>
        <v>97735.921912799167</v>
      </c>
      <c r="Q21" s="3">
        <f t="shared" si="5"/>
        <v>459.89430695785302</v>
      </c>
      <c r="R21" s="3">
        <f t="shared" si="2"/>
        <v>81.761712089722749</v>
      </c>
      <c r="S21" s="3">
        <f t="shared" si="6"/>
        <v>378.13259486813024</v>
      </c>
      <c r="U21" s="32">
        <v>6</v>
      </c>
      <c r="V21" s="25">
        <f t="shared" si="3"/>
        <v>0.5</v>
      </c>
      <c r="W21" s="3">
        <f t="shared" si="7"/>
        <v>97499.999999999971</v>
      </c>
      <c r="X21" s="3">
        <f t="shared" si="8"/>
        <v>498.26388888888891</v>
      </c>
      <c r="Y21" s="3">
        <f t="shared" si="4"/>
        <v>81.597222222222214</v>
      </c>
      <c r="Z21" s="3">
        <f t="shared" si="9"/>
        <v>416.66666666666669</v>
      </c>
    </row>
    <row r="22" spans="2:26">
      <c r="B22" s="37">
        <v>2</v>
      </c>
      <c r="C22" s="21">
        <f t="shared" si="10"/>
        <v>0.16666666666666666</v>
      </c>
      <c r="D22" s="24">
        <f t="shared" si="11"/>
        <v>459.89430695785302</v>
      </c>
      <c r="E22" s="34">
        <f t="shared" si="12"/>
        <v>459.12877349593384</v>
      </c>
      <c r="G22" s="37">
        <v>2</v>
      </c>
      <c r="H22" s="21">
        <f t="shared" si="13"/>
        <v>0.16666666666666666</v>
      </c>
      <c r="I22" s="24">
        <f t="shared" ref="I22:I85" si="15">$H$13</f>
        <v>459.89430695779066</v>
      </c>
      <c r="J22" s="34">
        <f t="shared" si="14"/>
        <v>459.1287734958716</v>
      </c>
      <c r="N22" s="32">
        <v>7</v>
      </c>
      <c r="O22" s="25">
        <f t="shared" si="0"/>
        <v>0.58333333333333326</v>
      </c>
      <c r="P22" s="3">
        <f t="shared" si="1"/>
        <v>97357.474207435298</v>
      </c>
      <c r="Q22" s="3">
        <f t="shared" si="5"/>
        <v>459.89430695785302</v>
      </c>
      <c r="R22" s="3">
        <f t="shared" si="2"/>
        <v>81.446601593999318</v>
      </c>
      <c r="S22" s="3">
        <f t="shared" si="6"/>
        <v>378.44770536385369</v>
      </c>
      <c r="U22" s="32">
        <v>7</v>
      </c>
      <c r="V22" s="25">
        <f t="shared" si="3"/>
        <v>0.58333333333333326</v>
      </c>
      <c r="W22" s="3">
        <f t="shared" si="7"/>
        <v>97083.333333333299</v>
      </c>
      <c r="X22" s="3">
        <f t="shared" si="8"/>
        <v>497.91666666666669</v>
      </c>
      <c r="Y22" s="3">
        <f t="shared" si="4"/>
        <v>81.249999999999986</v>
      </c>
      <c r="Z22" s="3">
        <f t="shared" si="9"/>
        <v>416.66666666666669</v>
      </c>
    </row>
    <row r="23" spans="2:26">
      <c r="B23" s="37">
        <v>3</v>
      </c>
      <c r="C23" s="21">
        <f t="shared" si="10"/>
        <v>0.25</v>
      </c>
      <c r="D23" s="24">
        <f t="shared" si="11"/>
        <v>459.89430695785302</v>
      </c>
      <c r="E23" s="34">
        <f t="shared" si="12"/>
        <v>458.74648475863506</v>
      </c>
      <c r="G23" s="37">
        <v>3</v>
      </c>
      <c r="H23" s="21">
        <f t="shared" si="13"/>
        <v>0.25</v>
      </c>
      <c r="I23" s="24">
        <f t="shared" si="15"/>
        <v>459.89430695779066</v>
      </c>
      <c r="J23" s="34">
        <f t="shared" si="14"/>
        <v>458.74648475857288</v>
      </c>
      <c r="N23" s="32">
        <v>8</v>
      </c>
      <c r="O23" s="25">
        <f t="shared" si="0"/>
        <v>0.66666666666666663</v>
      </c>
      <c r="P23" s="3">
        <f t="shared" si="1"/>
        <v>96978.711128983632</v>
      </c>
      <c r="Q23" s="3">
        <f t="shared" si="5"/>
        <v>459.89430695785302</v>
      </c>
      <c r="R23" s="3">
        <f t="shared" si="2"/>
        <v>81.131228506196081</v>
      </c>
      <c r="S23" s="3">
        <f t="shared" si="6"/>
        <v>378.76307845165695</v>
      </c>
      <c r="U23" s="32">
        <v>8</v>
      </c>
      <c r="V23" s="25">
        <f t="shared" si="3"/>
        <v>0.66666666666666663</v>
      </c>
      <c r="W23" s="3">
        <f t="shared" si="7"/>
        <v>96666.666666666628</v>
      </c>
      <c r="X23" s="3">
        <f t="shared" si="8"/>
        <v>497.56944444444446</v>
      </c>
      <c r="Y23" s="3">
        <f t="shared" si="4"/>
        <v>80.902777777777757</v>
      </c>
      <c r="Z23" s="3">
        <f t="shared" si="9"/>
        <v>416.66666666666669</v>
      </c>
    </row>
    <row r="24" spans="2:26">
      <c r="B24" s="37">
        <v>4</v>
      </c>
      <c r="C24" s="21">
        <f t="shared" si="10"/>
        <v>0.33333333333333331</v>
      </c>
      <c r="D24" s="24">
        <f t="shared" si="11"/>
        <v>459.89430695785302</v>
      </c>
      <c r="E24" s="34">
        <f t="shared" si="12"/>
        <v>458.36451433002674</v>
      </c>
      <c r="G24" s="37">
        <v>4</v>
      </c>
      <c r="H24" s="21">
        <f t="shared" si="13"/>
        <v>0.33333333333333331</v>
      </c>
      <c r="I24" s="24">
        <f t="shared" si="15"/>
        <v>459.89430695779066</v>
      </c>
      <c r="J24" s="34">
        <f t="shared" si="14"/>
        <v>458.36451432996461</v>
      </c>
      <c r="N24" s="32">
        <v>9</v>
      </c>
      <c r="O24" s="25">
        <f t="shared" si="0"/>
        <v>0.75</v>
      </c>
      <c r="P24" s="3">
        <f t="shared" si="1"/>
        <v>96599.632414633263</v>
      </c>
      <c r="Q24" s="3">
        <f t="shared" si="5"/>
        <v>459.89430695785302</v>
      </c>
      <c r="R24" s="3">
        <f t="shared" si="2"/>
        <v>80.815592607486366</v>
      </c>
      <c r="S24" s="3">
        <f t="shared" si="6"/>
        <v>379.07871435036668</v>
      </c>
      <c r="U24" s="32">
        <v>9</v>
      </c>
      <c r="V24" s="25">
        <f t="shared" si="3"/>
        <v>0.75</v>
      </c>
      <c r="W24" s="3">
        <f t="shared" si="7"/>
        <v>96249.999999999956</v>
      </c>
      <c r="X24" s="3">
        <f t="shared" si="8"/>
        <v>497.22222222222223</v>
      </c>
      <c r="Y24" s="3">
        <f t="shared" si="4"/>
        <v>80.555555555555529</v>
      </c>
      <c r="Z24" s="3">
        <f t="shared" si="9"/>
        <v>416.66666666666669</v>
      </c>
    </row>
    <row r="25" spans="2:26">
      <c r="B25" s="37">
        <v>5</v>
      </c>
      <c r="C25" s="21">
        <f t="shared" si="10"/>
        <v>0.41666666666666663</v>
      </c>
      <c r="D25" s="24">
        <f t="shared" si="11"/>
        <v>459.89430695785302</v>
      </c>
      <c r="E25" s="34">
        <f t="shared" si="12"/>
        <v>457.98286194507256</v>
      </c>
      <c r="G25" s="37">
        <v>5</v>
      </c>
      <c r="H25" s="21">
        <f t="shared" si="13"/>
        <v>0.41666666666666663</v>
      </c>
      <c r="I25" s="24">
        <f t="shared" si="15"/>
        <v>459.89430695779066</v>
      </c>
      <c r="J25" s="34">
        <f t="shared" si="14"/>
        <v>457.98286194501048</v>
      </c>
      <c r="N25" s="32">
        <v>10</v>
      </c>
      <c r="O25" s="25">
        <f t="shared" si="0"/>
        <v>0.83333333333333326</v>
      </c>
      <c r="P25" s="3">
        <f t="shared" si="1"/>
        <v>96220.237801354262</v>
      </c>
      <c r="Q25" s="3">
        <f t="shared" si="5"/>
        <v>459.89430695785302</v>
      </c>
      <c r="R25" s="3">
        <f t="shared" si="2"/>
        <v>80.499693678861064</v>
      </c>
      <c r="S25" s="3">
        <f t="shared" si="6"/>
        <v>379.39461327899198</v>
      </c>
      <c r="U25" s="32">
        <v>10</v>
      </c>
      <c r="V25" s="25">
        <f t="shared" si="3"/>
        <v>0.83333333333333326</v>
      </c>
      <c r="W25" s="3">
        <f t="shared" si="7"/>
        <v>95833.333333333285</v>
      </c>
      <c r="X25" s="3">
        <f t="shared" si="8"/>
        <v>496.875</v>
      </c>
      <c r="Y25" s="3">
        <f t="shared" si="4"/>
        <v>80.2083333333333</v>
      </c>
      <c r="Z25" s="3">
        <f t="shared" si="9"/>
        <v>416.66666666666669</v>
      </c>
    </row>
    <row r="26" spans="2:26">
      <c r="B26" s="37">
        <v>6</v>
      </c>
      <c r="C26" s="21">
        <f t="shared" si="10"/>
        <v>0.5</v>
      </c>
      <c r="D26" s="24">
        <f t="shared" si="11"/>
        <v>459.89430695785302</v>
      </c>
      <c r="E26" s="34">
        <f t="shared" si="12"/>
        <v>457.60152733895688</v>
      </c>
      <c r="G26" s="37">
        <v>6</v>
      </c>
      <c r="H26" s="21">
        <f t="shared" si="13"/>
        <v>0.5</v>
      </c>
      <c r="I26" s="24">
        <f t="shared" si="15"/>
        <v>459.89430695779066</v>
      </c>
      <c r="J26" s="34">
        <f t="shared" si="14"/>
        <v>457.60152733889481</v>
      </c>
      <c r="N26" s="32">
        <v>11</v>
      </c>
      <c r="O26" s="25">
        <f t="shared" si="0"/>
        <v>0.91666666666666663</v>
      </c>
      <c r="P26" s="3">
        <f t="shared" si="1"/>
        <v>95840.527025897536</v>
      </c>
      <c r="Q26" s="3">
        <f t="shared" si="5"/>
        <v>459.89430695785302</v>
      </c>
      <c r="R26" s="3">
        <f t="shared" si="2"/>
        <v>80.183531501128556</v>
      </c>
      <c r="S26" s="3">
        <f t="shared" si="6"/>
        <v>379.71077545672449</v>
      </c>
      <c r="U26" s="32">
        <v>11</v>
      </c>
      <c r="V26" s="25">
        <f t="shared" si="3"/>
        <v>0.91666666666666663</v>
      </c>
      <c r="W26" s="3">
        <f t="shared" si="7"/>
        <v>95416.666666666613</v>
      </c>
      <c r="X26" s="3">
        <f t="shared" si="8"/>
        <v>496.52777777777777</v>
      </c>
      <c r="Y26" s="3">
        <f t="shared" si="4"/>
        <v>79.861111111111072</v>
      </c>
      <c r="Z26" s="3">
        <f t="shared" si="9"/>
        <v>416.66666666666669</v>
      </c>
    </row>
    <row r="27" spans="2:26">
      <c r="B27" s="37">
        <v>7</v>
      </c>
      <c r="C27" s="21">
        <f t="shared" si="10"/>
        <v>0.58333333333333326</v>
      </c>
      <c r="D27" s="24">
        <f t="shared" si="11"/>
        <v>459.89430695785302</v>
      </c>
      <c r="E27" s="34">
        <f t="shared" si="12"/>
        <v>457.22051024708435</v>
      </c>
      <c r="G27" s="37">
        <v>7</v>
      </c>
      <c r="H27" s="21">
        <f t="shared" si="13"/>
        <v>0.58333333333333326</v>
      </c>
      <c r="I27" s="24">
        <f t="shared" si="15"/>
        <v>459.89430695779066</v>
      </c>
      <c r="J27" s="34">
        <f t="shared" si="14"/>
        <v>457.22051024702233</v>
      </c>
      <c r="N27" s="32">
        <v>12</v>
      </c>
      <c r="O27" s="25">
        <f t="shared" si="0"/>
        <v>1</v>
      </c>
      <c r="P27" s="3">
        <f t="shared" si="1"/>
        <v>95460.499824794591</v>
      </c>
      <c r="Q27" s="3">
        <f t="shared" si="5"/>
        <v>459.89430695785302</v>
      </c>
      <c r="R27" s="3">
        <f t="shared" si="2"/>
        <v>79.867105854914612</v>
      </c>
      <c r="S27" s="3">
        <f t="shared" si="6"/>
        <v>380.02720110293842</v>
      </c>
      <c r="U27" s="32">
        <v>12</v>
      </c>
      <c r="V27" s="25">
        <f t="shared" si="3"/>
        <v>1</v>
      </c>
      <c r="W27" s="3">
        <f t="shared" si="7"/>
        <v>94999.999999999942</v>
      </c>
      <c r="X27" s="3">
        <f t="shared" si="8"/>
        <v>496.18055555555554</v>
      </c>
      <c r="Y27" s="3">
        <f t="shared" si="4"/>
        <v>79.513888888888843</v>
      </c>
      <c r="Z27" s="3">
        <f t="shared" si="9"/>
        <v>416.66666666666669</v>
      </c>
    </row>
    <row r="28" spans="2:26">
      <c r="B28" s="37">
        <v>8</v>
      </c>
      <c r="C28" s="21">
        <f t="shared" si="10"/>
        <v>0.66666666666666663</v>
      </c>
      <c r="D28" s="24">
        <f t="shared" si="11"/>
        <v>459.89430695785302</v>
      </c>
      <c r="E28" s="34">
        <f t="shared" si="12"/>
        <v>456.83981040508013</v>
      </c>
      <c r="G28" s="37">
        <v>8</v>
      </c>
      <c r="H28" s="21">
        <f t="shared" si="13"/>
        <v>0.66666666666666663</v>
      </c>
      <c r="I28" s="24">
        <f t="shared" si="15"/>
        <v>459.89430695779066</v>
      </c>
      <c r="J28" s="34">
        <f t="shared" si="14"/>
        <v>456.83981040501823</v>
      </c>
      <c r="N28" s="32">
        <v>13</v>
      </c>
      <c r="O28" s="25">
        <f t="shared" si="0"/>
        <v>1.0833333333333333</v>
      </c>
      <c r="P28" s="3">
        <f t="shared" si="1"/>
        <v>95080.15593435739</v>
      </c>
      <c r="Q28" s="3">
        <f t="shared" si="5"/>
        <v>459.89430695785302</v>
      </c>
      <c r="R28" s="3">
        <f t="shared" si="2"/>
        <v>79.550416520662168</v>
      </c>
      <c r="S28" s="3">
        <f t="shared" si="6"/>
        <v>380.34389043719085</v>
      </c>
      <c r="U28" s="32">
        <v>13</v>
      </c>
      <c r="V28" s="25">
        <f t="shared" si="3"/>
        <v>1.0833333333333333</v>
      </c>
      <c r="W28" s="3">
        <f t="shared" si="7"/>
        <v>94583.33333333327</v>
      </c>
      <c r="X28" s="3">
        <f t="shared" si="8"/>
        <v>495.83333333333331</v>
      </c>
      <c r="Y28" s="3">
        <f t="shared" si="4"/>
        <v>79.166666666666629</v>
      </c>
      <c r="Z28" s="3">
        <f t="shared" si="9"/>
        <v>416.66666666666669</v>
      </c>
    </row>
    <row r="29" spans="2:26">
      <c r="B29" s="37">
        <v>9</v>
      </c>
      <c r="C29" s="21">
        <f t="shared" si="10"/>
        <v>0.75</v>
      </c>
      <c r="D29" s="24">
        <f t="shared" si="11"/>
        <v>459.89430695785302</v>
      </c>
      <c r="E29" s="34">
        <f t="shared" si="12"/>
        <v>456.45942754878951</v>
      </c>
      <c r="G29" s="37">
        <v>9</v>
      </c>
      <c r="H29" s="21">
        <f t="shared" si="13"/>
        <v>0.75</v>
      </c>
      <c r="I29" s="24">
        <f t="shared" si="15"/>
        <v>459.89430695779066</v>
      </c>
      <c r="J29" s="34">
        <f t="shared" si="14"/>
        <v>456.4594275487276</v>
      </c>
      <c r="N29" s="32">
        <v>14</v>
      </c>
      <c r="O29" s="25">
        <f t="shared" si="0"/>
        <v>1.1666666666666665</v>
      </c>
      <c r="P29" s="3">
        <f t="shared" si="1"/>
        <v>94699.49509067816</v>
      </c>
      <c r="Q29" s="3">
        <f t="shared" si="5"/>
        <v>459.89430695785302</v>
      </c>
      <c r="R29" s="3">
        <f t="shared" si="2"/>
        <v>79.233463278631163</v>
      </c>
      <c r="S29" s="3">
        <f t="shared" si="6"/>
        <v>380.66084367922184</v>
      </c>
      <c r="U29" s="32">
        <v>14</v>
      </c>
      <c r="V29" s="25">
        <f t="shared" si="3"/>
        <v>1.1666666666666665</v>
      </c>
      <c r="W29" s="3">
        <f t="shared" si="7"/>
        <v>94166.666666666599</v>
      </c>
      <c r="X29" s="3">
        <f t="shared" si="8"/>
        <v>495.48611111111109</v>
      </c>
      <c r="Y29" s="3">
        <f t="shared" si="4"/>
        <v>78.8194444444444</v>
      </c>
      <c r="Z29" s="3">
        <f t="shared" si="9"/>
        <v>416.66666666666669</v>
      </c>
    </row>
    <row r="30" spans="2:26">
      <c r="B30" s="37">
        <v>10</v>
      </c>
      <c r="C30" s="21">
        <f t="shared" si="10"/>
        <v>0.83333333333333326</v>
      </c>
      <c r="D30" s="24">
        <f t="shared" si="11"/>
        <v>459.89430695785302</v>
      </c>
      <c r="E30" s="34">
        <f t="shared" si="12"/>
        <v>456.07936141427774</v>
      </c>
      <c r="G30" s="37">
        <v>10</v>
      </c>
      <c r="H30" s="21">
        <f t="shared" si="13"/>
        <v>0.83333333333333326</v>
      </c>
      <c r="I30" s="24">
        <f t="shared" si="15"/>
        <v>459.89430695779066</v>
      </c>
      <c r="J30" s="34">
        <f t="shared" si="14"/>
        <v>456.0793614142159</v>
      </c>
      <c r="N30" s="32">
        <v>15</v>
      </c>
      <c r="O30" s="25">
        <f t="shared" si="0"/>
        <v>1.25</v>
      </c>
      <c r="P30" s="3">
        <f t="shared" si="1"/>
        <v>94318.517029629191</v>
      </c>
      <c r="Q30" s="3">
        <f t="shared" si="5"/>
        <v>459.89430695785302</v>
      </c>
      <c r="R30" s="3">
        <f t="shared" si="2"/>
        <v>78.916245908898475</v>
      </c>
      <c r="S30" s="3">
        <f t="shared" si="6"/>
        <v>380.97806104895454</v>
      </c>
      <c r="U30" s="32">
        <v>15</v>
      </c>
      <c r="V30" s="25">
        <f t="shared" si="3"/>
        <v>1.25</v>
      </c>
      <c r="W30" s="3">
        <f t="shared" si="7"/>
        <v>93749.999999999927</v>
      </c>
      <c r="X30" s="3">
        <f t="shared" si="8"/>
        <v>495.13888888888886</v>
      </c>
      <c r="Y30" s="3">
        <f t="shared" si="4"/>
        <v>78.472222222222172</v>
      </c>
      <c r="Z30" s="3">
        <f t="shared" si="9"/>
        <v>416.66666666666669</v>
      </c>
    </row>
    <row r="31" spans="2:26">
      <c r="B31" s="37">
        <v>11</v>
      </c>
      <c r="C31" s="21">
        <f t="shared" si="10"/>
        <v>0.91666666666666663</v>
      </c>
      <c r="D31" s="24">
        <f t="shared" si="11"/>
        <v>459.89430695785302</v>
      </c>
      <c r="E31" s="34">
        <f t="shared" si="12"/>
        <v>455.69961173782957</v>
      </c>
      <c r="G31" s="37">
        <v>11</v>
      </c>
      <c r="H31" s="21">
        <f t="shared" si="13"/>
        <v>0.91666666666666663</v>
      </c>
      <c r="I31" s="24">
        <f t="shared" si="15"/>
        <v>459.89430695779066</v>
      </c>
      <c r="J31" s="34">
        <f t="shared" si="14"/>
        <v>455.69961173776778</v>
      </c>
      <c r="N31" s="32">
        <v>16</v>
      </c>
      <c r="O31" s="25">
        <f t="shared" si="0"/>
        <v>1.3333333333333333</v>
      </c>
      <c r="P31" s="3">
        <f t="shared" si="1"/>
        <v>93937.221486862691</v>
      </c>
      <c r="Q31" s="3">
        <f t="shared" si="5"/>
        <v>459.89430695785302</v>
      </c>
      <c r="R31" s="3">
        <f t="shared" si="2"/>
        <v>78.59876419135766</v>
      </c>
      <c r="S31" s="3">
        <f t="shared" si="6"/>
        <v>381.29554276649537</v>
      </c>
      <c r="U31" s="32">
        <v>16</v>
      </c>
      <c r="V31" s="25">
        <f t="shared" si="3"/>
        <v>1.3333333333333333</v>
      </c>
      <c r="W31" s="3">
        <f t="shared" si="7"/>
        <v>93333.333333333256</v>
      </c>
      <c r="X31" s="3">
        <f t="shared" si="8"/>
        <v>494.79166666666663</v>
      </c>
      <c r="Y31" s="3">
        <f t="shared" si="4"/>
        <v>78.124999999999943</v>
      </c>
      <c r="Z31" s="3">
        <f t="shared" si="9"/>
        <v>416.66666666666669</v>
      </c>
    </row>
    <row r="32" spans="2:26">
      <c r="B32" s="37">
        <v>12</v>
      </c>
      <c r="C32" s="21">
        <f t="shared" si="10"/>
        <v>1</v>
      </c>
      <c r="D32" s="24">
        <f t="shared" si="11"/>
        <v>459.89430695785302</v>
      </c>
      <c r="E32" s="34">
        <f t="shared" si="12"/>
        <v>455.32017825594966</v>
      </c>
      <c r="G32" s="37">
        <v>12</v>
      </c>
      <c r="H32" s="21">
        <f t="shared" si="13"/>
        <v>1</v>
      </c>
      <c r="I32" s="24">
        <f t="shared" si="15"/>
        <v>459.89430695779066</v>
      </c>
      <c r="J32" s="34">
        <f t="shared" si="14"/>
        <v>455.32017825588792</v>
      </c>
      <c r="N32" s="32">
        <v>17</v>
      </c>
      <c r="O32" s="25">
        <f t="shared" si="0"/>
        <v>1.4166666666666665</v>
      </c>
      <c r="P32" s="3">
        <f t="shared" si="1"/>
        <v>93555.60819781055</v>
      </c>
      <c r="Q32" s="3">
        <f t="shared" si="5"/>
        <v>459.89430695785302</v>
      </c>
      <c r="R32" s="3">
        <f t="shared" si="2"/>
        <v>78.281017905718912</v>
      </c>
      <c r="S32" s="3">
        <f t="shared" si="6"/>
        <v>381.61328905213412</v>
      </c>
      <c r="U32" s="32">
        <v>17</v>
      </c>
      <c r="V32" s="25">
        <f t="shared" si="3"/>
        <v>1.4166666666666665</v>
      </c>
      <c r="W32" s="3">
        <f t="shared" si="7"/>
        <v>92916.666666666584</v>
      </c>
      <c r="X32" s="3">
        <f t="shared" si="8"/>
        <v>494.4444444444444</v>
      </c>
      <c r="Y32" s="3">
        <f t="shared" si="4"/>
        <v>77.777777777777715</v>
      </c>
      <c r="Z32" s="3">
        <f t="shared" si="9"/>
        <v>416.66666666666669</v>
      </c>
    </row>
    <row r="33" spans="2:26">
      <c r="B33" s="37">
        <v>13</v>
      </c>
      <c r="C33" s="21">
        <f t="shared" si="10"/>
        <v>1.0833333333333333</v>
      </c>
      <c r="D33" s="24">
        <f t="shared" si="11"/>
        <v>459.89430695785302</v>
      </c>
      <c r="E33" s="34">
        <f t="shared" si="12"/>
        <v>454.94106070536191</v>
      </c>
      <c r="G33" s="37">
        <v>13</v>
      </c>
      <c r="H33" s="21">
        <f t="shared" si="13"/>
        <v>1.0833333333333333</v>
      </c>
      <c r="I33" s="24">
        <f t="shared" si="15"/>
        <v>459.89430695779066</v>
      </c>
      <c r="J33" s="34">
        <f t="shared" si="14"/>
        <v>454.94106070530023</v>
      </c>
      <c r="N33" s="32">
        <v>18</v>
      </c>
      <c r="O33" s="25">
        <f t="shared" si="0"/>
        <v>1.5</v>
      </c>
      <c r="P33" s="3">
        <f t="shared" si="1"/>
        <v>93173.6768976842</v>
      </c>
      <c r="Q33" s="3">
        <f t="shared" si="5"/>
        <v>459.89430695785302</v>
      </c>
      <c r="R33" s="3">
        <f t="shared" si="2"/>
        <v>77.963006831508793</v>
      </c>
      <c r="S33" s="3">
        <f t="shared" si="6"/>
        <v>381.93130012634424</v>
      </c>
      <c r="U33" s="32">
        <v>18</v>
      </c>
      <c r="V33" s="25">
        <f t="shared" si="3"/>
        <v>1.5</v>
      </c>
      <c r="W33" s="3">
        <f t="shared" si="7"/>
        <v>92499.999999999913</v>
      </c>
      <c r="X33" s="3">
        <f t="shared" si="8"/>
        <v>494.09722222222217</v>
      </c>
      <c r="Y33" s="3">
        <f t="shared" si="4"/>
        <v>77.430555555555486</v>
      </c>
      <c r="Z33" s="3">
        <f t="shared" si="9"/>
        <v>416.66666666666669</v>
      </c>
    </row>
    <row r="34" spans="2:26">
      <c r="B34" s="37">
        <v>14</v>
      </c>
      <c r="C34" s="21">
        <f t="shared" si="10"/>
        <v>1.1666666666666665</v>
      </c>
      <c r="D34" s="24">
        <f t="shared" si="11"/>
        <v>459.89430695785302</v>
      </c>
      <c r="E34" s="34">
        <f t="shared" si="12"/>
        <v>454.56225882300947</v>
      </c>
      <c r="G34" s="37">
        <v>14</v>
      </c>
      <c r="H34" s="21">
        <f t="shared" si="13"/>
        <v>1.1666666666666665</v>
      </c>
      <c r="I34" s="24">
        <f t="shared" si="15"/>
        <v>459.89430695779066</v>
      </c>
      <c r="J34" s="34">
        <f t="shared" si="14"/>
        <v>454.56225882294785</v>
      </c>
      <c r="N34" s="32">
        <v>19</v>
      </c>
      <c r="O34" s="25">
        <f t="shared" si="0"/>
        <v>1.5833333333333333</v>
      </c>
      <c r="P34" s="3">
        <f t="shared" si="1"/>
        <v>92791.427321474403</v>
      </c>
      <c r="Q34" s="3">
        <f t="shared" si="5"/>
        <v>459.89430695785302</v>
      </c>
      <c r="R34" s="3">
        <f t="shared" si="2"/>
        <v>77.644730748070174</v>
      </c>
      <c r="S34" s="3">
        <f t="shared" si="6"/>
        <v>382.24957620978284</v>
      </c>
      <c r="U34" s="32">
        <v>19</v>
      </c>
      <c r="V34" s="25">
        <f t="shared" si="3"/>
        <v>1.5833333333333333</v>
      </c>
      <c r="W34" s="3">
        <f t="shared" si="7"/>
        <v>92083.333333333241</v>
      </c>
      <c r="X34" s="3">
        <f t="shared" si="8"/>
        <v>493.74999999999994</v>
      </c>
      <c r="Y34" s="3">
        <f t="shared" si="4"/>
        <v>77.083333333333272</v>
      </c>
      <c r="Z34" s="3">
        <f t="shared" si="9"/>
        <v>416.66666666666669</v>
      </c>
    </row>
    <row r="35" spans="2:26">
      <c r="B35" s="37">
        <v>15</v>
      </c>
      <c r="C35" s="21">
        <f t="shared" si="10"/>
        <v>1.25</v>
      </c>
      <c r="D35" s="24">
        <f t="shared" si="11"/>
        <v>459.89430695785302</v>
      </c>
      <c r="E35" s="34">
        <f t="shared" si="12"/>
        <v>454.18377234605447</v>
      </c>
      <c r="G35" s="37">
        <v>15</v>
      </c>
      <c r="H35" s="21">
        <f t="shared" si="13"/>
        <v>1.25</v>
      </c>
      <c r="I35" s="24">
        <f t="shared" si="15"/>
        <v>459.89430695779066</v>
      </c>
      <c r="J35" s="34">
        <f t="shared" si="14"/>
        <v>454.18377234599285</v>
      </c>
      <c r="N35" s="32">
        <v>20</v>
      </c>
      <c r="O35" s="25">
        <f t="shared" si="0"/>
        <v>1.6666666666666665</v>
      </c>
      <c r="P35" s="3">
        <f t="shared" si="1"/>
        <v>92408.859203951099</v>
      </c>
      <c r="Q35" s="3">
        <f t="shared" si="5"/>
        <v>459.89430695785302</v>
      </c>
      <c r="R35" s="3">
        <f t="shared" si="2"/>
        <v>77.326189434562011</v>
      </c>
      <c r="S35" s="3">
        <f t="shared" si="6"/>
        <v>382.56811752329099</v>
      </c>
      <c r="U35" s="32">
        <v>20</v>
      </c>
      <c r="V35" s="25">
        <f t="shared" si="3"/>
        <v>1.6666666666666665</v>
      </c>
      <c r="W35" s="3">
        <f t="shared" si="7"/>
        <v>91666.66666666657</v>
      </c>
      <c r="X35" s="3">
        <f t="shared" si="8"/>
        <v>493.40277777777771</v>
      </c>
      <c r="Y35" s="3">
        <f t="shared" si="4"/>
        <v>76.736111111111043</v>
      </c>
      <c r="Z35" s="3">
        <f t="shared" si="9"/>
        <v>416.66666666666669</v>
      </c>
    </row>
    <row r="36" spans="2:26">
      <c r="B36" s="37">
        <v>16</v>
      </c>
      <c r="C36" s="21">
        <f t="shared" si="10"/>
        <v>1.3333333333333333</v>
      </c>
      <c r="D36" s="24">
        <f t="shared" si="11"/>
        <v>459.89430695785302</v>
      </c>
      <c r="E36" s="34">
        <f t="shared" si="12"/>
        <v>453.80560101187791</v>
      </c>
      <c r="G36" s="37">
        <v>16</v>
      </c>
      <c r="H36" s="21">
        <f t="shared" si="13"/>
        <v>1.3333333333333333</v>
      </c>
      <c r="I36" s="24">
        <f t="shared" si="15"/>
        <v>459.89430695779066</v>
      </c>
      <c r="J36" s="34">
        <f t="shared" si="14"/>
        <v>453.80560101181641</v>
      </c>
      <c r="N36" s="32">
        <v>21</v>
      </c>
      <c r="O36" s="25">
        <f t="shared" si="0"/>
        <v>1.75</v>
      </c>
      <c r="P36" s="3">
        <f t="shared" si="1"/>
        <v>92025.972279663198</v>
      </c>
      <c r="Q36" s="3">
        <f t="shared" si="5"/>
        <v>459.89430695785302</v>
      </c>
      <c r="R36" s="3">
        <f t="shared" si="2"/>
        <v>77.007382669959256</v>
      </c>
      <c r="S36" s="3">
        <f t="shared" si="6"/>
        <v>382.88692428789375</v>
      </c>
      <c r="U36" s="32">
        <v>21</v>
      </c>
      <c r="V36" s="25">
        <f t="shared" si="3"/>
        <v>1.75</v>
      </c>
      <c r="W36" s="3">
        <f t="shared" si="7"/>
        <v>91249.999999999898</v>
      </c>
      <c r="X36" s="3">
        <f t="shared" si="8"/>
        <v>493.05555555555549</v>
      </c>
      <c r="Y36" s="3">
        <f t="shared" si="4"/>
        <v>76.388888888888815</v>
      </c>
      <c r="Z36" s="3">
        <f t="shared" si="9"/>
        <v>416.66666666666669</v>
      </c>
    </row>
    <row r="37" spans="2:26">
      <c r="B37" s="37">
        <v>17</v>
      </c>
      <c r="C37" s="21">
        <f t="shared" si="10"/>
        <v>1.4166666666666665</v>
      </c>
      <c r="D37" s="24">
        <f t="shared" si="11"/>
        <v>459.89430695785302</v>
      </c>
      <c r="E37" s="34">
        <f t="shared" si="12"/>
        <v>453.42774455807961</v>
      </c>
      <c r="G37" s="37">
        <v>17</v>
      </c>
      <c r="H37" s="21">
        <f t="shared" si="13"/>
        <v>1.4166666666666665</v>
      </c>
      <c r="I37" s="24">
        <f t="shared" si="15"/>
        <v>459.89430695779066</v>
      </c>
      <c r="J37" s="34">
        <f t="shared" si="14"/>
        <v>453.42774455801811</v>
      </c>
      <c r="N37" s="32">
        <v>22</v>
      </c>
      <c r="O37" s="25">
        <f t="shared" si="0"/>
        <v>1.8333333333333333</v>
      </c>
      <c r="P37" s="3">
        <f t="shared" si="1"/>
        <v>91642.766282938392</v>
      </c>
      <c r="Q37" s="3">
        <f t="shared" si="5"/>
        <v>459.89430695785302</v>
      </c>
      <c r="R37" s="3">
        <f t="shared" si="2"/>
        <v>76.688310233052675</v>
      </c>
      <c r="S37" s="3">
        <f t="shared" si="6"/>
        <v>383.20599672480034</v>
      </c>
      <c r="U37" s="32">
        <v>22</v>
      </c>
      <c r="V37" s="25">
        <f t="shared" si="3"/>
        <v>1.8333333333333333</v>
      </c>
      <c r="W37" s="3">
        <f t="shared" si="7"/>
        <v>90833.333333333227</v>
      </c>
      <c r="X37" s="3">
        <f t="shared" si="8"/>
        <v>492.70833333333326</v>
      </c>
      <c r="Y37" s="3">
        <f t="shared" si="4"/>
        <v>76.041666666666586</v>
      </c>
      <c r="Z37" s="3">
        <f t="shared" si="9"/>
        <v>416.66666666666669</v>
      </c>
    </row>
    <row r="38" spans="2:26">
      <c r="B38" s="37">
        <v>18</v>
      </c>
      <c r="C38" s="21">
        <f t="shared" si="10"/>
        <v>1.5</v>
      </c>
      <c r="D38" s="24">
        <f t="shared" si="11"/>
        <v>459.89430695785302</v>
      </c>
      <c r="E38" s="34">
        <f t="shared" si="12"/>
        <v>453.05020272247759</v>
      </c>
      <c r="G38" s="37">
        <v>18</v>
      </c>
      <c r="H38" s="21">
        <f t="shared" si="13"/>
        <v>1.5</v>
      </c>
      <c r="I38" s="24">
        <f t="shared" si="15"/>
        <v>459.89430695779066</v>
      </c>
      <c r="J38" s="34">
        <f t="shared" si="14"/>
        <v>453.05020272241615</v>
      </c>
      <c r="N38" s="32">
        <v>23</v>
      </c>
      <c r="O38" s="25">
        <f t="shared" si="0"/>
        <v>1.9166666666666665</v>
      </c>
      <c r="P38" s="3">
        <f t="shared" si="1"/>
        <v>91259.24094788298</v>
      </c>
      <c r="Q38" s="3">
        <f t="shared" si="5"/>
        <v>459.89430695785302</v>
      </c>
      <c r="R38" s="3">
        <f t="shared" si="2"/>
        <v>76.368971902448664</v>
      </c>
      <c r="S38" s="3">
        <f t="shared" si="6"/>
        <v>383.52533505540435</v>
      </c>
      <c r="U38" s="32">
        <v>23</v>
      </c>
      <c r="V38" s="25">
        <f t="shared" si="3"/>
        <v>1.9166666666666665</v>
      </c>
      <c r="W38" s="3">
        <f t="shared" si="7"/>
        <v>90416.666666666555</v>
      </c>
      <c r="X38" s="3">
        <f t="shared" si="8"/>
        <v>492.36111111111103</v>
      </c>
      <c r="Y38" s="3">
        <f t="shared" si="4"/>
        <v>75.694444444444358</v>
      </c>
      <c r="Z38" s="3">
        <f t="shared" si="9"/>
        <v>416.66666666666669</v>
      </c>
    </row>
    <row r="39" spans="2:26">
      <c r="B39" s="37">
        <v>19</v>
      </c>
      <c r="C39" s="21">
        <f t="shared" si="10"/>
        <v>1.5833333333333333</v>
      </c>
      <c r="D39" s="24">
        <f t="shared" si="11"/>
        <v>459.89430695785302</v>
      </c>
      <c r="E39" s="34">
        <f t="shared" si="12"/>
        <v>452.6729752431084</v>
      </c>
      <c r="G39" s="37">
        <v>19</v>
      </c>
      <c r="H39" s="21">
        <f t="shared" si="13"/>
        <v>1.5833333333333333</v>
      </c>
      <c r="I39" s="24">
        <f t="shared" si="15"/>
        <v>459.89430695779066</v>
      </c>
      <c r="J39" s="34">
        <f t="shared" si="14"/>
        <v>452.67297524304701</v>
      </c>
      <c r="N39" s="32">
        <v>24</v>
      </c>
      <c r="O39" s="25">
        <f t="shared" si="0"/>
        <v>2</v>
      </c>
      <c r="P39" s="3">
        <f t="shared" si="1"/>
        <v>90875.396008381693</v>
      </c>
      <c r="Q39" s="3">
        <f t="shared" si="5"/>
        <v>459.89430695785302</v>
      </c>
      <c r="R39" s="3">
        <f t="shared" si="2"/>
        <v>76.049367456569158</v>
      </c>
      <c r="S39" s="3">
        <f t="shared" si="6"/>
        <v>383.84493950128387</v>
      </c>
      <c r="U39" s="32">
        <v>24</v>
      </c>
      <c r="V39" s="25">
        <f t="shared" si="3"/>
        <v>2</v>
      </c>
      <c r="W39" s="3">
        <f t="shared" si="7"/>
        <v>89999.999999999884</v>
      </c>
      <c r="X39" s="3">
        <f t="shared" si="8"/>
        <v>492.0138888888888</v>
      </c>
      <c r="Y39" s="3">
        <f t="shared" si="4"/>
        <v>75.347222222222129</v>
      </c>
      <c r="Z39" s="3">
        <f t="shared" si="9"/>
        <v>416.66666666666669</v>
      </c>
    </row>
    <row r="40" spans="2:26">
      <c r="B40" s="37">
        <v>20</v>
      </c>
      <c r="C40" s="21">
        <f t="shared" si="10"/>
        <v>1.6666666666666665</v>
      </c>
      <c r="D40" s="24">
        <f t="shared" si="11"/>
        <v>459.89430695785302</v>
      </c>
      <c r="E40" s="34">
        <f t="shared" si="12"/>
        <v>452.29606185822655</v>
      </c>
      <c r="G40" s="37">
        <v>20</v>
      </c>
      <c r="H40" s="21">
        <f t="shared" si="13"/>
        <v>1.6666666666666665</v>
      </c>
      <c r="I40" s="24">
        <f t="shared" si="15"/>
        <v>459.89430695779066</v>
      </c>
      <c r="J40" s="34">
        <f t="shared" si="14"/>
        <v>452.29606185816527</v>
      </c>
      <c r="N40" s="32">
        <v>25</v>
      </c>
      <c r="O40" s="25">
        <f t="shared" si="0"/>
        <v>2.083333333333333</v>
      </c>
      <c r="P40" s="3">
        <f t="shared" si="1"/>
        <v>90491.231198097477</v>
      </c>
      <c r="Q40" s="3">
        <f t="shared" si="5"/>
        <v>459.89430695785302</v>
      </c>
      <c r="R40" s="3">
        <f t="shared" si="2"/>
        <v>75.729496673651411</v>
      </c>
      <c r="S40" s="3">
        <f t="shared" si="6"/>
        <v>384.16481028420162</v>
      </c>
      <c r="U40" s="32">
        <v>25</v>
      </c>
      <c r="V40" s="25">
        <f t="shared" si="3"/>
        <v>2.083333333333333</v>
      </c>
      <c r="W40" s="3">
        <f t="shared" si="7"/>
        <v>89583.333333333212</v>
      </c>
      <c r="X40" s="3">
        <f t="shared" si="8"/>
        <v>491.66666666666663</v>
      </c>
      <c r="Y40" s="3">
        <f t="shared" si="4"/>
        <v>74.999999999999915</v>
      </c>
      <c r="Z40" s="3">
        <f t="shared" si="9"/>
        <v>416.66666666666669</v>
      </c>
    </row>
    <row r="41" spans="2:26">
      <c r="B41" s="37">
        <v>21</v>
      </c>
      <c r="C41" s="21">
        <f t="shared" si="10"/>
        <v>1.75</v>
      </c>
      <c r="D41" s="24">
        <f t="shared" si="11"/>
        <v>459.89430695785302</v>
      </c>
      <c r="E41" s="34">
        <f t="shared" si="12"/>
        <v>451.91946230630464</v>
      </c>
      <c r="G41" s="37">
        <v>21</v>
      </c>
      <c r="H41" s="21">
        <f t="shared" si="13"/>
        <v>1.75</v>
      </c>
      <c r="I41" s="24">
        <f t="shared" si="15"/>
        <v>459.89430695779066</v>
      </c>
      <c r="J41" s="34">
        <f t="shared" si="14"/>
        <v>451.91946230624336</v>
      </c>
      <c r="N41" s="32">
        <v>26</v>
      </c>
      <c r="O41" s="25">
        <f t="shared" si="0"/>
        <v>2.1666666666666665</v>
      </c>
      <c r="P41" s="3">
        <f t="shared" si="1"/>
        <v>90106.746250471362</v>
      </c>
      <c r="Q41" s="3">
        <f t="shared" si="5"/>
        <v>459.89430695785302</v>
      </c>
      <c r="R41" s="3">
        <f t="shared" si="2"/>
        <v>75.409359331747908</v>
      </c>
      <c r="S41" s="3">
        <f t="shared" si="6"/>
        <v>384.48494762610511</v>
      </c>
      <c r="U41" s="32">
        <v>26</v>
      </c>
      <c r="V41" s="25">
        <f t="shared" si="3"/>
        <v>2.1666666666666665</v>
      </c>
      <c r="W41" s="3">
        <f t="shared" si="7"/>
        <v>89166.666666666541</v>
      </c>
      <c r="X41" s="3">
        <f t="shared" si="8"/>
        <v>491.31944444444434</v>
      </c>
      <c r="Y41" s="3">
        <f t="shared" si="4"/>
        <v>74.652777777777686</v>
      </c>
      <c r="Z41" s="3">
        <f t="shared" si="9"/>
        <v>416.66666666666669</v>
      </c>
    </row>
    <row r="42" spans="2:26">
      <c r="B42" s="37">
        <v>22</v>
      </c>
      <c r="C42" s="21">
        <f t="shared" si="10"/>
        <v>1.8333333333333333</v>
      </c>
      <c r="D42" s="24">
        <f t="shared" si="11"/>
        <v>459.89430695785302</v>
      </c>
      <c r="E42" s="34">
        <f t="shared" si="12"/>
        <v>451.54317632603306</v>
      </c>
      <c r="G42" s="37">
        <v>22</v>
      </c>
      <c r="H42" s="21">
        <f t="shared" si="13"/>
        <v>1.8333333333333333</v>
      </c>
      <c r="I42" s="24">
        <f t="shared" si="15"/>
        <v>459.89430695779066</v>
      </c>
      <c r="J42" s="34">
        <f t="shared" si="14"/>
        <v>451.54317632597184</v>
      </c>
      <c r="N42" s="32">
        <v>27</v>
      </c>
      <c r="O42" s="25">
        <f t="shared" si="0"/>
        <v>2.25</v>
      </c>
      <c r="P42" s="3">
        <f t="shared" si="1"/>
        <v>89721.940898722227</v>
      </c>
      <c r="Q42" s="3">
        <f t="shared" si="5"/>
        <v>459.89430695785302</v>
      </c>
      <c r="R42" s="3">
        <f t="shared" si="2"/>
        <v>75.088955208726134</v>
      </c>
      <c r="S42" s="3">
        <f t="shared" si="6"/>
        <v>384.80535174912688</v>
      </c>
      <c r="U42" s="32">
        <v>27</v>
      </c>
      <c r="V42" s="25">
        <f t="shared" si="3"/>
        <v>2.25</v>
      </c>
      <c r="W42" s="3">
        <f t="shared" si="7"/>
        <v>88749.999999999869</v>
      </c>
      <c r="X42" s="3">
        <f t="shared" si="8"/>
        <v>490.97222222222217</v>
      </c>
      <c r="Y42" s="3">
        <f t="shared" si="4"/>
        <v>74.305555555555458</v>
      </c>
      <c r="Z42" s="3">
        <f t="shared" si="9"/>
        <v>416.66666666666669</v>
      </c>
    </row>
    <row r="43" spans="2:26">
      <c r="B43" s="37">
        <v>23</v>
      </c>
      <c r="C43" s="21">
        <f t="shared" si="10"/>
        <v>1.9166666666666665</v>
      </c>
      <c r="D43" s="24">
        <f t="shared" si="11"/>
        <v>459.89430695785302</v>
      </c>
      <c r="E43" s="34">
        <f t="shared" si="12"/>
        <v>451.16720365631949</v>
      </c>
      <c r="G43" s="37">
        <v>23</v>
      </c>
      <c r="H43" s="21">
        <f t="shared" si="13"/>
        <v>1.9166666666666665</v>
      </c>
      <c r="I43" s="24">
        <f t="shared" si="15"/>
        <v>459.89430695779066</v>
      </c>
      <c r="J43" s="34">
        <f t="shared" si="14"/>
        <v>451.16720365625832</v>
      </c>
      <c r="N43" s="32">
        <v>28</v>
      </c>
      <c r="O43" s="25">
        <f t="shared" si="0"/>
        <v>2.333333333333333</v>
      </c>
      <c r="P43" s="3">
        <f t="shared" si="1"/>
        <v>89336.814875846641</v>
      </c>
      <c r="Q43" s="3">
        <f t="shared" si="5"/>
        <v>459.89430695785302</v>
      </c>
      <c r="R43" s="3">
        <f t="shared" si="2"/>
        <v>74.768284082268522</v>
      </c>
      <c r="S43" s="3">
        <f t="shared" si="6"/>
        <v>385.12602287558451</v>
      </c>
      <c r="U43" s="32">
        <v>28</v>
      </c>
      <c r="V43" s="25">
        <f t="shared" si="3"/>
        <v>2.333333333333333</v>
      </c>
      <c r="W43" s="3">
        <f t="shared" si="7"/>
        <v>88333.333333333198</v>
      </c>
      <c r="X43" s="3">
        <f t="shared" si="8"/>
        <v>490.62499999999989</v>
      </c>
      <c r="Y43" s="3">
        <f t="shared" si="4"/>
        <v>73.958333333333229</v>
      </c>
      <c r="Z43" s="3">
        <f t="shared" si="9"/>
        <v>416.66666666666669</v>
      </c>
    </row>
    <row r="44" spans="2:26">
      <c r="B44" s="37">
        <v>24</v>
      </c>
      <c r="C44" s="21">
        <f t="shared" si="10"/>
        <v>2</v>
      </c>
      <c r="D44" s="24">
        <f t="shared" si="11"/>
        <v>459.89430695785302</v>
      </c>
      <c r="E44" s="34">
        <f t="shared" si="12"/>
        <v>450.79154403628934</v>
      </c>
      <c r="G44" s="37">
        <v>24</v>
      </c>
      <c r="H44" s="21">
        <f t="shared" si="13"/>
        <v>2</v>
      </c>
      <c r="I44" s="24">
        <f t="shared" si="15"/>
        <v>459.89430695779066</v>
      </c>
      <c r="J44" s="34">
        <f t="shared" si="14"/>
        <v>450.79154403622823</v>
      </c>
      <c r="N44" s="32">
        <v>29</v>
      </c>
      <c r="O44" s="25">
        <f t="shared" si="0"/>
        <v>2.4166666666666665</v>
      </c>
      <c r="P44" s="3">
        <f t="shared" si="1"/>
        <v>88951.367914618648</v>
      </c>
      <c r="Q44" s="3">
        <f t="shared" si="5"/>
        <v>459.89430695785302</v>
      </c>
      <c r="R44" s="3">
        <f t="shared" si="2"/>
        <v>74.447345729872211</v>
      </c>
      <c r="S44" s="3">
        <f t="shared" si="6"/>
        <v>385.44696122798081</v>
      </c>
      <c r="U44" s="32">
        <v>29</v>
      </c>
      <c r="V44" s="25">
        <f t="shared" si="3"/>
        <v>2.4166666666666665</v>
      </c>
      <c r="W44" s="3">
        <f t="shared" si="7"/>
        <v>87916.666666666526</v>
      </c>
      <c r="X44" s="3">
        <f t="shared" si="8"/>
        <v>490.27777777777771</v>
      </c>
      <c r="Y44" s="3">
        <f t="shared" si="4"/>
        <v>73.611111111111001</v>
      </c>
      <c r="Z44" s="3">
        <f t="shared" si="9"/>
        <v>416.66666666666669</v>
      </c>
    </row>
    <row r="45" spans="2:26">
      <c r="B45" s="37">
        <v>25</v>
      </c>
      <c r="C45" s="21">
        <f t="shared" si="10"/>
        <v>2.083333333333333</v>
      </c>
      <c r="D45" s="24">
        <f t="shared" si="11"/>
        <v>459.89430695785302</v>
      </c>
      <c r="E45" s="34">
        <f t="shared" si="12"/>
        <v>450.41619720528496</v>
      </c>
      <c r="G45" s="37">
        <v>25</v>
      </c>
      <c r="H45" s="21">
        <f t="shared" si="13"/>
        <v>2.083333333333333</v>
      </c>
      <c r="I45" s="24">
        <f t="shared" si="15"/>
        <v>459.89430695779066</v>
      </c>
      <c r="J45" s="34">
        <f t="shared" si="14"/>
        <v>450.41619720522385</v>
      </c>
      <c r="N45" s="32">
        <v>30</v>
      </c>
      <c r="O45" s="25">
        <f t="shared" si="0"/>
        <v>2.5</v>
      </c>
      <c r="P45" s="3">
        <f t="shared" si="1"/>
        <v>88565.599747589629</v>
      </c>
      <c r="Q45" s="3">
        <f t="shared" si="5"/>
        <v>459.89430695785302</v>
      </c>
      <c r="R45" s="3">
        <f t="shared" si="2"/>
        <v>74.126139928848872</v>
      </c>
      <c r="S45" s="3">
        <f t="shared" si="6"/>
        <v>385.76816702900413</v>
      </c>
      <c r="U45" s="32">
        <v>30</v>
      </c>
      <c r="V45" s="25">
        <f t="shared" si="3"/>
        <v>2.5</v>
      </c>
      <c r="W45" s="3">
        <f t="shared" si="7"/>
        <v>87499.999999999854</v>
      </c>
      <c r="X45" s="3">
        <f t="shared" si="8"/>
        <v>489.93055555555543</v>
      </c>
      <c r="Y45" s="3">
        <f t="shared" si="4"/>
        <v>73.263888888888772</v>
      </c>
      <c r="Z45" s="3">
        <f t="shared" si="9"/>
        <v>416.66666666666669</v>
      </c>
    </row>
    <row r="46" spans="2:26">
      <c r="B46" s="37">
        <v>26</v>
      </c>
      <c r="C46" s="21">
        <f t="shared" si="10"/>
        <v>2.1666666666666665</v>
      </c>
      <c r="D46" s="24">
        <f t="shared" si="11"/>
        <v>459.89430695785302</v>
      </c>
      <c r="E46" s="34">
        <f t="shared" si="12"/>
        <v>450.04116290286601</v>
      </c>
      <c r="G46" s="37">
        <v>26</v>
      </c>
      <c r="H46" s="21">
        <f t="shared" si="13"/>
        <v>2.1666666666666665</v>
      </c>
      <c r="I46" s="24">
        <f t="shared" si="15"/>
        <v>459.89430695779066</v>
      </c>
      <c r="J46" s="34">
        <f t="shared" si="14"/>
        <v>450.04116290280496</v>
      </c>
      <c r="N46" s="32">
        <v>31</v>
      </c>
      <c r="O46" s="25">
        <f t="shared" si="0"/>
        <v>2.583333333333333</v>
      </c>
      <c r="P46" s="3">
        <f t="shared" si="1"/>
        <v>88179.510107088092</v>
      </c>
      <c r="Q46" s="3">
        <f t="shared" si="5"/>
        <v>459.89430695785302</v>
      </c>
      <c r="R46" s="3">
        <f t="shared" si="2"/>
        <v>73.804666456324696</v>
      </c>
      <c r="S46" s="3">
        <f t="shared" si="6"/>
        <v>386.08964050152832</v>
      </c>
      <c r="U46" s="32">
        <v>31</v>
      </c>
      <c r="V46" s="25">
        <f t="shared" si="3"/>
        <v>2.583333333333333</v>
      </c>
      <c r="W46" s="3">
        <f t="shared" si="7"/>
        <v>87083.333333333183</v>
      </c>
      <c r="X46" s="3">
        <f t="shared" si="8"/>
        <v>489.58333333333326</v>
      </c>
      <c r="Y46" s="3">
        <f t="shared" si="4"/>
        <v>72.916666666666544</v>
      </c>
      <c r="Z46" s="3">
        <f t="shared" si="9"/>
        <v>416.66666666666669</v>
      </c>
    </row>
    <row r="47" spans="2:26">
      <c r="B47" s="37">
        <v>27</v>
      </c>
      <c r="C47" s="21">
        <f t="shared" si="10"/>
        <v>2.25</v>
      </c>
      <c r="D47" s="24">
        <f t="shared" si="11"/>
        <v>459.89430695785302</v>
      </c>
      <c r="E47" s="34">
        <f t="shared" si="12"/>
        <v>449.66644086880871</v>
      </c>
      <c r="G47" s="37">
        <v>27</v>
      </c>
      <c r="H47" s="21">
        <f t="shared" si="13"/>
        <v>2.25</v>
      </c>
      <c r="I47" s="24">
        <f t="shared" si="15"/>
        <v>459.89430695779066</v>
      </c>
      <c r="J47" s="34">
        <f t="shared" si="14"/>
        <v>449.66644086874771</v>
      </c>
      <c r="N47" s="32">
        <v>32</v>
      </c>
      <c r="O47" s="25">
        <f t="shared" si="0"/>
        <v>2.6666666666666665</v>
      </c>
      <c r="P47" s="3">
        <f t="shared" si="1"/>
        <v>87793.098725219475</v>
      </c>
      <c r="Q47" s="3">
        <f t="shared" si="5"/>
        <v>459.89430695785302</v>
      </c>
      <c r="R47" s="3">
        <f t="shared" si="2"/>
        <v>73.482925089240084</v>
      </c>
      <c r="S47" s="3">
        <f t="shared" si="6"/>
        <v>386.41138186861292</v>
      </c>
      <c r="U47" s="32">
        <v>32</v>
      </c>
      <c r="V47" s="25">
        <f t="shared" si="3"/>
        <v>2.6666666666666665</v>
      </c>
      <c r="W47" s="3">
        <f t="shared" si="7"/>
        <v>86666.666666666511</v>
      </c>
      <c r="X47" s="3">
        <f t="shared" si="8"/>
        <v>489.23611111111103</v>
      </c>
      <c r="Y47" s="3">
        <f t="shared" si="4"/>
        <v>72.569444444444329</v>
      </c>
      <c r="Z47" s="3">
        <f t="shared" si="9"/>
        <v>416.66666666666669</v>
      </c>
    </row>
    <row r="48" spans="2:26">
      <c r="B48" s="37">
        <v>28</v>
      </c>
      <c r="C48" s="21">
        <f t="shared" si="10"/>
        <v>2.333333333333333</v>
      </c>
      <c r="D48" s="24">
        <f t="shared" si="11"/>
        <v>459.89430695785302</v>
      </c>
      <c r="E48" s="34">
        <f t="shared" si="12"/>
        <v>449.29203084310615</v>
      </c>
      <c r="G48" s="37">
        <v>28</v>
      </c>
      <c r="H48" s="21">
        <f t="shared" si="13"/>
        <v>2.333333333333333</v>
      </c>
      <c r="I48" s="24">
        <f t="shared" si="15"/>
        <v>459.89430695779066</v>
      </c>
      <c r="J48" s="34">
        <f t="shared" si="14"/>
        <v>449.29203084304521</v>
      </c>
      <c r="N48" s="32">
        <v>33</v>
      </c>
      <c r="O48" s="25">
        <f t="shared" si="0"/>
        <v>2.75</v>
      </c>
      <c r="P48" s="3">
        <f t="shared" si="1"/>
        <v>87406.365333865964</v>
      </c>
      <c r="Q48" s="3">
        <f t="shared" si="5"/>
        <v>459.89430695785302</v>
      </c>
      <c r="R48" s="3">
        <f t="shared" si="2"/>
        <v>73.160915604349569</v>
      </c>
      <c r="S48" s="3">
        <f t="shared" si="6"/>
        <v>386.73339135350346</v>
      </c>
      <c r="U48" s="32">
        <v>33</v>
      </c>
      <c r="V48" s="25">
        <f t="shared" si="3"/>
        <v>2.75</v>
      </c>
      <c r="W48" s="3">
        <f t="shared" si="7"/>
        <v>86249.99999999984</v>
      </c>
      <c r="X48" s="3">
        <f t="shared" si="8"/>
        <v>488.8888888888888</v>
      </c>
      <c r="Y48" s="3">
        <f t="shared" si="4"/>
        <v>72.222222222222101</v>
      </c>
      <c r="Z48" s="3">
        <f t="shared" si="9"/>
        <v>416.66666666666669</v>
      </c>
    </row>
    <row r="49" spans="2:26">
      <c r="B49" s="37">
        <v>29</v>
      </c>
      <c r="C49" s="21">
        <f t="shared" si="10"/>
        <v>2.4166666666666665</v>
      </c>
      <c r="D49" s="24">
        <f t="shared" si="11"/>
        <v>459.89430695785302</v>
      </c>
      <c r="E49" s="34">
        <f t="shared" si="12"/>
        <v>448.91793256596787</v>
      </c>
      <c r="G49" s="37">
        <v>29</v>
      </c>
      <c r="H49" s="21">
        <f t="shared" si="13"/>
        <v>2.4166666666666665</v>
      </c>
      <c r="I49" s="24">
        <f t="shared" si="15"/>
        <v>459.89430695779066</v>
      </c>
      <c r="J49" s="34">
        <f t="shared" si="14"/>
        <v>448.91793256590705</v>
      </c>
      <c r="N49" s="32">
        <v>34</v>
      </c>
      <c r="O49" s="25">
        <f t="shared" si="0"/>
        <v>2.833333333333333</v>
      </c>
      <c r="P49" s="3">
        <f t="shared" si="1"/>
        <v>87019.309664686327</v>
      </c>
      <c r="Q49" s="3">
        <f t="shared" si="5"/>
        <v>459.89430695785302</v>
      </c>
      <c r="R49" s="3">
        <f t="shared" si="2"/>
        <v>72.838637778221639</v>
      </c>
      <c r="S49" s="3">
        <f t="shared" si="6"/>
        <v>387.05566917963137</v>
      </c>
      <c r="U49" s="32">
        <v>34</v>
      </c>
      <c r="V49" s="25">
        <f t="shared" si="3"/>
        <v>2.833333333333333</v>
      </c>
      <c r="W49" s="3">
        <f t="shared" si="7"/>
        <v>85833.333333333168</v>
      </c>
      <c r="X49" s="3">
        <f t="shared" si="8"/>
        <v>488.54166666666657</v>
      </c>
      <c r="Y49" s="3">
        <f t="shared" si="4"/>
        <v>71.874999999999872</v>
      </c>
      <c r="Z49" s="3">
        <f t="shared" si="9"/>
        <v>416.66666666666669</v>
      </c>
    </row>
    <row r="50" spans="2:26">
      <c r="B50" s="37">
        <v>30</v>
      </c>
      <c r="C50" s="21">
        <f t="shared" si="10"/>
        <v>2.5</v>
      </c>
      <c r="D50" s="24">
        <f t="shared" si="11"/>
        <v>459.89430695785302</v>
      </c>
      <c r="E50" s="34">
        <f t="shared" si="12"/>
        <v>448.54414577781978</v>
      </c>
      <c r="G50" s="37">
        <v>30</v>
      </c>
      <c r="H50" s="21">
        <f t="shared" si="13"/>
        <v>2.5</v>
      </c>
      <c r="I50" s="24">
        <f t="shared" si="15"/>
        <v>459.89430695779066</v>
      </c>
      <c r="J50" s="34">
        <f t="shared" si="14"/>
        <v>448.54414577775896</v>
      </c>
      <c r="N50" s="32">
        <v>35</v>
      </c>
      <c r="O50" s="25">
        <f t="shared" si="0"/>
        <v>2.9166666666666665</v>
      </c>
      <c r="P50" s="3">
        <f t="shared" si="1"/>
        <v>86631.931449115698</v>
      </c>
      <c r="Q50" s="3">
        <f t="shared" si="5"/>
        <v>459.89430695785302</v>
      </c>
      <c r="R50" s="3">
        <f t="shared" si="2"/>
        <v>72.516091387238617</v>
      </c>
      <c r="S50" s="3">
        <f t="shared" si="6"/>
        <v>387.37821557061443</v>
      </c>
      <c r="U50" s="32">
        <v>35</v>
      </c>
      <c r="V50" s="25">
        <f t="shared" si="3"/>
        <v>2.9166666666666665</v>
      </c>
      <c r="W50" s="3">
        <f t="shared" si="7"/>
        <v>85416.666666666497</v>
      </c>
      <c r="X50" s="3">
        <f t="shared" si="8"/>
        <v>488.19444444444434</v>
      </c>
      <c r="Y50" s="3">
        <f t="shared" si="4"/>
        <v>71.527777777777644</v>
      </c>
      <c r="Z50" s="3">
        <f t="shared" si="9"/>
        <v>416.66666666666669</v>
      </c>
    </row>
    <row r="51" spans="2:26">
      <c r="B51" s="37">
        <v>31</v>
      </c>
      <c r="C51" s="21">
        <f t="shared" si="10"/>
        <v>2.583333333333333</v>
      </c>
      <c r="D51" s="24">
        <f t="shared" si="11"/>
        <v>459.89430695785302</v>
      </c>
      <c r="E51" s="34">
        <f t="shared" si="12"/>
        <v>448.1706702193037</v>
      </c>
      <c r="G51" s="37">
        <v>31</v>
      </c>
      <c r="H51" s="21">
        <f t="shared" si="13"/>
        <v>2.583333333333333</v>
      </c>
      <c r="I51" s="24">
        <f t="shared" si="15"/>
        <v>459.89430695779066</v>
      </c>
      <c r="J51" s="34">
        <f t="shared" si="14"/>
        <v>448.17067021924294</v>
      </c>
      <c r="N51" s="32">
        <v>36</v>
      </c>
      <c r="O51" s="25">
        <f t="shared" si="0"/>
        <v>3</v>
      </c>
      <c r="P51" s="3">
        <f t="shared" si="1"/>
        <v>86244.230418365434</v>
      </c>
      <c r="Q51" s="3">
        <f t="shared" si="5"/>
        <v>459.89430695785302</v>
      </c>
      <c r="R51" s="3">
        <f t="shared" si="2"/>
        <v>72.193276207596426</v>
      </c>
      <c r="S51" s="3">
        <f t="shared" si="6"/>
        <v>387.70103075025656</v>
      </c>
      <c r="U51" s="32">
        <v>36</v>
      </c>
      <c r="V51" s="25">
        <f t="shared" si="3"/>
        <v>3</v>
      </c>
      <c r="W51" s="3">
        <f t="shared" si="7"/>
        <v>84999.999999999825</v>
      </c>
      <c r="X51" s="3">
        <f t="shared" si="8"/>
        <v>487.84722222222211</v>
      </c>
      <c r="Y51" s="3">
        <f t="shared" si="4"/>
        <v>71.180555555555415</v>
      </c>
      <c r="Z51" s="3">
        <f t="shared" si="9"/>
        <v>416.66666666666669</v>
      </c>
    </row>
    <row r="52" spans="2:26">
      <c r="B52" s="37">
        <v>32</v>
      </c>
      <c r="C52" s="21">
        <f t="shared" si="10"/>
        <v>2.6666666666666665</v>
      </c>
      <c r="D52" s="24">
        <f t="shared" si="11"/>
        <v>459.89430695785302</v>
      </c>
      <c r="E52" s="34">
        <f t="shared" si="12"/>
        <v>447.79750563127766</v>
      </c>
      <c r="G52" s="37">
        <v>32</v>
      </c>
      <c r="H52" s="21">
        <f t="shared" si="13"/>
        <v>2.6666666666666665</v>
      </c>
      <c r="I52" s="24">
        <f t="shared" si="15"/>
        <v>459.89430695779066</v>
      </c>
      <c r="J52" s="34">
        <f t="shared" si="14"/>
        <v>447.79750563121695</v>
      </c>
      <c r="N52" s="32">
        <v>37</v>
      </c>
      <c r="O52" s="25">
        <f t="shared" si="0"/>
        <v>3.083333333333333</v>
      </c>
      <c r="P52" s="3">
        <f t="shared" si="1"/>
        <v>85856.206303422878</v>
      </c>
      <c r="Q52" s="3">
        <f t="shared" si="5"/>
        <v>459.89430695785302</v>
      </c>
      <c r="R52" s="3">
        <f t="shared" si="2"/>
        <v>71.870192015304539</v>
      </c>
      <c r="S52" s="3">
        <f t="shared" si="6"/>
        <v>388.02411494254847</v>
      </c>
      <c r="U52" s="32">
        <v>37</v>
      </c>
      <c r="V52" s="25">
        <f t="shared" si="3"/>
        <v>3.083333333333333</v>
      </c>
      <c r="W52" s="3">
        <f t="shared" si="7"/>
        <v>84583.333333333154</v>
      </c>
      <c r="X52" s="3">
        <f t="shared" si="8"/>
        <v>487.49999999999989</v>
      </c>
      <c r="Y52" s="3">
        <f t="shared" si="4"/>
        <v>70.833333333333186</v>
      </c>
      <c r="Z52" s="3">
        <f t="shared" si="9"/>
        <v>416.66666666666669</v>
      </c>
    </row>
    <row r="53" spans="2:26">
      <c r="B53" s="37">
        <v>33</v>
      </c>
      <c r="C53" s="21">
        <f t="shared" si="10"/>
        <v>2.75</v>
      </c>
      <c r="D53" s="24">
        <f t="shared" si="11"/>
        <v>459.89430695785302</v>
      </c>
      <c r="E53" s="34">
        <f t="shared" si="12"/>
        <v>447.42465175481539</v>
      </c>
      <c r="G53" s="37">
        <v>33</v>
      </c>
      <c r="H53" s="21">
        <f t="shared" si="13"/>
        <v>2.75</v>
      </c>
      <c r="I53" s="24">
        <f t="shared" si="15"/>
        <v>459.89430695779066</v>
      </c>
      <c r="J53" s="34">
        <f t="shared" si="14"/>
        <v>447.42465175475468</v>
      </c>
      <c r="N53" s="32">
        <v>38</v>
      </c>
      <c r="O53" s="25">
        <f t="shared" si="0"/>
        <v>3.1666666666666665</v>
      </c>
      <c r="P53" s="3">
        <f t="shared" si="1"/>
        <v>85467.8588350512</v>
      </c>
      <c r="Q53" s="3">
        <f t="shared" si="5"/>
        <v>459.89430695785302</v>
      </c>
      <c r="R53" s="3">
        <f t="shared" si="2"/>
        <v>71.546838586185743</v>
      </c>
      <c r="S53" s="3">
        <f t="shared" si="6"/>
        <v>388.34746837166728</v>
      </c>
      <c r="U53" s="32">
        <v>38</v>
      </c>
      <c r="V53" s="25">
        <f t="shared" si="3"/>
        <v>3.1666666666666665</v>
      </c>
      <c r="W53" s="3">
        <f t="shared" si="7"/>
        <v>84166.666666666482</v>
      </c>
      <c r="X53" s="3">
        <f t="shared" si="8"/>
        <v>487.15277777777766</v>
      </c>
      <c r="Y53" s="3">
        <f t="shared" si="4"/>
        <v>70.486111111110972</v>
      </c>
      <c r="Z53" s="3">
        <f t="shared" si="9"/>
        <v>416.66666666666669</v>
      </c>
    </row>
    <row r="54" spans="2:26">
      <c r="B54" s="37">
        <v>34</v>
      </c>
      <c r="C54" s="21">
        <f t="shared" si="10"/>
        <v>2.833333333333333</v>
      </c>
      <c r="D54" s="24">
        <f t="shared" si="11"/>
        <v>459.89430695785302</v>
      </c>
      <c r="E54" s="34">
        <f t="shared" si="12"/>
        <v>447.05210833120606</v>
      </c>
      <c r="G54" s="37">
        <v>34</v>
      </c>
      <c r="H54" s="21">
        <f t="shared" si="13"/>
        <v>2.833333333333333</v>
      </c>
      <c r="I54" s="24">
        <f t="shared" si="15"/>
        <v>459.89430695779066</v>
      </c>
      <c r="J54" s="34">
        <f t="shared" si="14"/>
        <v>447.05210833114546</v>
      </c>
      <c r="N54" s="32">
        <v>39</v>
      </c>
      <c r="O54" s="25">
        <f t="shared" si="0"/>
        <v>3.25</v>
      </c>
      <c r="P54" s="3">
        <f t="shared" si="1"/>
        <v>85079.187743789211</v>
      </c>
      <c r="Q54" s="3">
        <f t="shared" si="5"/>
        <v>459.89430695785302</v>
      </c>
      <c r="R54" s="3">
        <f t="shared" si="2"/>
        <v>71.223215695876007</v>
      </c>
      <c r="S54" s="3">
        <f t="shared" si="6"/>
        <v>388.67109126197704</v>
      </c>
      <c r="U54" s="32">
        <v>39</v>
      </c>
      <c r="V54" s="25">
        <f t="shared" si="3"/>
        <v>3.25</v>
      </c>
      <c r="W54" s="3">
        <f t="shared" si="7"/>
        <v>83749.999999999811</v>
      </c>
      <c r="X54" s="3">
        <f t="shared" si="8"/>
        <v>486.80555555555543</v>
      </c>
      <c r="Y54" s="3">
        <f t="shared" si="4"/>
        <v>70.138888888888744</v>
      </c>
      <c r="Z54" s="3">
        <f t="shared" si="9"/>
        <v>416.66666666666669</v>
      </c>
    </row>
    <row r="55" spans="2:26">
      <c r="B55" s="37">
        <v>35</v>
      </c>
      <c r="C55" s="21">
        <f t="shared" si="10"/>
        <v>2.9166666666666665</v>
      </c>
      <c r="D55" s="24">
        <f t="shared" si="11"/>
        <v>459.89430695785302</v>
      </c>
      <c r="E55" s="34">
        <f t="shared" si="12"/>
        <v>446.67987510195445</v>
      </c>
      <c r="G55" s="37">
        <v>35</v>
      </c>
      <c r="H55" s="21">
        <f t="shared" si="13"/>
        <v>2.9166666666666665</v>
      </c>
      <c r="I55" s="24">
        <f t="shared" si="15"/>
        <v>459.89430695779066</v>
      </c>
      <c r="J55" s="34">
        <f t="shared" si="14"/>
        <v>446.67987510189391</v>
      </c>
      <c r="N55" s="32">
        <v>40</v>
      </c>
      <c r="O55" s="25">
        <f t="shared" si="0"/>
        <v>3.333333333333333</v>
      </c>
      <c r="P55" s="3">
        <f t="shared" si="1"/>
        <v>84690.192759951169</v>
      </c>
      <c r="Q55" s="3">
        <f t="shared" si="5"/>
        <v>459.89430695785302</v>
      </c>
      <c r="R55" s="3">
        <f t="shared" si="2"/>
        <v>70.899323119824345</v>
      </c>
      <c r="S55" s="3">
        <f t="shared" si="6"/>
        <v>388.9949838380287</v>
      </c>
      <c r="U55" s="32">
        <v>40</v>
      </c>
      <c r="V55" s="25">
        <f t="shared" si="3"/>
        <v>3.333333333333333</v>
      </c>
      <c r="W55" s="3">
        <f t="shared" si="7"/>
        <v>83333.333333333139</v>
      </c>
      <c r="X55" s="3">
        <f t="shared" si="8"/>
        <v>486.4583333333332</v>
      </c>
      <c r="Y55" s="3">
        <f t="shared" si="4"/>
        <v>69.791666666666515</v>
      </c>
      <c r="Z55" s="3">
        <f t="shared" si="9"/>
        <v>416.66666666666669</v>
      </c>
    </row>
    <row r="56" spans="2:26">
      <c r="B56" s="37">
        <v>36</v>
      </c>
      <c r="C56" s="21">
        <f t="shared" si="10"/>
        <v>3</v>
      </c>
      <c r="D56" s="24">
        <f t="shared" si="11"/>
        <v>459.89430695785302</v>
      </c>
      <c r="E56" s="34">
        <f t="shared" si="12"/>
        <v>446.30795180878056</v>
      </c>
      <c r="G56" s="37">
        <v>36</v>
      </c>
      <c r="H56" s="21">
        <f t="shared" si="13"/>
        <v>3</v>
      </c>
      <c r="I56" s="24">
        <f t="shared" si="15"/>
        <v>459.89430695779066</v>
      </c>
      <c r="J56" s="34">
        <f t="shared" si="14"/>
        <v>446.30795180872002</v>
      </c>
      <c r="N56" s="32">
        <v>41</v>
      </c>
      <c r="O56" s="25">
        <f t="shared" si="0"/>
        <v>3.4166666666666665</v>
      </c>
      <c r="P56" s="3">
        <f t="shared" si="1"/>
        <v>84300.873613626594</v>
      </c>
      <c r="Q56" s="3">
        <f t="shared" si="5"/>
        <v>459.89430695785302</v>
      </c>
      <c r="R56" s="3">
        <f t="shared" si="2"/>
        <v>70.57516063329264</v>
      </c>
      <c r="S56" s="3">
        <f t="shared" si="6"/>
        <v>389.31914632456039</v>
      </c>
      <c r="U56" s="32">
        <v>41</v>
      </c>
      <c r="V56" s="25">
        <f t="shared" si="3"/>
        <v>3.4166666666666665</v>
      </c>
      <c r="W56" s="3">
        <f t="shared" si="7"/>
        <v>82916.666666666468</v>
      </c>
      <c r="X56" s="3">
        <f t="shared" si="8"/>
        <v>486.11111111111097</v>
      </c>
      <c r="Y56" s="3">
        <f t="shared" si="4"/>
        <v>69.444444444444287</v>
      </c>
      <c r="Z56" s="3">
        <f t="shared" si="9"/>
        <v>416.66666666666669</v>
      </c>
    </row>
    <row r="57" spans="2:26">
      <c r="B57" s="37">
        <v>37</v>
      </c>
      <c r="C57" s="21">
        <f t="shared" si="10"/>
        <v>3.083333333333333</v>
      </c>
      <c r="D57" s="24">
        <f t="shared" si="11"/>
        <v>459.89430695785302</v>
      </c>
      <c r="E57" s="34">
        <f t="shared" si="12"/>
        <v>445.93633819361929</v>
      </c>
      <c r="G57" s="37">
        <v>37</v>
      </c>
      <c r="H57" s="21">
        <f t="shared" si="13"/>
        <v>3.083333333333333</v>
      </c>
      <c r="I57" s="24">
        <f t="shared" si="15"/>
        <v>459.89430695779066</v>
      </c>
      <c r="J57" s="34">
        <f t="shared" si="14"/>
        <v>445.93633819355881</v>
      </c>
      <c r="N57" s="32">
        <v>42</v>
      </c>
      <c r="O57" s="25">
        <f t="shared" si="0"/>
        <v>3.5</v>
      </c>
      <c r="P57" s="3">
        <f t="shared" si="1"/>
        <v>83911.230034680091</v>
      </c>
      <c r="Q57" s="3">
        <f t="shared" si="5"/>
        <v>459.89430695785302</v>
      </c>
      <c r="R57" s="3">
        <f t="shared" si="2"/>
        <v>70.250728011355505</v>
      </c>
      <c r="S57" s="3">
        <f t="shared" si="6"/>
        <v>389.64357894649754</v>
      </c>
      <c r="U57" s="32">
        <v>42</v>
      </c>
      <c r="V57" s="25">
        <f t="shared" si="3"/>
        <v>3.5</v>
      </c>
      <c r="W57" s="3">
        <f t="shared" si="7"/>
        <v>82499.999999999796</v>
      </c>
      <c r="X57" s="3">
        <f t="shared" si="8"/>
        <v>485.76388888888874</v>
      </c>
      <c r="Y57" s="3">
        <f t="shared" si="4"/>
        <v>69.097222222222058</v>
      </c>
      <c r="Z57" s="3">
        <f t="shared" si="9"/>
        <v>416.66666666666669</v>
      </c>
    </row>
    <row r="58" spans="2:26">
      <c r="B58" s="37">
        <v>38</v>
      </c>
      <c r="C58" s="21">
        <f t="shared" si="10"/>
        <v>3.1666666666666665</v>
      </c>
      <c r="D58" s="24">
        <f t="shared" si="11"/>
        <v>459.89430695785302</v>
      </c>
      <c r="E58" s="34">
        <f t="shared" si="12"/>
        <v>445.56503399862049</v>
      </c>
      <c r="G58" s="37">
        <v>38</v>
      </c>
      <c r="H58" s="21">
        <f t="shared" si="13"/>
        <v>3.1666666666666665</v>
      </c>
      <c r="I58" s="24">
        <f t="shared" si="15"/>
        <v>459.89430695779066</v>
      </c>
      <c r="J58" s="34">
        <f t="shared" si="14"/>
        <v>445.56503399856007</v>
      </c>
      <c r="N58" s="32">
        <v>43</v>
      </c>
      <c r="O58" s="25">
        <f t="shared" si="0"/>
        <v>3.583333333333333</v>
      </c>
      <c r="P58" s="3">
        <f t="shared" si="1"/>
        <v>83521.261752751132</v>
      </c>
      <c r="Q58" s="3">
        <f t="shared" si="5"/>
        <v>459.89430695785302</v>
      </c>
      <c r="R58" s="3">
        <f t="shared" si="2"/>
        <v>69.926025028900085</v>
      </c>
      <c r="S58" s="3">
        <f t="shared" si="6"/>
        <v>389.96828192895293</v>
      </c>
      <c r="U58" s="32">
        <v>43</v>
      </c>
      <c r="V58" s="25">
        <f t="shared" si="3"/>
        <v>3.583333333333333</v>
      </c>
      <c r="W58" s="3">
        <f t="shared" si="7"/>
        <v>82083.333333333125</v>
      </c>
      <c r="X58" s="3">
        <f t="shared" si="8"/>
        <v>485.41666666666652</v>
      </c>
      <c r="Y58" s="3">
        <f t="shared" si="4"/>
        <v>68.749999999999829</v>
      </c>
      <c r="Z58" s="3">
        <f t="shared" si="9"/>
        <v>416.66666666666669</v>
      </c>
    </row>
    <row r="59" spans="2:26">
      <c r="B59" s="37">
        <v>39</v>
      </c>
      <c r="C59" s="21">
        <f t="shared" si="10"/>
        <v>3.25</v>
      </c>
      <c r="D59" s="24">
        <f t="shared" si="11"/>
        <v>459.89430695785302</v>
      </c>
      <c r="E59" s="34">
        <f t="shared" si="12"/>
        <v>445.19403896614875</v>
      </c>
      <c r="G59" s="37">
        <v>39</v>
      </c>
      <c r="H59" s="21">
        <f t="shared" si="13"/>
        <v>3.25</v>
      </c>
      <c r="I59" s="24">
        <f t="shared" si="15"/>
        <v>459.89430695779066</v>
      </c>
      <c r="J59" s="34">
        <f t="shared" si="14"/>
        <v>445.19403896608839</v>
      </c>
      <c r="N59" s="32">
        <v>44</v>
      </c>
      <c r="O59" s="25">
        <f t="shared" si="0"/>
        <v>3.6666666666666665</v>
      </c>
      <c r="P59" s="3">
        <f t="shared" si="1"/>
        <v>83130.968497253896</v>
      </c>
      <c r="Q59" s="3">
        <f t="shared" si="5"/>
        <v>459.89430695785302</v>
      </c>
      <c r="R59" s="3">
        <f t="shared" si="2"/>
        <v>69.601051460625953</v>
      </c>
      <c r="S59" s="3">
        <f t="shared" si="6"/>
        <v>390.29325549722705</v>
      </c>
      <c r="U59" s="32">
        <v>44</v>
      </c>
      <c r="V59" s="25">
        <f t="shared" si="3"/>
        <v>3.6666666666666665</v>
      </c>
      <c r="W59" s="3">
        <f t="shared" si="7"/>
        <v>81666.666666666453</v>
      </c>
      <c r="X59" s="3">
        <f t="shared" si="8"/>
        <v>485.06944444444429</v>
      </c>
      <c r="Y59" s="3">
        <f t="shared" si="4"/>
        <v>68.402777777777615</v>
      </c>
      <c r="Z59" s="3">
        <f t="shared" si="9"/>
        <v>416.66666666666669</v>
      </c>
    </row>
    <row r="60" spans="2:26">
      <c r="B60" s="37">
        <v>40</v>
      </c>
      <c r="C60" s="21">
        <f t="shared" si="10"/>
        <v>3.333333333333333</v>
      </c>
      <c r="D60" s="24">
        <f t="shared" si="11"/>
        <v>459.89430695785302</v>
      </c>
      <c r="E60" s="34">
        <f t="shared" si="12"/>
        <v>444.82335283878314</v>
      </c>
      <c r="G60" s="37">
        <v>40</v>
      </c>
      <c r="H60" s="21">
        <f t="shared" si="13"/>
        <v>3.333333333333333</v>
      </c>
      <c r="I60" s="24">
        <f t="shared" si="15"/>
        <v>459.89430695779066</v>
      </c>
      <c r="J60" s="34">
        <f t="shared" si="14"/>
        <v>444.82335283872283</v>
      </c>
      <c r="N60" s="32">
        <v>45</v>
      </c>
      <c r="O60" s="25">
        <f t="shared" si="0"/>
        <v>3.75</v>
      </c>
      <c r="P60" s="3">
        <f t="shared" si="1"/>
        <v>82740.349997377081</v>
      </c>
      <c r="Q60" s="3">
        <f t="shared" si="5"/>
        <v>459.89430695785302</v>
      </c>
      <c r="R60" s="3">
        <f t="shared" si="2"/>
        <v>69.275807081044917</v>
      </c>
      <c r="S60" s="3">
        <f t="shared" si="6"/>
        <v>390.61849987680807</v>
      </c>
      <c r="U60" s="32">
        <v>45</v>
      </c>
      <c r="V60" s="25">
        <f t="shared" si="3"/>
        <v>3.75</v>
      </c>
      <c r="W60" s="3">
        <f t="shared" si="7"/>
        <v>81249.999999999782</v>
      </c>
      <c r="X60" s="3">
        <f t="shared" si="8"/>
        <v>484.72222222222206</v>
      </c>
      <c r="Y60" s="3">
        <f t="shared" si="4"/>
        <v>68.055555555555387</v>
      </c>
      <c r="Z60" s="3">
        <f t="shared" si="9"/>
        <v>416.66666666666669</v>
      </c>
    </row>
    <row r="61" spans="2:26">
      <c r="B61" s="37">
        <v>41</v>
      </c>
      <c r="C61" s="21">
        <f t="shared" si="10"/>
        <v>3.4166666666666665</v>
      </c>
      <c r="D61" s="24">
        <f t="shared" si="11"/>
        <v>459.89430695785302</v>
      </c>
      <c r="E61" s="34">
        <f t="shared" si="12"/>
        <v>444.45297535931701</v>
      </c>
      <c r="G61" s="37">
        <v>41</v>
      </c>
      <c r="H61" s="21">
        <f t="shared" si="13"/>
        <v>3.4166666666666665</v>
      </c>
      <c r="I61" s="24">
        <f t="shared" si="15"/>
        <v>459.89430695779066</v>
      </c>
      <c r="J61" s="34">
        <f t="shared" si="14"/>
        <v>444.45297535925675</v>
      </c>
      <c r="N61" s="32">
        <v>46</v>
      </c>
      <c r="O61" s="25">
        <f t="shared" si="0"/>
        <v>3.833333333333333</v>
      </c>
      <c r="P61" s="3">
        <f t="shared" si="1"/>
        <v>82349.405982083699</v>
      </c>
      <c r="Q61" s="3">
        <f t="shared" si="5"/>
        <v>459.89430695785302</v>
      </c>
      <c r="R61" s="3">
        <f t="shared" si="2"/>
        <v>68.950291664480901</v>
      </c>
      <c r="S61" s="3">
        <f t="shared" si="6"/>
        <v>390.9440152933721</v>
      </c>
      <c r="U61" s="32">
        <v>46</v>
      </c>
      <c r="V61" s="25">
        <f t="shared" si="3"/>
        <v>3.833333333333333</v>
      </c>
      <c r="W61" s="3">
        <f t="shared" si="7"/>
        <v>80833.33333333311</v>
      </c>
      <c r="X61" s="3">
        <f t="shared" si="8"/>
        <v>484.37499999999983</v>
      </c>
      <c r="Y61" s="3">
        <f t="shared" si="4"/>
        <v>67.708333333333158</v>
      </c>
      <c r="Z61" s="3">
        <f t="shared" si="9"/>
        <v>416.66666666666669</v>
      </c>
    </row>
    <row r="62" spans="2:26">
      <c r="B62" s="37">
        <v>42</v>
      </c>
      <c r="C62" s="21">
        <f t="shared" si="10"/>
        <v>3.5</v>
      </c>
      <c r="D62" s="24">
        <f t="shared" si="11"/>
        <v>459.89430695785302</v>
      </c>
      <c r="E62" s="34">
        <f t="shared" si="12"/>
        <v>444.0829062707582</v>
      </c>
      <c r="G62" s="37">
        <v>42</v>
      </c>
      <c r="H62" s="21">
        <f t="shared" si="13"/>
        <v>3.5</v>
      </c>
      <c r="I62" s="24">
        <f t="shared" si="15"/>
        <v>459.89430695779066</v>
      </c>
      <c r="J62" s="34">
        <f t="shared" si="14"/>
        <v>444.08290627069795</v>
      </c>
      <c r="N62" s="32">
        <v>47</v>
      </c>
      <c r="O62" s="25">
        <f t="shared" si="0"/>
        <v>3.9166666666666665</v>
      </c>
      <c r="P62" s="3">
        <f t="shared" si="1"/>
        <v>81958.136180110901</v>
      </c>
      <c r="Q62" s="3">
        <f t="shared" si="5"/>
        <v>459.89430695785302</v>
      </c>
      <c r="R62" s="3">
        <f t="shared" si="2"/>
        <v>68.624504985069748</v>
      </c>
      <c r="S62" s="3">
        <f t="shared" si="6"/>
        <v>391.26980197278328</v>
      </c>
      <c r="U62" s="32">
        <v>47</v>
      </c>
      <c r="V62" s="25">
        <f t="shared" si="3"/>
        <v>3.9166666666666665</v>
      </c>
      <c r="W62" s="3">
        <f t="shared" si="7"/>
        <v>80416.666666666439</v>
      </c>
      <c r="X62" s="3">
        <f t="shared" si="8"/>
        <v>484.0277777777776</v>
      </c>
      <c r="Y62" s="3">
        <f t="shared" si="4"/>
        <v>67.36111111111093</v>
      </c>
      <c r="Z62" s="3">
        <f t="shared" si="9"/>
        <v>416.66666666666669</v>
      </c>
    </row>
    <row r="63" spans="2:26">
      <c r="B63" s="37">
        <v>43</v>
      </c>
      <c r="C63" s="21">
        <f t="shared" si="10"/>
        <v>3.583333333333333</v>
      </c>
      <c r="D63" s="24">
        <f t="shared" si="11"/>
        <v>459.89430695785302</v>
      </c>
      <c r="E63" s="34">
        <f t="shared" si="12"/>
        <v>443.713145316328</v>
      </c>
      <c r="G63" s="37">
        <v>43</v>
      </c>
      <c r="H63" s="21">
        <f t="shared" si="13"/>
        <v>3.583333333333333</v>
      </c>
      <c r="I63" s="24">
        <f t="shared" si="15"/>
        <v>459.89430695779066</v>
      </c>
      <c r="J63" s="34">
        <f t="shared" si="14"/>
        <v>443.7131453162678</v>
      </c>
      <c r="N63" s="32">
        <v>48</v>
      </c>
      <c r="O63" s="25">
        <f t="shared" si="0"/>
        <v>4</v>
      </c>
      <c r="P63" s="3">
        <f t="shared" si="1"/>
        <v>81566.540319969805</v>
      </c>
      <c r="Q63" s="3">
        <f t="shared" si="5"/>
        <v>459.89430695785302</v>
      </c>
      <c r="R63" s="3">
        <f t="shared" si="2"/>
        <v>68.298446816759082</v>
      </c>
      <c r="S63" s="3">
        <f t="shared" si="6"/>
        <v>391.59586014109391</v>
      </c>
      <c r="U63" s="32">
        <v>48</v>
      </c>
      <c r="V63" s="25">
        <f t="shared" si="3"/>
        <v>4</v>
      </c>
      <c r="W63" s="3">
        <f t="shared" si="7"/>
        <v>79999.999999999767</v>
      </c>
      <c r="X63" s="3">
        <f t="shared" si="8"/>
        <v>483.68055555555537</v>
      </c>
      <c r="Y63" s="3">
        <f t="shared" si="4"/>
        <v>67.013888888888701</v>
      </c>
      <c r="Z63" s="3">
        <f t="shared" si="9"/>
        <v>416.66666666666669</v>
      </c>
    </row>
    <row r="64" spans="2:26">
      <c r="B64" s="37">
        <v>44</v>
      </c>
      <c r="C64" s="21">
        <f t="shared" si="10"/>
        <v>3.6666666666666665</v>
      </c>
      <c r="D64" s="24">
        <f t="shared" si="11"/>
        <v>459.89430695785302</v>
      </c>
      <c r="E64" s="34">
        <f t="shared" si="12"/>
        <v>443.3436922394618</v>
      </c>
      <c r="G64" s="37">
        <v>44</v>
      </c>
      <c r="H64" s="21">
        <f t="shared" si="13"/>
        <v>3.6666666666666665</v>
      </c>
      <c r="I64" s="24">
        <f t="shared" si="15"/>
        <v>459.89430695779066</v>
      </c>
      <c r="J64" s="34">
        <f t="shared" si="14"/>
        <v>443.34369223940166</v>
      </c>
      <c r="N64" s="32">
        <v>49</v>
      </c>
      <c r="O64" s="25">
        <f t="shared" si="0"/>
        <v>4.083333333333333</v>
      </c>
      <c r="P64" s="3">
        <f t="shared" si="1"/>
        <v>81174.618129945258</v>
      </c>
      <c r="Q64" s="3">
        <f t="shared" si="5"/>
        <v>459.89430695785302</v>
      </c>
      <c r="R64" s="3">
        <f t="shared" si="2"/>
        <v>67.972116933308172</v>
      </c>
      <c r="S64" s="3">
        <f t="shared" si="6"/>
        <v>391.92219002454488</v>
      </c>
      <c r="U64" s="32">
        <v>49</v>
      </c>
      <c r="V64" s="25">
        <f t="shared" si="3"/>
        <v>4.083333333333333</v>
      </c>
      <c r="W64" s="3">
        <f t="shared" si="7"/>
        <v>79583.333333333096</v>
      </c>
      <c r="X64" s="3">
        <f t="shared" si="8"/>
        <v>483.33333333333314</v>
      </c>
      <c r="Y64" s="3">
        <f t="shared" si="4"/>
        <v>66.666666666666472</v>
      </c>
      <c r="Z64" s="3">
        <f t="shared" si="9"/>
        <v>416.66666666666669</v>
      </c>
    </row>
    <row r="65" spans="2:26">
      <c r="B65" s="37">
        <v>45</v>
      </c>
      <c r="C65" s="21">
        <f t="shared" si="10"/>
        <v>3.75</v>
      </c>
      <c r="D65" s="24">
        <f t="shared" si="11"/>
        <v>459.89430695785302</v>
      </c>
      <c r="E65" s="34">
        <f t="shared" si="12"/>
        <v>442.97454678380871</v>
      </c>
      <c r="G65" s="37">
        <v>45</v>
      </c>
      <c r="H65" s="21">
        <f t="shared" si="13"/>
        <v>3.75</v>
      </c>
      <c r="I65" s="24">
        <f t="shared" si="15"/>
        <v>459.89430695779066</v>
      </c>
      <c r="J65" s="34">
        <f t="shared" si="14"/>
        <v>442.97454678374862</v>
      </c>
      <c r="N65" s="32">
        <v>50</v>
      </c>
      <c r="O65" s="25">
        <f t="shared" si="0"/>
        <v>4.1666666666666661</v>
      </c>
      <c r="P65" s="3">
        <f t="shared" si="1"/>
        <v>80782.369338095683</v>
      </c>
      <c r="Q65" s="3">
        <f t="shared" si="5"/>
        <v>459.89430695785302</v>
      </c>
      <c r="R65" s="3">
        <f t="shared" si="2"/>
        <v>67.645515108287725</v>
      </c>
      <c r="S65" s="3">
        <f t="shared" si="6"/>
        <v>392.24879184956529</v>
      </c>
      <c r="U65" s="32">
        <v>50</v>
      </c>
      <c r="V65" s="25">
        <f t="shared" si="3"/>
        <v>4.1666666666666661</v>
      </c>
      <c r="W65" s="3">
        <f t="shared" si="7"/>
        <v>79166.666666666424</v>
      </c>
      <c r="X65" s="3">
        <f t="shared" si="8"/>
        <v>482.98611111111092</v>
      </c>
      <c r="Y65" s="3">
        <f t="shared" si="4"/>
        <v>66.319444444444244</v>
      </c>
      <c r="Z65" s="3">
        <f t="shared" si="9"/>
        <v>416.66666666666669</v>
      </c>
    </row>
    <row r="66" spans="2:26">
      <c r="B66" s="37">
        <v>46</v>
      </c>
      <c r="C66" s="21">
        <f t="shared" si="10"/>
        <v>3.833333333333333</v>
      </c>
      <c r="D66" s="24">
        <f t="shared" si="11"/>
        <v>459.89430695785302</v>
      </c>
      <c r="E66" s="34">
        <f t="shared" si="12"/>
        <v>442.60570869323101</v>
      </c>
      <c r="G66" s="37">
        <v>46</v>
      </c>
      <c r="H66" s="21">
        <f t="shared" si="13"/>
        <v>3.833333333333333</v>
      </c>
      <c r="I66" s="24">
        <f t="shared" si="15"/>
        <v>459.89430695779066</v>
      </c>
      <c r="J66" s="34">
        <f t="shared" si="14"/>
        <v>442.60570869317098</v>
      </c>
      <c r="N66" s="32">
        <v>51</v>
      </c>
      <c r="O66" s="25">
        <f t="shared" si="0"/>
        <v>4.25</v>
      </c>
      <c r="P66" s="3">
        <f t="shared" si="1"/>
        <v>80389.793672252898</v>
      </c>
      <c r="Q66" s="3">
        <f t="shared" si="5"/>
        <v>459.89430695785302</v>
      </c>
      <c r="R66" s="3">
        <f t="shared" si="2"/>
        <v>67.318641115079743</v>
      </c>
      <c r="S66" s="3">
        <f t="shared" si="6"/>
        <v>392.57566584277328</v>
      </c>
      <c r="U66" s="32">
        <v>51</v>
      </c>
      <c r="V66" s="25">
        <f t="shared" si="3"/>
        <v>4.25</v>
      </c>
      <c r="W66" s="3">
        <f t="shared" si="7"/>
        <v>78749.999999999753</v>
      </c>
      <c r="X66" s="3">
        <f t="shared" si="8"/>
        <v>482.63888888888869</v>
      </c>
      <c r="Y66" s="3">
        <f t="shared" si="4"/>
        <v>65.97222222222203</v>
      </c>
      <c r="Z66" s="3">
        <f t="shared" si="9"/>
        <v>416.66666666666669</v>
      </c>
    </row>
    <row r="67" spans="2:26">
      <c r="B67" s="37">
        <v>47</v>
      </c>
      <c r="C67" s="21">
        <f t="shared" si="10"/>
        <v>3.9166666666666665</v>
      </c>
      <c r="D67" s="24">
        <f t="shared" si="11"/>
        <v>459.89430695785302</v>
      </c>
      <c r="E67" s="34">
        <f t="shared" si="12"/>
        <v>442.23717771180458</v>
      </c>
      <c r="G67" s="37">
        <v>47</v>
      </c>
      <c r="H67" s="21">
        <f t="shared" si="13"/>
        <v>3.9166666666666665</v>
      </c>
      <c r="I67" s="24">
        <f t="shared" si="15"/>
        <v>459.89430695779066</v>
      </c>
      <c r="J67" s="34">
        <f t="shared" si="14"/>
        <v>442.23717771174461</v>
      </c>
      <c r="N67" s="32">
        <v>52</v>
      </c>
      <c r="O67" s="25">
        <f t="shared" si="0"/>
        <v>4.333333333333333</v>
      </c>
      <c r="P67" s="3">
        <f t="shared" si="1"/>
        <v>79996.890860021915</v>
      </c>
      <c r="Q67" s="3">
        <f t="shared" si="5"/>
        <v>459.89430695785302</v>
      </c>
      <c r="R67" s="3">
        <f t="shared" si="2"/>
        <v>66.99149472687742</v>
      </c>
      <c r="S67" s="3">
        <f t="shared" si="6"/>
        <v>392.9028122309756</v>
      </c>
      <c r="U67" s="32">
        <v>52</v>
      </c>
      <c r="V67" s="25">
        <f t="shared" si="3"/>
        <v>4.333333333333333</v>
      </c>
      <c r="W67" s="3">
        <f t="shared" si="7"/>
        <v>78333.333333333081</v>
      </c>
      <c r="X67" s="3">
        <f t="shared" si="8"/>
        <v>482.29166666666652</v>
      </c>
      <c r="Y67" s="3">
        <f t="shared" si="4"/>
        <v>65.624999999999801</v>
      </c>
      <c r="Z67" s="3">
        <f t="shared" si="9"/>
        <v>416.66666666666669</v>
      </c>
    </row>
    <row r="68" spans="2:26">
      <c r="B68" s="37">
        <v>48</v>
      </c>
      <c r="C68" s="21">
        <f t="shared" si="10"/>
        <v>4</v>
      </c>
      <c r="D68" s="24">
        <f t="shared" si="11"/>
        <v>459.89430695785302</v>
      </c>
      <c r="E68" s="34">
        <f t="shared" si="12"/>
        <v>441.8689535838181</v>
      </c>
      <c r="G68" s="37">
        <v>48</v>
      </c>
      <c r="H68" s="21">
        <f t="shared" si="13"/>
        <v>4</v>
      </c>
      <c r="I68" s="24">
        <f t="shared" si="15"/>
        <v>459.89430695779066</v>
      </c>
      <c r="J68" s="34">
        <f t="shared" si="14"/>
        <v>441.86895358375818</v>
      </c>
      <c r="N68" s="32">
        <v>53</v>
      </c>
      <c r="O68" s="25">
        <f t="shared" si="0"/>
        <v>4.4166666666666661</v>
      </c>
      <c r="P68" s="3">
        <f t="shared" si="1"/>
        <v>79603.660628780737</v>
      </c>
      <c r="Q68" s="3">
        <f t="shared" si="5"/>
        <v>459.89430695785302</v>
      </c>
      <c r="R68" s="3">
        <f t="shared" si="2"/>
        <v>66.664075716684934</v>
      </c>
      <c r="S68" s="3">
        <f t="shared" si="6"/>
        <v>393.2302312411681</v>
      </c>
      <c r="U68" s="32">
        <v>53</v>
      </c>
      <c r="V68" s="25">
        <f t="shared" si="3"/>
        <v>4.4166666666666661</v>
      </c>
      <c r="W68" s="3">
        <f t="shared" si="7"/>
        <v>77916.66666666641</v>
      </c>
      <c r="X68" s="3">
        <f t="shared" si="8"/>
        <v>481.94444444444423</v>
      </c>
      <c r="Y68" s="3">
        <f t="shared" si="4"/>
        <v>65.277777777777573</v>
      </c>
      <c r="Z68" s="3">
        <f t="shared" si="9"/>
        <v>416.66666666666669</v>
      </c>
    </row>
    <row r="69" spans="2:26">
      <c r="B69" s="37">
        <v>49</v>
      </c>
      <c r="C69" s="21">
        <f t="shared" si="10"/>
        <v>4.083333333333333</v>
      </c>
      <c r="D69" s="24">
        <f t="shared" si="11"/>
        <v>459.89430695785302</v>
      </c>
      <c r="E69" s="34">
        <f t="shared" si="12"/>
        <v>441.50103605377336</v>
      </c>
      <c r="G69" s="37">
        <v>49</v>
      </c>
      <c r="H69" s="21">
        <f t="shared" si="13"/>
        <v>4.083333333333333</v>
      </c>
      <c r="I69" s="24">
        <f t="shared" si="15"/>
        <v>459.89430695779066</v>
      </c>
      <c r="J69" s="34">
        <f t="shared" si="14"/>
        <v>441.50103605371351</v>
      </c>
      <c r="N69" s="32">
        <v>54</v>
      </c>
      <c r="O69" s="25">
        <f t="shared" si="0"/>
        <v>4.5</v>
      </c>
      <c r="P69" s="3">
        <f t="shared" si="1"/>
        <v>79210.102705680198</v>
      </c>
      <c r="Q69" s="3">
        <f t="shared" si="5"/>
        <v>459.89430695785302</v>
      </c>
      <c r="R69" s="3">
        <f t="shared" si="2"/>
        <v>66.336383857317287</v>
      </c>
      <c r="S69" s="3">
        <f t="shared" si="6"/>
        <v>393.55792310053573</v>
      </c>
      <c r="U69" s="32">
        <v>54</v>
      </c>
      <c r="V69" s="25">
        <f t="shared" si="3"/>
        <v>4.5</v>
      </c>
      <c r="W69" s="3">
        <f t="shared" si="7"/>
        <v>77499.999999999738</v>
      </c>
      <c r="X69" s="3">
        <f t="shared" si="8"/>
        <v>481.59722222222206</v>
      </c>
      <c r="Y69" s="3">
        <f t="shared" si="4"/>
        <v>64.930555555555344</v>
      </c>
      <c r="Z69" s="3">
        <f t="shared" si="9"/>
        <v>416.66666666666669</v>
      </c>
    </row>
    <row r="70" spans="2:26">
      <c r="B70" s="37">
        <v>50</v>
      </c>
      <c r="C70" s="21">
        <f t="shared" si="10"/>
        <v>4.1666666666666661</v>
      </c>
      <c r="D70" s="24">
        <f t="shared" si="11"/>
        <v>459.89430695785302</v>
      </c>
      <c r="E70" s="34">
        <f t="shared" si="12"/>
        <v>441.13342486638476</v>
      </c>
      <c r="G70" s="37">
        <v>50</v>
      </c>
      <c r="H70" s="21">
        <f t="shared" si="13"/>
        <v>4.1666666666666661</v>
      </c>
      <c r="I70" s="24">
        <f t="shared" si="15"/>
        <v>459.89430695779066</v>
      </c>
      <c r="J70" s="34">
        <f t="shared" si="14"/>
        <v>441.13342486632496</v>
      </c>
      <c r="N70" s="32">
        <v>55</v>
      </c>
      <c r="O70" s="25">
        <f t="shared" si="0"/>
        <v>4.583333333333333</v>
      </c>
      <c r="P70" s="3">
        <f t="shared" si="1"/>
        <v>78816.216817643741</v>
      </c>
      <c r="Q70" s="3">
        <f t="shared" si="5"/>
        <v>459.89430695785302</v>
      </c>
      <c r="R70" s="3">
        <f t="shared" si="2"/>
        <v>66.008418921400164</v>
      </c>
      <c r="S70" s="3">
        <f t="shared" si="6"/>
        <v>393.88588803645285</v>
      </c>
      <c r="U70" s="32">
        <v>55</v>
      </c>
      <c r="V70" s="25">
        <f t="shared" si="3"/>
        <v>4.583333333333333</v>
      </c>
      <c r="W70" s="3">
        <f t="shared" si="7"/>
        <v>77083.333333333067</v>
      </c>
      <c r="X70" s="3">
        <f t="shared" si="8"/>
        <v>481.24999999999977</v>
      </c>
      <c r="Y70" s="3">
        <f t="shared" si="4"/>
        <v>64.583333333333115</v>
      </c>
      <c r="Z70" s="3">
        <f t="shared" si="9"/>
        <v>416.66666666666669</v>
      </c>
    </row>
    <row r="71" spans="2:26">
      <c r="B71" s="37">
        <v>51</v>
      </c>
      <c r="C71" s="21">
        <f t="shared" si="10"/>
        <v>4.25</v>
      </c>
      <c r="D71" s="24">
        <f t="shared" si="11"/>
        <v>459.89430695785302</v>
      </c>
      <c r="E71" s="34">
        <f t="shared" si="12"/>
        <v>440.76611976657938</v>
      </c>
      <c r="G71" s="37">
        <v>51</v>
      </c>
      <c r="H71" s="21">
        <f t="shared" si="13"/>
        <v>4.25</v>
      </c>
      <c r="I71" s="24">
        <f t="shared" si="15"/>
        <v>459.89430695779066</v>
      </c>
      <c r="J71" s="34">
        <f t="shared" si="14"/>
        <v>440.76611976651964</v>
      </c>
      <c r="N71" s="32">
        <v>56</v>
      </c>
      <c r="O71" s="25">
        <f t="shared" si="0"/>
        <v>4.6666666666666661</v>
      </c>
      <c r="P71" s="3">
        <f t="shared" si="1"/>
        <v>78422.002691367248</v>
      </c>
      <c r="Q71" s="3">
        <f t="shared" si="5"/>
        <v>459.89430695785302</v>
      </c>
      <c r="R71" s="3">
        <f t="shared" si="2"/>
        <v>65.680180681369791</v>
      </c>
      <c r="S71" s="3">
        <f t="shared" si="6"/>
        <v>394.21412627648323</v>
      </c>
      <c r="U71" s="32">
        <v>56</v>
      </c>
      <c r="V71" s="25">
        <f t="shared" si="3"/>
        <v>4.6666666666666661</v>
      </c>
      <c r="W71" s="3">
        <f t="shared" si="7"/>
        <v>76666.666666666395</v>
      </c>
      <c r="X71" s="3">
        <f t="shared" si="8"/>
        <v>480.9027777777776</v>
      </c>
      <c r="Y71" s="3">
        <f t="shared" si="4"/>
        <v>64.236111111110887</v>
      </c>
      <c r="Z71" s="3">
        <f t="shared" si="9"/>
        <v>416.66666666666669</v>
      </c>
    </row>
    <row r="72" spans="2:26">
      <c r="B72" s="37">
        <v>52</v>
      </c>
      <c r="C72" s="21">
        <f t="shared" si="10"/>
        <v>4.333333333333333</v>
      </c>
      <c r="D72" s="24">
        <f t="shared" si="11"/>
        <v>459.89430695785302</v>
      </c>
      <c r="E72" s="34">
        <f t="shared" si="12"/>
        <v>440.39912049949646</v>
      </c>
      <c r="G72" s="37">
        <v>52</v>
      </c>
      <c r="H72" s="21">
        <f t="shared" si="13"/>
        <v>4.333333333333333</v>
      </c>
      <c r="I72" s="24">
        <f t="shared" si="15"/>
        <v>459.89430695779066</v>
      </c>
      <c r="J72" s="34">
        <f t="shared" si="14"/>
        <v>440.39912049943672</v>
      </c>
      <c r="N72" s="32">
        <v>57</v>
      </c>
      <c r="O72" s="25">
        <f t="shared" si="0"/>
        <v>4.75</v>
      </c>
      <c r="P72" s="3">
        <f t="shared" si="1"/>
        <v>78027.460053318864</v>
      </c>
      <c r="Q72" s="3">
        <f t="shared" si="5"/>
        <v>459.89430695785302</v>
      </c>
      <c r="R72" s="3">
        <f t="shared" si="2"/>
        <v>65.351668909472707</v>
      </c>
      <c r="S72" s="3">
        <f t="shared" si="6"/>
        <v>394.5426380483803</v>
      </c>
      <c r="U72" s="32">
        <v>57</v>
      </c>
      <c r="V72" s="25">
        <f t="shared" si="3"/>
        <v>4.75</v>
      </c>
      <c r="W72" s="3">
        <f t="shared" si="7"/>
        <v>76249.999999999724</v>
      </c>
      <c r="X72" s="3">
        <f t="shared" si="8"/>
        <v>480.55555555555537</v>
      </c>
      <c r="Y72" s="3">
        <f t="shared" si="4"/>
        <v>63.888888888888665</v>
      </c>
      <c r="Z72" s="3">
        <f t="shared" si="9"/>
        <v>416.66666666666669</v>
      </c>
    </row>
    <row r="73" spans="2:26">
      <c r="B73" s="37">
        <v>53</v>
      </c>
      <c r="C73" s="21">
        <f t="shared" si="10"/>
        <v>4.4166666666666661</v>
      </c>
      <c r="D73" s="24">
        <f t="shared" si="11"/>
        <v>459.89430695785302</v>
      </c>
      <c r="E73" s="34">
        <f t="shared" si="12"/>
        <v>440.03242681048766</v>
      </c>
      <c r="G73" s="37">
        <v>53</v>
      </c>
      <c r="H73" s="21">
        <f t="shared" si="13"/>
        <v>4.4166666666666661</v>
      </c>
      <c r="I73" s="24">
        <f t="shared" si="15"/>
        <v>459.89430695779066</v>
      </c>
      <c r="J73" s="34">
        <f t="shared" si="14"/>
        <v>440.03242681042803</v>
      </c>
      <c r="N73" s="32">
        <v>58</v>
      </c>
      <c r="O73" s="25">
        <f t="shared" si="0"/>
        <v>4.833333333333333</v>
      </c>
      <c r="P73" s="3">
        <f t="shared" si="1"/>
        <v>77632.588629738777</v>
      </c>
      <c r="Q73" s="3">
        <f t="shared" si="5"/>
        <v>459.89430695785302</v>
      </c>
      <c r="R73" s="3">
        <f t="shared" si="2"/>
        <v>65.022883377765723</v>
      </c>
      <c r="S73" s="3">
        <f t="shared" si="6"/>
        <v>394.87142358008731</v>
      </c>
      <c r="U73" s="32">
        <v>58</v>
      </c>
      <c r="V73" s="25">
        <f t="shared" si="3"/>
        <v>4.833333333333333</v>
      </c>
      <c r="W73" s="3">
        <f t="shared" si="7"/>
        <v>75833.333333333052</v>
      </c>
      <c r="X73" s="3">
        <f t="shared" si="8"/>
        <v>480.20833333333314</v>
      </c>
      <c r="Y73" s="3">
        <f t="shared" si="4"/>
        <v>63.541666666666437</v>
      </c>
      <c r="Z73" s="3">
        <f t="shared" si="9"/>
        <v>416.66666666666669</v>
      </c>
    </row>
    <row r="74" spans="2:26">
      <c r="B74" s="37">
        <v>54</v>
      </c>
      <c r="C74" s="21">
        <f t="shared" si="10"/>
        <v>4.5</v>
      </c>
      <c r="D74" s="24">
        <f t="shared" si="11"/>
        <v>459.89430695785302</v>
      </c>
      <c r="E74" s="34">
        <f t="shared" si="12"/>
        <v>439.6660384451169</v>
      </c>
      <c r="G74" s="37">
        <v>54</v>
      </c>
      <c r="H74" s="21">
        <f t="shared" si="13"/>
        <v>4.5</v>
      </c>
      <c r="I74" s="24">
        <f t="shared" si="15"/>
        <v>459.89430695779066</v>
      </c>
      <c r="J74" s="34">
        <f t="shared" si="14"/>
        <v>439.66603844505732</v>
      </c>
      <c r="N74" s="32">
        <v>59</v>
      </c>
      <c r="O74" s="25">
        <f t="shared" si="0"/>
        <v>4.9166666666666661</v>
      </c>
      <c r="P74" s="3">
        <f t="shared" si="1"/>
        <v>77237.38814663903</v>
      </c>
      <c r="Q74" s="3">
        <f t="shared" si="5"/>
        <v>459.89430695785302</v>
      </c>
      <c r="R74" s="3">
        <f t="shared" si="2"/>
        <v>64.69382385811565</v>
      </c>
      <c r="S74" s="3">
        <f t="shared" si="6"/>
        <v>395.20048309973737</v>
      </c>
      <c r="U74" s="32">
        <v>59</v>
      </c>
      <c r="V74" s="25">
        <f t="shared" si="3"/>
        <v>4.9166666666666661</v>
      </c>
      <c r="W74" s="3">
        <f t="shared" si="7"/>
        <v>75416.66666666638</v>
      </c>
      <c r="X74" s="3">
        <f t="shared" si="8"/>
        <v>479.86111111111092</v>
      </c>
      <c r="Y74" s="3">
        <f t="shared" si="4"/>
        <v>63.194444444444215</v>
      </c>
      <c r="Z74" s="3">
        <f t="shared" si="9"/>
        <v>416.66666666666669</v>
      </c>
    </row>
    <row r="75" spans="2:26">
      <c r="B75" s="37">
        <v>55</v>
      </c>
      <c r="C75" s="21">
        <f t="shared" si="10"/>
        <v>4.583333333333333</v>
      </c>
      <c r="D75" s="24">
        <f t="shared" si="11"/>
        <v>459.89430695785302</v>
      </c>
      <c r="E75" s="34">
        <f t="shared" si="12"/>
        <v>439.2999551491593</v>
      </c>
      <c r="G75" s="37">
        <v>55</v>
      </c>
      <c r="H75" s="21">
        <f t="shared" si="13"/>
        <v>4.583333333333333</v>
      </c>
      <c r="I75" s="24">
        <f t="shared" si="15"/>
        <v>459.89430695779066</v>
      </c>
      <c r="J75" s="34">
        <f t="shared" si="14"/>
        <v>439.29995514909973</v>
      </c>
      <c r="N75" s="32">
        <v>60</v>
      </c>
      <c r="O75" s="25">
        <f t="shared" si="0"/>
        <v>5</v>
      </c>
      <c r="P75" s="3">
        <f t="shared" si="1"/>
        <v>76841.858329803363</v>
      </c>
      <c r="Q75" s="3">
        <f t="shared" si="5"/>
        <v>459.89430695785302</v>
      </c>
      <c r="R75" s="3">
        <f t="shared" si="2"/>
        <v>64.3644901221992</v>
      </c>
      <c r="S75" s="3">
        <f t="shared" si="6"/>
        <v>395.52981683565383</v>
      </c>
      <c r="U75" s="32">
        <v>60</v>
      </c>
      <c r="V75" s="25">
        <f t="shared" si="3"/>
        <v>5</v>
      </c>
      <c r="W75" s="3">
        <f t="shared" si="7"/>
        <v>74999.999999999709</v>
      </c>
      <c r="X75" s="3">
        <f t="shared" si="8"/>
        <v>479.51388888888869</v>
      </c>
      <c r="Y75" s="3">
        <f t="shared" si="4"/>
        <v>62.847222222221987</v>
      </c>
      <c r="Z75" s="3">
        <f t="shared" si="9"/>
        <v>416.66666666666669</v>
      </c>
    </row>
    <row r="76" spans="2:26">
      <c r="B76" s="37">
        <v>56</v>
      </c>
      <c r="C76" s="21">
        <f t="shared" si="10"/>
        <v>4.6666666666666661</v>
      </c>
      <c r="D76" s="24">
        <f t="shared" si="11"/>
        <v>459.89430695785302</v>
      </c>
      <c r="E76" s="34">
        <f t="shared" si="12"/>
        <v>438.93417666860222</v>
      </c>
      <c r="G76" s="37">
        <v>56</v>
      </c>
      <c r="H76" s="21">
        <f t="shared" si="13"/>
        <v>4.6666666666666661</v>
      </c>
      <c r="I76" s="24">
        <f t="shared" si="15"/>
        <v>459.89430695779066</v>
      </c>
      <c r="J76" s="34">
        <f t="shared" si="14"/>
        <v>438.9341766685427</v>
      </c>
      <c r="N76" s="32">
        <v>61</v>
      </c>
      <c r="O76" s="25">
        <f t="shared" si="0"/>
        <v>5.083333333333333</v>
      </c>
      <c r="P76" s="3">
        <f t="shared" si="1"/>
        <v>76445.998904787004</v>
      </c>
      <c r="Q76" s="3">
        <f t="shared" si="5"/>
        <v>459.89430695785302</v>
      </c>
      <c r="R76" s="3">
        <f t="shared" si="2"/>
        <v>64.034881941502803</v>
      </c>
      <c r="S76" s="3">
        <f t="shared" si="6"/>
        <v>395.8594250163502</v>
      </c>
      <c r="U76" s="32">
        <v>61</v>
      </c>
      <c r="V76" s="25">
        <f t="shared" si="3"/>
        <v>5.083333333333333</v>
      </c>
      <c r="W76" s="3">
        <f t="shared" si="7"/>
        <v>74583.333333333037</v>
      </c>
      <c r="X76" s="3">
        <f t="shared" si="8"/>
        <v>479.16666666666646</v>
      </c>
      <c r="Y76" s="3">
        <f t="shared" si="4"/>
        <v>62.499999999999758</v>
      </c>
      <c r="Z76" s="3">
        <f t="shared" si="9"/>
        <v>416.66666666666669</v>
      </c>
    </row>
    <row r="77" spans="2:26">
      <c r="B77" s="37">
        <v>57</v>
      </c>
      <c r="C77" s="21">
        <f t="shared" si="10"/>
        <v>4.75</v>
      </c>
      <c r="D77" s="24">
        <f t="shared" si="11"/>
        <v>459.89430695785302</v>
      </c>
      <c r="E77" s="34">
        <f t="shared" si="12"/>
        <v>438.56870274964422</v>
      </c>
      <c r="G77" s="37">
        <v>57</v>
      </c>
      <c r="H77" s="21">
        <f t="shared" si="13"/>
        <v>4.75</v>
      </c>
      <c r="I77" s="24">
        <f t="shared" si="15"/>
        <v>459.89430695779066</v>
      </c>
      <c r="J77" s="34">
        <f t="shared" si="14"/>
        <v>438.5687027495847</v>
      </c>
      <c r="N77" s="32">
        <v>62</v>
      </c>
      <c r="O77" s="25">
        <f t="shared" si="0"/>
        <v>5.1666666666666661</v>
      </c>
      <c r="P77" s="3">
        <f t="shared" si="1"/>
        <v>76049.809596916471</v>
      </c>
      <c r="Q77" s="3">
        <f t="shared" si="5"/>
        <v>459.89430695785302</v>
      </c>
      <c r="R77" s="3">
        <f t="shared" si="2"/>
        <v>63.704999087322506</v>
      </c>
      <c r="S77" s="3">
        <f t="shared" si="6"/>
        <v>396.18930787053051</v>
      </c>
      <c r="U77" s="32">
        <v>62</v>
      </c>
      <c r="V77" s="25">
        <f t="shared" si="3"/>
        <v>5.1666666666666661</v>
      </c>
      <c r="W77" s="3">
        <f t="shared" si="7"/>
        <v>74166.666666666366</v>
      </c>
      <c r="X77" s="3">
        <f t="shared" si="8"/>
        <v>478.81944444444423</v>
      </c>
      <c r="Y77" s="3">
        <f t="shared" si="4"/>
        <v>62.152777777777537</v>
      </c>
      <c r="Z77" s="3">
        <f t="shared" si="9"/>
        <v>416.66666666666669</v>
      </c>
    </row>
    <row r="78" spans="2:26">
      <c r="B78" s="37">
        <v>58</v>
      </c>
      <c r="C78" s="21">
        <f t="shared" si="10"/>
        <v>4.833333333333333</v>
      </c>
      <c r="D78" s="24">
        <f t="shared" si="11"/>
        <v>459.89430695785302</v>
      </c>
      <c r="E78" s="34">
        <f t="shared" si="12"/>
        <v>438.20353313869532</v>
      </c>
      <c r="G78" s="37">
        <v>58</v>
      </c>
      <c r="H78" s="21">
        <f t="shared" si="13"/>
        <v>4.833333333333333</v>
      </c>
      <c r="I78" s="24">
        <f t="shared" si="15"/>
        <v>459.89430695779066</v>
      </c>
      <c r="J78" s="34">
        <f t="shared" si="14"/>
        <v>438.20353313863592</v>
      </c>
      <c r="N78" s="32">
        <v>63</v>
      </c>
      <c r="O78" s="25">
        <f t="shared" si="0"/>
        <v>5.25</v>
      </c>
      <c r="P78" s="3">
        <f t="shared" si="1"/>
        <v>75653.290131289381</v>
      </c>
      <c r="Q78" s="3">
        <f t="shared" si="5"/>
        <v>459.89430695785302</v>
      </c>
      <c r="R78" s="3">
        <f t="shared" si="2"/>
        <v>63.374841330763729</v>
      </c>
      <c r="S78" s="3">
        <f t="shared" si="6"/>
        <v>396.51946562708929</v>
      </c>
      <c r="U78" s="32">
        <v>63</v>
      </c>
      <c r="V78" s="25">
        <f t="shared" si="3"/>
        <v>5.25</v>
      </c>
      <c r="W78" s="3">
        <f t="shared" si="7"/>
        <v>73749.999999999694</v>
      </c>
      <c r="X78" s="3">
        <f t="shared" si="8"/>
        <v>478.472222222222</v>
      </c>
      <c r="Y78" s="3">
        <f t="shared" si="4"/>
        <v>61.805555555555308</v>
      </c>
      <c r="Z78" s="3">
        <f t="shared" si="9"/>
        <v>416.66666666666669</v>
      </c>
    </row>
    <row r="79" spans="2:26">
      <c r="B79" s="37">
        <v>59</v>
      </c>
      <c r="C79" s="21">
        <f t="shared" si="10"/>
        <v>4.9166666666666661</v>
      </c>
      <c r="D79" s="24">
        <f t="shared" si="11"/>
        <v>459.89430695785302</v>
      </c>
      <c r="E79" s="34">
        <f t="shared" si="12"/>
        <v>437.83866758237673</v>
      </c>
      <c r="G79" s="37">
        <v>59</v>
      </c>
      <c r="H79" s="21">
        <f t="shared" si="13"/>
        <v>4.9166666666666661</v>
      </c>
      <c r="I79" s="24">
        <f t="shared" si="15"/>
        <v>459.89430695779066</v>
      </c>
      <c r="J79" s="34">
        <f t="shared" si="14"/>
        <v>437.83866758231733</v>
      </c>
      <c r="N79" s="32">
        <v>64</v>
      </c>
      <c r="O79" s="25">
        <f t="shared" si="0"/>
        <v>5.333333333333333</v>
      </c>
      <c r="P79" s="3">
        <f t="shared" si="1"/>
        <v>75256.440232774257</v>
      </c>
      <c r="Q79" s="3">
        <f t="shared" si="5"/>
        <v>459.89430695785302</v>
      </c>
      <c r="R79" s="3">
        <f t="shared" si="2"/>
        <v>63.044408442741158</v>
      </c>
      <c r="S79" s="3">
        <f t="shared" si="6"/>
        <v>396.84989851511187</v>
      </c>
      <c r="U79" s="32">
        <v>64</v>
      </c>
      <c r="V79" s="25">
        <f t="shared" si="3"/>
        <v>5.333333333333333</v>
      </c>
      <c r="W79" s="3">
        <f t="shared" si="7"/>
        <v>73333.333333333023</v>
      </c>
      <c r="X79" s="3">
        <f t="shared" si="8"/>
        <v>478.12499999999977</v>
      </c>
      <c r="Y79" s="3">
        <f t="shared" si="4"/>
        <v>61.45833333333308</v>
      </c>
      <c r="Z79" s="3">
        <f t="shared" si="9"/>
        <v>416.66666666666669</v>
      </c>
    </row>
    <row r="80" spans="2:26">
      <c r="B80" s="37">
        <v>60</v>
      </c>
      <c r="C80" s="21">
        <f t="shared" si="10"/>
        <v>5</v>
      </c>
      <c r="D80" s="24">
        <f t="shared" si="11"/>
        <v>459.89430695785302</v>
      </c>
      <c r="E80" s="34">
        <f t="shared" si="12"/>
        <v>437.47410582752053</v>
      </c>
      <c r="G80" s="37">
        <v>60</v>
      </c>
      <c r="H80" s="21">
        <f t="shared" si="13"/>
        <v>5</v>
      </c>
      <c r="I80" s="24">
        <f t="shared" si="15"/>
        <v>459.89430695779066</v>
      </c>
      <c r="J80" s="34">
        <f t="shared" si="14"/>
        <v>437.47410582746119</v>
      </c>
      <c r="N80" s="32">
        <v>65</v>
      </c>
      <c r="O80" s="25">
        <f t="shared" ref="O80:O143" si="16">N80*$C$7</f>
        <v>5.4166666666666661</v>
      </c>
      <c r="P80" s="3">
        <f t="shared" ref="P80:P143" si="17">P79*(1+tipo/12)-Q80</f>
        <v>74859.259626010375</v>
      </c>
      <c r="Q80" s="3">
        <f t="shared" si="5"/>
        <v>459.89430695785302</v>
      </c>
      <c r="R80" s="3">
        <f t="shared" ref="R80:R143" si="18">tipo/12*P79</f>
        <v>62.713700193978553</v>
      </c>
      <c r="S80" s="3">
        <f t="shared" si="6"/>
        <v>397.18060676387449</v>
      </c>
      <c r="U80" s="32">
        <v>65</v>
      </c>
      <c r="V80" s="25">
        <f t="shared" ref="V80:V143" si="19">U80*$C$7</f>
        <v>5.4166666666666661</v>
      </c>
      <c r="W80" s="3">
        <f t="shared" si="7"/>
        <v>72916.666666666351</v>
      </c>
      <c r="X80" s="3">
        <f t="shared" si="8"/>
        <v>477.77777777777754</v>
      </c>
      <c r="Y80" s="3">
        <f t="shared" ref="Y80:Y143" si="20">tipo/12*W79</f>
        <v>61.111111111110858</v>
      </c>
      <c r="Z80" s="3">
        <f t="shared" si="9"/>
        <v>416.66666666666669</v>
      </c>
    </row>
    <row r="81" spans="2:26">
      <c r="B81" s="37">
        <v>61</v>
      </c>
      <c r="C81" s="21">
        <f t="shared" si="10"/>
        <v>5.083333333333333</v>
      </c>
      <c r="D81" s="24">
        <f t="shared" si="11"/>
        <v>459.89430695785302</v>
      </c>
      <c r="E81" s="34">
        <f t="shared" si="12"/>
        <v>437.10984762116965</v>
      </c>
      <c r="G81" s="37">
        <v>61</v>
      </c>
      <c r="H81" s="21">
        <f t="shared" si="13"/>
        <v>5.083333333333333</v>
      </c>
      <c r="I81" s="24">
        <f t="shared" si="15"/>
        <v>459.89430695779066</v>
      </c>
      <c r="J81" s="34">
        <f t="shared" si="14"/>
        <v>437.10984762111036</v>
      </c>
      <c r="N81" s="32">
        <v>66</v>
      </c>
      <c r="O81" s="25">
        <f t="shared" si="16"/>
        <v>5.5</v>
      </c>
      <c r="P81" s="3">
        <f t="shared" si="17"/>
        <v>74461.748035407523</v>
      </c>
      <c r="Q81" s="3">
        <f t="shared" ref="Q81:Q144" si="21">$P$10</f>
        <v>459.89430695785302</v>
      </c>
      <c r="R81" s="3">
        <f t="shared" si="18"/>
        <v>62.382716355008647</v>
      </c>
      <c r="S81" s="3">
        <f t="shared" ref="S81:S144" si="22">Q81-R81</f>
        <v>397.51159060284436</v>
      </c>
      <c r="U81" s="32">
        <v>66</v>
      </c>
      <c r="V81" s="25">
        <f t="shared" si="19"/>
        <v>5.5</v>
      </c>
      <c r="W81" s="3">
        <f t="shared" ref="W81:W144" si="23">W80-Z81</f>
        <v>72499.99999999968</v>
      </c>
      <c r="X81" s="3">
        <f t="shared" ref="X81:X144" si="24">Z81+Y81</f>
        <v>477.43055555555532</v>
      </c>
      <c r="Y81" s="3">
        <f t="shared" si="20"/>
        <v>60.76388888888863</v>
      </c>
      <c r="Z81" s="3">
        <f t="shared" ref="Z81:Z144" si="25">$W$10</f>
        <v>416.66666666666669</v>
      </c>
    </row>
    <row r="82" spans="2:26">
      <c r="B82" s="37">
        <v>62</v>
      </c>
      <c r="C82" s="21">
        <f t="shared" si="10"/>
        <v>5.1666666666666661</v>
      </c>
      <c r="D82" s="24">
        <f t="shared" si="11"/>
        <v>459.89430695785302</v>
      </c>
      <c r="E82" s="34">
        <f t="shared" si="12"/>
        <v>436.74589271057755</v>
      </c>
      <c r="G82" s="37">
        <v>62</v>
      </c>
      <c r="H82" s="21">
        <f t="shared" si="13"/>
        <v>5.1666666666666661</v>
      </c>
      <c r="I82" s="24">
        <f t="shared" si="15"/>
        <v>459.89430695779066</v>
      </c>
      <c r="J82" s="34">
        <f t="shared" si="14"/>
        <v>436.74589271051832</v>
      </c>
      <c r="N82" s="32">
        <v>67</v>
      </c>
      <c r="O82" s="25">
        <f t="shared" si="16"/>
        <v>5.583333333333333</v>
      </c>
      <c r="P82" s="3">
        <f t="shared" si="17"/>
        <v>74063.905185145835</v>
      </c>
      <c r="Q82" s="3">
        <f t="shared" si="21"/>
        <v>459.89430695785302</v>
      </c>
      <c r="R82" s="3">
        <f t="shared" si="18"/>
        <v>62.051456696172941</v>
      </c>
      <c r="S82" s="3">
        <f t="shared" si="22"/>
        <v>397.8428502616801</v>
      </c>
      <c r="U82" s="32">
        <v>67</v>
      </c>
      <c r="V82" s="25">
        <f t="shared" si="19"/>
        <v>5.583333333333333</v>
      </c>
      <c r="W82" s="3">
        <f t="shared" si="23"/>
        <v>72083.333333333008</v>
      </c>
      <c r="X82" s="3">
        <f t="shared" si="24"/>
        <v>477.08333333333309</v>
      </c>
      <c r="Y82" s="3">
        <f t="shared" si="20"/>
        <v>60.416666666666401</v>
      </c>
      <c r="Z82" s="3">
        <f t="shared" si="25"/>
        <v>416.66666666666669</v>
      </c>
    </row>
    <row r="83" spans="2:26">
      <c r="B83" s="37">
        <v>63</v>
      </c>
      <c r="C83" s="21">
        <f t="shared" si="10"/>
        <v>5.25</v>
      </c>
      <c r="D83" s="24">
        <f t="shared" si="11"/>
        <v>459.89430695785302</v>
      </c>
      <c r="E83" s="34">
        <f t="shared" si="12"/>
        <v>436.38224084320814</v>
      </c>
      <c r="G83" s="37">
        <v>63</v>
      </c>
      <c r="H83" s="21">
        <f t="shared" si="13"/>
        <v>5.25</v>
      </c>
      <c r="I83" s="24">
        <f t="shared" si="15"/>
        <v>459.89430695779066</v>
      </c>
      <c r="J83" s="34">
        <f t="shared" si="14"/>
        <v>436.38224084314902</v>
      </c>
      <c r="N83" s="32">
        <v>68</v>
      </c>
      <c r="O83" s="25">
        <f t="shared" si="16"/>
        <v>5.6666666666666661</v>
      </c>
      <c r="P83" s="3">
        <f t="shared" si="17"/>
        <v>73665.730799175595</v>
      </c>
      <c r="Q83" s="3">
        <f t="shared" si="21"/>
        <v>459.89430695785302</v>
      </c>
      <c r="R83" s="3">
        <f t="shared" si="18"/>
        <v>61.719920987621535</v>
      </c>
      <c r="S83" s="3">
        <f t="shared" si="22"/>
        <v>398.17438597023147</v>
      </c>
      <c r="U83" s="32">
        <v>68</v>
      </c>
      <c r="V83" s="25">
        <f t="shared" si="19"/>
        <v>5.6666666666666661</v>
      </c>
      <c r="W83" s="3">
        <f t="shared" si="23"/>
        <v>71666.666666666337</v>
      </c>
      <c r="X83" s="3">
        <f t="shared" si="24"/>
        <v>476.73611111111086</v>
      </c>
      <c r="Y83" s="3">
        <f t="shared" si="20"/>
        <v>60.06944444444418</v>
      </c>
      <c r="Z83" s="3">
        <f t="shared" si="25"/>
        <v>416.66666666666669</v>
      </c>
    </row>
    <row r="84" spans="2:26">
      <c r="B84" s="37">
        <v>64</v>
      </c>
      <c r="C84" s="21">
        <f t="shared" si="10"/>
        <v>5.333333333333333</v>
      </c>
      <c r="D84" s="24">
        <f t="shared" si="11"/>
        <v>459.89430695785302</v>
      </c>
      <c r="E84" s="34">
        <f t="shared" si="12"/>
        <v>436.01889176673592</v>
      </c>
      <c r="G84" s="37">
        <v>64</v>
      </c>
      <c r="H84" s="21">
        <f t="shared" si="13"/>
        <v>5.333333333333333</v>
      </c>
      <c r="I84" s="24">
        <f t="shared" si="15"/>
        <v>459.89430695779066</v>
      </c>
      <c r="J84" s="34">
        <f t="shared" si="14"/>
        <v>436.0188917666768</v>
      </c>
      <c r="N84" s="32">
        <v>69</v>
      </c>
      <c r="O84" s="25">
        <f t="shared" si="16"/>
        <v>5.75</v>
      </c>
      <c r="P84" s="3">
        <f t="shared" si="17"/>
        <v>73267.224601217051</v>
      </c>
      <c r="Q84" s="3">
        <f t="shared" si="21"/>
        <v>459.89430695785302</v>
      </c>
      <c r="R84" s="3">
        <f t="shared" si="18"/>
        <v>61.388108999312998</v>
      </c>
      <c r="S84" s="3">
        <f t="shared" si="22"/>
        <v>398.50619795854004</v>
      </c>
      <c r="U84" s="32">
        <v>69</v>
      </c>
      <c r="V84" s="25">
        <f t="shared" si="19"/>
        <v>5.75</v>
      </c>
      <c r="W84" s="3">
        <f t="shared" si="23"/>
        <v>71249.999999999665</v>
      </c>
      <c r="X84" s="3">
        <f t="shared" si="24"/>
        <v>476.38888888888863</v>
      </c>
      <c r="Y84" s="3">
        <f t="shared" si="20"/>
        <v>59.722222222221951</v>
      </c>
      <c r="Z84" s="3">
        <f t="shared" si="25"/>
        <v>416.66666666666669</v>
      </c>
    </row>
    <row r="85" spans="2:26">
      <c r="B85" s="37">
        <v>65</v>
      </c>
      <c r="C85" s="21">
        <f t="shared" ref="C85:C148" si="26">B85*$C$7</f>
        <v>5.4166666666666661</v>
      </c>
      <c r="D85" s="24">
        <f t="shared" ref="D85:D148" si="27">$C$13</f>
        <v>459.89430695785302</v>
      </c>
      <c r="E85" s="34">
        <f t="shared" ref="E85:E148" si="28">D85/(1+tipo/12)^B85</f>
        <v>435.6558452290451</v>
      </c>
      <c r="G85" s="37">
        <v>65</v>
      </c>
      <c r="H85" s="21">
        <f t="shared" ref="H85:H148" si="29">G85*$C$7</f>
        <v>5.4166666666666661</v>
      </c>
      <c r="I85" s="24">
        <f t="shared" si="15"/>
        <v>459.89430695779066</v>
      </c>
      <c r="J85" s="34">
        <f t="shared" ref="J85:J148" si="30">I85/(1+tipo/12)^G85</f>
        <v>435.65584522898604</v>
      </c>
      <c r="N85" s="32">
        <v>70</v>
      </c>
      <c r="O85" s="25">
        <f t="shared" si="16"/>
        <v>5.833333333333333</v>
      </c>
      <c r="P85" s="3">
        <f t="shared" si="17"/>
        <v>72868.38631476021</v>
      </c>
      <c r="Q85" s="3">
        <f t="shared" si="21"/>
        <v>459.89430695785302</v>
      </c>
      <c r="R85" s="3">
        <f t="shared" si="18"/>
        <v>61.05602050101421</v>
      </c>
      <c r="S85" s="3">
        <f t="shared" si="22"/>
        <v>398.83828645683883</v>
      </c>
      <c r="U85" s="32">
        <v>70</v>
      </c>
      <c r="V85" s="25">
        <f t="shared" si="19"/>
        <v>5.833333333333333</v>
      </c>
      <c r="W85" s="3">
        <f t="shared" si="23"/>
        <v>70833.333333332994</v>
      </c>
      <c r="X85" s="3">
        <f t="shared" si="24"/>
        <v>476.0416666666664</v>
      </c>
      <c r="Y85" s="3">
        <f t="shared" si="20"/>
        <v>59.374999999999723</v>
      </c>
      <c r="Z85" s="3">
        <f t="shared" si="25"/>
        <v>416.66666666666669</v>
      </c>
    </row>
    <row r="86" spans="2:26">
      <c r="B86" s="37">
        <v>66</v>
      </c>
      <c r="C86" s="21">
        <f t="shared" si="26"/>
        <v>5.5</v>
      </c>
      <c r="D86" s="24">
        <f t="shared" si="27"/>
        <v>459.89430695785302</v>
      </c>
      <c r="E86" s="34">
        <f t="shared" si="28"/>
        <v>435.29310097822992</v>
      </c>
      <c r="G86" s="37">
        <v>66</v>
      </c>
      <c r="H86" s="21">
        <f t="shared" si="29"/>
        <v>5.5</v>
      </c>
      <c r="I86" s="24">
        <f t="shared" ref="I86:I149" si="31">$H$13</f>
        <v>459.89430695779066</v>
      </c>
      <c r="J86" s="34">
        <f t="shared" si="30"/>
        <v>435.29310097817091</v>
      </c>
      <c r="N86" s="32">
        <v>71</v>
      </c>
      <c r="O86" s="25">
        <f t="shared" si="16"/>
        <v>5.9166666666666661</v>
      </c>
      <c r="P86" s="3">
        <f t="shared" si="17"/>
        <v>72469.21566306465</v>
      </c>
      <c r="Q86" s="3">
        <f t="shared" si="21"/>
        <v>459.89430695785302</v>
      </c>
      <c r="R86" s="3">
        <f t="shared" si="18"/>
        <v>60.723655262300177</v>
      </c>
      <c r="S86" s="3">
        <f t="shared" si="22"/>
        <v>399.17065169555286</v>
      </c>
      <c r="U86" s="32">
        <v>71</v>
      </c>
      <c r="V86" s="25">
        <f t="shared" si="19"/>
        <v>5.9166666666666661</v>
      </c>
      <c r="W86" s="3">
        <f t="shared" si="23"/>
        <v>70416.666666666322</v>
      </c>
      <c r="X86" s="3">
        <f t="shared" si="24"/>
        <v>475.69444444444417</v>
      </c>
      <c r="Y86" s="3">
        <f t="shared" si="20"/>
        <v>59.027777777777501</v>
      </c>
      <c r="Z86" s="3">
        <f t="shared" si="25"/>
        <v>416.66666666666669</v>
      </c>
    </row>
    <row r="87" spans="2:26">
      <c r="B87" s="37">
        <v>67</v>
      </c>
      <c r="C87" s="21">
        <f t="shared" si="26"/>
        <v>5.583333333333333</v>
      </c>
      <c r="D87" s="24">
        <f t="shared" si="27"/>
        <v>459.89430695785302</v>
      </c>
      <c r="E87" s="34">
        <f t="shared" si="28"/>
        <v>434.93065876259453</v>
      </c>
      <c r="G87" s="37">
        <v>67</v>
      </c>
      <c r="H87" s="21">
        <f t="shared" si="29"/>
        <v>5.583333333333333</v>
      </c>
      <c r="I87" s="24">
        <f t="shared" si="31"/>
        <v>459.89430695779066</v>
      </c>
      <c r="J87" s="34">
        <f t="shared" si="30"/>
        <v>434.93065876253553</v>
      </c>
      <c r="N87" s="32">
        <v>72</v>
      </c>
      <c r="O87" s="25">
        <f t="shared" si="16"/>
        <v>6</v>
      </c>
      <c r="P87" s="3">
        <f t="shared" si="17"/>
        <v>72069.712369159344</v>
      </c>
      <c r="Q87" s="3">
        <f t="shared" si="21"/>
        <v>459.89430695785302</v>
      </c>
      <c r="R87" s="3">
        <f t="shared" si="18"/>
        <v>60.39101305255388</v>
      </c>
      <c r="S87" s="3">
        <f t="shared" si="22"/>
        <v>399.50329390529913</v>
      </c>
      <c r="U87" s="32">
        <v>72</v>
      </c>
      <c r="V87" s="25">
        <f t="shared" si="19"/>
        <v>6</v>
      </c>
      <c r="W87" s="3">
        <f t="shared" si="23"/>
        <v>69999.999999999651</v>
      </c>
      <c r="X87" s="3">
        <f t="shared" si="24"/>
        <v>475.34722222222194</v>
      </c>
      <c r="Y87" s="3">
        <f t="shared" si="20"/>
        <v>58.680555555555273</v>
      </c>
      <c r="Z87" s="3">
        <f t="shared" si="25"/>
        <v>416.66666666666669</v>
      </c>
    </row>
    <row r="88" spans="2:26">
      <c r="B88" s="37">
        <v>68</v>
      </c>
      <c r="C88" s="21">
        <f t="shared" si="26"/>
        <v>5.6666666666666661</v>
      </c>
      <c r="D88" s="24">
        <f t="shared" si="27"/>
        <v>459.89430695785302</v>
      </c>
      <c r="E88" s="34">
        <f t="shared" si="28"/>
        <v>434.56851833065235</v>
      </c>
      <c r="G88" s="37">
        <v>68</v>
      </c>
      <c r="H88" s="21">
        <f t="shared" si="29"/>
        <v>5.6666666666666661</v>
      </c>
      <c r="I88" s="24">
        <f t="shared" si="31"/>
        <v>459.89430695779066</v>
      </c>
      <c r="J88" s="34">
        <f t="shared" si="30"/>
        <v>434.56851833059346</v>
      </c>
      <c r="N88" s="32">
        <v>73</v>
      </c>
      <c r="O88" s="25">
        <f t="shared" si="16"/>
        <v>6.083333333333333</v>
      </c>
      <c r="P88" s="3">
        <f t="shared" si="17"/>
        <v>71669.876155842445</v>
      </c>
      <c r="Q88" s="3">
        <f t="shared" si="21"/>
        <v>459.89430695785302</v>
      </c>
      <c r="R88" s="3">
        <f t="shared" si="18"/>
        <v>60.058093640966121</v>
      </c>
      <c r="S88" s="3">
        <f t="shared" si="22"/>
        <v>399.83621331688687</v>
      </c>
      <c r="U88" s="32">
        <v>73</v>
      </c>
      <c r="V88" s="25">
        <f t="shared" si="19"/>
        <v>6.083333333333333</v>
      </c>
      <c r="W88" s="3">
        <f t="shared" si="23"/>
        <v>69583.333333332979</v>
      </c>
      <c r="X88" s="3">
        <f t="shared" si="24"/>
        <v>474.99999999999972</v>
      </c>
      <c r="Y88" s="3">
        <f t="shared" si="20"/>
        <v>58.333333333333044</v>
      </c>
      <c r="Z88" s="3">
        <f t="shared" si="25"/>
        <v>416.66666666666669</v>
      </c>
    </row>
    <row r="89" spans="2:26">
      <c r="B89" s="37">
        <v>69</v>
      </c>
      <c r="C89" s="21">
        <f t="shared" si="26"/>
        <v>5.75</v>
      </c>
      <c r="D89" s="24">
        <f t="shared" si="27"/>
        <v>459.89430695785302</v>
      </c>
      <c r="E89" s="34">
        <f t="shared" si="28"/>
        <v>434.20667943112642</v>
      </c>
      <c r="G89" s="37">
        <v>69</v>
      </c>
      <c r="H89" s="21">
        <f t="shared" si="29"/>
        <v>5.75</v>
      </c>
      <c r="I89" s="24">
        <f t="shared" si="31"/>
        <v>459.89430695779066</v>
      </c>
      <c r="J89" s="34">
        <f t="shared" si="30"/>
        <v>434.20667943106753</v>
      </c>
      <c r="N89" s="32">
        <v>74</v>
      </c>
      <c r="O89" s="25">
        <f t="shared" si="16"/>
        <v>6.1666666666666661</v>
      </c>
      <c r="P89" s="3">
        <f t="shared" si="17"/>
        <v>71269.70674568112</v>
      </c>
      <c r="Q89" s="3">
        <f t="shared" si="21"/>
        <v>459.89430695785302</v>
      </c>
      <c r="R89" s="3">
        <f t="shared" si="18"/>
        <v>59.724896796535376</v>
      </c>
      <c r="S89" s="3">
        <f t="shared" si="22"/>
        <v>400.16941016131761</v>
      </c>
      <c r="U89" s="32">
        <v>74</v>
      </c>
      <c r="V89" s="25">
        <f t="shared" si="19"/>
        <v>6.1666666666666661</v>
      </c>
      <c r="W89" s="3">
        <f t="shared" si="23"/>
        <v>69166.666666666308</v>
      </c>
      <c r="X89" s="3">
        <f t="shared" si="24"/>
        <v>474.65277777777749</v>
      </c>
      <c r="Y89" s="3">
        <f t="shared" si="20"/>
        <v>57.986111111110823</v>
      </c>
      <c r="Z89" s="3">
        <f t="shared" si="25"/>
        <v>416.66666666666669</v>
      </c>
    </row>
    <row r="90" spans="2:26">
      <c r="B90" s="37">
        <v>70</v>
      </c>
      <c r="C90" s="21">
        <f t="shared" si="26"/>
        <v>5.833333333333333</v>
      </c>
      <c r="D90" s="24">
        <f t="shared" si="27"/>
        <v>459.89430695785302</v>
      </c>
      <c r="E90" s="34">
        <f t="shared" si="28"/>
        <v>433.84514181294912</v>
      </c>
      <c r="G90" s="37">
        <v>70</v>
      </c>
      <c r="H90" s="21">
        <f t="shared" si="29"/>
        <v>5.833333333333333</v>
      </c>
      <c r="I90" s="24">
        <f t="shared" si="31"/>
        <v>459.89430695779066</v>
      </c>
      <c r="J90" s="34">
        <f t="shared" si="30"/>
        <v>433.84514181289029</v>
      </c>
      <c r="N90" s="32">
        <v>75</v>
      </c>
      <c r="O90" s="25">
        <f t="shared" si="16"/>
        <v>6.25</v>
      </c>
      <c r="P90" s="3">
        <f t="shared" si="17"/>
        <v>70869.203861011323</v>
      </c>
      <c r="Q90" s="3">
        <f t="shared" si="21"/>
        <v>459.89430695785302</v>
      </c>
      <c r="R90" s="3">
        <f t="shared" si="18"/>
        <v>59.391422288067602</v>
      </c>
      <c r="S90" s="3">
        <f t="shared" si="22"/>
        <v>400.50288466978543</v>
      </c>
      <c r="U90" s="32">
        <v>75</v>
      </c>
      <c r="V90" s="25">
        <f t="shared" si="19"/>
        <v>6.25</v>
      </c>
      <c r="W90" s="3">
        <f t="shared" si="23"/>
        <v>68749.999999999636</v>
      </c>
      <c r="X90" s="3">
        <f t="shared" si="24"/>
        <v>474.30555555555526</v>
      </c>
      <c r="Y90" s="3">
        <f t="shared" si="20"/>
        <v>57.638888888888594</v>
      </c>
      <c r="Z90" s="3">
        <f t="shared" si="25"/>
        <v>416.66666666666669</v>
      </c>
    </row>
    <row r="91" spans="2:26">
      <c r="B91" s="37">
        <v>71</v>
      </c>
      <c r="C91" s="21">
        <f t="shared" si="26"/>
        <v>5.9166666666666661</v>
      </c>
      <c r="D91" s="24">
        <f t="shared" si="27"/>
        <v>459.89430695785302</v>
      </c>
      <c r="E91" s="34">
        <f t="shared" si="28"/>
        <v>433.48390522526137</v>
      </c>
      <c r="G91" s="37">
        <v>71</v>
      </c>
      <c r="H91" s="21">
        <f t="shared" si="29"/>
        <v>5.9166666666666661</v>
      </c>
      <c r="I91" s="24">
        <f t="shared" si="31"/>
        <v>459.89430695779066</v>
      </c>
      <c r="J91" s="34">
        <f t="shared" si="30"/>
        <v>433.48390522520259</v>
      </c>
      <c r="N91" s="32">
        <v>76</v>
      </c>
      <c r="O91" s="25">
        <f t="shared" si="16"/>
        <v>6.333333333333333</v>
      </c>
      <c r="P91" s="3">
        <f t="shared" si="17"/>
        <v>70468.367223937646</v>
      </c>
      <c r="Q91" s="3">
        <f t="shared" si="21"/>
        <v>459.89430695785302</v>
      </c>
      <c r="R91" s="3">
        <f t="shared" si="18"/>
        <v>59.057669884176107</v>
      </c>
      <c r="S91" s="3">
        <f t="shared" si="22"/>
        <v>400.83663707367691</v>
      </c>
      <c r="U91" s="32">
        <v>76</v>
      </c>
      <c r="V91" s="25">
        <f t="shared" si="19"/>
        <v>6.333333333333333</v>
      </c>
      <c r="W91" s="3">
        <f t="shared" si="23"/>
        <v>68333.333333332965</v>
      </c>
      <c r="X91" s="3">
        <f t="shared" si="24"/>
        <v>473.95833333333303</v>
      </c>
      <c r="Y91" s="3">
        <f t="shared" si="20"/>
        <v>57.291666666666366</v>
      </c>
      <c r="Z91" s="3">
        <f t="shared" si="25"/>
        <v>416.66666666666669</v>
      </c>
    </row>
    <row r="92" spans="2:26">
      <c r="B92" s="37">
        <v>72</v>
      </c>
      <c r="C92" s="21">
        <f t="shared" si="26"/>
        <v>6</v>
      </c>
      <c r="D92" s="24">
        <f t="shared" si="27"/>
        <v>459.89430695785302</v>
      </c>
      <c r="E92" s="34">
        <f t="shared" si="28"/>
        <v>433.12296941741363</v>
      </c>
      <c r="G92" s="37">
        <v>72</v>
      </c>
      <c r="H92" s="21">
        <f t="shared" si="29"/>
        <v>6</v>
      </c>
      <c r="I92" s="24">
        <f t="shared" si="31"/>
        <v>459.89430695779066</v>
      </c>
      <c r="J92" s="34">
        <f t="shared" si="30"/>
        <v>433.12296941735485</v>
      </c>
      <c r="N92" s="32">
        <v>77</v>
      </c>
      <c r="O92" s="25">
        <f t="shared" si="16"/>
        <v>6.4166666666666661</v>
      </c>
      <c r="P92" s="3">
        <f t="shared" si="17"/>
        <v>70067.196556333074</v>
      </c>
      <c r="Q92" s="3">
        <f t="shared" si="21"/>
        <v>459.89430695785302</v>
      </c>
      <c r="R92" s="3">
        <f t="shared" si="18"/>
        <v>58.723639353281378</v>
      </c>
      <c r="S92" s="3">
        <f t="shared" si="22"/>
        <v>401.17066760457163</v>
      </c>
      <c r="U92" s="32">
        <v>77</v>
      </c>
      <c r="V92" s="25">
        <f t="shared" si="19"/>
        <v>6.4166666666666661</v>
      </c>
      <c r="W92" s="3">
        <f t="shared" si="23"/>
        <v>67916.666666666293</v>
      </c>
      <c r="X92" s="3">
        <f t="shared" si="24"/>
        <v>473.61111111111086</v>
      </c>
      <c r="Y92" s="3">
        <f t="shared" si="20"/>
        <v>56.944444444444144</v>
      </c>
      <c r="Z92" s="3">
        <f t="shared" si="25"/>
        <v>416.66666666666669</v>
      </c>
    </row>
    <row r="93" spans="2:26">
      <c r="B93" s="37">
        <v>73</v>
      </c>
      <c r="C93" s="21">
        <f t="shared" si="26"/>
        <v>6.083333333333333</v>
      </c>
      <c r="D93" s="24">
        <f t="shared" si="27"/>
        <v>459.89430695785302</v>
      </c>
      <c r="E93" s="34">
        <f t="shared" si="28"/>
        <v>432.76233413896449</v>
      </c>
      <c r="G93" s="37">
        <v>73</v>
      </c>
      <c r="H93" s="21">
        <f t="shared" si="29"/>
        <v>6.083333333333333</v>
      </c>
      <c r="I93" s="24">
        <f t="shared" si="31"/>
        <v>459.89430695779066</v>
      </c>
      <c r="J93" s="34">
        <f t="shared" si="30"/>
        <v>432.76233413890583</v>
      </c>
      <c r="N93" s="32">
        <v>78</v>
      </c>
      <c r="O93" s="25">
        <f t="shared" si="16"/>
        <v>6.5</v>
      </c>
      <c r="P93" s="3">
        <f t="shared" si="17"/>
        <v>69665.691579838822</v>
      </c>
      <c r="Q93" s="3">
        <f t="shared" si="21"/>
        <v>459.89430695785302</v>
      </c>
      <c r="R93" s="3">
        <f t="shared" si="18"/>
        <v>58.389330463610897</v>
      </c>
      <c r="S93" s="3">
        <f t="shared" si="22"/>
        <v>401.5049764942421</v>
      </c>
      <c r="U93" s="32">
        <v>78</v>
      </c>
      <c r="V93" s="25">
        <f t="shared" si="19"/>
        <v>6.5</v>
      </c>
      <c r="W93" s="3">
        <f t="shared" si="23"/>
        <v>67499.999999999622</v>
      </c>
      <c r="X93" s="3">
        <f t="shared" si="24"/>
        <v>473.26388888888857</v>
      </c>
      <c r="Y93" s="3">
        <f t="shared" si="20"/>
        <v>56.597222222221916</v>
      </c>
      <c r="Z93" s="3">
        <f t="shared" si="25"/>
        <v>416.66666666666669</v>
      </c>
    </row>
    <row r="94" spans="2:26">
      <c r="B94" s="37">
        <v>74</v>
      </c>
      <c r="C94" s="21">
        <f t="shared" si="26"/>
        <v>6.1666666666666661</v>
      </c>
      <c r="D94" s="24">
        <f t="shared" si="27"/>
        <v>459.89430695785302</v>
      </c>
      <c r="E94" s="34">
        <f t="shared" si="28"/>
        <v>432.40199913968155</v>
      </c>
      <c r="G94" s="37">
        <v>74</v>
      </c>
      <c r="H94" s="21">
        <f t="shared" si="29"/>
        <v>6.1666666666666661</v>
      </c>
      <c r="I94" s="24">
        <f t="shared" si="31"/>
        <v>459.89430695779066</v>
      </c>
      <c r="J94" s="34">
        <f t="shared" si="30"/>
        <v>432.40199913962294</v>
      </c>
      <c r="N94" s="32">
        <v>79</v>
      </c>
      <c r="O94" s="25">
        <f t="shared" si="16"/>
        <v>6.583333333333333</v>
      </c>
      <c r="P94" s="3">
        <f t="shared" si="17"/>
        <v>69263.852015864162</v>
      </c>
      <c r="Q94" s="3">
        <f t="shared" si="21"/>
        <v>459.89430695785302</v>
      </c>
      <c r="R94" s="3">
        <f t="shared" si="18"/>
        <v>58.05474298319902</v>
      </c>
      <c r="S94" s="3">
        <f t="shared" si="22"/>
        <v>401.83956397465397</v>
      </c>
      <c r="U94" s="32">
        <v>79</v>
      </c>
      <c r="V94" s="25">
        <f t="shared" si="19"/>
        <v>6.583333333333333</v>
      </c>
      <c r="W94" s="3">
        <f t="shared" si="23"/>
        <v>67083.33333333295</v>
      </c>
      <c r="X94" s="3">
        <f t="shared" si="24"/>
        <v>472.9166666666664</v>
      </c>
      <c r="Y94" s="3">
        <f t="shared" si="20"/>
        <v>56.249999999999687</v>
      </c>
      <c r="Z94" s="3">
        <f t="shared" si="25"/>
        <v>416.66666666666669</v>
      </c>
    </row>
    <row r="95" spans="2:26">
      <c r="B95" s="37">
        <v>75</v>
      </c>
      <c r="C95" s="21">
        <f t="shared" si="26"/>
        <v>6.25</v>
      </c>
      <c r="D95" s="24">
        <f t="shared" si="27"/>
        <v>459.89430695785302</v>
      </c>
      <c r="E95" s="34">
        <f t="shared" si="28"/>
        <v>432.04196416954028</v>
      </c>
      <c r="G95" s="37">
        <v>75</v>
      </c>
      <c r="H95" s="21">
        <f t="shared" si="29"/>
        <v>6.25</v>
      </c>
      <c r="I95" s="24">
        <f t="shared" si="31"/>
        <v>459.89430695779066</v>
      </c>
      <c r="J95" s="34">
        <f t="shared" si="30"/>
        <v>432.04196416948167</v>
      </c>
      <c r="N95" s="32">
        <v>80</v>
      </c>
      <c r="O95" s="25">
        <f t="shared" si="16"/>
        <v>6.6666666666666661</v>
      </c>
      <c r="P95" s="3">
        <f t="shared" si="17"/>
        <v>68861.677585586192</v>
      </c>
      <c r="Q95" s="3">
        <f t="shared" si="21"/>
        <v>459.89430695785302</v>
      </c>
      <c r="R95" s="3">
        <f t="shared" si="18"/>
        <v>57.719876679886802</v>
      </c>
      <c r="S95" s="3">
        <f t="shared" si="22"/>
        <v>402.17443027796622</v>
      </c>
      <c r="U95" s="32">
        <v>80</v>
      </c>
      <c r="V95" s="25">
        <f t="shared" si="19"/>
        <v>6.6666666666666661</v>
      </c>
      <c r="W95" s="3">
        <f t="shared" si="23"/>
        <v>66666.666666666279</v>
      </c>
      <c r="X95" s="3">
        <f t="shared" si="24"/>
        <v>472.56944444444412</v>
      </c>
      <c r="Y95" s="3">
        <f t="shared" si="20"/>
        <v>55.902777777777459</v>
      </c>
      <c r="Z95" s="3">
        <f t="shared" si="25"/>
        <v>416.66666666666669</v>
      </c>
    </row>
    <row r="96" spans="2:26">
      <c r="B96" s="37">
        <v>76</v>
      </c>
      <c r="C96" s="21">
        <f t="shared" si="26"/>
        <v>6.333333333333333</v>
      </c>
      <c r="D96" s="24">
        <f t="shared" si="27"/>
        <v>459.89430695785302</v>
      </c>
      <c r="E96" s="34">
        <f t="shared" si="28"/>
        <v>431.68222897872477</v>
      </c>
      <c r="G96" s="37">
        <v>76</v>
      </c>
      <c r="H96" s="21">
        <f t="shared" si="29"/>
        <v>6.333333333333333</v>
      </c>
      <c r="I96" s="24">
        <f t="shared" si="31"/>
        <v>459.89430695779066</v>
      </c>
      <c r="J96" s="34">
        <f t="shared" si="30"/>
        <v>431.68222897866622</v>
      </c>
      <c r="N96" s="32">
        <v>81</v>
      </c>
      <c r="O96" s="25">
        <f t="shared" si="16"/>
        <v>6.75</v>
      </c>
      <c r="P96" s="3">
        <f t="shared" si="17"/>
        <v>68459.168009949659</v>
      </c>
      <c r="Q96" s="3">
        <f t="shared" si="21"/>
        <v>459.89430695785302</v>
      </c>
      <c r="R96" s="3">
        <f t="shared" si="18"/>
        <v>57.38473132132183</v>
      </c>
      <c r="S96" s="3">
        <f t="shared" si="22"/>
        <v>402.50957563653117</v>
      </c>
      <c r="U96" s="32">
        <v>81</v>
      </c>
      <c r="V96" s="25">
        <f t="shared" si="19"/>
        <v>6.75</v>
      </c>
      <c r="W96" s="3">
        <f t="shared" si="23"/>
        <v>66249.999999999607</v>
      </c>
      <c r="X96" s="3">
        <f t="shared" si="24"/>
        <v>472.22222222222194</v>
      </c>
      <c r="Y96" s="3">
        <f t="shared" si="20"/>
        <v>55.555555555555237</v>
      </c>
      <c r="Z96" s="3">
        <f t="shared" si="25"/>
        <v>416.66666666666669</v>
      </c>
    </row>
    <row r="97" spans="2:26">
      <c r="B97" s="37">
        <v>77</v>
      </c>
      <c r="C97" s="21">
        <f t="shared" si="26"/>
        <v>6.4166666666666661</v>
      </c>
      <c r="D97" s="24">
        <f t="shared" si="27"/>
        <v>459.89430695785302</v>
      </c>
      <c r="E97" s="34">
        <f t="shared" si="28"/>
        <v>431.3227933176268</v>
      </c>
      <c r="G97" s="37">
        <v>77</v>
      </c>
      <c r="H97" s="21">
        <f t="shared" si="29"/>
        <v>6.4166666666666661</v>
      </c>
      <c r="I97" s="24">
        <f t="shared" si="31"/>
        <v>459.89430695779066</v>
      </c>
      <c r="J97" s="34">
        <f t="shared" si="30"/>
        <v>431.32279331756831</v>
      </c>
      <c r="N97" s="32">
        <v>82</v>
      </c>
      <c r="O97" s="25">
        <f t="shared" si="16"/>
        <v>6.833333333333333</v>
      </c>
      <c r="P97" s="3">
        <f t="shared" si="17"/>
        <v>68056.323009666754</v>
      </c>
      <c r="Q97" s="3">
        <f t="shared" si="21"/>
        <v>459.89430695785302</v>
      </c>
      <c r="R97" s="3">
        <f t="shared" si="18"/>
        <v>57.049306674958054</v>
      </c>
      <c r="S97" s="3">
        <f t="shared" si="22"/>
        <v>402.84500028289494</v>
      </c>
      <c r="U97" s="32">
        <v>82</v>
      </c>
      <c r="V97" s="25">
        <f t="shared" si="19"/>
        <v>6.833333333333333</v>
      </c>
      <c r="W97" s="3">
        <f t="shared" si="23"/>
        <v>65833.333333332936</v>
      </c>
      <c r="X97" s="3">
        <f t="shared" si="24"/>
        <v>471.87499999999972</v>
      </c>
      <c r="Y97" s="3">
        <f t="shared" si="20"/>
        <v>55.208333333333009</v>
      </c>
      <c r="Z97" s="3">
        <f t="shared" si="25"/>
        <v>416.66666666666669</v>
      </c>
    </row>
    <row r="98" spans="2:26">
      <c r="B98" s="37">
        <v>78</v>
      </c>
      <c r="C98" s="21">
        <f t="shared" si="26"/>
        <v>6.5</v>
      </c>
      <c r="D98" s="24">
        <f t="shared" si="27"/>
        <v>459.89430695785302</v>
      </c>
      <c r="E98" s="34">
        <f t="shared" si="28"/>
        <v>430.96365693684618</v>
      </c>
      <c r="G98" s="37">
        <v>78</v>
      </c>
      <c r="H98" s="21">
        <f t="shared" si="29"/>
        <v>6.5</v>
      </c>
      <c r="I98" s="24">
        <f t="shared" si="31"/>
        <v>459.89430695779066</v>
      </c>
      <c r="J98" s="34">
        <f t="shared" si="30"/>
        <v>430.96365693678774</v>
      </c>
      <c r="N98" s="32">
        <v>83</v>
      </c>
      <c r="O98" s="25">
        <f t="shared" si="16"/>
        <v>6.9166666666666661</v>
      </c>
      <c r="P98" s="3">
        <f t="shared" si="17"/>
        <v>67653.142305216956</v>
      </c>
      <c r="Q98" s="3">
        <f t="shared" si="21"/>
        <v>459.89430695785302</v>
      </c>
      <c r="R98" s="3">
        <f t="shared" si="18"/>
        <v>56.713602508055629</v>
      </c>
      <c r="S98" s="3">
        <f t="shared" si="22"/>
        <v>403.18070444979742</v>
      </c>
      <c r="U98" s="32">
        <v>83</v>
      </c>
      <c r="V98" s="25">
        <f t="shared" si="19"/>
        <v>6.9166666666666661</v>
      </c>
      <c r="W98" s="3">
        <f t="shared" si="23"/>
        <v>65416.666666666271</v>
      </c>
      <c r="X98" s="3">
        <f t="shared" si="24"/>
        <v>471.52777777777749</v>
      </c>
      <c r="Y98" s="3">
        <f t="shared" si="20"/>
        <v>54.86111111111078</v>
      </c>
      <c r="Z98" s="3">
        <f t="shared" si="25"/>
        <v>416.66666666666669</v>
      </c>
    </row>
    <row r="99" spans="2:26">
      <c r="B99" s="37">
        <v>79</v>
      </c>
      <c r="C99" s="21">
        <f t="shared" si="26"/>
        <v>6.583333333333333</v>
      </c>
      <c r="D99" s="24">
        <f t="shared" si="27"/>
        <v>459.89430695785302</v>
      </c>
      <c r="E99" s="34">
        <f t="shared" si="28"/>
        <v>430.60481958719009</v>
      </c>
      <c r="G99" s="37">
        <v>79</v>
      </c>
      <c r="H99" s="21">
        <f t="shared" si="29"/>
        <v>6.583333333333333</v>
      </c>
      <c r="I99" s="24">
        <f t="shared" si="31"/>
        <v>459.89430695779066</v>
      </c>
      <c r="J99" s="34">
        <f t="shared" si="30"/>
        <v>430.60481958713171</v>
      </c>
      <c r="N99" s="32">
        <v>84</v>
      </c>
      <c r="O99" s="25">
        <f t="shared" si="16"/>
        <v>7</v>
      </c>
      <c r="P99" s="3">
        <f t="shared" si="17"/>
        <v>67249.625616846781</v>
      </c>
      <c r="Q99" s="3">
        <f t="shared" si="21"/>
        <v>459.89430695785302</v>
      </c>
      <c r="R99" s="3">
        <f t="shared" si="18"/>
        <v>56.3776185876808</v>
      </c>
      <c r="S99" s="3">
        <f t="shared" si="22"/>
        <v>403.51668837017223</v>
      </c>
      <c r="U99" s="32">
        <v>84</v>
      </c>
      <c r="V99" s="25">
        <f t="shared" si="19"/>
        <v>7</v>
      </c>
      <c r="W99" s="3">
        <f t="shared" si="23"/>
        <v>64999.999999999607</v>
      </c>
      <c r="X99" s="3">
        <f t="shared" si="24"/>
        <v>471.18055555555526</v>
      </c>
      <c r="Y99" s="3">
        <f t="shared" si="20"/>
        <v>54.513888888888566</v>
      </c>
      <c r="Z99" s="3">
        <f t="shared" si="25"/>
        <v>416.66666666666669</v>
      </c>
    </row>
    <row r="100" spans="2:26">
      <c r="B100" s="37">
        <v>80</v>
      </c>
      <c r="C100" s="21">
        <f t="shared" si="26"/>
        <v>6.6666666666666661</v>
      </c>
      <c r="D100" s="24">
        <f t="shared" si="27"/>
        <v>459.89430695785302</v>
      </c>
      <c r="E100" s="34">
        <f t="shared" si="28"/>
        <v>430.2462810196738</v>
      </c>
      <c r="G100" s="37">
        <v>80</v>
      </c>
      <c r="H100" s="21">
        <f t="shared" si="29"/>
        <v>6.6666666666666661</v>
      </c>
      <c r="I100" s="24">
        <f t="shared" si="31"/>
        <v>459.89430695779066</v>
      </c>
      <c r="J100" s="34">
        <f t="shared" si="30"/>
        <v>430.24628101961542</v>
      </c>
      <c r="N100" s="32">
        <v>85</v>
      </c>
      <c r="O100" s="25">
        <f t="shared" si="16"/>
        <v>7.083333333333333</v>
      </c>
      <c r="P100" s="3">
        <f t="shared" si="17"/>
        <v>66845.772664569624</v>
      </c>
      <c r="Q100" s="3">
        <f t="shared" si="21"/>
        <v>459.89430695785302</v>
      </c>
      <c r="R100" s="3">
        <f t="shared" si="18"/>
        <v>56.041354680705652</v>
      </c>
      <c r="S100" s="3">
        <f t="shared" si="22"/>
        <v>403.85295227714738</v>
      </c>
      <c r="U100" s="32">
        <v>85</v>
      </c>
      <c r="V100" s="25">
        <f t="shared" si="19"/>
        <v>7.083333333333333</v>
      </c>
      <c r="W100" s="3">
        <f t="shared" si="23"/>
        <v>64583.333333332943</v>
      </c>
      <c r="X100" s="3">
        <f t="shared" si="24"/>
        <v>470.83333333333303</v>
      </c>
      <c r="Y100" s="3">
        <f t="shared" si="20"/>
        <v>54.166666666666345</v>
      </c>
      <c r="Z100" s="3">
        <f t="shared" si="25"/>
        <v>416.66666666666669</v>
      </c>
    </row>
    <row r="101" spans="2:26">
      <c r="B101" s="37">
        <v>81</v>
      </c>
      <c r="C101" s="21">
        <f t="shared" si="26"/>
        <v>6.75</v>
      </c>
      <c r="D101" s="24">
        <f t="shared" si="27"/>
        <v>459.89430695785302</v>
      </c>
      <c r="E101" s="34">
        <f t="shared" si="28"/>
        <v>429.88804098551924</v>
      </c>
      <c r="G101" s="37">
        <v>81</v>
      </c>
      <c r="H101" s="21">
        <f t="shared" si="29"/>
        <v>6.75</v>
      </c>
      <c r="I101" s="24">
        <f t="shared" si="31"/>
        <v>459.89430695779066</v>
      </c>
      <c r="J101" s="34">
        <f t="shared" si="30"/>
        <v>429.88804098546092</v>
      </c>
      <c r="N101" s="32">
        <v>86</v>
      </c>
      <c r="O101" s="25">
        <f t="shared" si="16"/>
        <v>7.1666666666666661</v>
      </c>
      <c r="P101" s="3">
        <f t="shared" si="17"/>
        <v>66441.583168165569</v>
      </c>
      <c r="Q101" s="3">
        <f t="shared" si="21"/>
        <v>459.89430695785302</v>
      </c>
      <c r="R101" s="3">
        <f t="shared" si="18"/>
        <v>55.704810553808024</v>
      </c>
      <c r="S101" s="3">
        <f t="shared" si="22"/>
        <v>404.18949640404497</v>
      </c>
      <c r="U101" s="32">
        <v>86</v>
      </c>
      <c r="V101" s="25">
        <f t="shared" si="19"/>
        <v>7.1666666666666661</v>
      </c>
      <c r="W101" s="3">
        <f t="shared" si="23"/>
        <v>64166.666666666279</v>
      </c>
      <c r="X101" s="3">
        <f t="shared" si="24"/>
        <v>470.4861111111108</v>
      </c>
      <c r="Y101" s="3">
        <f t="shared" si="20"/>
        <v>53.819444444444123</v>
      </c>
      <c r="Z101" s="3">
        <f t="shared" si="25"/>
        <v>416.66666666666669</v>
      </c>
    </row>
    <row r="102" spans="2:26">
      <c r="B102" s="37">
        <v>82</v>
      </c>
      <c r="C102" s="21">
        <f t="shared" si="26"/>
        <v>6.833333333333333</v>
      </c>
      <c r="D102" s="24">
        <f t="shared" si="27"/>
        <v>459.89430695785302</v>
      </c>
      <c r="E102" s="34">
        <f t="shared" si="28"/>
        <v>429.53009923615588</v>
      </c>
      <c r="G102" s="37">
        <v>82</v>
      </c>
      <c r="H102" s="21">
        <f t="shared" si="29"/>
        <v>6.833333333333333</v>
      </c>
      <c r="I102" s="24">
        <f t="shared" si="31"/>
        <v>459.89430695779066</v>
      </c>
      <c r="J102" s="34">
        <f t="shared" si="30"/>
        <v>429.53009923609761</v>
      </c>
      <c r="N102" s="32">
        <v>87</v>
      </c>
      <c r="O102" s="25">
        <f t="shared" si="16"/>
        <v>7.25</v>
      </c>
      <c r="P102" s="3">
        <f t="shared" si="17"/>
        <v>66037.056847181186</v>
      </c>
      <c r="Q102" s="3">
        <f t="shared" si="21"/>
        <v>459.89430695785302</v>
      </c>
      <c r="R102" s="3">
        <f t="shared" si="18"/>
        <v>55.367985973471313</v>
      </c>
      <c r="S102" s="3">
        <f t="shared" si="22"/>
        <v>404.5263209843817</v>
      </c>
      <c r="U102" s="32">
        <v>87</v>
      </c>
      <c r="V102" s="25">
        <f t="shared" si="19"/>
        <v>7.25</v>
      </c>
      <c r="W102" s="3">
        <f t="shared" si="23"/>
        <v>63749.999999999614</v>
      </c>
      <c r="X102" s="3">
        <f t="shared" si="24"/>
        <v>470.13888888888857</v>
      </c>
      <c r="Y102" s="3">
        <f t="shared" si="20"/>
        <v>53.472222222221902</v>
      </c>
      <c r="Z102" s="3">
        <f t="shared" si="25"/>
        <v>416.66666666666669</v>
      </c>
    </row>
    <row r="103" spans="2:26">
      <c r="B103" s="37">
        <v>83</v>
      </c>
      <c r="C103" s="21">
        <f t="shared" si="26"/>
        <v>6.9166666666666661</v>
      </c>
      <c r="D103" s="24">
        <f t="shared" si="27"/>
        <v>459.89430695785302</v>
      </c>
      <c r="E103" s="34">
        <f t="shared" si="28"/>
        <v>429.17245552321987</v>
      </c>
      <c r="G103" s="37">
        <v>83</v>
      </c>
      <c r="H103" s="21">
        <f t="shared" si="29"/>
        <v>6.9166666666666661</v>
      </c>
      <c r="I103" s="24">
        <f t="shared" si="31"/>
        <v>459.89430695779066</v>
      </c>
      <c r="J103" s="34">
        <f t="shared" si="30"/>
        <v>429.17245552316172</v>
      </c>
      <c r="N103" s="32">
        <v>88</v>
      </c>
      <c r="O103" s="25">
        <f t="shared" si="16"/>
        <v>7.333333333333333</v>
      </c>
      <c r="P103" s="3">
        <f t="shared" si="17"/>
        <v>65632.19342092931</v>
      </c>
      <c r="Q103" s="3">
        <f t="shared" si="21"/>
        <v>459.89430695785302</v>
      </c>
      <c r="R103" s="3">
        <f t="shared" si="18"/>
        <v>55.030880705984323</v>
      </c>
      <c r="S103" s="3">
        <f t="shared" si="22"/>
        <v>404.8634262518687</v>
      </c>
      <c r="U103" s="32">
        <v>88</v>
      </c>
      <c r="V103" s="25">
        <f t="shared" si="19"/>
        <v>7.333333333333333</v>
      </c>
      <c r="W103" s="3">
        <f t="shared" si="23"/>
        <v>63333.33333333295</v>
      </c>
      <c r="X103" s="3">
        <f t="shared" si="24"/>
        <v>469.79166666666634</v>
      </c>
      <c r="Y103" s="3">
        <f t="shared" si="20"/>
        <v>53.12499999999968</v>
      </c>
      <c r="Z103" s="3">
        <f t="shared" si="25"/>
        <v>416.66666666666669</v>
      </c>
    </row>
    <row r="104" spans="2:26">
      <c r="B104" s="37">
        <v>84</v>
      </c>
      <c r="C104" s="21">
        <f t="shared" si="26"/>
        <v>7</v>
      </c>
      <c r="D104" s="24">
        <f t="shared" si="27"/>
        <v>459.89430695785302</v>
      </c>
      <c r="E104" s="34">
        <f t="shared" si="28"/>
        <v>428.81510959855444</v>
      </c>
      <c r="G104" s="37">
        <v>84</v>
      </c>
      <c r="H104" s="21">
        <f t="shared" si="29"/>
        <v>7</v>
      </c>
      <c r="I104" s="24">
        <f t="shared" si="31"/>
        <v>459.89430695779066</v>
      </c>
      <c r="J104" s="34">
        <f t="shared" si="30"/>
        <v>428.81510959849629</v>
      </c>
      <c r="N104" s="32">
        <v>89</v>
      </c>
      <c r="O104" s="25">
        <f t="shared" si="16"/>
        <v>7.4166666666666661</v>
      </c>
      <c r="P104" s="3">
        <f t="shared" si="17"/>
        <v>65226.992608488887</v>
      </c>
      <c r="Q104" s="3">
        <f t="shared" si="21"/>
        <v>459.89430695785302</v>
      </c>
      <c r="R104" s="3">
        <f t="shared" si="18"/>
        <v>54.693494517441096</v>
      </c>
      <c r="S104" s="3">
        <f t="shared" si="22"/>
        <v>405.20081244041194</v>
      </c>
      <c r="U104" s="32">
        <v>89</v>
      </c>
      <c r="V104" s="25">
        <f t="shared" si="19"/>
        <v>7.4166666666666661</v>
      </c>
      <c r="W104" s="3">
        <f t="shared" si="23"/>
        <v>62916.666666666286</v>
      </c>
      <c r="X104" s="3">
        <f t="shared" si="24"/>
        <v>469.44444444444412</v>
      </c>
      <c r="Y104" s="3">
        <f t="shared" si="20"/>
        <v>52.777777777777459</v>
      </c>
      <c r="Z104" s="3">
        <f t="shared" si="25"/>
        <v>416.66666666666669</v>
      </c>
    </row>
    <row r="105" spans="2:26">
      <c r="B105" s="37">
        <v>85</v>
      </c>
      <c r="C105" s="21">
        <f t="shared" si="26"/>
        <v>7.083333333333333</v>
      </c>
      <c r="D105" s="24">
        <f t="shared" si="27"/>
        <v>459.89430695785302</v>
      </c>
      <c r="E105" s="34">
        <f t="shared" si="28"/>
        <v>428.45806121420929</v>
      </c>
      <c r="G105" s="37">
        <v>85</v>
      </c>
      <c r="H105" s="21">
        <f t="shared" si="29"/>
        <v>7.083333333333333</v>
      </c>
      <c r="I105" s="24">
        <f t="shared" si="31"/>
        <v>459.89430695779066</v>
      </c>
      <c r="J105" s="34">
        <f t="shared" si="30"/>
        <v>428.4580612141512</v>
      </c>
      <c r="N105" s="32">
        <v>90</v>
      </c>
      <c r="O105" s="25">
        <f t="shared" si="16"/>
        <v>7.5</v>
      </c>
      <c r="P105" s="3">
        <f t="shared" si="17"/>
        <v>64821.454128704769</v>
      </c>
      <c r="Q105" s="3">
        <f t="shared" si="21"/>
        <v>459.89430695785302</v>
      </c>
      <c r="R105" s="3">
        <f t="shared" si="18"/>
        <v>54.355827173740742</v>
      </c>
      <c r="S105" s="3">
        <f t="shared" si="22"/>
        <v>405.53847978411227</v>
      </c>
      <c r="U105" s="32">
        <v>90</v>
      </c>
      <c r="V105" s="25">
        <f t="shared" si="19"/>
        <v>7.5</v>
      </c>
      <c r="W105" s="3">
        <f t="shared" si="23"/>
        <v>62499.999999999622</v>
      </c>
      <c r="X105" s="3">
        <f t="shared" si="24"/>
        <v>469.09722222222194</v>
      </c>
      <c r="Y105" s="3">
        <f t="shared" si="20"/>
        <v>52.430555555555244</v>
      </c>
      <c r="Z105" s="3">
        <f t="shared" si="25"/>
        <v>416.66666666666669</v>
      </c>
    </row>
    <row r="106" spans="2:26">
      <c r="B106" s="37">
        <v>86</v>
      </c>
      <c r="C106" s="21">
        <f t="shared" si="26"/>
        <v>7.1666666666666661</v>
      </c>
      <c r="D106" s="24">
        <f t="shared" si="27"/>
        <v>459.89430695785302</v>
      </c>
      <c r="E106" s="34">
        <f t="shared" si="28"/>
        <v>428.10131012244068</v>
      </c>
      <c r="G106" s="37">
        <v>86</v>
      </c>
      <c r="H106" s="21">
        <f t="shared" si="29"/>
        <v>7.1666666666666661</v>
      </c>
      <c r="I106" s="24">
        <f t="shared" si="31"/>
        <v>459.89430695779066</v>
      </c>
      <c r="J106" s="34">
        <f t="shared" si="30"/>
        <v>428.10131012238264</v>
      </c>
      <c r="N106" s="32">
        <v>91</v>
      </c>
      <c r="O106" s="25">
        <f t="shared" si="16"/>
        <v>7.583333333333333</v>
      </c>
      <c r="P106" s="3">
        <f t="shared" si="17"/>
        <v>64415.577700187496</v>
      </c>
      <c r="Q106" s="3">
        <f t="shared" si="21"/>
        <v>459.89430695785302</v>
      </c>
      <c r="R106" s="3">
        <f t="shared" si="18"/>
        <v>54.01787844058731</v>
      </c>
      <c r="S106" s="3">
        <f t="shared" si="22"/>
        <v>405.87642851726571</v>
      </c>
      <c r="U106" s="32">
        <v>91</v>
      </c>
      <c r="V106" s="25">
        <f t="shared" si="19"/>
        <v>7.583333333333333</v>
      </c>
      <c r="W106" s="3">
        <f t="shared" si="23"/>
        <v>62083.333333332957</v>
      </c>
      <c r="X106" s="3">
        <f t="shared" si="24"/>
        <v>468.74999999999972</v>
      </c>
      <c r="Y106" s="3">
        <f t="shared" si="20"/>
        <v>52.083333333333023</v>
      </c>
      <c r="Z106" s="3">
        <f t="shared" si="25"/>
        <v>416.66666666666669</v>
      </c>
    </row>
    <row r="107" spans="2:26">
      <c r="B107" s="37">
        <v>87</v>
      </c>
      <c r="C107" s="21">
        <f t="shared" si="26"/>
        <v>7.25</v>
      </c>
      <c r="D107" s="24">
        <f t="shared" si="27"/>
        <v>459.89430695785302</v>
      </c>
      <c r="E107" s="34">
        <f t="shared" si="28"/>
        <v>427.74485607571097</v>
      </c>
      <c r="G107" s="37">
        <v>87</v>
      </c>
      <c r="H107" s="21">
        <f t="shared" si="29"/>
        <v>7.25</v>
      </c>
      <c r="I107" s="24">
        <f t="shared" si="31"/>
        <v>459.89430695779066</v>
      </c>
      <c r="J107" s="34">
        <f t="shared" si="30"/>
        <v>427.74485607565299</v>
      </c>
      <c r="N107" s="32">
        <v>92</v>
      </c>
      <c r="O107" s="25">
        <f t="shared" si="16"/>
        <v>7.6666666666666661</v>
      </c>
      <c r="P107" s="3">
        <f t="shared" si="17"/>
        <v>64009.363041313125</v>
      </c>
      <c r="Q107" s="3">
        <f t="shared" si="21"/>
        <v>459.89430695785302</v>
      </c>
      <c r="R107" s="3">
        <f t="shared" si="18"/>
        <v>53.679648083489582</v>
      </c>
      <c r="S107" s="3">
        <f t="shared" si="22"/>
        <v>406.21465887436341</v>
      </c>
      <c r="U107" s="32">
        <v>92</v>
      </c>
      <c r="V107" s="25">
        <f t="shared" si="19"/>
        <v>7.6666666666666661</v>
      </c>
      <c r="W107" s="3">
        <f t="shared" si="23"/>
        <v>61666.666666666293</v>
      </c>
      <c r="X107" s="3">
        <f t="shared" si="24"/>
        <v>468.40277777777749</v>
      </c>
      <c r="Y107" s="3">
        <f t="shared" si="20"/>
        <v>51.736111111110802</v>
      </c>
      <c r="Z107" s="3">
        <f t="shared" si="25"/>
        <v>416.66666666666669</v>
      </c>
    </row>
    <row r="108" spans="2:26">
      <c r="B108" s="37">
        <v>88</v>
      </c>
      <c r="C108" s="21">
        <f t="shared" si="26"/>
        <v>7.333333333333333</v>
      </c>
      <c r="D108" s="24">
        <f t="shared" si="27"/>
        <v>459.89430695785302</v>
      </c>
      <c r="E108" s="34">
        <f t="shared" si="28"/>
        <v>427.38869882668877</v>
      </c>
      <c r="G108" s="37">
        <v>88</v>
      </c>
      <c r="H108" s="21">
        <f t="shared" si="29"/>
        <v>7.333333333333333</v>
      </c>
      <c r="I108" s="24">
        <f t="shared" si="31"/>
        <v>459.89430695779066</v>
      </c>
      <c r="J108" s="34">
        <f t="shared" si="30"/>
        <v>427.38869882663079</v>
      </c>
      <c r="N108" s="32">
        <v>93</v>
      </c>
      <c r="O108" s="25">
        <f t="shared" si="16"/>
        <v>7.75</v>
      </c>
      <c r="P108" s="3">
        <f t="shared" si="17"/>
        <v>63602.809870223027</v>
      </c>
      <c r="Q108" s="3">
        <f t="shared" si="21"/>
        <v>459.89430695785302</v>
      </c>
      <c r="R108" s="3">
        <f t="shared" si="18"/>
        <v>53.34113586776094</v>
      </c>
      <c r="S108" s="3">
        <f t="shared" si="22"/>
        <v>406.55317109009206</v>
      </c>
      <c r="U108" s="32">
        <v>93</v>
      </c>
      <c r="V108" s="25">
        <f t="shared" si="19"/>
        <v>7.75</v>
      </c>
      <c r="W108" s="3">
        <f t="shared" si="23"/>
        <v>61249.999999999629</v>
      </c>
      <c r="X108" s="3">
        <f t="shared" si="24"/>
        <v>468.05555555555526</v>
      </c>
      <c r="Y108" s="3">
        <f t="shared" si="20"/>
        <v>51.38888888888858</v>
      </c>
      <c r="Z108" s="3">
        <f t="shared" si="25"/>
        <v>416.66666666666669</v>
      </c>
    </row>
    <row r="109" spans="2:26">
      <c r="B109" s="37">
        <v>89</v>
      </c>
      <c r="C109" s="21">
        <f t="shared" si="26"/>
        <v>7.4166666666666661</v>
      </c>
      <c r="D109" s="24">
        <f t="shared" si="27"/>
        <v>459.89430695785302</v>
      </c>
      <c r="E109" s="34">
        <f t="shared" si="28"/>
        <v>427.03283812824861</v>
      </c>
      <c r="G109" s="37">
        <v>89</v>
      </c>
      <c r="H109" s="21">
        <f t="shared" si="29"/>
        <v>7.4166666666666661</v>
      </c>
      <c r="I109" s="24">
        <f t="shared" si="31"/>
        <v>459.89430695779066</v>
      </c>
      <c r="J109" s="34">
        <f t="shared" si="30"/>
        <v>427.03283812819069</v>
      </c>
      <c r="N109" s="32">
        <v>94</v>
      </c>
      <c r="O109" s="25">
        <f t="shared" si="16"/>
        <v>7.833333333333333</v>
      </c>
      <c r="P109" s="3">
        <f t="shared" si="17"/>
        <v>63195.917904823691</v>
      </c>
      <c r="Q109" s="3">
        <f t="shared" si="21"/>
        <v>459.89430695785302</v>
      </c>
      <c r="R109" s="3">
        <f t="shared" si="18"/>
        <v>53.002341558519191</v>
      </c>
      <c r="S109" s="3">
        <f t="shared" si="22"/>
        <v>406.8919653993338</v>
      </c>
      <c r="U109" s="32">
        <v>94</v>
      </c>
      <c r="V109" s="25">
        <f t="shared" si="19"/>
        <v>7.833333333333333</v>
      </c>
      <c r="W109" s="3">
        <f t="shared" si="23"/>
        <v>60833.333333332965</v>
      </c>
      <c r="X109" s="3">
        <f t="shared" si="24"/>
        <v>467.70833333333303</v>
      </c>
      <c r="Y109" s="3">
        <f t="shared" si="20"/>
        <v>51.041666666666359</v>
      </c>
      <c r="Z109" s="3">
        <f t="shared" si="25"/>
        <v>416.66666666666669</v>
      </c>
    </row>
    <row r="110" spans="2:26">
      <c r="B110" s="37">
        <v>90</v>
      </c>
      <c r="C110" s="21">
        <f t="shared" si="26"/>
        <v>7.5</v>
      </c>
      <c r="D110" s="24">
        <f t="shared" si="27"/>
        <v>459.89430695785302</v>
      </c>
      <c r="E110" s="34">
        <f t="shared" si="28"/>
        <v>426.67727373347083</v>
      </c>
      <c r="G110" s="37">
        <v>90</v>
      </c>
      <c r="H110" s="21">
        <f t="shared" si="29"/>
        <v>7.5</v>
      </c>
      <c r="I110" s="24">
        <f t="shared" si="31"/>
        <v>459.89430695779066</v>
      </c>
      <c r="J110" s="34">
        <f t="shared" si="30"/>
        <v>426.67727373341296</v>
      </c>
      <c r="N110" s="32">
        <v>95</v>
      </c>
      <c r="O110" s="25">
        <f t="shared" si="16"/>
        <v>7.9166666666666661</v>
      </c>
      <c r="P110" s="3">
        <f t="shared" si="17"/>
        <v>62788.686862786519</v>
      </c>
      <c r="Q110" s="3">
        <f t="shared" si="21"/>
        <v>459.89430695785302</v>
      </c>
      <c r="R110" s="3">
        <f t="shared" si="18"/>
        <v>52.663264920686416</v>
      </c>
      <c r="S110" s="3">
        <f t="shared" si="22"/>
        <v>407.23104203716662</v>
      </c>
      <c r="U110" s="32">
        <v>95</v>
      </c>
      <c r="V110" s="25">
        <f t="shared" si="19"/>
        <v>7.9166666666666661</v>
      </c>
      <c r="W110" s="3">
        <f t="shared" si="23"/>
        <v>60416.6666666663</v>
      </c>
      <c r="X110" s="3">
        <f t="shared" si="24"/>
        <v>467.3611111111108</v>
      </c>
      <c r="Y110" s="3">
        <f t="shared" si="20"/>
        <v>50.694444444444137</v>
      </c>
      <c r="Z110" s="3">
        <f t="shared" si="25"/>
        <v>416.66666666666669</v>
      </c>
    </row>
    <row r="111" spans="2:26">
      <c r="B111" s="37">
        <v>91</v>
      </c>
      <c r="C111" s="21">
        <f t="shared" si="26"/>
        <v>7.583333333333333</v>
      </c>
      <c r="D111" s="24">
        <f t="shared" si="27"/>
        <v>459.89430695785302</v>
      </c>
      <c r="E111" s="34">
        <f t="shared" si="28"/>
        <v>426.32200539564116</v>
      </c>
      <c r="G111" s="37">
        <v>91</v>
      </c>
      <c r="H111" s="21">
        <f t="shared" si="29"/>
        <v>7.583333333333333</v>
      </c>
      <c r="I111" s="24">
        <f t="shared" si="31"/>
        <v>459.89430695779066</v>
      </c>
      <c r="J111" s="34">
        <f t="shared" si="30"/>
        <v>426.32200539558335</v>
      </c>
      <c r="N111" s="32">
        <v>96</v>
      </c>
      <c r="O111" s="25">
        <f t="shared" si="16"/>
        <v>8</v>
      </c>
      <c r="P111" s="3">
        <f t="shared" si="17"/>
        <v>62381.116461547652</v>
      </c>
      <c r="Q111" s="3">
        <f t="shared" si="21"/>
        <v>459.89430695785302</v>
      </c>
      <c r="R111" s="3">
        <f t="shared" si="18"/>
        <v>52.323905718988769</v>
      </c>
      <c r="S111" s="3">
        <f t="shared" si="22"/>
        <v>407.57040123886424</v>
      </c>
      <c r="U111" s="32">
        <v>96</v>
      </c>
      <c r="V111" s="25">
        <f t="shared" si="19"/>
        <v>8</v>
      </c>
      <c r="W111" s="3">
        <f t="shared" si="23"/>
        <v>59999.999999999636</v>
      </c>
      <c r="X111" s="3">
        <f t="shared" si="24"/>
        <v>467.01388888888863</v>
      </c>
      <c r="Y111" s="3">
        <f t="shared" si="20"/>
        <v>50.347222222221923</v>
      </c>
      <c r="Z111" s="3">
        <f t="shared" si="25"/>
        <v>416.66666666666669</v>
      </c>
    </row>
    <row r="112" spans="2:26">
      <c r="B112" s="37">
        <v>92</v>
      </c>
      <c r="C112" s="21">
        <f t="shared" si="26"/>
        <v>7.6666666666666661</v>
      </c>
      <c r="D112" s="24">
        <f t="shared" si="27"/>
        <v>459.89430695785302</v>
      </c>
      <c r="E112" s="34">
        <f t="shared" si="28"/>
        <v>425.96703286825095</v>
      </c>
      <c r="G112" s="37">
        <v>92</v>
      </c>
      <c r="H112" s="21">
        <f t="shared" si="29"/>
        <v>7.6666666666666661</v>
      </c>
      <c r="I112" s="24">
        <f t="shared" si="31"/>
        <v>459.89430695779066</v>
      </c>
      <c r="J112" s="34">
        <f t="shared" si="30"/>
        <v>425.9670328681932</v>
      </c>
      <c r="N112" s="32">
        <v>97</v>
      </c>
      <c r="O112" s="25">
        <f t="shared" si="16"/>
        <v>8.0833333333333321</v>
      </c>
      <c r="P112" s="3">
        <f t="shared" si="17"/>
        <v>61973.206418307753</v>
      </c>
      <c r="Q112" s="3">
        <f t="shared" si="21"/>
        <v>459.89430695785302</v>
      </c>
      <c r="R112" s="3">
        <f t="shared" si="18"/>
        <v>51.984263717956381</v>
      </c>
      <c r="S112" s="3">
        <f t="shared" si="22"/>
        <v>407.91004323989665</v>
      </c>
      <c r="U112" s="32">
        <v>97</v>
      </c>
      <c r="V112" s="25">
        <f t="shared" si="19"/>
        <v>8.0833333333333321</v>
      </c>
      <c r="W112" s="3">
        <f t="shared" si="23"/>
        <v>59583.333333332972</v>
      </c>
      <c r="X112" s="3">
        <f t="shared" si="24"/>
        <v>466.6666666666664</v>
      </c>
      <c r="Y112" s="3">
        <f t="shared" si="20"/>
        <v>49.999999999999702</v>
      </c>
      <c r="Z112" s="3">
        <f t="shared" si="25"/>
        <v>416.66666666666669</v>
      </c>
    </row>
    <row r="113" spans="2:26">
      <c r="B113" s="37">
        <v>93</v>
      </c>
      <c r="C113" s="21">
        <f t="shared" si="26"/>
        <v>7.75</v>
      </c>
      <c r="D113" s="24">
        <f t="shared" si="27"/>
        <v>459.89430695785302</v>
      </c>
      <c r="E113" s="34">
        <f t="shared" si="28"/>
        <v>425.61235590499683</v>
      </c>
      <c r="G113" s="37">
        <v>93</v>
      </c>
      <c r="H113" s="21">
        <f t="shared" si="29"/>
        <v>7.75</v>
      </c>
      <c r="I113" s="24">
        <f t="shared" si="31"/>
        <v>459.89430695779066</v>
      </c>
      <c r="J113" s="34">
        <f t="shared" si="30"/>
        <v>425.61235590493914</v>
      </c>
      <c r="N113" s="32">
        <v>98</v>
      </c>
      <c r="O113" s="25">
        <f t="shared" si="16"/>
        <v>8.1666666666666661</v>
      </c>
      <c r="P113" s="3">
        <f t="shared" si="17"/>
        <v>61564.956450031816</v>
      </c>
      <c r="Q113" s="3">
        <f t="shared" si="21"/>
        <v>459.89430695785302</v>
      </c>
      <c r="R113" s="3">
        <f t="shared" si="18"/>
        <v>51.644338681923131</v>
      </c>
      <c r="S113" s="3">
        <f t="shared" si="22"/>
        <v>408.24996827592986</v>
      </c>
      <c r="U113" s="32">
        <v>98</v>
      </c>
      <c r="V113" s="25">
        <f t="shared" si="19"/>
        <v>8.1666666666666661</v>
      </c>
      <c r="W113" s="3">
        <f t="shared" si="23"/>
        <v>59166.666666666308</v>
      </c>
      <c r="X113" s="3">
        <f t="shared" si="24"/>
        <v>466.31944444444417</v>
      </c>
      <c r="Y113" s="3">
        <f t="shared" si="20"/>
        <v>49.65277777777748</v>
      </c>
      <c r="Z113" s="3">
        <f t="shared" si="25"/>
        <v>416.66666666666669</v>
      </c>
    </row>
    <row r="114" spans="2:26">
      <c r="B114" s="37">
        <v>94</v>
      </c>
      <c r="C114" s="21">
        <f t="shared" si="26"/>
        <v>7.833333333333333</v>
      </c>
      <c r="D114" s="24">
        <f t="shared" si="27"/>
        <v>459.89430695785302</v>
      </c>
      <c r="E114" s="34">
        <f t="shared" si="28"/>
        <v>425.25797425978038</v>
      </c>
      <c r="G114" s="37">
        <v>94</v>
      </c>
      <c r="H114" s="21">
        <f t="shared" si="29"/>
        <v>7.833333333333333</v>
      </c>
      <c r="I114" s="24">
        <f t="shared" si="31"/>
        <v>459.89430695779066</v>
      </c>
      <c r="J114" s="34">
        <f t="shared" si="30"/>
        <v>425.25797425972274</v>
      </c>
      <c r="N114" s="32">
        <v>99</v>
      </c>
      <c r="O114" s="25">
        <f t="shared" si="16"/>
        <v>8.25</v>
      </c>
      <c r="P114" s="3">
        <f t="shared" si="17"/>
        <v>61156.366273448984</v>
      </c>
      <c r="Q114" s="3">
        <f t="shared" si="21"/>
        <v>459.89430695785302</v>
      </c>
      <c r="R114" s="3">
        <f t="shared" si="18"/>
        <v>51.304130375026517</v>
      </c>
      <c r="S114" s="3">
        <f t="shared" si="22"/>
        <v>408.59017658282653</v>
      </c>
      <c r="U114" s="32">
        <v>99</v>
      </c>
      <c r="V114" s="25">
        <f t="shared" si="19"/>
        <v>8.25</v>
      </c>
      <c r="W114" s="3">
        <f t="shared" si="23"/>
        <v>58749.999999999643</v>
      </c>
      <c r="X114" s="3">
        <f t="shared" si="24"/>
        <v>465.97222222222194</v>
      </c>
      <c r="Y114" s="3">
        <f t="shared" si="20"/>
        <v>49.305555555555259</v>
      </c>
      <c r="Z114" s="3">
        <f t="shared" si="25"/>
        <v>416.66666666666669</v>
      </c>
    </row>
    <row r="115" spans="2:26">
      <c r="B115" s="37">
        <v>95</v>
      </c>
      <c r="C115" s="21">
        <f t="shared" si="26"/>
        <v>7.9166666666666661</v>
      </c>
      <c r="D115" s="24">
        <f t="shared" si="27"/>
        <v>459.89430695785302</v>
      </c>
      <c r="E115" s="34">
        <f t="shared" si="28"/>
        <v>424.90388768670823</v>
      </c>
      <c r="G115" s="37">
        <v>95</v>
      </c>
      <c r="H115" s="21">
        <f t="shared" si="29"/>
        <v>7.9166666666666661</v>
      </c>
      <c r="I115" s="24">
        <f t="shared" si="31"/>
        <v>459.89430695779066</v>
      </c>
      <c r="J115" s="34">
        <f t="shared" si="30"/>
        <v>424.90388768665059</v>
      </c>
      <c r="N115" s="32">
        <v>100</v>
      </c>
      <c r="O115" s="25">
        <f t="shared" si="16"/>
        <v>8.3333333333333321</v>
      </c>
      <c r="P115" s="3">
        <f t="shared" si="17"/>
        <v>60747.435605052335</v>
      </c>
      <c r="Q115" s="3">
        <f t="shared" si="21"/>
        <v>459.89430695785302</v>
      </c>
      <c r="R115" s="3">
        <f t="shared" si="18"/>
        <v>50.963638561207489</v>
      </c>
      <c r="S115" s="3">
        <f t="shared" si="22"/>
        <v>408.9306683966455</v>
      </c>
      <c r="U115" s="32">
        <v>100</v>
      </c>
      <c r="V115" s="25">
        <f t="shared" si="19"/>
        <v>8.3333333333333321</v>
      </c>
      <c r="W115" s="3">
        <f t="shared" si="23"/>
        <v>58333.333333332979</v>
      </c>
      <c r="X115" s="3">
        <f t="shared" si="24"/>
        <v>465.62499999999972</v>
      </c>
      <c r="Y115" s="3">
        <f t="shared" si="20"/>
        <v>48.958333333333037</v>
      </c>
      <c r="Z115" s="3">
        <f t="shared" si="25"/>
        <v>416.66666666666669</v>
      </c>
    </row>
    <row r="116" spans="2:26">
      <c r="B116" s="37">
        <v>96</v>
      </c>
      <c r="C116" s="21">
        <f t="shared" si="26"/>
        <v>8</v>
      </c>
      <c r="D116" s="24">
        <f t="shared" si="27"/>
        <v>459.89430695785302</v>
      </c>
      <c r="E116" s="34">
        <f t="shared" si="28"/>
        <v>424.55009594009141</v>
      </c>
      <c r="G116" s="37">
        <v>96</v>
      </c>
      <c r="H116" s="21">
        <f t="shared" si="29"/>
        <v>8</v>
      </c>
      <c r="I116" s="24">
        <f t="shared" si="31"/>
        <v>459.89430695779066</v>
      </c>
      <c r="J116" s="34">
        <f t="shared" si="30"/>
        <v>424.55009594003388</v>
      </c>
      <c r="N116" s="32">
        <v>101</v>
      </c>
      <c r="O116" s="25">
        <f t="shared" si="16"/>
        <v>8.4166666666666661</v>
      </c>
      <c r="P116" s="3">
        <f t="shared" si="17"/>
        <v>60338.164161098684</v>
      </c>
      <c r="Q116" s="3">
        <f t="shared" si="21"/>
        <v>459.89430695785302</v>
      </c>
      <c r="R116" s="3">
        <f t="shared" si="18"/>
        <v>50.622863004210281</v>
      </c>
      <c r="S116" s="3">
        <f t="shared" si="22"/>
        <v>409.27144395364274</v>
      </c>
      <c r="U116" s="32">
        <v>101</v>
      </c>
      <c r="V116" s="25">
        <f t="shared" si="19"/>
        <v>8.4166666666666661</v>
      </c>
      <c r="W116" s="3">
        <f t="shared" si="23"/>
        <v>57916.666666666315</v>
      </c>
      <c r="X116" s="3">
        <f t="shared" si="24"/>
        <v>465.27777777777749</v>
      </c>
      <c r="Y116" s="3">
        <f t="shared" si="20"/>
        <v>48.611111111110816</v>
      </c>
      <c r="Z116" s="3">
        <f t="shared" si="25"/>
        <v>416.66666666666669</v>
      </c>
    </row>
    <row r="117" spans="2:26">
      <c r="B117" s="37">
        <v>97</v>
      </c>
      <c r="C117" s="21">
        <f t="shared" si="26"/>
        <v>8.0833333333333321</v>
      </c>
      <c r="D117" s="24">
        <f t="shared" si="27"/>
        <v>459.89430695785302</v>
      </c>
      <c r="E117" s="34">
        <f t="shared" si="28"/>
        <v>424.19659877444616</v>
      </c>
      <c r="G117" s="37">
        <v>97</v>
      </c>
      <c r="H117" s="21">
        <f t="shared" si="29"/>
        <v>8.0833333333333321</v>
      </c>
      <c r="I117" s="24">
        <f t="shared" si="31"/>
        <v>459.89430695779066</v>
      </c>
      <c r="J117" s="34">
        <f t="shared" si="30"/>
        <v>424.19659877438863</v>
      </c>
      <c r="N117" s="32">
        <v>102</v>
      </c>
      <c r="O117" s="25">
        <f t="shared" si="16"/>
        <v>8.5</v>
      </c>
      <c r="P117" s="3">
        <f t="shared" si="17"/>
        <v>59928.551657608412</v>
      </c>
      <c r="Q117" s="3">
        <f t="shared" si="21"/>
        <v>459.89430695785302</v>
      </c>
      <c r="R117" s="3">
        <f t="shared" si="18"/>
        <v>50.281803467582243</v>
      </c>
      <c r="S117" s="3">
        <f t="shared" si="22"/>
        <v>409.6125034902708</v>
      </c>
      <c r="U117" s="32">
        <v>102</v>
      </c>
      <c r="V117" s="25">
        <f t="shared" si="19"/>
        <v>8.5</v>
      </c>
      <c r="W117" s="3">
        <f t="shared" si="23"/>
        <v>57499.999999999651</v>
      </c>
      <c r="X117" s="3">
        <f t="shared" si="24"/>
        <v>464.93055555555532</v>
      </c>
      <c r="Y117" s="3">
        <f t="shared" si="20"/>
        <v>48.263888888888602</v>
      </c>
      <c r="Z117" s="3">
        <f t="shared" si="25"/>
        <v>416.66666666666669</v>
      </c>
    </row>
    <row r="118" spans="2:26">
      <c r="B118" s="37">
        <v>98</v>
      </c>
      <c r="C118" s="21">
        <f t="shared" si="26"/>
        <v>8.1666666666666661</v>
      </c>
      <c r="D118" s="24">
        <f t="shared" si="27"/>
        <v>459.89430695785302</v>
      </c>
      <c r="E118" s="34">
        <f t="shared" si="28"/>
        <v>423.84339594449244</v>
      </c>
      <c r="G118" s="37">
        <v>98</v>
      </c>
      <c r="H118" s="21">
        <f t="shared" si="29"/>
        <v>8.1666666666666661</v>
      </c>
      <c r="I118" s="24">
        <f t="shared" si="31"/>
        <v>459.89430695779066</v>
      </c>
      <c r="J118" s="34">
        <f t="shared" si="30"/>
        <v>423.84339594443497</v>
      </c>
      <c r="N118" s="32">
        <v>103</v>
      </c>
      <c r="O118" s="25">
        <f t="shared" si="16"/>
        <v>8.5833333333333321</v>
      </c>
      <c r="P118" s="3">
        <f t="shared" si="17"/>
        <v>59518.597810365231</v>
      </c>
      <c r="Q118" s="3">
        <f t="shared" si="21"/>
        <v>459.89430695785302</v>
      </c>
      <c r="R118" s="3">
        <f t="shared" si="18"/>
        <v>49.940459714673679</v>
      </c>
      <c r="S118" s="3">
        <f t="shared" si="22"/>
        <v>409.95384724317933</v>
      </c>
      <c r="U118" s="32">
        <v>103</v>
      </c>
      <c r="V118" s="25">
        <f t="shared" si="19"/>
        <v>8.5833333333333321</v>
      </c>
      <c r="W118" s="3">
        <f t="shared" si="23"/>
        <v>57083.333333332987</v>
      </c>
      <c r="X118" s="3">
        <f t="shared" si="24"/>
        <v>464.58333333333309</v>
      </c>
      <c r="Y118" s="3">
        <f t="shared" si="20"/>
        <v>47.91666666666638</v>
      </c>
      <c r="Z118" s="3">
        <f t="shared" si="25"/>
        <v>416.66666666666669</v>
      </c>
    </row>
    <row r="119" spans="2:26">
      <c r="B119" s="37">
        <v>99</v>
      </c>
      <c r="C119" s="21">
        <f t="shared" si="26"/>
        <v>8.25</v>
      </c>
      <c r="D119" s="24">
        <f t="shared" si="27"/>
        <v>459.89430695785302</v>
      </c>
      <c r="E119" s="34">
        <f t="shared" si="28"/>
        <v>423.49048720515486</v>
      </c>
      <c r="G119" s="37">
        <v>99</v>
      </c>
      <c r="H119" s="21">
        <f t="shared" si="29"/>
        <v>8.25</v>
      </c>
      <c r="I119" s="24">
        <f t="shared" si="31"/>
        <v>459.89430695779066</v>
      </c>
      <c r="J119" s="34">
        <f t="shared" si="30"/>
        <v>423.49048720509745</v>
      </c>
      <c r="N119" s="32">
        <v>104</v>
      </c>
      <c r="O119" s="25">
        <f t="shared" si="16"/>
        <v>8.6666666666666661</v>
      </c>
      <c r="P119" s="3">
        <f t="shared" si="17"/>
        <v>59108.302334916007</v>
      </c>
      <c r="Q119" s="3">
        <f t="shared" si="21"/>
        <v>459.89430695785302</v>
      </c>
      <c r="R119" s="3">
        <f t="shared" si="18"/>
        <v>49.598831508637694</v>
      </c>
      <c r="S119" s="3">
        <f t="shared" si="22"/>
        <v>410.2954754492153</v>
      </c>
      <c r="U119" s="32">
        <v>104</v>
      </c>
      <c r="V119" s="25">
        <f t="shared" si="19"/>
        <v>8.6666666666666661</v>
      </c>
      <c r="W119" s="3">
        <f t="shared" si="23"/>
        <v>56666.666666666322</v>
      </c>
      <c r="X119" s="3">
        <f t="shared" si="24"/>
        <v>464.23611111111086</v>
      </c>
      <c r="Y119" s="3">
        <f t="shared" si="20"/>
        <v>47.569444444444159</v>
      </c>
      <c r="Z119" s="3">
        <f t="shared" si="25"/>
        <v>416.66666666666669</v>
      </c>
    </row>
    <row r="120" spans="2:26">
      <c r="B120" s="37">
        <v>100</v>
      </c>
      <c r="C120" s="21">
        <f t="shared" si="26"/>
        <v>8.3333333333333321</v>
      </c>
      <c r="D120" s="24">
        <f t="shared" si="27"/>
        <v>459.89430695785302</v>
      </c>
      <c r="E120" s="34">
        <f t="shared" si="28"/>
        <v>423.13787231156192</v>
      </c>
      <c r="G120" s="37">
        <v>100</v>
      </c>
      <c r="H120" s="21">
        <f t="shared" si="29"/>
        <v>8.3333333333333321</v>
      </c>
      <c r="I120" s="24">
        <f t="shared" si="31"/>
        <v>459.89430695779066</v>
      </c>
      <c r="J120" s="34">
        <f t="shared" si="30"/>
        <v>423.13787231150451</v>
      </c>
      <c r="N120" s="32">
        <v>105</v>
      </c>
      <c r="O120" s="25">
        <f t="shared" si="16"/>
        <v>8.75</v>
      </c>
      <c r="P120" s="3">
        <f t="shared" si="17"/>
        <v>58697.664946570578</v>
      </c>
      <c r="Q120" s="3">
        <f t="shared" si="21"/>
        <v>459.89430695785302</v>
      </c>
      <c r="R120" s="3">
        <f t="shared" si="18"/>
        <v>49.256918612430006</v>
      </c>
      <c r="S120" s="3">
        <f t="shared" si="22"/>
        <v>410.63738834542301</v>
      </c>
      <c r="U120" s="32">
        <v>105</v>
      </c>
      <c r="V120" s="25">
        <f t="shared" si="19"/>
        <v>8.75</v>
      </c>
      <c r="W120" s="3">
        <f t="shared" si="23"/>
        <v>56249.999999999658</v>
      </c>
      <c r="X120" s="3">
        <f t="shared" si="24"/>
        <v>463.88888888888863</v>
      </c>
      <c r="Y120" s="3">
        <f t="shared" si="20"/>
        <v>47.222222222221937</v>
      </c>
      <c r="Z120" s="3">
        <f t="shared" si="25"/>
        <v>416.66666666666669</v>
      </c>
    </row>
    <row r="121" spans="2:26">
      <c r="B121" s="37">
        <v>101</v>
      </c>
      <c r="C121" s="21">
        <f t="shared" si="26"/>
        <v>8.4166666666666661</v>
      </c>
      <c r="D121" s="24">
        <f t="shared" si="27"/>
        <v>459.89430695785302</v>
      </c>
      <c r="E121" s="34">
        <f t="shared" si="28"/>
        <v>422.78555101904612</v>
      </c>
      <c r="G121" s="37">
        <v>101</v>
      </c>
      <c r="H121" s="21">
        <f t="shared" si="29"/>
        <v>8.4166666666666661</v>
      </c>
      <c r="I121" s="24">
        <f t="shared" si="31"/>
        <v>459.89430695779066</v>
      </c>
      <c r="J121" s="34">
        <f t="shared" si="30"/>
        <v>422.78555101898877</v>
      </c>
      <c r="N121" s="32">
        <v>106</v>
      </c>
      <c r="O121" s="25">
        <f t="shared" si="16"/>
        <v>8.8333333333333321</v>
      </c>
      <c r="P121" s="3">
        <f t="shared" si="17"/>
        <v>58286.685360401527</v>
      </c>
      <c r="Q121" s="3">
        <f t="shared" si="21"/>
        <v>459.89430695785302</v>
      </c>
      <c r="R121" s="3">
        <f t="shared" si="18"/>
        <v>48.914720788808815</v>
      </c>
      <c r="S121" s="3">
        <f t="shared" si="22"/>
        <v>410.97958616904418</v>
      </c>
      <c r="U121" s="32">
        <v>106</v>
      </c>
      <c r="V121" s="25">
        <f t="shared" si="19"/>
        <v>8.8333333333333321</v>
      </c>
      <c r="W121" s="3">
        <f t="shared" si="23"/>
        <v>55833.333333332994</v>
      </c>
      <c r="X121" s="3">
        <f t="shared" si="24"/>
        <v>463.5416666666664</v>
      </c>
      <c r="Y121" s="3">
        <f t="shared" si="20"/>
        <v>46.874999999999716</v>
      </c>
      <c r="Z121" s="3">
        <f t="shared" si="25"/>
        <v>416.66666666666669</v>
      </c>
    </row>
    <row r="122" spans="2:26">
      <c r="B122" s="37">
        <v>102</v>
      </c>
      <c r="C122" s="21">
        <f t="shared" si="26"/>
        <v>8.5</v>
      </c>
      <c r="D122" s="24">
        <f t="shared" si="27"/>
        <v>459.89430695785302</v>
      </c>
      <c r="E122" s="34">
        <f t="shared" si="28"/>
        <v>422.4335230831436</v>
      </c>
      <c r="G122" s="37">
        <v>102</v>
      </c>
      <c r="H122" s="21">
        <f t="shared" si="29"/>
        <v>8.5</v>
      </c>
      <c r="I122" s="24">
        <f t="shared" si="31"/>
        <v>459.89430695779066</v>
      </c>
      <c r="J122" s="34">
        <f t="shared" si="30"/>
        <v>422.4335230830863</v>
      </c>
      <c r="N122" s="32">
        <v>107</v>
      </c>
      <c r="O122" s="25">
        <f t="shared" si="16"/>
        <v>8.9166666666666661</v>
      </c>
      <c r="P122" s="3">
        <f t="shared" si="17"/>
        <v>57875.363291244001</v>
      </c>
      <c r="Q122" s="3">
        <f t="shared" si="21"/>
        <v>459.89430695785302</v>
      </c>
      <c r="R122" s="3">
        <f t="shared" si="18"/>
        <v>48.572237800334612</v>
      </c>
      <c r="S122" s="3">
        <f t="shared" si="22"/>
        <v>411.3220691575184</v>
      </c>
      <c r="U122" s="32">
        <v>107</v>
      </c>
      <c r="V122" s="25">
        <f t="shared" si="19"/>
        <v>8.9166666666666661</v>
      </c>
      <c r="W122" s="3">
        <f t="shared" si="23"/>
        <v>55416.66666666633</v>
      </c>
      <c r="X122" s="3">
        <f t="shared" si="24"/>
        <v>463.19444444444417</v>
      </c>
      <c r="Y122" s="3">
        <f t="shared" si="20"/>
        <v>46.527777777777494</v>
      </c>
      <c r="Z122" s="3">
        <f t="shared" si="25"/>
        <v>416.66666666666669</v>
      </c>
    </row>
    <row r="123" spans="2:26">
      <c r="B123" s="37">
        <v>103</v>
      </c>
      <c r="C123" s="21">
        <f t="shared" si="26"/>
        <v>8.5833333333333321</v>
      </c>
      <c r="D123" s="24">
        <f t="shared" si="27"/>
        <v>459.89430695785302</v>
      </c>
      <c r="E123" s="34">
        <f t="shared" si="28"/>
        <v>422.08178825959396</v>
      </c>
      <c r="G123" s="37">
        <v>103</v>
      </c>
      <c r="H123" s="21">
        <f t="shared" si="29"/>
        <v>8.5833333333333321</v>
      </c>
      <c r="I123" s="24">
        <f t="shared" si="31"/>
        <v>459.89430695779066</v>
      </c>
      <c r="J123" s="34">
        <f t="shared" si="30"/>
        <v>422.08178825953672</v>
      </c>
      <c r="N123" s="32">
        <v>108</v>
      </c>
      <c r="O123" s="25">
        <f t="shared" si="16"/>
        <v>9</v>
      </c>
      <c r="P123" s="3">
        <f t="shared" si="17"/>
        <v>57463.698453695513</v>
      </c>
      <c r="Q123" s="3">
        <f t="shared" si="21"/>
        <v>459.89430695785302</v>
      </c>
      <c r="R123" s="3">
        <f t="shared" si="18"/>
        <v>48.229469409370004</v>
      </c>
      <c r="S123" s="3">
        <f t="shared" si="22"/>
        <v>411.66483754848304</v>
      </c>
      <c r="U123" s="32">
        <v>108</v>
      </c>
      <c r="V123" s="25">
        <f t="shared" si="19"/>
        <v>9</v>
      </c>
      <c r="W123" s="3">
        <f t="shared" si="23"/>
        <v>54999.999999999665</v>
      </c>
      <c r="X123" s="3">
        <f t="shared" si="24"/>
        <v>462.84722222222194</v>
      </c>
      <c r="Y123" s="3">
        <f t="shared" si="20"/>
        <v>46.18055555555528</v>
      </c>
      <c r="Z123" s="3">
        <f t="shared" si="25"/>
        <v>416.66666666666669</v>
      </c>
    </row>
    <row r="124" spans="2:26">
      <c r="B124" s="37">
        <v>104</v>
      </c>
      <c r="C124" s="21">
        <f t="shared" si="26"/>
        <v>8.6666666666666661</v>
      </c>
      <c r="D124" s="24">
        <f t="shared" si="27"/>
        <v>459.89430695785302</v>
      </c>
      <c r="E124" s="34">
        <f t="shared" si="28"/>
        <v>421.7303463043404</v>
      </c>
      <c r="G124" s="37">
        <v>104</v>
      </c>
      <c r="H124" s="21">
        <f t="shared" si="29"/>
        <v>8.6666666666666661</v>
      </c>
      <c r="I124" s="24">
        <f t="shared" si="31"/>
        <v>459.89430695779066</v>
      </c>
      <c r="J124" s="34">
        <f t="shared" si="30"/>
        <v>421.73034630428322</v>
      </c>
      <c r="N124" s="32">
        <v>109</v>
      </c>
      <c r="O124" s="25">
        <f t="shared" si="16"/>
        <v>9.0833333333333321</v>
      </c>
      <c r="P124" s="3">
        <f t="shared" si="17"/>
        <v>57051.690562115735</v>
      </c>
      <c r="Q124" s="3">
        <f t="shared" si="21"/>
        <v>459.89430695785302</v>
      </c>
      <c r="R124" s="3">
        <f t="shared" si="18"/>
        <v>47.886415378079597</v>
      </c>
      <c r="S124" s="3">
        <f t="shared" si="22"/>
        <v>412.0078915797734</v>
      </c>
      <c r="U124" s="32">
        <v>109</v>
      </c>
      <c r="V124" s="25">
        <f t="shared" si="19"/>
        <v>9.0833333333333321</v>
      </c>
      <c r="W124" s="3">
        <f t="shared" si="23"/>
        <v>54583.333333333001</v>
      </c>
      <c r="X124" s="3">
        <f t="shared" si="24"/>
        <v>462.49999999999977</v>
      </c>
      <c r="Y124" s="3">
        <f t="shared" si="20"/>
        <v>45.833333333333059</v>
      </c>
      <c r="Z124" s="3">
        <f t="shared" si="25"/>
        <v>416.66666666666669</v>
      </c>
    </row>
    <row r="125" spans="2:26">
      <c r="B125" s="37">
        <v>105</v>
      </c>
      <c r="C125" s="21">
        <f t="shared" si="26"/>
        <v>8.75</v>
      </c>
      <c r="D125" s="24">
        <f t="shared" si="27"/>
        <v>459.89430695785302</v>
      </c>
      <c r="E125" s="34">
        <f t="shared" si="28"/>
        <v>421.37919697352908</v>
      </c>
      <c r="G125" s="37">
        <v>105</v>
      </c>
      <c r="H125" s="21">
        <f t="shared" si="29"/>
        <v>8.75</v>
      </c>
      <c r="I125" s="24">
        <f t="shared" si="31"/>
        <v>459.89430695779066</v>
      </c>
      <c r="J125" s="34">
        <f t="shared" si="30"/>
        <v>421.37919697347195</v>
      </c>
      <c r="N125" s="32">
        <v>110</v>
      </c>
      <c r="O125" s="25">
        <f t="shared" si="16"/>
        <v>9.1666666666666661</v>
      </c>
      <c r="P125" s="3">
        <f t="shared" si="17"/>
        <v>56639.33933062631</v>
      </c>
      <c r="Q125" s="3">
        <f t="shared" si="21"/>
        <v>459.89430695785302</v>
      </c>
      <c r="R125" s="3">
        <f t="shared" si="18"/>
        <v>47.543075468429784</v>
      </c>
      <c r="S125" s="3">
        <f t="shared" si="22"/>
        <v>412.35123148942324</v>
      </c>
      <c r="U125" s="32">
        <v>110</v>
      </c>
      <c r="V125" s="25">
        <f t="shared" si="19"/>
        <v>9.1666666666666661</v>
      </c>
      <c r="W125" s="3">
        <f t="shared" si="23"/>
        <v>54166.666666666337</v>
      </c>
      <c r="X125" s="3">
        <f t="shared" si="24"/>
        <v>462.15277777777754</v>
      </c>
      <c r="Y125" s="3">
        <f t="shared" si="20"/>
        <v>45.486111111110837</v>
      </c>
      <c r="Z125" s="3">
        <f t="shared" si="25"/>
        <v>416.66666666666669</v>
      </c>
    </row>
    <row r="126" spans="2:26">
      <c r="B126" s="37">
        <v>106</v>
      </c>
      <c r="C126" s="21">
        <f t="shared" si="26"/>
        <v>8.8333333333333321</v>
      </c>
      <c r="D126" s="24">
        <f t="shared" si="27"/>
        <v>459.89430695785302</v>
      </c>
      <c r="E126" s="34">
        <f t="shared" si="28"/>
        <v>421.02834002350966</v>
      </c>
      <c r="G126" s="37">
        <v>106</v>
      </c>
      <c r="H126" s="21">
        <f t="shared" si="29"/>
        <v>8.8333333333333321</v>
      </c>
      <c r="I126" s="24">
        <f t="shared" si="31"/>
        <v>459.89430695779066</v>
      </c>
      <c r="J126" s="34">
        <f t="shared" si="30"/>
        <v>421.02834002345253</v>
      </c>
      <c r="N126" s="32">
        <v>111</v>
      </c>
      <c r="O126" s="25">
        <f t="shared" si="16"/>
        <v>9.25</v>
      </c>
      <c r="P126" s="3">
        <f t="shared" si="17"/>
        <v>56226.644473110639</v>
      </c>
      <c r="Q126" s="3">
        <f t="shared" si="21"/>
        <v>459.89430695785302</v>
      </c>
      <c r="R126" s="3">
        <f t="shared" si="18"/>
        <v>47.199449442188595</v>
      </c>
      <c r="S126" s="3">
        <f t="shared" si="22"/>
        <v>412.69485751566441</v>
      </c>
      <c r="U126" s="32">
        <v>111</v>
      </c>
      <c r="V126" s="25">
        <f t="shared" si="19"/>
        <v>9.25</v>
      </c>
      <c r="W126" s="3">
        <f t="shared" si="23"/>
        <v>53749.999999999673</v>
      </c>
      <c r="X126" s="3">
        <f t="shared" si="24"/>
        <v>461.80555555555532</v>
      </c>
      <c r="Y126" s="3">
        <f t="shared" si="20"/>
        <v>45.138888888888616</v>
      </c>
      <c r="Z126" s="3">
        <f t="shared" si="25"/>
        <v>416.66666666666669</v>
      </c>
    </row>
    <row r="127" spans="2:26">
      <c r="B127" s="37">
        <v>107</v>
      </c>
      <c r="C127" s="21">
        <f t="shared" si="26"/>
        <v>8.9166666666666661</v>
      </c>
      <c r="D127" s="24">
        <f t="shared" si="27"/>
        <v>459.89430695785302</v>
      </c>
      <c r="E127" s="34">
        <f t="shared" si="28"/>
        <v>420.677775210834</v>
      </c>
      <c r="G127" s="37">
        <v>107</v>
      </c>
      <c r="H127" s="21">
        <f t="shared" si="29"/>
        <v>8.9166666666666661</v>
      </c>
      <c r="I127" s="24">
        <f t="shared" si="31"/>
        <v>459.89430695779066</v>
      </c>
      <c r="J127" s="34">
        <f t="shared" si="30"/>
        <v>420.67777521077693</v>
      </c>
      <c r="N127" s="32">
        <v>112</v>
      </c>
      <c r="O127" s="25">
        <f t="shared" si="16"/>
        <v>9.3333333333333321</v>
      </c>
      <c r="P127" s="3">
        <f t="shared" si="17"/>
        <v>55813.605703213703</v>
      </c>
      <c r="Q127" s="3">
        <f t="shared" si="21"/>
        <v>459.89430695785302</v>
      </c>
      <c r="R127" s="3">
        <f t="shared" si="18"/>
        <v>46.855537060925535</v>
      </c>
      <c r="S127" s="3">
        <f t="shared" si="22"/>
        <v>413.03876989692748</v>
      </c>
      <c r="U127" s="32">
        <v>112</v>
      </c>
      <c r="V127" s="25">
        <f t="shared" si="19"/>
        <v>9.3333333333333321</v>
      </c>
      <c r="W127" s="3">
        <f t="shared" si="23"/>
        <v>53333.333333333008</v>
      </c>
      <c r="X127" s="3">
        <f t="shared" si="24"/>
        <v>461.45833333333309</v>
      </c>
      <c r="Y127" s="3">
        <f t="shared" si="20"/>
        <v>44.791666666666394</v>
      </c>
      <c r="Z127" s="3">
        <f t="shared" si="25"/>
        <v>416.66666666666669</v>
      </c>
    </row>
    <row r="128" spans="2:26">
      <c r="B128" s="37">
        <v>108</v>
      </c>
      <c r="C128" s="21">
        <f t="shared" si="26"/>
        <v>9</v>
      </c>
      <c r="D128" s="24">
        <f t="shared" si="27"/>
        <v>459.89430695785302</v>
      </c>
      <c r="E128" s="34">
        <f t="shared" si="28"/>
        <v>420.32750229225712</v>
      </c>
      <c r="G128" s="37">
        <v>108</v>
      </c>
      <c r="H128" s="21">
        <f t="shared" si="29"/>
        <v>9</v>
      </c>
      <c r="I128" s="24">
        <f t="shared" si="31"/>
        <v>459.89430695779066</v>
      </c>
      <c r="J128" s="34">
        <f t="shared" si="30"/>
        <v>420.32750229220011</v>
      </c>
      <c r="N128" s="32">
        <v>113</v>
      </c>
      <c r="O128" s="25">
        <f t="shared" si="16"/>
        <v>9.4166666666666661</v>
      </c>
      <c r="P128" s="3">
        <f t="shared" si="17"/>
        <v>55400.222734341856</v>
      </c>
      <c r="Q128" s="3">
        <f t="shared" si="21"/>
        <v>459.89430695785302</v>
      </c>
      <c r="R128" s="3">
        <f t="shared" si="18"/>
        <v>46.511338086011421</v>
      </c>
      <c r="S128" s="3">
        <f t="shared" si="22"/>
        <v>413.38296887184163</v>
      </c>
      <c r="U128" s="32">
        <v>113</v>
      </c>
      <c r="V128" s="25">
        <f t="shared" si="19"/>
        <v>9.4166666666666661</v>
      </c>
      <c r="W128" s="3">
        <f t="shared" si="23"/>
        <v>52916.666666666344</v>
      </c>
      <c r="X128" s="3">
        <f t="shared" si="24"/>
        <v>461.11111111111086</v>
      </c>
      <c r="Y128" s="3">
        <f t="shared" si="20"/>
        <v>44.44444444444418</v>
      </c>
      <c r="Z128" s="3">
        <f t="shared" si="25"/>
        <v>416.66666666666669</v>
      </c>
    </row>
    <row r="129" spans="2:26">
      <c r="B129" s="37">
        <v>109</v>
      </c>
      <c r="C129" s="21">
        <f t="shared" si="26"/>
        <v>9.0833333333333321</v>
      </c>
      <c r="D129" s="24">
        <f t="shared" si="27"/>
        <v>459.89430695785302</v>
      </c>
      <c r="E129" s="34">
        <f t="shared" si="28"/>
        <v>419.97752102473663</v>
      </c>
      <c r="G129" s="37">
        <v>109</v>
      </c>
      <c r="H129" s="21">
        <f t="shared" si="29"/>
        <v>9.0833333333333321</v>
      </c>
      <c r="I129" s="24">
        <f t="shared" si="31"/>
        <v>459.89430695779066</v>
      </c>
      <c r="J129" s="34">
        <f t="shared" si="30"/>
        <v>419.97752102467967</v>
      </c>
      <c r="N129" s="32">
        <v>114</v>
      </c>
      <c r="O129" s="25">
        <f t="shared" si="16"/>
        <v>9.5</v>
      </c>
      <c r="P129" s="3">
        <f t="shared" si="17"/>
        <v>54986.495279662617</v>
      </c>
      <c r="Q129" s="3">
        <f t="shared" si="21"/>
        <v>459.89430695785302</v>
      </c>
      <c r="R129" s="3">
        <f t="shared" si="18"/>
        <v>46.166852278618215</v>
      </c>
      <c r="S129" s="3">
        <f t="shared" si="22"/>
        <v>413.72745467923482</v>
      </c>
      <c r="U129" s="32">
        <v>114</v>
      </c>
      <c r="V129" s="25">
        <f t="shared" si="19"/>
        <v>9.5</v>
      </c>
      <c r="W129" s="3">
        <f t="shared" si="23"/>
        <v>52499.99999999968</v>
      </c>
      <c r="X129" s="3">
        <f t="shared" si="24"/>
        <v>460.76388888888863</v>
      </c>
      <c r="Y129" s="3">
        <f t="shared" si="20"/>
        <v>44.097222222221959</v>
      </c>
      <c r="Z129" s="3">
        <f t="shared" si="25"/>
        <v>416.66666666666669</v>
      </c>
    </row>
    <row r="130" spans="2:26">
      <c r="B130" s="37">
        <v>110</v>
      </c>
      <c r="C130" s="21">
        <f t="shared" si="26"/>
        <v>9.1666666666666661</v>
      </c>
      <c r="D130" s="24">
        <f t="shared" si="27"/>
        <v>459.89430695785302</v>
      </c>
      <c r="E130" s="34">
        <f t="shared" si="28"/>
        <v>419.6278311654321</v>
      </c>
      <c r="G130" s="37">
        <v>110</v>
      </c>
      <c r="H130" s="21">
        <f t="shared" si="29"/>
        <v>9.1666666666666661</v>
      </c>
      <c r="I130" s="24">
        <f t="shared" si="31"/>
        <v>459.89430695779066</v>
      </c>
      <c r="J130" s="34">
        <f t="shared" si="30"/>
        <v>419.6278311653752</v>
      </c>
      <c r="N130" s="32">
        <v>115</v>
      </c>
      <c r="O130" s="25">
        <f t="shared" si="16"/>
        <v>9.5833333333333321</v>
      </c>
      <c r="P130" s="3">
        <f t="shared" si="17"/>
        <v>54572.423052104481</v>
      </c>
      <c r="Q130" s="3">
        <f t="shared" si="21"/>
        <v>459.89430695785302</v>
      </c>
      <c r="R130" s="3">
        <f t="shared" si="18"/>
        <v>45.822079399718852</v>
      </c>
      <c r="S130" s="3">
        <f t="shared" si="22"/>
        <v>414.07222755813416</v>
      </c>
      <c r="U130" s="32">
        <v>115</v>
      </c>
      <c r="V130" s="25">
        <f t="shared" si="19"/>
        <v>9.5833333333333321</v>
      </c>
      <c r="W130" s="3">
        <f t="shared" si="23"/>
        <v>52083.333333333016</v>
      </c>
      <c r="X130" s="3">
        <f t="shared" si="24"/>
        <v>460.4166666666664</v>
      </c>
      <c r="Y130" s="3">
        <f t="shared" si="20"/>
        <v>43.749999999999737</v>
      </c>
      <c r="Z130" s="3">
        <f t="shared" si="25"/>
        <v>416.66666666666669</v>
      </c>
    </row>
    <row r="131" spans="2:26">
      <c r="B131" s="37">
        <v>111</v>
      </c>
      <c r="C131" s="21">
        <f t="shared" si="26"/>
        <v>9.25</v>
      </c>
      <c r="D131" s="24">
        <f t="shared" si="27"/>
        <v>459.89430695785302</v>
      </c>
      <c r="E131" s="34">
        <f t="shared" si="28"/>
        <v>419.27843247170574</v>
      </c>
      <c r="G131" s="37">
        <v>111</v>
      </c>
      <c r="H131" s="21">
        <f t="shared" si="29"/>
        <v>9.25</v>
      </c>
      <c r="I131" s="24">
        <f t="shared" si="31"/>
        <v>459.89430695779066</v>
      </c>
      <c r="J131" s="34">
        <f t="shared" si="30"/>
        <v>419.2784324716489</v>
      </c>
      <c r="N131" s="32">
        <v>116</v>
      </c>
      <c r="O131" s="25">
        <f t="shared" si="16"/>
        <v>9.6666666666666661</v>
      </c>
      <c r="P131" s="3">
        <f t="shared" si="17"/>
        <v>54158.005764356712</v>
      </c>
      <c r="Q131" s="3">
        <f t="shared" si="21"/>
        <v>459.89430695785302</v>
      </c>
      <c r="R131" s="3">
        <f t="shared" si="18"/>
        <v>45.477019210087072</v>
      </c>
      <c r="S131" s="3">
        <f t="shared" si="22"/>
        <v>414.41728774776595</v>
      </c>
      <c r="U131" s="32">
        <v>116</v>
      </c>
      <c r="V131" s="25">
        <f t="shared" si="19"/>
        <v>9.6666666666666661</v>
      </c>
      <c r="W131" s="3">
        <f t="shared" si="23"/>
        <v>51666.666666666351</v>
      </c>
      <c r="X131" s="3">
        <f t="shared" si="24"/>
        <v>460.06944444444423</v>
      </c>
      <c r="Y131" s="3">
        <f t="shared" si="20"/>
        <v>43.402777777777516</v>
      </c>
      <c r="Z131" s="3">
        <f t="shared" si="25"/>
        <v>416.66666666666669</v>
      </c>
    </row>
    <row r="132" spans="2:26">
      <c r="B132" s="37">
        <v>112</v>
      </c>
      <c r="C132" s="21">
        <f t="shared" si="26"/>
        <v>9.3333333333333321</v>
      </c>
      <c r="D132" s="24">
        <f t="shared" si="27"/>
        <v>459.89430695785302</v>
      </c>
      <c r="E132" s="34">
        <f t="shared" si="28"/>
        <v>418.92932470112152</v>
      </c>
      <c r="G132" s="37">
        <v>112</v>
      </c>
      <c r="H132" s="21">
        <f t="shared" si="29"/>
        <v>9.3333333333333321</v>
      </c>
      <c r="I132" s="24">
        <f t="shared" si="31"/>
        <v>459.89430695779066</v>
      </c>
      <c r="J132" s="34">
        <f t="shared" si="30"/>
        <v>418.92932470106473</v>
      </c>
      <c r="N132" s="32">
        <v>117</v>
      </c>
      <c r="O132" s="25">
        <f t="shared" si="16"/>
        <v>9.75</v>
      </c>
      <c r="P132" s="3">
        <f t="shared" si="17"/>
        <v>53743.243128869151</v>
      </c>
      <c r="Q132" s="3">
        <f t="shared" si="21"/>
        <v>459.89430695785302</v>
      </c>
      <c r="R132" s="3">
        <f t="shared" si="18"/>
        <v>45.131671470297263</v>
      </c>
      <c r="S132" s="3">
        <f t="shared" si="22"/>
        <v>414.76263548755577</v>
      </c>
      <c r="U132" s="32">
        <v>117</v>
      </c>
      <c r="V132" s="25">
        <f t="shared" si="19"/>
        <v>9.75</v>
      </c>
      <c r="W132" s="3">
        <f t="shared" si="23"/>
        <v>51249.999999999687</v>
      </c>
      <c r="X132" s="3">
        <f t="shared" si="24"/>
        <v>459.722222222222</v>
      </c>
      <c r="Y132" s="3">
        <f t="shared" si="20"/>
        <v>43.055555555555294</v>
      </c>
      <c r="Z132" s="3">
        <f t="shared" si="25"/>
        <v>416.66666666666669</v>
      </c>
    </row>
    <row r="133" spans="2:26">
      <c r="B133" s="37">
        <v>113</v>
      </c>
      <c r="C133" s="21">
        <f t="shared" si="26"/>
        <v>9.4166666666666661</v>
      </c>
      <c r="D133" s="24">
        <f t="shared" si="27"/>
        <v>459.89430695785302</v>
      </c>
      <c r="E133" s="34">
        <f t="shared" si="28"/>
        <v>418.58050761144534</v>
      </c>
      <c r="G133" s="37">
        <v>113</v>
      </c>
      <c r="H133" s="21">
        <f t="shared" si="29"/>
        <v>9.4166666666666661</v>
      </c>
      <c r="I133" s="24">
        <f t="shared" si="31"/>
        <v>459.89430695779066</v>
      </c>
      <c r="J133" s="34">
        <f t="shared" si="30"/>
        <v>418.58050761138855</v>
      </c>
      <c r="N133" s="32">
        <v>118</v>
      </c>
      <c r="O133" s="25">
        <f t="shared" si="16"/>
        <v>9.8333333333333321</v>
      </c>
      <c r="P133" s="3">
        <f t="shared" si="17"/>
        <v>53328.134857852019</v>
      </c>
      <c r="Q133" s="3">
        <f t="shared" si="21"/>
        <v>459.89430695785302</v>
      </c>
      <c r="R133" s="3">
        <f t="shared" si="18"/>
        <v>44.786035940724297</v>
      </c>
      <c r="S133" s="3">
        <f t="shared" si="22"/>
        <v>415.10827101712874</v>
      </c>
      <c r="U133" s="32">
        <v>118</v>
      </c>
      <c r="V133" s="25">
        <f t="shared" si="19"/>
        <v>9.8333333333333321</v>
      </c>
      <c r="W133" s="3">
        <f t="shared" si="23"/>
        <v>50833.333333333023</v>
      </c>
      <c r="X133" s="3">
        <f t="shared" si="24"/>
        <v>459.37499999999977</v>
      </c>
      <c r="Y133" s="3">
        <f t="shared" si="20"/>
        <v>42.708333333333073</v>
      </c>
      <c r="Z133" s="3">
        <f t="shared" si="25"/>
        <v>416.66666666666669</v>
      </c>
    </row>
    <row r="134" spans="2:26">
      <c r="B134" s="37">
        <v>114</v>
      </c>
      <c r="C134" s="21">
        <f t="shared" si="26"/>
        <v>9.5</v>
      </c>
      <c r="D134" s="24">
        <f t="shared" si="27"/>
        <v>459.89430695785302</v>
      </c>
      <c r="E134" s="34">
        <f t="shared" si="28"/>
        <v>418.23198096064488</v>
      </c>
      <c r="G134" s="37">
        <v>114</v>
      </c>
      <c r="H134" s="21">
        <f t="shared" si="29"/>
        <v>9.5</v>
      </c>
      <c r="I134" s="24">
        <f t="shared" si="31"/>
        <v>459.89430695779066</v>
      </c>
      <c r="J134" s="34">
        <f t="shared" si="30"/>
        <v>418.2319809605882</v>
      </c>
      <c r="N134" s="32">
        <v>119</v>
      </c>
      <c r="O134" s="25">
        <f t="shared" si="16"/>
        <v>9.9166666666666661</v>
      </c>
      <c r="P134" s="3">
        <f t="shared" si="17"/>
        <v>52912.680663275707</v>
      </c>
      <c r="Q134" s="3">
        <f t="shared" si="21"/>
        <v>459.89430695785302</v>
      </c>
      <c r="R134" s="3">
        <f t="shared" si="18"/>
        <v>44.440112381543351</v>
      </c>
      <c r="S134" s="3">
        <f t="shared" si="22"/>
        <v>415.45419457630965</v>
      </c>
      <c r="U134" s="32">
        <v>119</v>
      </c>
      <c r="V134" s="25">
        <f t="shared" si="19"/>
        <v>9.9166666666666661</v>
      </c>
      <c r="W134" s="3">
        <f t="shared" si="23"/>
        <v>50416.666666666359</v>
      </c>
      <c r="X134" s="3">
        <f t="shared" si="24"/>
        <v>459.02777777777754</v>
      </c>
      <c r="Y134" s="3">
        <f t="shared" si="20"/>
        <v>42.361111111110858</v>
      </c>
      <c r="Z134" s="3">
        <f t="shared" si="25"/>
        <v>416.66666666666669</v>
      </c>
    </row>
    <row r="135" spans="2:26">
      <c r="B135" s="37">
        <v>115</v>
      </c>
      <c r="C135" s="21">
        <f t="shared" si="26"/>
        <v>9.5833333333333321</v>
      </c>
      <c r="D135" s="24">
        <f t="shared" si="27"/>
        <v>459.89430695785302</v>
      </c>
      <c r="E135" s="34">
        <f t="shared" si="28"/>
        <v>417.88374450688923</v>
      </c>
      <c r="G135" s="37">
        <v>115</v>
      </c>
      <c r="H135" s="21">
        <f t="shared" si="29"/>
        <v>9.5833333333333321</v>
      </c>
      <c r="I135" s="24">
        <f t="shared" si="31"/>
        <v>459.89430695779066</v>
      </c>
      <c r="J135" s="34">
        <f t="shared" si="30"/>
        <v>417.88374450683256</v>
      </c>
      <c r="N135" s="32">
        <v>120</v>
      </c>
      <c r="O135" s="25">
        <f t="shared" si="16"/>
        <v>10</v>
      </c>
      <c r="P135" s="3">
        <f t="shared" si="17"/>
        <v>52496.88025687058</v>
      </c>
      <c r="Q135" s="3">
        <f t="shared" si="21"/>
        <v>459.89430695785302</v>
      </c>
      <c r="R135" s="3">
        <f t="shared" si="18"/>
        <v>44.093900552729757</v>
      </c>
      <c r="S135" s="3">
        <f t="shared" si="22"/>
        <v>415.80040640512328</v>
      </c>
      <c r="U135" s="32">
        <v>120</v>
      </c>
      <c r="V135" s="25">
        <f t="shared" si="19"/>
        <v>10</v>
      </c>
      <c r="W135" s="3">
        <f t="shared" si="23"/>
        <v>49999.999999999694</v>
      </c>
      <c r="X135" s="3">
        <f t="shared" si="24"/>
        <v>458.68055555555532</v>
      </c>
      <c r="Y135" s="3">
        <f t="shared" si="20"/>
        <v>42.013888888888637</v>
      </c>
      <c r="Z135" s="3">
        <f t="shared" si="25"/>
        <v>416.66666666666669</v>
      </c>
    </row>
    <row r="136" spans="2:26">
      <c r="B136" s="37">
        <v>116</v>
      </c>
      <c r="C136" s="21">
        <f t="shared" si="26"/>
        <v>9.6666666666666661</v>
      </c>
      <c r="D136" s="24">
        <f t="shared" si="27"/>
        <v>459.89430695785302</v>
      </c>
      <c r="E136" s="34">
        <f t="shared" si="28"/>
        <v>417.53579800854874</v>
      </c>
      <c r="G136" s="37">
        <v>116</v>
      </c>
      <c r="H136" s="21">
        <f t="shared" si="29"/>
        <v>9.6666666666666661</v>
      </c>
      <c r="I136" s="24">
        <f t="shared" si="31"/>
        <v>459.89430695779066</v>
      </c>
      <c r="J136" s="34">
        <f t="shared" si="30"/>
        <v>417.53579800849212</v>
      </c>
      <c r="N136" s="32">
        <v>121</v>
      </c>
      <c r="O136" s="25">
        <f t="shared" si="16"/>
        <v>10.083333333333332</v>
      </c>
      <c r="P136" s="3">
        <f t="shared" si="17"/>
        <v>52080.733350126779</v>
      </c>
      <c r="Q136" s="3">
        <f t="shared" si="21"/>
        <v>459.89430695785302</v>
      </c>
      <c r="R136" s="3">
        <f t="shared" si="18"/>
        <v>43.747400214058821</v>
      </c>
      <c r="S136" s="3">
        <f t="shared" si="22"/>
        <v>416.1469067437942</v>
      </c>
      <c r="U136" s="32">
        <v>121</v>
      </c>
      <c r="V136" s="25">
        <f t="shared" si="19"/>
        <v>10.083333333333332</v>
      </c>
      <c r="W136" s="3">
        <f t="shared" si="23"/>
        <v>49583.33333333303</v>
      </c>
      <c r="X136" s="3">
        <f t="shared" si="24"/>
        <v>458.33333333333309</v>
      </c>
      <c r="Y136" s="3">
        <f t="shared" si="20"/>
        <v>41.666666666666416</v>
      </c>
      <c r="Z136" s="3">
        <f t="shared" si="25"/>
        <v>416.66666666666669</v>
      </c>
    </row>
    <row r="137" spans="2:26">
      <c r="B137" s="37">
        <v>117</v>
      </c>
      <c r="C137" s="21">
        <f t="shared" si="26"/>
        <v>9.75</v>
      </c>
      <c r="D137" s="24">
        <f t="shared" si="27"/>
        <v>459.89430695785302</v>
      </c>
      <c r="E137" s="34">
        <f t="shared" si="28"/>
        <v>417.18814122419525</v>
      </c>
      <c r="G137" s="37">
        <v>117</v>
      </c>
      <c r="H137" s="21">
        <f t="shared" si="29"/>
        <v>9.75</v>
      </c>
      <c r="I137" s="24">
        <f t="shared" si="31"/>
        <v>459.89430695779066</v>
      </c>
      <c r="J137" s="34">
        <f t="shared" si="30"/>
        <v>417.18814122413863</v>
      </c>
      <c r="N137" s="32">
        <v>122</v>
      </c>
      <c r="O137" s="25">
        <f t="shared" si="16"/>
        <v>10.166666666666666</v>
      </c>
      <c r="P137" s="3">
        <f t="shared" si="17"/>
        <v>51664.239654294026</v>
      </c>
      <c r="Q137" s="3">
        <f t="shared" si="21"/>
        <v>459.89430695785302</v>
      </c>
      <c r="R137" s="3">
        <f t="shared" si="18"/>
        <v>43.400611125105648</v>
      </c>
      <c r="S137" s="3">
        <f t="shared" si="22"/>
        <v>416.49369583274739</v>
      </c>
      <c r="U137" s="32">
        <v>122</v>
      </c>
      <c r="V137" s="25">
        <f t="shared" si="19"/>
        <v>10.166666666666666</v>
      </c>
      <c r="W137" s="3">
        <f t="shared" si="23"/>
        <v>49166.666666666366</v>
      </c>
      <c r="X137" s="3">
        <f t="shared" si="24"/>
        <v>457.98611111111086</v>
      </c>
      <c r="Y137" s="3">
        <f t="shared" si="20"/>
        <v>41.319444444444194</v>
      </c>
      <c r="Z137" s="3">
        <f t="shared" si="25"/>
        <v>416.66666666666669</v>
      </c>
    </row>
    <row r="138" spans="2:26">
      <c r="B138" s="37">
        <v>118</v>
      </c>
      <c r="C138" s="21">
        <f t="shared" si="26"/>
        <v>9.8333333333333321</v>
      </c>
      <c r="D138" s="24">
        <f t="shared" si="27"/>
        <v>459.89430695785302</v>
      </c>
      <c r="E138" s="34">
        <f t="shared" si="28"/>
        <v>416.84077391260161</v>
      </c>
      <c r="G138" s="37">
        <v>118</v>
      </c>
      <c r="H138" s="21">
        <f t="shared" si="29"/>
        <v>9.8333333333333321</v>
      </c>
      <c r="I138" s="24">
        <f t="shared" si="31"/>
        <v>459.89430695779066</v>
      </c>
      <c r="J138" s="34">
        <f t="shared" si="30"/>
        <v>416.84077391254505</v>
      </c>
      <c r="N138" s="32">
        <v>123</v>
      </c>
      <c r="O138" s="25">
        <f t="shared" si="16"/>
        <v>10.25</v>
      </c>
      <c r="P138" s="3">
        <f t="shared" si="17"/>
        <v>51247.398880381414</v>
      </c>
      <c r="Q138" s="3">
        <f t="shared" si="21"/>
        <v>459.89430695785302</v>
      </c>
      <c r="R138" s="3">
        <f t="shared" si="18"/>
        <v>43.053533045245025</v>
      </c>
      <c r="S138" s="3">
        <f t="shared" si="22"/>
        <v>416.84077391260797</v>
      </c>
      <c r="U138" s="32">
        <v>123</v>
      </c>
      <c r="V138" s="25">
        <f t="shared" si="19"/>
        <v>10.25</v>
      </c>
      <c r="W138" s="3">
        <f t="shared" si="23"/>
        <v>48749.999999999702</v>
      </c>
      <c r="X138" s="3">
        <f t="shared" si="24"/>
        <v>457.63888888888869</v>
      </c>
      <c r="Y138" s="3">
        <f t="shared" si="20"/>
        <v>40.972222222221973</v>
      </c>
      <c r="Z138" s="3">
        <f t="shared" si="25"/>
        <v>416.66666666666669</v>
      </c>
    </row>
    <row r="139" spans="2:26">
      <c r="B139" s="37">
        <v>119</v>
      </c>
      <c r="C139" s="21">
        <f t="shared" si="26"/>
        <v>9.9166666666666661</v>
      </c>
      <c r="D139" s="24">
        <f t="shared" si="27"/>
        <v>459.89430695785302</v>
      </c>
      <c r="E139" s="34">
        <f t="shared" si="28"/>
        <v>416.49369583274097</v>
      </c>
      <c r="G139" s="37">
        <v>119</v>
      </c>
      <c r="H139" s="21">
        <f t="shared" si="29"/>
        <v>9.9166666666666661</v>
      </c>
      <c r="I139" s="24">
        <f t="shared" si="31"/>
        <v>459.89430695779066</v>
      </c>
      <c r="J139" s="34">
        <f t="shared" si="30"/>
        <v>416.49369583268447</v>
      </c>
      <c r="N139" s="32">
        <v>124</v>
      </c>
      <c r="O139" s="25">
        <f t="shared" si="16"/>
        <v>10.333333333333332</v>
      </c>
      <c r="P139" s="3">
        <f t="shared" si="17"/>
        <v>50830.210739157206</v>
      </c>
      <c r="Q139" s="3">
        <f t="shared" si="21"/>
        <v>459.89430695785302</v>
      </c>
      <c r="R139" s="3">
        <f t="shared" si="18"/>
        <v>42.706165733651183</v>
      </c>
      <c r="S139" s="3">
        <f t="shared" si="22"/>
        <v>417.18814122420184</v>
      </c>
      <c r="U139" s="32">
        <v>124</v>
      </c>
      <c r="V139" s="25">
        <f t="shared" si="19"/>
        <v>10.333333333333332</v>
      </c>
      <c r="W139" s="3">
        <f t="shared" si="23"/>
        <v>48333.333333333037</v>
      </c>
      <c r="X139" s="3">
        <f t="shared" si="24"/>
        <v>457.29166666666646</v>
      </c>
      <c r="Y139" s="3">
        <f t="shared" si="20"/>
        <v>40.624999999999751</v>
      </c>
      <c r="Z139" s="3">
        <f t="shared" si="25"/>
        <v>416.66666666666669</v>
      </c>
    </row>
    <row r="140" spans="2:26">
      <c r="B140" s="37">
        <v>120</v>
      </c>
      <c r="C140" s="21">
        <f t="shared" si="26"/>
        <v>10</v>
      </c>
      <c r="D140" s="24">
        <f t="shared" si="27"/>
        <v>459.89430695785302</v>
      </c>
      <c r="E140" s="34">
        <f t="shared" si="28"/>
        <v>416.14690674378784</v>
      </c>
      <c r="G140" s="37">
        <v>120</v>
      </c>
      <c r="H140" s="21">
        <f t="shared" si="29"/>
        <v>10</v>
      </c>
      <c r="I140" s="24">
        <f t="shared" si="31"/>
        <v>459.89430695779066</v>
      </c>
      <c r="J140" s="34">
        <f t="shared" si="30"/>
        <v>416.14690674373145</v>
      </c>
      <c r="N140" s="32">
        <v>125</v>
      </c>
      <c r="O140" s="25">
        <f t="shared" si="16"/>
        <v>10.416666666666666</v>
      </c>
      <c r="P140" s="3">
        <f t="shared" si="17"/>
        <v>50412.674941148645</v>
      </c>
      <c r="Q140" s="3">
        <f t="shared" si="21"/>
        <v>459.89430695785302</v>
      </c>
      <c r="R140" s="3">
        <f t="shared" si="18"/>
        <v>42.358508949297672</v>
      </c>
      <c r="S140" s="3">
        <f t="shared" si="22"/>
        <v>417.53579800855533</v>
      </c>
      <c r="U140" s="32">
        <v>125</v>
      </c>
      <c r="V140" s="25">
        <f t="shared" si="19"/>
        <v>10.416666666666666</v>
      </c>
      <c r="W140" s="3">
        <f t="shared" si="23"/>
        <v>47916.666666666373</v>
      </c>
      <c r="X140" s="3">
        <f t="shared" si="24"/>
        <v>456.94444444444423</v>
      </c>
      <c r="Y140" s="3">
        <f t="shared" si="20"/>
        <v>40.277777777777537</v>
      </c>
      <c r="Z140" s="3">
        <f t="shared" si="25"/>
        <v>416.66666666666669</v>
      </c>
    </row>
    <row r="141" spans="2:26">
      <c r="B141" s="37">
        <v>121</v>
      </c>
      <c r="C141" s="21">
        <f t="shared" si="26"/>
        <v>10.083333333333332</v>
      </c>
      <c r="D141" s="24">
        <f t="shared" si="27"/>
        <v>459.89430695785302</v>
      </c>
      <c r="E141" s="34">
        <f t="shared" si="28"/>
        <v>415.80040640511697</v>
      </c>
      <c r="G141" s="37">
        <v>121</v>
      </c>
      <c r="H141" s="21">
        <f t="shared" si="29"/>
        <v>10.083333333333332</v>
      </c>
      <c r="I141" s="24">
        <f t="shared" si="31"/>
        <v>459.89430695779066</v>
      </c>
      <c r="J141" s="34">
        <f t="shared" si="30"/>
        <v>415.80040640506058</v>
      </c>
      <c r="N141" s="32">
        <v>126</v>
      </c>
      <c r="O141" s="25">
        <f t="shared" si="16"/>
        <v>10.5</v>
      </c>
      <c r="P141" s="3">
        <f t="shared" si="17"/>
        <v>49994.791196641745</v>
      </c>
      <c r="Q141" s="3">
        <f t="shared" si="21"/>
        <v>459.89430695785302</v>
      </c>
      <c r="R141" s="3">
        <f t="shared" si="18"/>
        <v>42.01056245095721</v>
      </c>
      <c r="S141" s="3">
        <f t="shared" si="22"/>
        <v>417.88374450689582</v>
      </c>
      <c r="U141" s="32">
        <v>126</v>
      </c>
      <c r="V141" s="25">
        <f t="shared" si="19"/>
        <v>10.5</v>
      </c>
      <c r="W141" s="3">
        <f t="shared" si="23"/>
        <v>47499.999999999709</v>
      </c>
      <c r="X141" s="3">
        <f t="shared" si="24"/>
        <v>456.597222222222</v>
      </c>
      <c r="Y141" s="3">
        <f t="shared" si="20"/>
        <v>39.930555555555316</v>
      </c>
      <c r="Z141" s="3">
        <f t="shared" si="25"/>
        <v>416.66666666666669</v>
      </c>
    </row>
    <row r="142" spans="2:26">
      <c r="B142" s="37">
        <v>122</v>
      </c>
      <c r="C142" s="21">
        <f t="shared" si="26"/>
        <v>10.166666666666666</v>
      </c>
      <c r="D142" s="24">
        <f t="shared" si="27"/>
        <v>459.89430695785302</v>
      </c>
      <c r="E142" s="34">
        <f t="shared" si="28"/>
        <v>415.45419457630345</v>
      </c>
      <c r="G142" s="37">
        <v>122</v>
      </c>
      <c r="H142" s="21">
        <f t="shared" si="29"/>
        <v>10.166666666666666</v>
      </c>
      <c r="I142" s="24">
        <f t="shared" si="31"/>
        <v>459.89430695779066</v>
      </c>
      <c r="J142" s="34">
        <f t="shared" si="30"/>
        <v>415.45419457624712</v>
      </c>
      <c r="N142" s="32">
        <v>127</v>
      </c>
      <c r="O142" s="25">
        <f t="shared" si="16"/>
        <v>10.583333333333332</v>
      </c>
      <c r="P142" s="3">
        <f t="shared" si="17"/>
        <v>49576.559215681089</v>
      </c>
      <c r="Q142" s="3">
        <f t="shared" si="21"/>
        <v>459.89430695785302</v>
      </c>
      <c r="R142" s="3">
        <f t="shared" si="18"/>
        <v>41.662325997201457</v>
      </c>
      <c r="S142" s="3">
        <f t="shared" si="22"/>
        <v>418.23198096065158</v>
      </c>
      <c r="U142" s="32">
        <v>127</v>
      </c>
      <c r="V142" s="25">
        <f t="shared" si="19"/>
        <v>10.583333333333332</v>
      </c>
      <c r="W142" s="3">
        <f t="shared" si="23"/>
        <v>47083.333333333045</v>
      </c>
      <c r="X142" s="3">
        <f t="shared" si="24"/>
        <v>456.24999999999977</v>
      </c>
      <c r="Y142" s="3">
        <f t="shared" si="20"/>
        <v>39.583333333333094</v>
      </c>
      <c r="Z142" s="3">
        <f t="shared" si="25"/>
        <v>416.66666666666669</v>
      </c>
    </row>
    <row r="143" spans="2:26">
      <c r="B143" s="37">
        <v>123</v>
      </c>
      <c r="C143" s="21">
        <f t="shared" si="26"/>
        <v>10.25</v>
      </c>
      <c r="D143" s="24">
        <f t="shared" si="27"/>
        <v>459.89430695785302</v>
      </c>
      <c r="E143" s="34">
        <f t="shared" si="28"/>
        <v>415.10827101712249</v>
      </c>
      <c r="G143" s="37">
        <v>123</v>
      </c>
      <c r="H143" s="21">
        <f t="shared" si="29"/>
        <v>10.25</v>
      </c>
      <c r="I143" s="24">
        <f t="shared" si="31"/>
        <v>459.89430695779066</v>
      </c>
      <c r="J143" s="34">
        <f t="shared" si="30"/>
        <v>415.10827101706622</v>
      </c>
      <c r="N143" s="32">
        <v>128</v>
      </c>
      <c r="O143" s="25">
        <f t="shared" si="16"/>
        <v>10.666666666666666</v>
      </c>
      <c r="P143" s="3">
        <f t="shared" si="17"/>
        <v>49157.978708069633</v>
      </c>
      <c r="Q143" s="3">
        <f t="shared" si="21"/>
        <v>459.89430695785302</v>
      </c>
      <c r="R143" s="3">
        <f t="shared" si="18"/>
        <v>41.313799346400913</v>
      </c>
      <c r="S143" s="3">
        <f t="shared" si="22"/>
        <v>418.58050761145211</v>
      </c>
      <c r="U143" s="32">
        <v>128</v>
      </c>
      <c r="V143" s="25">
        <f t="shared" si="19"/>
        <v>10.666666666666666</v>
      </c>
      <c r="W143" s="3">
        <f t="shared" si="23"/>
        <v>46666.66666666638</v>
      </c>
      <c r="X143" s="3">
        <f t="shared" si="24"/>
        <v>455.90277777777754</v>
      </c>
      <c r="Y143" s="3">
        <f t="shared" si="20"/>
        <v>39.236111111110873</v>
      </c>
      <c r="Z143" s="3">
        <f t="shared" si="25"/>
        <v>416.66666666666669</v>
      </c>
    </row>
    <row r="144" spans="2:26">
      <c r="B144" s="37">
        <v>124</v>
      </c>
      <c r="C144" s="21">
        <f t="shared" si="26"/>
        <v>10.333333333333332</v>
      </c>
      <c r="D144" s="24">
        <f t="shared" si="27"/>
        <v>459.89430695785302</v>
      </c>
      <c r="E144" s="34">
        <f t="shared" si="28"/>
        <v>414.76263548754963</v>
      </c>
      <c r="G144" s="37">
        <v>124</v>
      </c>
      <c r="H144" s="21">
        <f t="shared" si="29"/>
        <v>10.333333333333332</v>
      </c>
      <c r="I144" s="24">
        <f t="shared" si="31"/>
        <v>459.89430695779066</v>
      </c>
      <c r="J144" s="34">
        <f t="shared" si="30"/>
        <v>414.76263548749341</v>
      </c>
      <c r="N144" s="32">
        <v>129</v>
      </c>
      <c r="O144" s="25">
        <f t="shared" ref="O144:O207" si="32">N144*$C$7</f>
        <v>10.75</v>
      </c>
      <c r="P144" s="3">
        <f t="shared" ref="P144:P207" si="33">P143*(1+tipo/12)-Q144</f>
        <v>48739.049383368503</v>
      </c>
      <c r="Q144" s="3">
        <f t="shared" si="21"/>
        <v>459.89430695785302</v>
      </c>
      <c r="R144" s="3">
        <f t="shared" ref="R144:R207" si="34">tipo/12*P143</f>
        <v>40.964982256724696</v>
      </c>
      <c r="S144" s="3">
        <f t="shared" si="22"/>
        <v>418.92932470112834</v>
      </c>
      <c r="U144" s="32">
        <v>129</v>
      </c>
      <c r="V144" s="25">
        <f t="shared" ref="V144:V207" si="35">U144*$C$7</f>
        <v>10.75</v>
      </c>
      <c r="W144" s="3">
        <f t="shared" si="23"/>
        <v>46249.999999999716</v>
      </c>
      <c r="X144" s="3">
        <f t="shared" si="24"/>
        <v>455.55555555555532</v>
      </c>
      <c r="Y144" s="3">
        <f t="shared" ref="Y144:Y207" si="36">tipo/12*W143</f>
        <v>38.888888888888651</v>
      </c>
      <c r="Z144" s="3">
        <f t="shared" si="25"/>
        <v>416.66666666666669</v>
      </c>
    </row>
    <row r="145" spans="2:26">
      <c r="B145" s="37">
        <v>125</v>
      </c>
      <c r="C145" s="21">
        <f t="shared" si="26"/>
        <v>10.416666666666666</v>
      </c>
      <c r="D145" s="24">
        <f t="shared" si="27"/>
        <v>459.89430695785302</v>
      </c>
      <c r="E145" s="34">
        <f t="shared" si="28"/>
        <v>414.41728774775993</v>
      </c>
      <c r="G145" s="37">
        <v>125</v>
      </c>
      <c r="H145" s="21">
        <f t="shared" si="29"/>
        <v>10.416666666666666</v>
      </c>
      <c r="I145" s="24">
        <f t="shared" si="31"/>
        <v>459.89430695779066</v>
      </c>
      <c r="J145" s="34">
        <f t="shared" si="30"/>
        <v>414.41728774770371</v>
      </c>
      <c r="N145" s="32">
        <v>130</v>
      </c>
      <c r="O145" s="25">
        <f t="shared" si="32"/>
        <v>10.833333333333332</v>
      </c>
      <c r="P145" s="3">
        <f t="shared" si="33"/>
        <v>48319.770950896789</v>
      </c>
      <c r="Q145" s="3">
        <f t="shared" ref="Q145:Q208" si="37">$P$10</f>
        <v>459.89430695785302</v>
      </c>
      <c r="R145" s="3">
        <f t="shared" si="34"/>
        <v>40.61587448614042</v>
      </c>
      <c r="S145" s="3">
        <f t="shared" ref="S145:S208" si="38">Q145-R145</f>
        <v>419.27843247171262</v>
      </c>
      <c r="U145" s="32">
        <v>130</v>
      </c>
      <c r="V145" s="25">
        <f t="shared" si="35"/>
        <v>10.833333333333332</v>
      </c>
      <c r="W145" s="3">
        <f t="shared" ref="W145:W208" si="39">W144-Z145</f>
        <v>45833.333333333052</v>
      </c>
      <c r="X145" s="3">
        <f t="shared" ref="X145:X208" si="40">Z145+Y145</f>
        <v>455.20833333333314</v>
      </c>
      <c r="Y145" s="3">
        <f t="shared" si="36"/>
        <v>38.54166666666643</v>
      </c>
      <c r="Z145" s="3">
        <f t="shared" ref="Z145:Z208" si="41">$W$10</f>
        <v>416.66666666666669</v>
      </c>
    </row>
    <row r="146" spans="2:26">
      <c r="B146" s="37">
        <v>126</v>
      </c>
      <c r="C146" s="21">
        <f t="shared" si="26"/>
        <v>10.5</v>
      </c>
      <c r="D146" s="24">
        <f t="shared" si="27"/>
        <v>459.89430695785302</v>
      </c>
      <c r="E146" s="34">
        <f t="shared" si="28"/>
        <v>414.07222755812819</v>
      </c>
      <c r="G146" s="37">
        <v>126</v>
      </c>
      <c r="H146" s="21">
        <f t="shared" si="29"/>
        <v>10.5</v>
      </c>
      <c r="I146" s="24">
        <f t="shared" si="31"/>
        <v>459.89430695779066</v>
      </c>
      <c r="J146" s="34">
        <f t="shared" si="30"/>
        <v>414.07222755807203</v>
      </c>
      <c r="N146" s="32">
        <v>131</v>
      </c>
      <c r="O146" s="25">
        <f t="shared" si="32"/>
        <v>10.916666666666666</v>
      </c>
      <c r="P146" s="3">
        <f t="shared" si="33"/>
        <v>47900.143119731343</v>
      </c>
      <c r="Q146" s="3">
        <f t="shared" si="37"/>
        <v>459.89430695785302</v>
      </c>
      <c r="R146" s="3">
        <f t="shared" si="34"/>
        <v>40.266475792413992</v>
      </c>
      <c r="S146" s="3">
        <f t="shared" si="38"/>
        <v>419.62783116543903</v>
      </c>
      <c r="U146" s="32">
        <v>131</v>
      </c>
      <c r="V146" s="25">
        <f t="shared" si="35"/>
        <v>10.916666666666666</v>
      </c>
      <c r="W146" s="3">
        <f t="shared" si="39"/>
        <v>45416.666666666388</v>
      </c>
      <c r="X146" s="3">
        <f t="shared" si="40"/>
        <v>454.86111111111092</v>
      </c>
      <c r="Y146" s="3">
        <f t="shared" si="36"/>
        <v>38.194444444444215</v>
      </c>
      <c r="Z146" s="3">
        <f t="shared" si="41"/>
        <v>416.66666666666669</v>
      </c>
    </row>
    <row r="147" spans="2:26">
      <c r="B147" s="37">
        <v>127</v>
      </c>
      <c r="C147" s="21">
        <f t="shared" si="26"/>
        <v>10.583333333333332</v>
      </c>
      <c r="D147" s="24">
        <f t="shared" si="27"/>
        <v>459.89430695785302</v>
      </c>
      <c r="E147" s="34">
        <f t="shared" si="28"/>
        <v>413.72745467922874</v>
      </c>
      <c r="G147" s="37">
        <v>127</v>
      </c>
      <c r="H147" s="21">
        <f t="shared" si="29"/>
        <v>10.583333333333332</v>
      </c>
      <c r="I147" s="24">
        <f t="shared" si="31"/>
        <v>459.89430695779066</v>
      </c>
      <c r="J147" s="34">
        <f t="shared" si="30"/>
        <v>413.72745467917264</v>
      </c>
      <c r="N147" s="32">
        <v>132</v>
      </c>
      <c r="O147" s="25">
        <f t="shared" si="32"/>
        <v>11</v>
      </c>
      <c r="P147" s="3">
        <f t="shared" si="33"/>
        <v>47480.165598706597</v>
      </c>
      <c r="Q147" s="3">
        <f t="shared" si="37"/>
        <v>459.89430695785302</v>
      </c>
      <c r="R147" s="3">
        <f t="shared" si="34"/>
        <v>39.916785933109452</v>
      </c>
      <c r="S147" s="3">
        <f t="shared" si="38"/>
        <v>419.97752102474357</v>
      </c>
      <c r="U147" s="32">
        <v>132</v>
      </c>
      <c r="V147" s="25">
        <f t="shared" si="35"/>
        <v>11</v>
      </c>
      <c r="W147" s="3">
        <f t="shared" si="39"/>
        <v>44999.999999999724</v>
      </c>
      <c r="X147" s="3">
        <f t="shared" si="40"/>
        <v>454.51388888888869</v>
      </c>
      <c r="Y147" s="3">
        <f t="shared" si="36"/>
        <v>37.847222222221994</v>
      </c>
      <c r="Z147" s="3">
        <f t="shared" si="41"/>
        <v>416.66666666666669</v>
      </c>
    </row>
    <row r="148" spans="2:26">
      <c r="B148" s="37">
        <v>128</v>
      </c>
      <c r="C148" s="21">
        <f t="shared" si="26"/>
        <v>10.666666666666666</v>
      </c>
      <c r="D148" s="24">
        <f t="shared" si="27"/>
        <v>459.89430695785302</v>
      </c>
      <c r="E148" s="34">
        <f t="shared" si="28"/>
        <v>413.3829688718356</v>
      </c>
      <c r="G148" s="37">
        <v>128</v>
      </c>
      <c r="H148" s="21">
        <f t="shared" si="29"/>
        <v>10.666666666666666</v>
      </c>
      <c r="I148" s="24">
        <f t="shared" si="31"/>
        <v>459.89430695779066</v>
      </c>
      <c r="J148" s="34">
        <f t="shared" si="30"/>
        <v>413.38296887177955</v>
      </c>
      <c r="N148" s="32">
        <v>133</v>
      </c>
      <c r="O148" s="25">
        <f t="shared" si="32"/>
        <v>11.083333333333332</v>
      </c>
      <c r="P148" s="3">
        <f t="shared" si="33"/>
        <v>47059.838096414329</v>
      </c>
      <c r="Q148" s="3">
        <f t="shared" si="37"/>
        <v>459.89430695785302</v>
      </c>
      <c r="R148" s="3">
        <f t="shared" si="34"/>
        <v>39.566804665588833</v>
      </c>
      <c r="S148" s="3">
        <f t="shared" si="38"/>
        <v>420.32750229226417</v>
      </c>
      <c r="U148" s="32">
        <v>133</v>
      </c>
      <c r="V148" s="25">
        <f t="shared" si="35"/>
        <v>11.083333333333332</v>
      </c>
      <c r="W148" s="3">
        <f t="shared" si="39"/>
        <v>44583.333333333059</v>
      </c>
      <c r="X148" s="3">
        <f t="shared" si="40"/>
        <v>454.16666666666646</v>
      </c>
      <c r="Y148" s="3">
        <f t="shared" si="36"/>
        <v>37.499999999999773</v>
      </c>
      <c r="Z148" s="3">
        <f t="shared" si="41"/>
        <v>416.66666666666669</v>
      </c>
    </row>
    <row r="149" spans="2:26">
      <c r="B149" s="37">
        <v>129</v>
      </c>
      <c r="C149" s="21">
        <f t="shared" ref="C149:C212" si="42">B149*$C$7</f>
        <v>10.75</v>
      </c>
      <c r="D149" s="24">
        <f t="shared" ref="D149:D212" si="43">$C$13</f>
        <v>459.89430695785302</v>
      </c>
      <c r="E149" s="34">
        <f t="shared" ref="E149:E212" si="44">D149/(1+tipo/12)^B149</f>
        <v>413.03876989692151</v>
      </c>
      <c r="G149" s="37">
        <v>129</v>
      </c>
      <c r="H149" s="21">
        <f t="shared" ref="H149:H212" si="45">G149*$C$7</f>
        <v>10.75</v>
      </c>
      <c r="I149" s="24">
        <f t="shared" si="31"/>
        <v>459.89430695779066</v>
      </c>
      <c r="J149" s="34">
        <f t="shared" ref="J149:J212" si="46">I149/(1+tipo/12)^G149</f>
        <v>413.03876989686552</v>
      </c>
      <c r="N149" s="32">
        <v>134</v>
      </c>
      <c r="O149" s="25">
        <f t="shared" si="32"/>
        <v>11.166666666666666</v>
      </c>
      <c r="P149" s="3">
        <f t="shared" si="33"/>
        <v>46639.160321203482</v>
      </c>
      <c r="Q149" s="3">
        <f t="shared" si="37"/>
        <v>459.89430695785302</v>
      </c>
      <c r="R149" s="3">
        <f t="shared" si="34"/>
        <v>39.216531747011942</v>
      </c>
      <c r="S149" s="3">
        <f t="shared" si="38"/>
        <v>420.67777521084111</v>
      </c>
      <c r="U149" s="32">
        <v>134</v>
      </c>
      <c r="V149" s="25">
        <f t="shared" si="35"/>
        <v>11.166666666666666</v>
      </c>
      <c r="W149" s="3">
        <f t="shared" si="39"/>
        <v>44166.666666666395</v>
      </c>
      <c r="X149" s="3">
        <f t="shared" si="40"/>
        <v>453.81944444444423</v>
      </c>
      <c r="Y149" s="3">
        <f t="shared" si="36"/>
        <v>37.152777777777551</v>
      </c>
      <c r="Z149" s="3">
        <f t="shared" si="41"/>
        <v>416.66666666666669</v>
      </c>
    </row>
    <row r="150" spans="2:26">
      <c r="B150" s="37">
        <v>130</v>
      </c>
      <c r="C150" s="21">
        <f t="shared" si="42"/>
        <v>10.833333333333332</v>
      </c>
      <c r="D150" s="24">
        <f t="shared" si="43"/>
        <v>459.89430695785302</v>
      </c>
      <c r="E150" s="34">
        <f t="shared" si="44"/>
        <v>412.69485751565855</v>
      </c>
      <c r="G150" s="37">
        <v>130</v>
      </c>
      <c r="H150" s="21">
        <f t="shared" si="45"/>
        <v>10.833333333333332</v>
      </c>
      <c r="I150" s="24">
        <f t="shared" ref="I150:I213" si="47">$H$13</f>
        <v>459.89430695779066</v>
      </c>
      <c r="J150" s="34">
        <f t="shared" si="46"/>
        <v>412.69485751560256</v>
      </c>
      <c r="N150" s="32">
        <v>135</v>
      </c>
      <c r="O150" s="25">
        <f t="shared" si="32"/>
        <v>11.25</v>
      </c>
      <c r="P150" s="3">
        <f t="shared" si="33"/>
        <v>46218.131981179962</v>
      </c>
      <c r="Q150" s="3">
        <f t="shared" si="37"/>
        <v>459.89430695785302</v>
      </c>
      <c r="R150" s="3">
        <f t="shared" si="34"/>
        <v>38.865966934336235</v>
      </c>
      <c r="S150" s="3">
        <f t="shared" si="38"/>
        <v>421.02834002351676</v>
      </c>
      <c r="U150" s="32">
        <v>135</v>
      </c>
      <c r="V150" s="25">
        <f t="shared" si="35"/>
        <v>11.25</v>
      </c>
      <c r="W150" s="3">
        <f t="shared" si="39"/>
        <v>43749.999999999731</v>
      </c>
      <c r="X150" s="3">
        <f t="shared" si="40"/>
        <v>453.472222222222</v>
      </c>
      <c r="Y150" s="3">
        <f t="shared" si="36"/>
        <v>36.80555555555533</v>
      </c>
      <c r="Z150" s="3">
        <f t="shared" si="41"/>
        <v>416.66666666666669</v>
      </c>
    </row>
    <row r="151" spans="2:26">
      <c r="B151" s="37">
        <v>131</v>
      </c>
      <c r="C151" s="21">
        <f t="shared" si="42"/>
        <v>10.916666666666666</v>
      </c>
      <c r="D151" s="24">
        <f t="shared" si="43"/>
        <v>459.89430695785302</v>
      </c>
      <c r="E151" s="34">
        <f t="shared" si="44"/>
        <v>412.35123148941744</v>
      </c>
      <c r="G151" s="37">
        <v>131</v>
      </c>
      <c r="H151" s="21">
        <f t="shared" si="45"/>
        <v>10.916666666666666</v>
      </c>
      <c r="I151" s="24">
        <f t="shared" si="47"/>
        <v>459.89430695779066</v>
      </c>
      <c r="J151" s="34">
        <f t="shared" si="46"/>
        <v>412.35123148936151</v>
      </c>
      <c r="N151" s="32">
        <v>136</v>
      </c>
      <c r="O151" s="25">
        <f t="shared" si="32"/>
        <v>11.333333333333332</v>
      </c>
      <c r="P151" s="3">
        <f t="shared" si="33"/>
        <v>45796.752784206423</v>
      </c>
      <c r="Q151" s="3">
        <f t="shared" si="37"/>
        <v>459.89430695785302</v>
      </c>
      <c r="R151" s="3">
        <f t="shared" si="34"/>
        <v>38.515109984316638</v>
      </c>
      <c r="S151" s="3">
        <f t="shared" si="38"/>
        <v>421.37919697353641</v>
      </c>
      <c r="U151" s="32">
        <v>136</v>
      </c>
      <c r="V151" s="25">
        <f t="shared" si="35"/>
        <v>11.333333333333332</v>
      </c>
      <c r="W151" s="3">
        <f t="shared" si="39"/>
        <v>43333.333333333067</v>
      </c>
      <c r="X151" s="3">
        <f t="shared" si="40"/>
        <v>453.12499999999977</v>
      </c>
      <c r="Y151" s="3">
        <f t="shared" si="36"/>
        <v>36.458333333333108</v>
      </c>
      <c r="Z151" s="3">
        <f t="shared" si="41"/>
        <v>416.66666666666669</v>
      </c>
    </row>
    <row r="152" spans="2:26">
      <c r="B152" s="37">
        <v>132</v>
      </c>
      <c r="C152" s="21">
        <f t="shared" si="42"/>
        <v>11</v>
      </c>
      <c r="D152" s="24">
        <f t="shared" si="43"/>
        <v>459.89430695785302</v>
      </c>
      <c r="E152" s="34">
        <f t="shared" si="44"/>
        <v>412.00789157976766</v>
      </c>
      <c r="G152" s="37">
        <v>132</v>
      </c>
      <c r="H152" s="21">
        <f t="shared" si="45"/>
        <v>11</v>
      </c>
      <c r="I152" s="24">
        <f t="shared" si="47"/>
        <v>459.89430695779066</v>
      </c>
      <c r="J152" s="34">
        <f t="shared" si="46"/>
        <v>412.00789157971178</v>
      </c>
      <c r="N152" s="32">
        <v>137</v>
      </c>
      <c r="O152" s="25">
        <f t="shared" si="32"/>
        <v>11.416666666666666</v>
      </c>
      <c r="P152" s="3">
        <f t="shared" si="33"/>
        <v>45375.022437902073</v>
      </c>
      <c r="Q152" s="3">
        <f t="shared" si="37"/>
        <v>459.89430695785302</v>
      </c>
      <c r="R152" s="3">
        <f t="shared" si="34"/>
        <v>38.163960653505356</v>
      </c>
      <c r="S152" s="3">
        <f t="shared" si="38"/>
        <v>421.73034630434768</v>
      </c>
      <c r="U152" s="32">
        <v>137</v>
      </c>
      <c r="V152" s="25">
        <f t="shared" si="35"/>
        <v>11.416666666666666</v>
      </c>
      <c r="W152" s="3">
        <f t="shared" si="39"/>
        <v>42916.666666666402</v>
      </c>
      <c r="X152" s="3">
        <f t="shared" si="40"/>
        <v>452.7777777777776</v>
      </c>
      <c r="Y152" s="3">
        <f t="shared" si="36"/>
        <v>36.111111111110894</v>
      </c>
      <c r="Z152" s="3">
        <f t="shared" si="41"/>
        <v>416.66666666666669</v>
      </c>
    </row>
    <row r="153" spans="2:26">
      <c r="B153" s="37">
        <v>133</v>
      </c>
      <c r="C153" s="21">
        <f t="shared" si="42"/>
        <v>11.083333333333332</v>
      </c>
      <c r="D153" s="24">
        <f t="shared" si="43"/>
        <v>459.89430695785302</v>
      </c>
      <c r="E153" s="34">
        <f t="shared" si="44"/>
        <v>411.66483754847729</v>
      </c>
      <c r="G153" s="37">
        <v>133</v>
      </c>
      <c r="H153" s="21">
        <f t="shared" si="45"/>
        <v>11.083333333333332</v>
      </c>
      <c r="I153" s="24">
        <f t="shared" si="47"/>
        <v>459.89430695779066</v>
      </c>
      <c r="J153" s="34">
        <f t="shared" si="46"/>
        <v>411.66483754842147</v>
      </c>
      <c r="N153" s="32">
        <v>138</v>
      </c>
      <c r="O153" s="25">
        <f t="shared" si="32"/>
        <v>11.5</v>
      </c>
      <c r="P153" s="3">
        <f t="shared" si="33"/>
        <v>44952.940649642471</v>
      </c>
      <c r="Q153" s="3">
        <f t="shared" si="37"/>
        <v>459.89430695785302</v>
      </c>
      <c r="R153" s="3">
        <f t="shared" si="34"/>
        <v>37.812518698251729</v>
      </c>
      <c r="S153" s="3">
        <f t="shared" si="38"/>
        <v>422.0817882596013</v>
      </c>
      <c r="U153" s="32">
        <v>138</v>
      </c>
      <c r="V153" s="25">
        <f t="shared" si="35"/>
        <v>11.5</v>
      </c>
      <c r="W153" s="3">
        <f t="shared" si="39"/>
        <v>42499.999999999738</v>
      </c>
      <c r="X153" s="3">
        <f t="shared" si="40"/>
        <v>452.43055555555537</v>
      </c>
      <c r="Y153" s="3">
        <f t="shared" si="36"/>
        <v>35.763888888888673</v>
      </c>
      <c r="Z153" s="3">
        <f t="shared" si="41"/>
        <v>416.66666666666669</v>
      </c>
    </row>
    <row r="154" spans="2:26">
      <c r="B154" s="37">
        <v>134</v>
      </c>
      <c r="C154" s="21">
        <f t="shared" si="42"/>
        <v>11.166666666666666</v>
      </c>
      <c r="D154" s="24">
        <f t="shared" si="43"/>
        <v>459.89430695785302</v>
      </c>
      <c r="E154" s="34">
        <f t="shared" si="44"/>
        <v>411.32206915751277</v>
      </c>
      <c r="G154" s="37">
        <v>134</v>
      </c>
      <c r="H154" s="21">
        <f t="shared" si="45"/>
        <v>11.166666666666666</v>
      </c>
      <c r="I154" s="24">
        <f t="shared" si="47"/>
        <v>459.89430695779066</v>
      </c>
      <c r="J154" s="34">
        <f t="shared" si="46"/>
        <v>411.32206915745701</v>
      </c>
      <c r="N154" s="32">
        <v>139</v>
      </c>
      <c r="O154" s="25">
        <f t="shared" si="32"/>
        <v>11.583333333333332</v>
      </c>
      <c r="P154" s="3">
        <f t="shared" si="33"/>
        <v>44530.507126559314</v>
      </c>
      <c r="Q154" s="3">
        <f t="shared" si="37"/>
        <v>459.89430695785302</v>
      </c>
      <c r="R154" s="3">
        <f t="shared" si="34"/>
        <v>37.460783874702059</v>
      </c>
      <c r="S154" s="3">
        <f t="shared" si="38"/>
        <v>422.43352308315093</v>
      </c>
      <c r="U154" s="32">
        <v>139</v>
      </c>
      <c r="V154" s="25">
        <f t="shared" si="35"/>
        <v>11.583333333333332</v>
      </c>
      <c r="W154" s="3">
        <f t="shared" si="39"/>
        <v>42083.333333333074</v>
      </c>
      <c r="X154" s="3">
        <f t="shared" si="40"/>
        <v>452.08333333333314</v>
      </c>
      <c r="Y154" s="3">
        <f t="shared" si="36"/>
        <v>35.416666666666451</v>
      </c>
      <c r="Z154" s="3">
        <f t="shared" si="41"/>
        <v>416.66666666666669</v>
      </c>
    </row>
    <row r="155" spans="2:26">
      <c r="B155" s="37">
        <v>135</v>
      </c>
      <c r="C155" s="21">
        <f t="shared" si="42"/>
        <v>11.25</v>
      </c>
      <c r="D155" s="24">
        <f t="shared" si="43"/>
        <v>459.89430695785302</v>
      </c>
      <c r="E155" s="34">
        <f t="shared" si="44"/>
        <v>410.97958616903867</v>
      </c>
      <c r="G155" s="37">
        <v>135</v>
      </c>
      <c r="H155" s="21">
        <f t="shared" si="45"/>
        <v>11.25</v>
      </c>
      <c r="I155" s="24">
        <f t="shared" si="47"/>
        <v>459.89430695779066</v>
      </c>
      <c r="J155" s="34">
        <f t="shared" si="46"/>
        <v>410.97958616898296</v>
      </c>
      <c r="N155" s="32">
        <v>140</v>
      </c>
      <c r="O155" s="25">
        <f t="shared" si="32"/>
        <v>11.666666666666666</v>
      </c>
      <c r="P155" s="3">
        <f t="shared" si="33"/>
        <v>44107.721575540258</v>
      </c>
      <c r="Q155" s="3">
        <f t="shared" si="37"/>
        <v>459.89430695785302</v>
      </c>
      <c r="R155" s="3">
        <f t="shared" si="34"/>
        <v>37.108755938799433</v>
      </c>
      <c r="S155" s="3">
        <f t="shared" si="38"/>
        <v>422.78555101905357</v>
      </c>
      <c r="U155" s="32">
        <v>140</v>
      </c>
      <c r="V155" s="25">
        <f t="shared" si="35"/>
        <v>11.666666666666666</v>
      </c>
      <c r="W155" s="3">
        <f t="shared" si="39"/>
        <v>41666.66666666641</v>
      </c>
      <c r="X155" s="3">
        <f t="shared" si="40"/>
        <v>451.73611111111092</v>
      </c>
      <c r="Y155" s="3">
        <f t="shared" si="36"/>
        <v>35.06944444444423</v>
      </c>
      <c r="Z155" s="3">
        <f t="shared" si="41"/>
        <v>416.66666666666669</v>
      </c>
    </row>
    <row r="156" spans="2:26">
      <c r="B156" s="37">
        <v>136</v>
      </c>
      <c r="C156" s="21">
        <f t="shared" si="42"/>
        <v>11.333333333333332</v>
      </c>
      <c r="D156" s="24">
        <f t="shared" si="43"/>
        <v>459.89430695785302</v>
      </c>
      <c r="E156" s="34">
        <f t="shared" si="44"/>
        <v>410.63738834541749</v>
      </c>
      <c r="G156" s="37">
        <v>136</v>
      </c>
      <c r="H156" s="21">
        <f t="shared" si="45"/>
        <v>11.333333333333332</v>
      </c>
      <c r="I156" s="24">
        <f t="shared" si="47"/>
        <v>459.89430695779066</v>
      </c>
      <c r="J156" s="34">
        <f t="shared" si="46"/>
        <v>410.63738834536184</v>
      </c>
      <c r="N156" s="32">
        <v>141</v>
      </c>
      <c r="O156" s="25">
        <f t="shared" si="32"/>
        <v>11.75</v>
      </c>
      <c r="P156" s="3">
        <f t="shared" si="33"/>
        <v>43684.583703228687</v>
      </c>
      <c r="Q156" s="3">
        <f t="shared" si="37"/>
        <v>459.89430695785302</v>
      </c>
      <c r="R156" s="3">
        <f t="shared" si="34"/>
        <v>36.756434646283552</v>
      </c>
      <c r="S156" s="3">
        <f t="shared" si="38"/>
        <v>423.13787231156948</v>
      </c>
      <c r="U156" s="32">
        <v>141</v>
      </c>
      <c r="V156" s="25">
        <f t="shared" si="35"/>
        <v>11.75</v>
      </c>
      <c r="W156" s="3">
        <f t="shared" si="39"/>
        <v>41249.999999999745</v>
      </c>
      <c r="X156" s="3">
        <f t="shared" si="40"/>
        <v>451.38888888888869</v>
      </c>
      <c r="Y156" s="3">
        <f t="shared" si="36"/>
        <v>34.722222222222008</v>
      </c>
      <c r="Z156" s="3">
        <f t="shared" si="41"/>
        <v>416.66666666666669</v>
      </c>
    </row>
    <row r="157" spans="2:26">
      <c r="B157" s="37">
        <v>137</v>
      </c>
      <c r="C157" s="21">
        <f t="shared" si="42"/>
        <v>11.416666666666666</v>
      </c>
      <c r="D157" s="24">
        <f t="shared" si="43"/>
        <v>459.89430695785302</v>
      </c>
      <c r="E157" s="34">
        <f t="shared" si="44"/>
        <v>410.29547544920985</v>
      </c>
      <c r="G157" s="37">
        <v>137</v>
      </c>
      <c r="H157" s="21">
        <f t="shared" si="45"/>
        <v>11.416666666666666</v>
      </c>
      <c r="I157" s="24">
        <f t="shared" si="47"/>
        <v>459.89430695779066</v>
      </c>
      <c r="J157" s="34">
        <f t="shared" si="46"/>
        <v>410.2954754491542</v>
      </c>
      <c r="N157" s="32">
        <v>142</v>
      </c>
      <c r="O157" s="25">
        <f t="shared" si="32"/>
        <v>11.833333333333332</v>
      </c>
      <c r="P157" s="3">
        <f t="shared" si="33"/>
        <v>43261.093216023524</v>
      </c>
      <c r="Q157" s="3">
        <f t="shared" si="37"/>
        <v>459.89430695785302</v>
      </c>
      <c r="R157" s="3">
        <f t="shared" si="34"/>
        <v>36.403819752690573</v>
      </c>
      <c r="S157" s="3">
        <f t="shared" si="38"/>
        <v>423.49048720516242</v>
      </c>
      <c r="U157" s="32">
        <v>142</v>
      </c>
      <c r="V157" s="25">
        <f t="shared" si="35"/>
        <v>11.833333333333332</v>
      </c>
      <c r="W157" s="3">
        <f t="shared" si="39"/>
        <v>40833.333333333081</v>
      </c>
      <c r="X157" s="3">
        <f t="shared" si="40"/>
        <v>451.04166666666646</v>
      </c>
      <c r="Y157" s="3">
        <f t="shared" si="36"/>
        <v>34.374999999999787</v>
      </c>
      <c r="Z157" s="3">
        <f t="shared" si="41"/>
        <v>416.66666666666669</v>
      </c>
    </row>
    <row r="158" spans="2:26">
      <c r="B158" s="37">
        <v>138</v>
      </c>
      <c r="C158" s="21">
        <f t="shared" si="42"/>
        <v>11.5</v>
      </c>
      <c r="D158" s="24">
        <f t="shared" si="43"/>
        <v>459.89430695785302</v>
      </c>
      <c r="E158" s="34">
        <f t="shared" si="44"/>
        <v>409.95384724317398</v>
      </c>
      <c r="G158" s="37">
        <v>138</v>
      </c>
      <c r="H158" s="21">
        <f t="shared" si="45"/>
        <v>11.5</v>
      </c>
      <c r="I158" s="24">
        <f t="shared" si="47"/>
        <v>459.89430695779066</v>
      </c>
      <c r="J158" s="34">
        <f t="shared" si="46"/>
        <v>409.95384724311839</v>
      </c>
      <c r="N158" s="32">
        <v>143</v>
      </c>
      <c r="O158" s="25">
        <f t="shared" si="32"/>
        <v>11.916666666666666</v>
      </c>
      <c r="P158" s="3">
        <f t="shared" si="33"/>
        <v>42837.249820079021</v>
      </c>
      <c r="Q158" s="3">
        <f t="shared" si="37"/>
        <v>459.89430695785302</v>
      </c>
      <c r="R158" s="3">
        <f t="shared" si="34"/>
        <v>36.050911013352938</v>
      </c>
      <c r="S158" s="3">
        <f t="shared" si="38"/>
        <v>423.84339594450006</v>
      </c>
      <c r="U158" s="32">
        <v>143</v>
      </c>
      <c r="V158" s="25">
        <f t="shared" si="35"/>
        <v>11.916666666666666</v>
      </c>
      <c r="W158" s="3">
        <f t="shared" si="39"/>
        <v>40416.666666666417</v>
      </c>
      <c r="X158" s="3">
        <f t="shared" si="40"/>
        <v>450.69444444444423</v>
      </c>
      <c r="Y158" s="3">
        <f t="shared" si="36"/>
        <v>34.027777777777573</v>
      </c>
      <c r="Z158" s="3">
        <f t="shared" si="41"/>
        <v>416.66666666666669</v>
      </c>
    </row>
    <row r="159" spans="2:26">
      <c r="B159" s="37">
        <v>139</v>
      </c>
      <c r="C159" s="21">
        <f t="shared" si="42"/>
        <v>11.583333333333332</v>
      </c>
      <c r="D159" s="24">
        <f t="shared" si="43"/>
        <v>459.89430695785302</v>
      </c>
      <c r="E159" s="34">
        <f t="shared" si="44"/>
        <v>409.61250349026551</v>
      </c>
      <c r="G159" s="37">
        <v>139</v>
      </c>
      <c r="H159" s="21">
        <f t="shared" si="45"/>
        <v>11.583333333333332</v>
      </c>
      <c r="I159" s="24">
        <f t="shared" si="47"/>
        <v>459.89430695779066</v>
      </c>
      <c r="J159" s="34">
        <f t="shared" si="46"/>
        <v>409.61250349020992</v>
      </c>
      <c r="N159" s="32">
        <v>144</v>
      </c>
      <c r="O159" s="25">
        <f t="shared" si="32"/>
        <v>12</v>
      </c>
      <c r="P159" s="3">
        <f t="shared" si="33"/>
        <v>42413.053221304566</v>
      </c>
      <c r="Q159" s="3">
        <f t="shared" si="37"/>
        <v>459.89430695785302</v>
      </c>
      <c r="R159" s="3">
        <f t="shared" si="34"/>
        <v>35.697708183399186</v>
      </c>
      <c r="S159" s="3">
        <f t="shared" si="38"/>
        <v>424.19659877445383</v>
      </c>
      <c r="U159" s="32">
        <v>144</v>
      </c>
      <c r="V159" s="25">
        <f t="shared" si="35"/>
        <v>12</v>
      </c>
      <c r="W159" s="3">
        <f t="shared" si="39"/>
        <v>39999.999999999753</v>
      </c>
      <c r="X159" s="3">
        <f t="shared" si="40"/>
        <v>450.34722222222206</v>
      </c>
      <c r="Y159" s="3">
        <f t="shared" si="36"/>
        <v>33.680555555555351</v>
      </c>
      <c r="Z159" s="3">
        <f t="shared" si="41"/>
        <v>416.66666666666669</v>
      </c>
    </row>
    <row r="160" spans="2:26">
      <c r="B160" s="37">
        <v>140</v>
      </c>
      <c r="C160" s="21">
        <f t="shared" si="42"/>
        <v>11.666666666666666</v>
      </c>
      <c r="D160" s="24">
        <f t="shared" si="43"/>
        <v>459.89430695785302</v>
      </c>
      <c r="E160" s="34">
        <f t="shared" si="44"/>
        <v>409.27144395363746</v>
      </c>
      <c r="G160" s="37">
        <v>140</v>
      </c>
      <c r="H160" s="21">
        <f t="shared" si="45"/>
        <v>11.666666666666666</v>
      </c>
      <c r="I160" s="24">
        <f t="shared" si="47"/>
        <v>459.89430695779066</v>
      </c>
      <c r="J160" s="34">
        <f t="shared" si="46"/>
        <v>409.27144395358198</v>
      </c>
      <c r="N160" s="32">
        <v>145</v>
      </c>
      <c r="O160" s="25">
        <f t="shared" si="32"/>
        <v>12.083333333333332</v>
      </c>
      <c r="P160" s="3">
        <f t="shared" si="33"/>
        <v>41988.503125364463</v>
      </c>
      <c r="Q160" s="3">
        <f t="shared" si="37"/>
        <v>459.89430695785302</v>
      </c>
      <c r="R160" s="3">
        <f t="shared" si="34"/>
        <v>35.344211017753807</v>
      </c>
      <c r="S160" s="3">
        <f t="shared" si="38"/>
        <v>424.5500959400992</v>
      </c>
      <c r="U160" s="32">
        <v>145</v>
      </c>
      <c r="V160" s="25">
        <f t="shared" si="35"/>
        <v>12.083333333333332</v>
      </c>
      <c r="W160" s="3">
        <f t="shared" si="39"/>
        <v>39583.333333333088</v>
      </c>
      <c r="X160" s="3">
        <f t="shared" si="40"/>
        <v>449.99999999999983</v>
      </c>
      <c r="Y160" s="3">
        <f t="shared" si="36"/>
        <v>33.33333333333313</v>
      </c>
      <c r="Z160" s="3">
        <f t="shared" si="41"/>
        <v>416.66666666666669</v>
      </c>
    </row>
    <row r="161" spans="2:26">
      <c r="B161" s="37">
        <v>141</v>
      </c>
      <c r="C161" s="21">
        <f t="shared" si="42"/>
        <v>11.75</v>
      </c>
      <c r="D161" s="24">
        <f t="shared" si="43"/>
        <v>459.89430695785302</v>
      </c>
      <c r="E161" s="34">
        <f t="shared" si="44"/>
        <v>408.93066839664033</v>
      </c>
      <c r="G161" s="37">
        <v>141</v>
      </c>
      <c r="H161" s="21">
        <f t="shared" si="45"/>
        <v>11.75</v>
      </c>
      <c r="I161" s="24">
        <f t="shared" si="47"/>
        <v>459.89430695779066</v>
      </c>
      <c r="J161" s="34">
        <f t="shared" si="46"/>
        <v>408.93066839658485</v>
      </c>
      <c r="N161" s="32">
        <v>146</v>
      </c>
      <c r="O161" s="25">
        <f t="shared" si="32"/>
        <v>12.166666666666666</v>
      </c>
      <c r="P161" s="3">
        <f t="shared" si="33"/>
        <v>41563.599237677743</v>
      </c>
      <c r="Q161" s="3">
        <f t="shared" si="37"/>
        <v>459.89430695785302</v>
      </c>
      <c r="R161" s="3">
        <f t="shared" si="34"/>
        <v>34.990419271137057</v>
      </c>
      <c r="S161" s="3">
        <f t="shared" si="38"/>
        <v>424.90388768671596</v>
      </c>
      <c r="U161" s="32">
        <v>146</v>
      </c>
      <c r="V161" s="25">
        <f t="shared" si="35"/>
        <v>12.166666666666666</v>
      </c>
      <c r="W161" s="3">
        <f t="shared" si="39"/>
        <v>39166.666666666424</v>
      </c>
      <c r="X161" s="3">
        <f t="shared" si="40"/>
        <v>449.6527777777776</v>
      </c>
      <c r="Y161" s="3">
        <f t="shared" si="36"/>
        <v>32.986111111110908</v>
      </c>
      <c r="Z161" s="3">
        <f t="shared" si="41"/>
        <v>416.66666666666669</v>
      </c>
    </row>
    <row r="162" spans="2:26">
      <c r="B162" s="37">
        <v>142</v>
      </c>
      <c r="C162" s="21">
        <f t="shared" si="42"/>
        <v>11.833333333333332</v>
      </c>
      <c r="D162" s="24">
        <f t="shared" si="43"/>
        <v>459.89430695785302</v>
      </c>
      <c r="E162" s="34">
        <f t="shared" si="44"/>
        <v>408.59017658282136</v>
      </c>
      <c r="G162" s="37">
        <v>142</v>
      </c>
      <c r="H162" s="21">
        <f t="shared" si="45"/>
        <v>11.833333333333332</v>
      </c>
      <c r="I162" s="24">
        <f t="shared" si="47"/>
        <v>459.89430695779066</v>
      </c>
      <c r="J162" s="34">
        <f t="shared" si="46"/>
        <v>408.59017658276593</v>
      </c>
      <c r="N162" s="32">
        <v>147</v>
      </c>
      <c r="O162" s="25">
        <f t="shared" si="32"/>
        <v>12.25</v>
      </c>
      <c r="P162" s="3">
        <f t="shared" si="33"/>
        <v>41138.341263417955</v>
      </c>
      <c r="Q162" s="3">
        <f t="shared" si="37"/>
        <v>459.89430695785302</v>
      </c>
      <c r="R162" s="3">
        <f t="shared" si="34"/>
        <v>34.636332698064791</v>
      </c>
      <c r="S162" s="3">
        <f t="shared" si="38"/>
        <v>425.25797425978823</v>
      </c>
      <c r="U162" s="32">
        <v>147</v>
      </c>
      <c r="V162" s="25">
        <f t="shared" si="35"/>
        <v>12.25</v>
      </c>
      <c r="W162" s="3">
        <f t="shared" si="39"/>
        <v>38749.99999999976</v>
      </c>
      <c r="X162" s="3">
        <f t="shared" si="40"/>
        <v>449.30555555555537</v>
      </c>
      <c r="Y162" s="3">
        <f t="shared" si="36"/>
        <v>32.638888888888687</v>
      </c>
      <c r="Z162" s="3">
        <f t="shared" si="41"/>
        <v>416.66666666666669</v>
      </c>
    </row>
    <row r="163" spans="2:26">
      <c r="B163" s="37">
        <v>143</v>
      </c>
      <c r="C163" s="21">
        <f t="shared" si="42"/>
        <v>11.916666666666666</v>
      </c>
      <c r="D163" s="24">
        <f t="shared" si="43"/>
        <v>459.89430695785302</v>
      </c>
      <c r="E163" s="34">
        <f t="shared" si="44"/>
        <v>408.2499682759248</v>
      </c>
      <c r="G163" s="37">
        <v>143</v>
      </c>
      <c r="H163" s="21">
        <f t="shared" si="45"/>
        <v>11.916666666666666</v>
      </c>
      <c r="I163" s="24">
        <f t="shared" si="47"/>
        <v>459.89430695779066</v>
      </c>
      <c r="J163" s="34">
        <f t="shared" si="46"/>
        <v>408.24996827586943</v>
      </c>
      <c r="N163" s="32">
        <v>148</v>
      </c>
      <c r="O163" s="25">
        <f t="shared" si="32"/>
        <v>12.333333333333332</v>
      </c>
      <c r="P163" s="3">
        <f t="shared" si="33"/>
        <v>40712.728907512945</v>
      </c>
      <c r="Q163" s="3">
        <f t="shared" si="37"/>
        <v>459.89430695785302</v>
      </c>
      <c r="R163" s="3">
        <f t="shared" si="34"/>
        <v>34.281951052848299</v>
      </c>
      <c r="S163" s="3">
        <f t="shared" si="38"/>
        <v>425.61235590500473</v>
      </c>
      <c r="U163" s="32">
        <v>148</v>
      </c>
      <c r="V163" s="25">
        <f t="shared" si="35"/>
        <v>12.333333333333332</v>
      </c>
      <c r="W163" s="3">
        <f t="shared" si="39"/>
        <v>38333.333333333096</v>
      </c>
      <c r="X163" s="3">
        <f t="shared" si="40"/>
        <v>448.95833333333314</v>
      </c>
      <c r="Y163" s="3">
        <f t="shared" si="36"/>
        <v>32.291666666666465</v>
      </c>
      <c r="Z163" s="3">
        <f t="shared" si="41"/>
        <v>416.66666666666669</v>
      </c>
    </row>
    <row r="164" spans="2:26">
      <c r="B164" s="37">
        <v>144</v>
      </c>
      <c r="C164" s="21">
        <f t="shared" si="42"/>
        <v>12</v>
      </c>
      <c r="D164" s="24">
        <f t="shared" si="43"/>
        <v>459.89430695785302</v>
      </c>
      <c r="E164" s="34">
        <f t="shared" si="44"/>
        <v>407.91004323989159</v>
      </c>
      <c r="G164" s="37">
        <v>144</v>
      </c>
      <c r="H164" s="21">
        <f t="shared" si="45"/>
        <v>12</v>
      </c>
      <c r="I164" s="24">
        <f t="shared" si="47"/>
        <v>459.89430695779066</v>
      </c>
      <c r="J164" s="34">
        <f t="shared" si="46"/>
        <v>407.91004323983628</v>
      </c>
      <c r="N164" s="32">
        <v>149</v>
      </c>
      <c r="O164" s="25">
        <f t="shared" si="32"/>
        <v>12.416666666666666</v>
      </c>
      <c r="P164" s="3">
        <f t="shared" si="33"/>
        <v>40286.761874644682</v>
      </c>
      <c r="Q164" s="3">
        <f t="shared" si="37"/>
        <v>459.89430695785302</v>
      </c>
      <c r="R164" s="3">
        <f t="shared" si="34"/>
        <v>33.927274089594121</v>
      </c>
      <c r="S164" s="3">
        <f t="shared" si="38"/>
        <v>425.96703286825891</v>
      </c>
      <c r="U164" s="32">
        <v>149</v>
      </c>
      <c r="V164" s="25">
        <f t="shared" si="35"/>
        <v>12.416666666666666</v>
      </c>
      <c r="W164" s="3">
        <f t="shared" si="39"/>
        <v>37916.666666666431</v>
      </c>
      <c r="X164" s="3">
        <f t="shared" si="40"/>
        <v>448.61111111111092</v>
      </c>
      <c r="Y164" s="3">
        <f t="shared" si="36"/>
        <v>31.944444444444247</v>
      </c>
      <c r="Z164" s="3">
        <f t="shared" si="41"/>
        <v>416.66666666666669</v>
      </c>
    </row>
    <row r="165" spans="2:26">
      <c r="B165" s="37">
        <v>145</v>
      </c>
      <c r="C165" s="21">
        <f t="shared" si="42"/>
        <v>12.083333333333332</v>
      </c>
      <c r="D165" s="24">
        <f t="shared" si="43"/>
        <v>459.89430695785302</v>
      </c>
      <c r="E165" s="34">
        <f t="shared" si="44"/>
        <v>407.57040123885923</v>
      </c>
      <c r="G165" s="37">
        <v>145</v>
      </c>
      <c r="H165" s="21">
        <f t="shared" si="45"/>
        <v>12.083333333333332</v>
      </c>
      <c r="I165" s="24">
        <f t="shared" si="47"/>
        <v>459.89430695779066</v>
      </c>
      <c r="J165" s="34">
        <f t="shared" si="46"/>
        <v>407.57040123880398</v>
      </c>
      <c r="N165" s="32">
        <v>150</v>
      </c>
      <c r="O165" s="25">
        <f t="shared" si="32"/>
        <v>12.5</v>
      </c>
      <c r="P165" s="3">
        <f t="shared" si="33"/>
        <v>39860.439869249029</v>
      </c>
      <c r="Q165" s="3">
        <f t="shared" si="37"/>
        <v>459.89430695785302</v>
      </c>
      <c r="R165" s="3">
        <f t="shared" si="34"/>
        <v>33.572301562203904</v>
      </c>
      <c r="S165" s="3">
        <f t="shared" si="38"/>
        <v>426.32200539564911</v>
      </c>
      <c r="U165" s="32">
        <v>150</v>
      </c>
      <c r="V165" s="25">
        <f t="shared" si="35"/>
        <v>12.5</v>
      </c>
      <c r="W165" s="3">
        <f t="shared" si="39"/>
        <v>37499.999999999767</v>
      </c>
      <c r="X165" s="3">
        <f t="shared" si="40"/>
        <v>448.26388888888869</v>
      </c>
      <c r="Y165" s="3">
        <f t="shared" si="36"/>
        <v>31.59722222222203</v>
      </c>
      <c r="Z165" s="3">
        <f t="shared" si="41"/>
        <v>416.66666666666669</v>
      </c>
    </row>
    <row r="166" spans="2:26">
      <c r="B166" s="37">
        <v>146</v>
      </c>
      <c r="C166" s="21">
        <f t="shared" si="42"/>
        <v>12.166666666666666</v>
      </c>
      <c r="D166" s="24">
        <f t="shared" si="43"/>
        <v>459.89430695785302</v>
      </c>
      <c r="E166" s="34">
        <f t="shared" si="44"/>
        <v>407.23104203716161</v>
      </c>
      <c r="G166" s="37">
        <v>146</v>
      </c>
      <c r="H166" s="21">
        <f t="shared" si="45"/>
        <v>12.166666666666666</v>
      </c>
      <c r="I166" s="24">
        <f t="shared" si="47"/>
        <v>459.89430695779066</v>
      </c>
      <c r="J166" s="34">
        <f t="shared" si="46"/>
        <v>407.23104203710642</v>
      </c>
      <c r="N166" s="32">
        <v>151</v>
      </c>
      <c r="O166" s="25">
        <f t="shared" si="32"/>
        <v>12.583333333333332</v>
      </c>
      <c r="P166" s="3">
        <f t="shared" si="33"/>
        <v>39433.762595515545</v>
      </c>
      <c r="Q166" s="3">
        <f t="shared" si="37"/>
        <v>459.89430695785302</v>
      </c>
      <c r="R166" s="3">
        <f t="shared" si="34"/>
        <v>33.217033224374191</v>
      </c>
      <c r="S166" s="3">
        <f t="shared" si="38"/>
        <v>426.67727373347884</v>
      </c>
      <c r="U166" s="32">
        <v>151</v>
      </c>
      <c r="V166" s="25">
        <f t="shared" si="35"/>
        <v>12.583333333333332</v>
      </c>
      <c r="W166" s="3">
        <f t="shared" si="39"/>
        <v>37083.333333333103</v>
      </c>
      <c r="X166" s="3">
        <f t="shared" si="40"/>
        <v>447.91666666666652</v>
      </c>
      <c r="Y166" s="3">
        <f t="shared" si="36"/>
        <v>31.249999999999808</v>
      </c>
      <c r="Z166" s="3">
        <f t="shared" si="41"/>
        <v>416.66666666666669</v>
      </c>
    </row>
    <row r="167" spans="2:26">
      <c r="B167" s="37">
        <v>147</v>
      </c>
      <c r="C167" s="21">
        <f t="shared" si="42"/>
        <v>12.25</v>
      </c>
      <c r="D167" s="24">
        <f t="shared" si="43"/>
        <v>459.89430695785302</v>
      </c>
      <c r="E167" s="34">
        <f t="shared" si="44"/>
        <v>406.89196539932897</v>
      </c>
      <c r="G167" s="37">
        <v>147</v>
      </c>
      <c r="H167" s="21">
        <f t="shared" si="45"/>
        <v>12.25</v>
      </c>
      <c r="I167" s="24">
        <f t="shared" si="47"/>
        <v>459.89430695779066</v>
      </c>
      <c r="J167" s="34">
        <f t="shared" si="46"/>
        <v>406.89196539927377</v>
      </c>
      <c r="N167" s="32">
        <v>152</v>
      </c>
      <c r="O167" s="25">
        <f t="shared" si="32"/>
        <v>12.666666666666666</v>
      </c>
      <c r="P167" s="3">
        <f t="shared" si="33"/>
        <v>39006.729757387286</v>
      </c>
      <c r="Q167" s="3">
        <f t="shared" si="37"/>
        <v>459.89430695785302</v>
      </c>
      <c r="R167" s="3">
        <f t="shared" si="34"/>
        <v>32.861468829596291</v>
      </c>
      <c r="S167" s="3">
        <f t="shared" si="38"/>
        <v>427.03283812825674</v>
      </c>
      <c r="U167" s="32">
        <v>152</v>
      </c>
      <c r="V167" s="25">
        <f t="shared" si="35"/>
        <v>12.666666666666666</v>
      </c>
      <c r="W167" s="3">
        <f t="shared" si="39"/>
        <v>36666.666666666439</v>
      </c>
      <c r="X167" s="3">
        <f t="shared" si="40"/>
        <v>447.56944444444429</v>
      </c>
      <c r="Y167" s="3">
        <f t="shared" si="36"/>
        <v>30.902777777777587</v>
      </c>
      <c r="Z167" s="3">
        <f t="shared" si="41"/>
        <v>416.66666666666669</v>
      </c>
    </row>
    <row r="168" spans="2:26">
      <c r="B168" s="37">
        <v>148</v>
      </c>
      <c r="C168" s="21">
        <f t="shared" si="42"/>
        <v>12.333333333333332</v>
      </c>
      <c r="D168" s="24">
        <f t="shared" si="43"/>
        <v>459.89430695785302</v>
      </c>
      <c r="E168" s="34">
        <f t="shared" si="44"/>
        <v>406.55317109008718</v>
      </c>
      <c r="G168" s="37">
        <v>148</v>
      </c>
      <c r="H168" s="21">
        <f t="shared" si="45"/>
        <v>12.333333333333332</v>
      </c>
      <c r="I168" s="24">
        <f t="shared" si="47"/>
        <v>459.89430695779066</v>
      </c>
      <c r="J168" s="34">
        <f t="shared" si="46"/>
        <v>406.55317109003209</v>
      </c>
      <c r="N168" s="32">
        <v>153</v>
      </c>
      <c r="O168" s="25">
        <f t="shared" si="32"/>
        <v>12.75</v>
      </c>
      <c r="P168" s="3">
        <f t="shared" si="33"/>
        <v>38579.341058560589</v>
      </c>
      <c r="Q168" s="3">
        <f t="shared" si="37"/>
        <v>459.89430695785302</v>
      </c>
      <c r="R168" s="3">
        <f t="shared" si="34"/>
        <v>32.505608131156073</v>
      </c>
      <c r="S168" s="3">
        <f t="shared" si="38"/>
        <v>427.38869882669695</v>
      </c>
      <c r="U168" s="32">
        <v>153</v>
      </c>
      <c r="V168" s="25">
        <f t="shared" si="35"/>
        <v>12.75</v>
      </c>
      <c r="W168" s="3">
        <f t="shared" si="39"/>
        <v>36249.999999999774</v>
      </c>
      <c r="X168" s="3">
        <f t="shared" si="40"/>
        <v>447.22222222222206</v>
      </c>
      <c r="Y168" s="3">
        <f t="shared" si="36"/>
        <v>30.555555555555369</v>
      </c>
      <c r="Z168" s="3">
        <f t="shared" si="41"/>
        <v>416.66666666666669</v>
      </c>
    </row>
    <row r="169" spans="2:26">
      <c r="B169" s="37">
        <v>149</v>
      </c>
      <c r="C169" s="21">
        <f t="shared" si="42"/>
        <v>12.416666666666666</v>
      </c>
      <c r="D169" s="24">
        <f t="shared" si="43"/>
        <v>459.89430695785302</v>
      </c>
      <c r="E169" s="34">
        <f t="shared" si="44"/>
        <v>406.21465887435858</v>
      </c>
      <c r="G169" s="37">
        <v>149</v>
      </c>
      <c r="H169" s="21">
        <f t="shared" si="45"/>
        <v>12.416666666666666</v>
      </c>
      <c r="I169" s="24">
        <f t="shared" si="47"/>
        <v>459.89430695779066</v>
      </c>
      <c r="J169" s="34">
        <f t="shared" si="46"/>
        <v>406.2146588743035</v>
      </c>
      <c r="N169" s="32">
        <v>154</v>
      </c>
      <c r="O169" s="25">
        <f t="shared" si="32"/>
        <v>12.833333333333332</v>
      </c>
      <c r="P169" s="3">
        <f t="shared" si="33"/>
        <v>38151.596202484863</v>
      </c>
      <c r="Q169" s="3">
        <f t="shared" si="37"/>
        <v>459.89430695785302</v>
      </c>
      <c r="R169" s="3">
        <f t="shared" si="34"/>
        <v>32.149450882133827</v>
      </c>
      <c r="S169" s="3">
        <f t="shared" si="38"/>
        <v>427.74485607571921</v>
      </c>
      <c r="U169" s="32">
        <v>154</v>
      </c>
      <c r="V169" s="25">
        <f t="shared" si="35"/>
        <v>12.833333333333332</v>
      </c>
      <c r="W169" s="3">
        <f t="shared" si="39"/>
        <v>35833.33333333311</v>
      </c>
      <c r="X169" s="3">
        <f t="shared" si="40"/>
        <v>446.87499999999983</v>
      </c>
      <c r="Y169" s="3">
        <f t="shared" si="36"/>
        <v>30.208333333333147</v>
      </c>
      <c r="Z169" s="3">
        <f t="shared" si="41"/>
        <v>416.66666666666669</v>
      </c>
    </row>
    <row r="170" spans="2:26">
      <c r="B170" s="37">
        <v>150</v>
      </c>
      <c r="C170" s="21">
        <f t="shared" si="42"/>
        <v>12.5</v>
      </c>
      <c r="D170" s="24">
        <f t="shared" si="43"/>
        <v>459.89430695785302</v>
      </c>
      <c r="E170" s="34">
        <f t="shared" si="44"/>
        <v>405.87642851726099</v>
      </c>
      <c r="G170" s="37">
        <v>150</v>
      </c>
      <c r="H170" s="21">
        <f t="shared" si="45"/>
        <v>12.5</v>
      </c>
      <c r="I170" s="24">
        <f t="shared" si="47"/>
        <v>459.89430695779066</v>
      </c>
      <c r="J170" s="34">
        <f t="shared" si="46"/>
        <v>405.87642851720597</v>
      </c>
      <c r="N170" s="32">
        <v>155</v>
      </c>
      <c r="O170" s="25">
        <f t="shared" si="32"/>
        <v>12.916666666666666</v>
      </c>
      <c r="P170" s="3">
        <f t="shared" si="33"/>
        <v>37723.494892362411</v>
      </c>
      <c r="Q170" s="3">
        <f t="shared" si="37"/>
        <v>459.89430695785302</v>
      </c>
      <c r="R170" s="3">
        <f t="shared" si="34"/>
        <v>31.792996835404054</v>
      </c>
      <c r="S170" s="3">
        <f t="shared" si="38"/>
        <v>428.10131012244898</v>
      </c>
      <c r="U170" s="32">
        <v>155</v>
      </c>
      <c r="V170" s="25">
        <f t="shared" si="35"/>
        <v>12.916666666666666</v>
      </c>
      <c r="W170" s="3">
        <f t="shared" si="39"/>
        <v>35416.666666666446</v>
      </c>
      <c r="X170" s="3">
        <f t="shared" si="40"/>
        <v>446.5277777777776</v>
      </c>
      <c r="Y170" s="3">
        <f t="shared" si="36"/>
        <v>29.861111111110926</v>
      </c>
      <c r="Z170" s="3">
        <f t="shared" si="41"/>
        <v>416.66666666666669</v>
      </c>
    </row>
    <row r="171" spans="2:26">
      <c r="B171" s="37">
        <v>151</v>
      </c>
      <c r="C171" s="21">
        <f t="shared" si="42"/>
        <v>12.583333333333332</v>
      </c>
      <c r="D171" s="24">
        <f t="shared" si="43"/>
        <v>459.89430695785302</v>
      </c>
      <c r="E171" s="34">
        <f t="shared" si="44"/>
        <v>405.53847978410755</v>
      </c>
      <c r="G171" s="37">
        <v>151</v>
      </c>
      <c r="H171" s="21">
        <f t="shared" si="45"/>
        <v>12.583333333333332</v>
      </c>
      <c r="I171" s="24">
        <f t="shared" si="47"/>
        <v>459.89430695779066</v>
      </c>
      <c r="J171" s="34">
        <f t="shared" si="46"/>
        <v>405.53847978405258</v>
      </c>
      <c r="N171" s="32">
        <v>156</v>
      </c>
      <c r="O171" s="25">
        <f t="shared" si="32"/>
        <v>13</v>
      </c>
      <c r="P171" s="3">
        <f t="shared" si="33"/>
        <v>37295.036831148187</v>
      </c>
      <c r="Q171" s="3">
        <f t="shared" si="37"/>
        <v>459.89430695785302</v>
      </c>
      <c r="R171" s="3">
        <f t="shared" si="34"/>
        <v>31.436245743635343</v>
      </c>
      <c r="S171" s="3">
        <f t="shared" si="38"/>
        <v>428.45806121421765</v>
      </c>
      <c r="U171" s="32">
        <v>156</v>
      </c>
      <c r="V171" s="25">
        <f t="shared" si="35"/>
        <v>13</v>
      </c>
      <c r="W171" s="3">
        <f t="shared" si="39"/>
        <v>34999.999999999782</v>
      </c>
      <c r="X171" s="3">
        <f t="shared" si="40"/>
        <v>446.18055555555537</v>
      </c>
      <c r="Y171" s="3">
        <f t="shared" si="36"/>
        <v>29.513888888888708</v>
      </c>
      <c r="Z171" s="3">
        <f t="shared" si="41"/>
        <v>416.66666666666669</v>
      </c>
    </row>
    <row r="172" spans="2:26">
      <c r="B172" s="37">
        <v>152</v>
      </c>
      <c r="C172" s="21">
        <f t="shared" si="42"/>
        <v>12.666666666666666</v>
      </c>
      <c r="D172" s="24">
        <f t="shared" si="43"/>
        <v>459.89430695785302</v>
      </c>
      <c r="E172" s="34">
        <f t="shared" si="44"/>
        <v>405.20081244040733</v>
      </c>
      <c r="G172" s="37">
        <v>152</v>
      </c>
      <c r="H172" s="21">
        <f t="shared" si="45"/>
        <v>12.666666666666666</v>
      </c>
      <c r="I172" s="24">
        <f t="shared" si="47"/>
        <v>459.89430695779066</v>
      </c>
      <c r="J172" s="34">
        <f t="shared" si="46"/>
        <v>405.20081244035237</v>
      </c>
      <c r="N172" s="32">
        <v>157</v>
      </c>
      <c r="O172" s="25">
        <f t="shared" si="32"/>
        <v>13.083333333333332</v>
      </c>
      <c r="P172" s="3">
        <f t="shared" si="33"/>
        <v>36866.22172154962</v>
      </c>
      <c r="Q172" s="3">
        <f t="shared" si="37"/>
        <v>459.89430695785302</v>
      </c>
      <c r="R172" s="3">
        <f t="shared" si="34"/>
        <v>31.079197359290159</v>
      </c>
      <c r="S172" s="3">
        <f t="shared" si="38"/>
        <v>428.81510959856286</v>
      </c>
      <c r="U172" s="32">
        <v>157</v>
      </c>
      <c r="V172" s="25">
        <f t="shared" si="35"/>
        <v>13.083333333333332</v>
      </c>
      <c r="W172" s="3">
        <f t="shared" si="39"/>
        <v>34583.333333333117</v>
      </c>
      <c r="X172" s="3">
        <f t="shared" si="40"/>
        <v>445.83333333333314</v>
      </c>
      <c r="Y172" s="3">
        <f t="shared" si="36"/>
        <v>29.166666666666487</v>
      </c>
      <c r="Z172" s="3">
        <f t="shared" si="41"/>
        <v>416.66666666666669</v>
      </c>
    </row>
    <row r="173" spans="2:26">
      <c r="B173" s="37">
        <v>153</v>
      </c>
      <c r="C173" s="21">
        <f t="shared" si="42"/>
        <v>12.75</v>
      </c>
      <c r="D173" s="24">
        <f t="shared" si="43"/>
        <v>459.89430695785302</v>
      </c>
      <c r="E173" s="34">
        <f t="shared" si="44"/>
        <v>404.8634262518641</v>
      </c>
      <c r="G173" s="37">
        <v>153</v>
      </c>
      <c r="H173" s="21">
        <f t="shared" si="45"/>
        <v>12.75</v>
      </c>
      <c r="I173" s="24">
        <f t="shared" si="47"/>
        <v>459.89430695779066</v>
      </c>
      <c r="J173" s="34">
        <f t="shared" si="46"/>
        <v>404.86342625180919</v>
      </c>
      <c r="N173" s="32">
        <v>158</v>
      </c>
      <c r="O173" s="25">
        <f t="shared" si="32"/>
        <v>13.166666666666666</v>
      </c>
      <c r="P173" s="3">
        <f t="shared" si="33"/>
        <v>36437.049266026392</v>
      </c>
      <c r="Q173" s="3">
        <f t="shared" si="37"/>
        <v>459.89430695785302</v>
      </c>
      <c r="R173" s="3">
        <f t="shared" si="34"/>
        <v>30.721851434624686</v>
      </c>
      <c r="S173" s="3">
        <f t="shared" si="38"/>
        <v>429.17245552322834</v>
      </c>
      <c r="U173" s="32">
        <v>158</v>
      </c>
      <c r="V173" s="25">
        <f t="shared" si="35"/>
        <v>13.166666666666666</v>
      </c>
      <c r="W173" s="3">
        <f t="shared" si="39"/>
        <v>34166.666666666453</v>
      </c>
      <c r="X173" s="3">
        <f t="shared" si="40"/>
        <v>445.48611111111097</v>
      </c>
      <c r="Y173" s="3">
        <f t="shared" si="36"/>
        <v>28.819444444444265</v>
      </c>
      <c r="Z173" s="3">
        <f t="shared" si="41"/>
        <v>416.66666666666669</v>
      </c>
    </row>
    <row r="174" spans="2:26">
      <c r="B174" s="37">
        <v>154</v>
      </c>
      <c r="C174" s="21">
        <f t="shared" si="42"/>
        <v>12.833333333333332</v>
      </c>
      <c r="D174" s="24">
        <f t="shared" si="43"/>
        <v>459.89430695785302</v>
      </c>
      <c r="E174" s="34">
        <f t="shared" si="44"/>
        <v>404.52632098437721</v>
      </c>
      <c r="G174" s="37">
        <v>154</v>
      </c>
      <c r="H174" s="21">
        <f t="shared" si="45"/>
        <v>12.833333333333332</v>
      </c>
      <c r="I174" s="24">
        <f t="shared" si="47"/>
        <v>459.89430695779066</v>
      </c>
      <c r="J174" s="34">
        <f t="shared" si="46"/>
        <v>404.52632098432235</v>
      </c>
      <c r="N174" s="32">
        <v>159</v>
      </c>
      <c r="O174" s="25">
        <f t="shared" si="32"/>
        <v>13.25</v>
      </c>
      <c r="P174" s="3">
        <f t="shared" si="33"/>
        <v>36007.519166790225</v>
      </c>
      <c r="Q174" s="3">
        <f t="shared" si="37"/>
        <v>459.89430695785302</v>
      </c>
      <c r="R174" s="3">
        <f t="shared" si="34"/>
        <v>30.364207721688661</v>
      </c>
      <c r="S174" s="3">
        <f t="shared" si="38"/>
        <v>429.53009923616435</v>
      </c>
      <c r="U174" s="32">
        <v>159</v>
      </c>
      <c r="V174" s="25">
        <f t="shared" si="35"/>
        <v>13.25</v>
      </c>
      <c r="W174" s="3">
        <f t="shared" si="39"/>
        <v>33749.999999999789</v>
      </c>
      <c r="X174" s="3">
        <f t="shared" si="40"/>
        <v>445.13888888888874</v>
      </c>
      <c r="Y174" s="3">
        <f t="shared" si="36"/>
        <v>28.472222222222047</v>
      </c>
      <c r="Z174" s="3">
        <f t="shared" si="41"/>
        <v>416.66666666666669</v>
      </c>
    </row>
    <row r="175" spans="2:26">
      <c r="B175" s="37">
        <v>155</v>
      </c>
      <c r="C175" s="21">
        <f t="shared" si="42"/>
        <v>12.916666666666666</v>
      </c>
      <c r="D175" s="24">
        <f t="shared" si="43"/>
        <v>459.89430695785302</v>
      </c>
      <c r="E175" s="34">
        <f t="shared" si="44"/>
        <v>404.18949640404054</v>
      </c>
      <c r="G175" s="37">
        <v>155</v>
      </c>
      <c r="H175" s="21">
        <f t="shared" si="45"/>
        <v>12.916666666666666</v>
      </c>
      <c r="I175" s="24">
        <f t="shared" si="47"/>
        <v>459.89430695779066</v>
      </c>
      <c r="J175" s="34">
        <f t="shared" si="46"/>
        <v>404.18949640398574</v>
      </c>
      <c r="N175" s="32">
        <v>160</v>
      </c>
      <c r="O175" s="25">
        <f t="shared" si="32"/>
        <v>13.333333333333332</v>
      </c>
      <c r="P175" s="3">
        <f t="shared" si="33"/>
        <v>35577.631125804692</v>
      </c>
      <c r="Q175" s="3">
        <f t="shared" si="37"/>
        <v>459.89430695785302</v>
      </c>
      <c r="R175" s="3">
        <f t="shared" si="34"/>
        <v>30.006265972325188</v>
      </c>
      <c r="S175" s="3">
        <f t="shared" si="38"/>
        <v>429.88804098552782</v>
      </c>
      <c r="U175" s="32">
        <v>160</v>
      </c>
      <c r="V175" s="25">
        <f t="shared" si="35"/>
        <v>13.333333333333332</v>
      </c>
      <c r="W175" s="3">
        <f t="shared" si="39"/>
        <v>33333.333333333125</v>
      </c>
      <c r="X175" s="3">
        <f t="shared" si="40"/>
        <v>444.79166666666652</v>
      </c>
      <c r="Y175" s="3">
        <f t="shared" si="36"/>
        <v>28.124999999999826</v>
      </c>
      <c r="Z175" s="3">
        <f t="shared" si="41"/>
        <v>416.66666666666669</v>
      </c>
    </row>
    <row r="176" spans="2:26">
      <c r="B176" s="37">
        <v>156</v>
      </c>
      <c r="C176" s="21">
        <f t="shared" si="42"/>
        <v>13</v>
      </c>
      <c r="D176" s="24">
        <f t="shared" si="43"/>
        <v>459.89430695785302</v>
      </c>
      <c r="E176" s="34">
        <f t="shared" si="44"/>
        <v>403.852952277143</v>
      </c>
      <c r="G176" s="37">
        <v>156</v>
      </c>
      <c r="H176" s="21">
        <f t="shared" si="45"/>
        <v>13</v>
      </c>
      <c r="I176" s="24">
        <f t="shared" si="47"/>
        <v>459.89430695779066</v>
      </c>
      <c r="J176" s="34">
        <f t="shared" si="46"/>
        <v>403.85295227708826</v>
      </c>
      <c r="N176" s="32">
        <v>161</v>
      </c>
      <c r="O176" s="25">
        <f t="shared" si="32"/>
        <v>13.416666666666666</v>
      </c>
      <c r="P176" s="3">
        <f t="shared" si="33"/>
        <v>35147.384844785003</v>
      </c>
      <c r="Q176" s="3">
        <f t="shared" si="37"/>
        <v>459.89430695785302</v>
      </c>
      <c r="R176" s="3">
        <f t="shared" si="34"/>
        <v>29.64802593817058</v>
      </c>
      <c r="S176" s="3">
        <f t="shared" si="38"/>
        <v>430.24628101968244</v>
      </c>
      <c r="U176" s="32">
        <v>161</v>
      </c>
      <c r="V176" s="25">
        <f t="shared" si="35"/>
        <v>13.416666666666666</v>
      </c>
      <c r="W176" s="3">
        <f t="shared" si="39"/>
        <v>32916.666666666461</v>
      </c>
      <c r="X176" s="3">
        <f t="shared" si="40"/>
        <v>444.44444444444429</v>
      </c>
      <c r="Y176" s="3">
        <f t="shared" si="36"/>
        <v>27.777777777777604</v>
      </c>
      <c r="Z176" s="3">
        <f t="shared" si="41"/>
        <v>416.66666666666669</v>
      </c>
    </row>
    <row r="177" spans="2:26">
      <c r="B177" s="37">
        <v>157</v>
      </c>
      <c r="C177" s="21">
        <f t="shared" si="42"/>
        <v>13.083333333333332</v>
      </c>
      <c r="D177" s="24">
        <f t="shared" si="43"/>
        <v>459.89430695785302</v>
      </c>
      <c r="E177" s="34">
        <f t="shared" si="44"/>
        <v>403.51668837016791</v>
      </c>
      <c r="G177" s="37">
        <v>157</v>
      </c>
      <c r="H177" s="21">
        <f t="shared" si="45"/>
        <v>13.083333333333332</v>
      </c>
      <c r="I177" s="24">
        <f t="shared" si="47"/>
        <v>459.89430695779066</v>
      </c>
      <c r="J177" s="34">
        <f t="shared" si="46"/>
        <v>403.51668837011317</v>
      </c>
      <c r="N177" s="32">
        <v>162</v>
      </c>
      <c r="O177" s="25">
        <f t="shared" si="32"/>
        <v>13.5</v>
      </c>
      <c r="P177" s="3">
        <f t="shared" si="33"/>
        <v>34716.780025197804</v>
      </c>
      <c r="Q177" s="3">
        <f t="shared" si="37"/>
        <v>459.89430695785302</v>
      </c>
      <c r="R177" s="3">
        <f t="shared" si="34"/>
        <v>29.289487370654172</v>
      </c>
      <c r="S177" s="3">
        <f t="shared" si="38"/>
        <v>430.60481958719885</v>
      </c>
      <c r="U177" s="32">
        <v>162</v>
      </c>
      <c r="V177" s="25">
        <f t="shared" si="35"/>
        <v>13.5</v>
      </c>
      <c r="W177" s="3">
        <f t="shared" si="39"/>
        <v>32499.999999999793</v>
      </c>
      <c r="X177" s="3">
        <f t="shared" si="40"/>
        <v>444.09722222222206</v>
      </c>
      <c r="Y177" s="3">
        <f t="shared" si="36"/>
        <v>27.430555555555387</v>
      </c>
      <c r="Z177" s="3">
        <f t="shared" si="41"/>
        <v>416.66666666666669</v>
      </c>
    </row>
    <row r="178" spans="2:26">
      <c r="B178" s="37">
        <v>158</v>
      </c>
      <c r="C178" s="21">
        <f t="shared" si="42"/>
        <v>13.166666666666666</v>
      </c>
      <c r="D178" s="24">
        <f t="shared" si="43"/>
        <v>459.89430695785302</v>
      </c>
      <c r="E178" s="34">
        <f t="shared" si="44"/>
        <v>403.18070444979315</v>
      </c>
      <c r="G178" s="37">
        <v>158</v>
      </c>
      <c r="H178" s="21">
        <f t="shared" si="45"/>
        <v>13.166666666666666</v>
      </c>
      <c r="I178" s="24">
        <f t="shared" si="47"/>
        <v>459.89430695779066</v>
      </c>
      <c r="J178" s="34">
        <f t="shared" si="46"/>
        <v>403.18070444973847</v>
      </c>
      <c r="N178" s="32">
        <v>163</v>
      </c>
      <c r="O178" s="25">
        <f t="shared" si="32"/>
        <v>13.583333333333332</v>
      </c>
      <c r="P178" s="3">
        <f t="shared" si="33"/>
        <v>34285.816368260945</v>
      </c>
      <c r="Q178" s="3">
        <f t="shared" si="37"/>
        <v>459.89430695785302</v>
      </c>
      <c r="R178" s="3">
        <f t="shared" si="34"/>
        <v>28.930650020998172</v>
      </c>
      <c r="S178" s="3">
        <f t="shared" si="38"/>
        <v>430.96365693685482</v>
      </c>
      <c r="U178" s="32">
        <v>163</v>
      </c>
      <c r="V178" s="25">
        <f t="shared" si="35"/>
        <v>13.583333333333332</v>
      </c>
      <c r="W178" s="3">
        <f t="shared" si="39"/>
        <v>32083.333333333125</v>
      </c>
      <c r="X178" s="3">
        <f t="shared" si="40"/>
        <v>443.74999999999983</v>
      </c>
      <c r="Y178" s="3">
        <f t="shared" si="36"/>
        <v>27.083333333333162</v>
      </c>
      <c r="Z178" s="3">
        <f t="shared" si="41"/>
        <v>416.66666666666669</v>
      </c>
    </row>
    <row r="179" spans="2:26">
      <c r="B179" s="37">
        <v>159</v>
      </c>
      <c r="C179" s="21">
        <f t="shared" si="42"/>
        <v>13.25</v>
      </c>
      <c r="D179" s="24">
        <f t="shared" si="43"/>
        <v>459.89430695785302</v>
      </c>
      <c r="E179" s="34">
        <f t="shared" si="44"/>
        <v>402.84500028289068</v>
      </c>
      <c r="G179" s="37">
        <v>159</v>
      </c>
      <c r="H179" s="21">
        <f t="shared" si="45"/>
        <v>13.25</v>
      </c>
      <c r="I179" s="24">
        <f t="shared" si="47"/>
        <v>459.89430695779066</v>
      </c>
      <c r="J179" s="34">
        <f t="shared" si="46"/>
        <v>402.84500028283605</v>
      </c>
      <c r="N179" s="32">
        <v>164</v>
      </c>
      <c r="O179" s="25">
        <f t="shared" si="32"/>
        <v>13.666666666666666</v>
      </c>
      <c r="P179" s="3">
        <f t="shared" si="33"/>
        <v>33854.493574943306</v>
      </c>
      <c r="Q179" s="3">
        <f t="shared" si="37"/>
        <v>459.89430695785302</v>
      </c>
      <c r="R179" s="3">
        <f t="shared" si="34"/>
        <v>28.571513640217457</v>
      </c>
      <c r="S179" s="3">
        <f t="shared" si="38"/>
        <v>431.32279331763556</v>
      </c>
      <c r="U179" s="32">
        <v>164</v>
      </c>
      <c r="V179" s="25">
        <f t="shared" si="35"/>
        <v>13.666666666666666</v>
      </c>
      <c r="W179" s="3">
        <f t="shared" si="39"/>
        <v>31666.666666666457</v>
      </c>
      <c r="X179" s="3">
        <f t="shared" si="40"/>
        <v>443.4027777777776</v>
      </c>
      <c r="Y179" s="3">
        <f t="shared" si="36"/>
        <v>26.73611111111094</v>
      </c>
      <c r="Z179" s="3">
        <f t="shared" si="41"/>
        <v>416.66666666666669</v>
      </c>
    </row>
    <row r="180" spans="2:26">
      <c r="B180" s="37">
        <v>160</v>
      </c>
      <c r="C180" s="21">
        <f t="shared" si="42"/>
        <v>13.333333333333332</v>
      </c>
      <c r="D180" s="24">
        <f t="shared" si="43"/>
        <v>459.89430695785302</v>
      </c>
      <c r="E180" s="34">
        <f t="shared" si="44"/>
        <v>402.50957563652696</v>
      </c>
      <c r="G180" s="37">
        <v>160</v>
      </c>
      <c r="H180" s="21">
        <f t="shared" si="45"/>
        <v>13.333333333333332</v>
      </c>
      <c r="I180" s="24">
        <f t="shared" si="47"/>
        <v>459.89430695779066</v>
      </c>
      <c r="J180" s="34">
        <f t="shared" si="46"/>
        <v>402.50957563647239</v>
      </c>
      <c r="N180" s="32">
        <v>165</v>
      </c>
      <c r="O180" s="25">
        <f t="shared" si="32"/>
        <v>13.75</v>
      </c>
      <c r="P180" s="3">
        <f t="shared" si="33"/>
        <v>33422.811345964568</v>
      </c>
      <c r="Q180" s="3">
        <f t="shared" si="37"/>
        <v>459.89430695785302</v>
      </c>
      <c r="R180" s="3">
        <f t="shared" si="34"/>
        <v>28.212077979119424</v>
      </c>
      <c r="S180" s="3">
        <f t="shared" si="38"/>
        <v>431.68222897873358</v>
      </c>
      <c r="U180" s="32">
        <v>165</v>
      </c>
      <c r="V180" s="25">
        <f t="shared" si="35"/>
        <v>13.75</v>
      </c>
      <c r="W180" s="3">
        <f t="shared" si="39"/>
        <v>31249.999999999789</v>
      </c>
      <c r="X180" s="3">
        <f t="shared" si="40"/>
        <v>443.05555555555543</v>
      </c>
      <c r="Y180" s="3">
        <f t="shared" si="36"/>
        <v>26.388888888888715</v>
      </c>
      <c r="Z180" s="3">
        <f t="shared" si="41"/>
        <v>416.66666666666669</v>
      </c>
    </row>
    <row r="181" spans="2:26">
      <c r="B181" s="37">
        <v>161</v>
      </c>
      <c r="C181" s="21">
        <f t="shared" si="42"/>
        <v>13.416666666666666</v>
      </c>
      <c r="D181" s="24">
        <f t="shared" si="43"/>
        <v>459.89430695785302</v>
      </c>
      <c r="E181" s="34">
        <f t="shared" si="44"/>
        <v>402.17443027796202</v>
      </c>
      <c r="G181" s="37">
        <v>161</v>
      </c>
      <c r="H181" s="21">
        <f t="shared" si="45"/>
        <v>13.416666666666666</v>
      </c>
      <c r="I181" s="24">
        <f t="shared" si="47"/>
        <v>459.89430695779066</v>
      </c>
      <c r="J181" s="34">
        <f t="shared" si="46"/>
        <v>402.1744302779075</v>
      </c>
      <c r="N181" s="32">
        <v>166</v>
      </c>
      <c r="O181" s="25">
        <f t="shared" si="32"/>
        <v>13.833333333333332</v>
      </c>
      <c r="P181" s="3">
        <f t="shared" si="33"/>
        <v>32990.769381795013</v>
      </c>
      <c r="Q181" s="3">
        <f t="shared" si="37"/>
        <v>459.89430695785302</v>
      </c>
      <c r="R181" s="3">
        <f t="shared" si="34"/>
        <v>27.852342788303808</v>
      </c>
      <c r="S181" s="3">
        <f t="shared" si="38"/>
        <v>432.0419641695492</v>
      </c>
      <c r="U181" s="32">
        <v>166</v>
      </c>
      <c r="V181" s="25">
        <f t="shared" si="35"/>
        <v>13.833333333333332</v>
      </c>
      <c r="W181" s="3">
        <f t="shared" si="39"/>
        <v>30833.333333333121</v>
      </c>
      <c r="X181" s="3">
        <f t="shared" si="40"/>
        <v>442.7083333333332</v>
      </c>
      <c r="Y181" s="3">
        <f t="shared" si="36"/>
        <v>26.041666666666494</v>
      </c>
      <c r="Z181" s="3">
        <f t="shared" si="41"/>
        <v>416.66666666666669</v>
      </c>
    </row>
    <row r="182" spans="2:26">
      <c r="B182" s="37">
        <v>162</v>
      </c>
      <c r="C182" s="21">
        <f t="shared" si="42"/>
        <v>13.5</v>
      </c>
      <c r="D182" s="24">
        <f t="shared" si="43"/>
        <v>459.89430695785302</v>
      </c>
      <c r="E182" s="34">
        <f t="shared" si="44"/>
        <v>401.83956397464988</v>
      </c>
      <c r="G182" s="37">
        <v>162</v>
      </c>
      <c r="H182" s="21">
        <f t="shared" si="45"/>
        <v>13.5</v>
      </c>
      <c r="I182" s="24">
        <f t="shared" si="47"/>
        <v>459.89430695779066</v>
      </c>
      <c r="J182" s="34">
        <f t="shared" si="46"/>
        <v>401.83956397459542</v>
      </c>
      <c r="N182" s="32">
        <v>167</v>
      </c>
      <c r="O182" s="25">
        <f t="shared" si="32"/>
        <v>13.916666666666666</v>
      </c>
      <c r="P182" s="3">
        <f t="shared" si="33"/>
        <v>32558.36738265532</v>
      </c>
      <c r="Q182" s="3">
        <f t="shared" si="37"/>
        <v>459.89430695785302</v>
      </c>
      <c r="R182" s="3">
        <f t="shared" si="34"/>
        <v>27.492307818162512</v>
      </c>
      <c r="S182" s="3">
        <f t="shared" si="38"/>
        <v>432.40199913969053</v>
      </c>
      <c r="U182" s="32">
        <v>167</v>
      </c>
      <c r="V182" s="25">
        <f t="shared" si="35"/>
        <v>13.916666666666666</v>
      </c>
      <c r="W182" s="3">
        <f t="shared" si="39"/>
        <v>30416.666666666453</v>
      </c>
      <c r="X182" s="3">
        <f t="shared" si="40"/>
        <v>442.36111111111097</v>
      </c>
      <c r="Y182" s="3">
        <f t="shared" si="36"/>
        <v>25.694444444444269</v>
      </c>
      <c r="Z182" s="3">
        <f t="shared" si="41"/>
        <v>416.66666666666669</v>
      </c>
    </row>
    <row r="183" spans="2:26">
      <c r="B183" s="37">
        <v>163</v>
      </c>
      <c r="C183" s="21">
        <f t="shared" si="42"/>
        <v>13.583333333333332</v>
      </c>
      <c r="D183" s="24">
        <f t="shared" si="43"/>
        <v>459.89430695785302</v>
      </c>
      <c r="E183" s="34">
        <f t="shared" si="44"/>
        <v>401.50497649423801</v>
      </c>
      <c r="G183" s="37">
        <v>163</v>
      </c>
      <c r="H183" s="21">
        <f t="shared" si="45"/>
        <v>13.583333333333332</v>
      </c>
      <c r="I183" s="24">
        <f t="shared" si="47"/>
        <v>459.89430695779066</v>
      </c>
      <c r="J183" s="34">
        <f t="shared" si="46"/>
        <v>401.50497649418355</v>
      </c>
      <c r="N183" s="32">
        <v>168</v>
      </c>
      <c r="O183" s="25">
        <f t="shared" si="32"/>
        <v>14</v>
      </c>
      <c r="P183" s="3">
        <f t="shared" si="33"/>
        <v>32125.605048516343</v>
      </c>
      <c r="Q183" s="3">
        <f t="shared" si="37"/>
        <v>459.89430695785302</v>
      </c>
      <c r="R183" s="3">
        <f t="shared" si="34"/>
        <v>27.131972818879436</v>
      </c>
      <c r="S183" s="3">
        <f t="shared" si="38"/>
        <v>432.76233413897359</v>
      </c>
      <c r="U183" s="32">
        <v>168</v>
      </c>
      <c r="V183" s="25">
        <f t="shared" si="35"/>
        <v>14</v>
      </c>
      <c r="W183" s="3">
        <f t="shared" si="39"/>
        <v>29999.999999999785</v>
      </c>
      <c r="X183" s="3">
        <f t="shared" si="40"/>
        <v>442.01388888888874</v>
      </c>
      <c r="Y183" s="3">
        <f t="shared" si="36"/>
        <v>25.347222222222047</v>
      </c>
      <c r="Z183" s="3">
        <f t="shared" si="41"/>
        <v>416.66666666666669</v>
      </c>
    </row>
    <row r="184" spans="2:26">
      <c r="B184" s="37">
        <v>164</v>
      </c>
      <c r="C184" s="21">
        <f t="shared" si="42"/>
        <v>13.666666666666666</v>
      </c>
      <c r="D184" s="24">
        <f t="shared" si="43"/>
        <v>459.89430695785302</v>
      </c>
      <c r="E184" s="34">
        <f t="shared" si="44"/>
        <v>401.1706676045676</v>
      </c>
      <c r="G184" s="37">
        <v>164</v>
      </c>
      <c r="H184" s="21">
        <f t="shared" si="45"/>
        <v>13.666666666666666</v>
      </c>
      <c r="I184" s="24">
        <f t="shared" si="47"/>
        <v>459.89430695779066</v>
      </c>
      <c r="J184" s="34">
        <f t="shared" si="46"/>
        <v>401.1706676045132</v>
      </c>
      <c r="N184" s="32">
        <v>169</v>
      </c>
      <c r="O184" s="25">
        <f t="shared" si="32"/>
        <v>14.083333333333332</v>
      </c>
      <c r="P184" s="3">
        <f t="shared" si="33"/>
        <v>31692.482079098918</v>
      </c>
      <c r="Q184" s="3">
        <f t="shared" si="37"/>
        <v>459.89430695785302</v>
      </c>
      <c r="R184" s="3">
        <f t="shared" si="34"/>
        <v>26.771337540430288</v>
      </c>
      <c r="S184" s="3">
        <f t="shared" si="38"/>
        <v>433.12296941742272</v>
      </c>
      <c r="U184" s="32">
        <v>169</v>
      </c>
      <c r="V184" s="25">
        <f t="shared" si="35"/>
        <v>14.083333333333332</v>
      </c>
      <c r="W184" s="3">
        <f t="shared" si="39"/>
        <v>29583.333333333117</v>
      </c>
      <c r="X184" s="3">
        <f t="shared" si="40"/>
        <v>441.66666666666652</v>
      </c>
      <c r="Y184" s="3">
        <f t="shared" si="36"/>
        <v>24.999999999999822</v>
      </c>
      <c r="Z184" s="3">
        <f t="shared" si="41"/>
        <v>416.66666666666669</v>
      </c>
    </row>
    <row r="185" spans="2:26">
      <c r="B185" s="37">
        <v>165</v>
      </c>
      <c r="C185" s="21">
        <f t="shared" si="42"/>
        <v>13.75</v>
      </c>
      <c r="D185" s="24">
        <f t="shared" si="43"/>
        <v>459.89430695785302</v>
      </c>
      <c r="E185" s="34">
        <f t="shared" si="44"/>
        <v>400.83663707367299</v>
      </c>
      <c r="G185" s="37">
        <v>165</v>
      </c>
      <c r="H185" s="21">
        <f t="shared" si="45"/>
        <v>13.75</v>
      </c>
      <c r="I185" s="24">
        <f t="shared" si="47"/>
        <v>459.89430695779066</v>
      </c>
      <c r="J185" s="34">
        <f t="shared" si="46"/>
        <v>400.83663707361865</v>
      </c>
      <c r="N185" s="32">
        <v>170</v>
      </c>
      <c r="O185" s="25">
        <f t="shared" si="32"/>
        <v>14.166666666666666</v>
      </c>
      <c r="P185" s="3">
        <f t="shared" si="33"/>
        <v>31258.998173873646</v>
      </c>
      <c r="Q185" s="3">
        <f t="shared" si="37"/>
        <v>459.89430695785302</v>
      </c>
      <c r="R185" s="3">
        <f t="shared" si="34"/>
        <v>26.410401732582432</v>
      </c>
      <c r="S185" s="3">
        <f t="shared" si="38"/>
        <v>433.48390522527058</v>
      </c>
      <c r="U185" s="32">
        <v>170</v>
      </c>
      <c r="V185" s="25">
        <f t="shared" si="35"/>
        <v>14.166666666666666</v>
      </c>
      <c r="W185" s="3">
        <f t="shared" si="39"/>
        <v>29166.66666666645</v>
      </c>
      <c r="X185" s="3">
        <f t="shared" si="40"/>
        <v>441.31944444444429</v>
      </c>
      <c r="Y185" s="3">
        <f t="shared" si="36"/>
        <v>24.652777777777601</v>
      </c>
      <c r="Z185" s="3">
        <f t="shared" si="41"/>
        <v>416.66666666666669</v>
      </c>
    </row>
    <row r="186" spans="2:26">
      <c r="B186" s="37">
        <v>166</v>
      </c>
      <c r="C186" s="21">
        <f t="shared" si="42"/>
        <v>13.833333333333332</v>
      </c>
      <c r="D186" s="24">
        <f t="shared" si="43"/>
        <v>459.89430695785302</v>
      </c>
      <c r="E186" s="34">
        <f t="shared" si="44"/>
        <v>400.50288466978157</v>
      </c>
      <c r="G186" s="37">
        <v>166</v>
      </c>
      <c r="H186" s="21">
        <f t="shared" si="45"/>
        <v>13.833333333333332</v>
      </c>
      <c r="I186" s="24">
        <f t="shared" si="47"/>
        <v>459.89430695779066</v>
      </c>
      <c r="J186" s="34">
        <f t="shared" si="46"/>
        <v>400.50288466972722</v>
      </c>
      <c r="N186" s="32">
        <v>171</v>
      </c>
      <c r="O186" s="25">
        <f t="shared" si="32"/>
        <v>14.25</v>
      </c>
      <c r="P186" s="3">
        <f t="shared" si="33"/>
        <v>30825.153032060683</v>
      </c>
      <c r="Q186" s="3">
        <f t="shared" si="37"/>
        <v>459.89430695785302</v>
      </c>
      <c r="R186" s="3">
        <f t="shared" si="34"/>
        <v>26.049165144894708</v>
      </c>
      <c r="S186" s="3">
        <f t="shared" si="38"/>
        <v>433.84514181295833</v>
      </c>
      <c r="U186" s="32">
        <v>171</v>
      </c>
      <c r="V186" s="25">
        <f t="shared" si="35"/>
        <v>14.25</v>
      </c>
      <c r="W186" s="3">
        <f t="shared" si="39"/>
        <v>28749.999999999782</v>
      </c>
      <c r="X186" s="3">
        <f t="shared" si="40"/>
        <v>440.97222222222206</v>
      </c>
      <c r="Y186" s="3">
        <f t="shared" si="36"/>
        <v>24.305555555555376</v>
      </c>
      <c r="Z186" s="3">
        <f t="shared" si="41"/>
        <v>416.66666666666669</v>
      </c>
    </row>
    <row r="187" spans="2:26">
      <c r="B187" s="37">
        <v>167</v>
      </c>
      <c r="C187" s="21">
        <f t="shared" si="42"/>
        <v>13.916666666666666</v>
      </c>
      <c r="D187" s="24">
        <f t="shared" si="43"/>
        <v>459.89430695785302</v>
      </c>
      <c r="E187" s="34">
        <f t="shared" si="44"/>
        <v>400.16941016131381</v>
      </c>
      <c r="G187" s="37">
        <v>167</v>
      </c>
      <c r="H187" s="21">
        <f t="shared" si="45"/>
        <v>13.916666666666666</v>
      </c>
      <c r="I187" s="24">
        <f t="shared" si="47"/>
        <v>459.89430695779066</v>
      </c>
      <c r="J187" s="34">
        <f t="shared" si="46"/>
        <v>400.16941016125952</v>
      </c>
      <c r="N187" s="32">
        <v>172</v>
      </c>
      <c r="O187" s="25">
        <f t="shared" si="32"/>
        <v>14.333333333333332</v>
      </c>
      <c r="P187" s="3">
        <f t="shared" si="33"/>
        <v>30390.946352629544</v>
      </c>
      <c r="Q187" s="3">
        <f t="shared" si="37"/>
        <v>459.89430695785302</v>
      </c>
      <c r="R187" s="3">
        <f t="shared" si="34"/>
        <v>25.68762752671724</v>
      </c>
      <c r="S187" s="3">
        <f t="shared" si="38"/>
        <v>434.2066794311358</v>
      </c>
      <c r="U187" s="32">
        <v>172</v>
      </c>
      <c r="V187" s="25">
        <f t="shared" si="35"/>
        <v>14.333333333333332</v>
      </c>
      <c r="W187" s="3">
        <f t="shared" si="39"/>
        <v>28333.333333333114</v>
      </c>
      <c r="X187" s="3">
        <f t="shared" si="40"/>
        <v>440.62499999999983</v>
      </c>
      <c r="Y187" s="3">
        <f t="shared" si="36"/>
        <v>23.958333333333155</v>
      </c>
      <c r="Z187" s="3">
        <f t="shared" si="41"/>
        <v>416.66666666666669</v>
      </c>
    </row>
    <row r="188" spans="2:26">
      <c r="B188" s="37">
        <v>168</v>
      </c>
      <c r="C188" s="21">
        <f t="shared" si="42"/>
        <v>14</v>
      </c>
      <c r="D188" s="24">
        <f t="shared" si="43"/>
        <v>459.89430695785302</v>
      </c>
      <c r="E188" s="34">
        <f t="shared" si="44"/>
        <v>399.83621331688317</v>
      </c>
      <c r="G188" s="37">
        <v>168</v>
      </c>
      <c r="H188" s="21">
        <f t="shared" si="45"/>
        <v>14</v>
      </c>
      <c r="I188" s="24">
        <f t="shared" si="47"/>
        <v>459.89430695779066</v>
      </c>
      <c r="J188" s="34">
        <f t="shared" si="46"/>
        <v>399.83621331682895</v>
      </c>
      <c r="N188" s="32">
        <v>173</v>
      </c>
      <c r="O188" s="25">
        <f t="shared" si="32"/>
        <v>14.416666666666666</v>
      </c>
      <c r="P188" s="3">
        <f t="shared" si="33"/>
        <v>29956.377834298881</v>
      </c>
      <c r="Q188" s="3">
        <f t="shared" si="37"/>
        <v>459.89430695785302</v>
      </c>
      <c r="R188" s="3">
        <f t="shared" si="34"/>
        <v>25.325788627191287</v>
      </c>
      <c r="S188" s="3">
        <f t="shared" si="38"/>
        <v>434.56851833066173</v>
      </c>
      <c r="U188" s="32">
        <v>173</v>
      </c>
      <c r="V188" s="25">
        <f t="shared" si="35"/>
        <v>14.416666666666666</v>
      </c>
      <c r="W188" s="3">
        <f t="shared" si="39"/>
        <v>27916.666666666446</v>
      </c>
      <c r="X188" s="3">
        <f t="shared" si="40"/>
        <v>440.2777777777776</v>
      </c>
      <c r="Y188" s="3">
        <f t="shared" si="36"/>
        <v>23.61111111111093</v>
      </c>
      <c r="Z188" s="3">
        <f t="shared" si="41"/>
        <v>416.66666666666669</v>
      </c>
    </row>
    <row r="189" spans="2:26">
      <c r="B189" s="37">
        <v>169</v>
      </c>
      <c r="C189" s="21">
        <f t="shared" si="42"/>
        <v>14.083333333333332</v>
      </c>
      <c r="D189" s="24">
        <f t="shared" si="43"/>
        <v>459.89430695785302</v>
      </c>
      <c r="E189" s="34">
        <f t="shared" si="44"/>
        <v>399.50329390529532</v>
      </c>
      <c r="G189" s="37">
        <v>169</v>
      </c>
      <c r="H189" s="21">
        <f t="shared" si="45"/>
        <v>14.083333333333332</v>
      </c>
      <c r="I189" s="24">
        <f t="shared" si="47"/>
        <v>459.89430695779066</v>
      </c>
      <c r="J189" s="34">
        <f t="shared" si="46"/>
        <v>399.50329390524115</v>
      </c>
      <c r="N189" s="32">
        <v>174</v>
      </c>
      <c r="O189" s="25">
        <f t="shared" si="32"/>
        <v>14.5</v>
      </c>
      <c r="P189" s="3">
        <f t="shared" si="33"/>
        <v>29521.447175536276</v>
      </c>
      <c r="Q189" s="3">
        <f t="shared" si="37"/>
        <v>459.89430695785302</v>
      </c>
      <c r="R189" s="3">
        <f t="shared" si="34"/>
        <v>24.963648195249068</v>
      </c>
      <c r="S189" s="3">
        <f t="shared" si="38"/>
        <v>434.93065876260397</v>
      </c>
      <c r="U189" s="32">
        <v>174</v>
      </c>
      <c r="V189" s="25">
        <f t="shared" si="35"/>
        <v>14.5</v>
      </c>
      <c r="W189" s="3">
        <f t="shared" si="39"/>
        <v>27499.999999999778</v>
      </c>
      <c r="X189" s="3">
        <f t="shared" si="40"/>
        <v>439.93055555555537</v>
      </c>
      <c r="Y189" s="3">
        <f t="shared" si="36"/>
        <v>23.263888888888708</v>
      </c>
      <c r="Z189" s="3">
        <f t="shared" si="41"/>
        <v>416.66666666666669</v>
      </c>
    </row>
    <row r="190" spans="2:26">
      <c r="B190" s="37">
        <v>170</v>
      </c>
      <c r="C190" s="21">
        <f t="shared" si="42"/>
        <v>14.166666666666666</v>
      </c>
      <c r="D190" s="24">
        <f t="shared" si="43"/>
        <v>459.89430695785302</v>
      </c>
      <c r="E190" s="34">
        <f t="shared" si="44"/>
        <v>399.17065169554917</v>
      </c>
      <c r="G190" s="37">
        <v>170</v>
      </c>
      <c r="H190" s="21">
        <f t="shared" si="45"/>
        <v>14.166666666666666</v>
      </c>
      <c r="I190" s="24">
        <f t="shared" si="47"/>
        <v>459.89430695779066</v>
      </c>
      <c r="J190" s="34">
        <f t="shared" si="46"/>
        <v>399.17065169549505</v>
      </c>
      <c r="N190" s="32">
        <v>175</v>
      </c>
      <c r="O190" s="25">
        <f t="shared" si="32"/>
        <v>14.583333333333332</v>
      </c>
      <c r="P190" s="3">
        <f t="shared" si="33"/>
        <v>29086.154074558035</v>
      </c>
      <c r="Q190" s="3">
        <f t="shared" si="37"/>
        <v>459.89430695785302</v>
      </c>
      <c r="R190" s="3">
        <f t="shared" si="34"/>
        <v>24.601205979613564</v>
      </c>
      <c r="S190" s="3">
        <f t="shared" si="38"/>
        <v>435.29310097823947</v>
      </c>
      <c r="U190" s="32">
        <v>175</v>
      </c>
      <c r="V190" s="25">
        <f t="shared" si="35"/>
        <v>14.583333333333332</v>
      </c>
      <c r="W190" s="3">
        <f t="shared" si="39"/>
        <v>27083.33333333311</v>
      </c>
      <c r="X190" s="3">
        <f t="shared" si="40"/>
        <v>439.58333333333314</v>
      </c>
      <c r="Y190" s="3">
        <f t="shared" si="36"/>
        <v>22.916666666666483</v>
      </c>
      <c r="Z190" s="3">
        <f t="shared" si="41"/>
        <v>416.66666666666669</v>
      </c>
    </row>
    <row r="191" spans="2:26">
      <c r="B191" s="37">
        <v>171</v>
      </c>
      <c r="C191" s="21">
        <f t="shared" si="42"/>
        <v>14.25</v>
      </c>
      <c r="D191" s="24">
        <f t="shared" si="43"/>
        <v>459.89430695785302</v>
      </c>
      <c r="E191" s="34">
        <f t="shared" si="44"/>
        <v>398.83828645683519</v>
      </c>
      <c r="G191" s="37">
        <v>171</v>
      </c>
      <c r="H191" s="21">
        <f t="shared" si="45"/>
        <v>14.25</v>
      </c>
      <c r="I191" s="24">
        <f t="shared" si="47"/>
        <v>459.89430695779066</v>
      </c>
      <c r="J191" s="34">
        <f t="shared" si="46"/>
        <v>398.83828645678108</v>
      </c>
      <c r="N191" s="32">
        <v>176</v>
      </c>
      <c r="O191" s="25">
        <f t="shared" si="32"/>
        <v>14.666666666666666</v>
      </c>
      <c r="P191" s="3">
        <f t="shared" si="33"/>
        <v>28650.49822932898</v>
      </c>
      <c r="Q191" s="3">
        <f t="shared" si="37"/>
        <v>459.89430695785302</v>
      </c>
      <c r="R191" s="3">
        <f t="shared" si="34"/>
        <v>24.238461728798363</v>
      </c>
      <c r="S191" s="3">
        <f t="shared" si="38"/>
        <v>435.65584522905465</v>
      </c>
      <c r="U191" s="32">
        <v>176</v>
      </c>
      <c r="V191" s="25">
        <f t="shared" si="35"/>
        <v>14.666666666666666</v>
      </c>
      <c r="W191" s="3">
        <f t="shared" si="39"/>
        <v>26666.666666666442</v>
      </c>
      <c r="X191" s="3">
        <f t="shared" si="40"/>
        <v>439.23611111111097</v>
      </c>
      <c r="Y191" s="3">
        <f t="shared" si="36"/>
        <v>22.569444444444262</v>
      </c>
      <c r="Z191" s="3">
        <f t="shared" si="41"/>
        <v>416.66666666666669</v>
      </c>
    </row>
    <row r="192" spans="2:26">
      <c r="B192" s="37">
        <v>172</v>
      </c>
      <c r="C192" s="21">
        <f t="shared" si="42"/>
        <v>14.333333333333332</v>
      </c>
      <c r="D192" s="24">
        <f t="shared" si="43"/>
        <v>459.89430695785302</v>
      </c>
      <c r="E192" s="34">
        <f t="shared" si="44"/>
        <v>398.50619795853646</v>
      </c>
      <c r="G192" s="37">
        <v>172</v>
      </c>
      <c r="H192" s="21">
        <f t="shared" si="45"/>
        <v>14.333333333333332</v>
      </c>
      <c r="I192" s="24">
        <f t="shared" si="47"/>
        <v>459.89430695779066</v>
      </c>
      <c r="J192" s="34">
        <f t="shared" si="46"/>
        <v>398.50619795848246</v>
      </c>
      <c r="N192" s="32">
        <v>177</v>
      </c>
      <c r="O192" s="25">
        <f t="shared" si="32"/>
        <v>14.75</v>
      </c>
      <c r="P192" s="3">
        <f t="shared" si="33"/>
        <v>28214.479337562232</v>
      </c>
      <c r="Q192" s="3">
        <f t="shared" si="37"/>
        <v>459.89430695785302</v>
      </c>
      <c r="R192" s="3">
        <f t="shared" si="34"/>
        <v>23.875415191107486</v>
      </c>
      <c r="S192" s="3">
        <f t="shared" si="38"/>
        <v>436.01889176674553</v>
      </c>
      <c r="U192" s="32">
        <v>177</v>
      </c>
      <c r="V192" s="25">
        <f t="shared" si="35"/>
        <v>14.75</v>
      </c>
      <c r="W192" s="3">
        <f t="shared" si="39"/>
        <v>26249.999999999774</v>
      </c>
      <c r="X192" s="3">
        <f t="shared" si="40"/>
        <v>438.88888888888874</v>
      </c>
      <c r="Y192" s="3">
        <f t="shared" si="36"/>
        <v>22.222222222222037</v>
      </c>
      <c r="Z192" s="3">
        <f t="shared" si="41"/>
        <v>416.66666666666669</v>
      </c>
    </row>
    <row r="193" spans="2:26">
      <c r="B193" s="37">
        <v>173</v>
      </c>
      <c r="C193" s="21">
        <f t="shared" si="42"/>
        <v>14.416666666666666</v>
      </c>
      <c r="D193" s="24">
        <f t="shared" si="43"/>
        <v>459.89430695785302</v>
      </c>
      <c r="E193" s="34">
        <f t="shared" si="44"/>
        <v>398.174385970228</v>
      </c>
      <c r="G193" s="37">
        <v>173</v>
      </c>
      <c r="H193" s="21">
        <f t="shared" si="45"/>
        <v>14.416666666666666</v>
      </c>
      <c r="I193" s="24">
        <f t="shared" si="47"/>
        <v>459.89430695779066</v>
      </c>
      <c r="J193" s="34">
        <f t="shared" si="46"/>
        <v>398.174385970174</v>
      </c>
      <c r="N193" s="32">
        <v>178</v>
      </c>
      <c r="O193" s="25">
        <f t="shared" si="32"/>
        <v>14.833333333333332</v>
      </c>
      <c r="P193" s="3">
        <f t="shared" si="33"/>
        <v>27778.097096719011</v>
      </c>
      <c r="Q193" s="3">
        <f t="shared" si="37"/>
        <v>459.89430695785302</v>
      </c>
      <c r="R193" s="3">
        <f t="shared" si="34"/>
        <v>23.512066114635196</v>
      </c>
      <c r="S193" s="3">
        <f t="shared" si="38"/>
        <v>436.3822408432178</v>
      </c>
      <c r="U193" s="32">
        <v>178</v>
      </c>
      <c r="V193" s="25">
        <f t="shared" si="35"/>
        <v>14.833333333333332</v>
      </c>
      <c r="W193" s="3">
        <f t="shared" si="39"/>
        <v>25833.333333333107</v>
      </c>
      <c r="X193" s="3">
        <f t="shared" si="40"/>
        <v>438.54166666666652</v>
      </c>
      <c r="Y193" s="3">
        <f t="shared" si="36"/>
        <v>21.874999999999812</v>
      </c>
      <c r="Z193" s="3">
        <f t="shared" si="41"/>
        <v>416.66666666666669</v>
      </c>
    </row>
    <row r="194" spans="2:26">
      <c r="B194" s="37">
        <v>174</v>
      </c>
      <c r="C194" s="21">
        <f t="shared" si="42"/>
        <v>14.5</v>
      </c>
      <c r="D194" s="24">
        <f t="shared" si="43"/>
        <v>459.89430695785302</v>
      </c>
      <c r="E194" s="34">
        <f t="shared" si="44"/>
        <v>397.84285026167657</v>
      </c>
      <c r="G194" s="37">
        <v>174</v>
      </c>
      <c r="H194" s="21">
        <f t="shared" si="45"/>
        <v>14.5</v>
      </c>
      <c r="I194" s="24">
        <f t="shared" si="47"/>
        <v>459.89430695779066</v>
      </c>
      <c r="J194" s="34">
        <f t="shared" si="46"/>
        <v>397.84285026162263</v>
      </c>
      <c r="N194" s="32">
        <v>179</v>
      </c>
      <c r="O194" s="25">
        <f t="shared" si="32"/>
        <v>14.916666666666666</v>
      </c>
      <c r="P194" s="3">
        <f t="shared" si="33"/>
        <v>27341.351204008421</v>
      </c>
      <c r="Q194" s="3">
        <f t="shared" si="37"/>
        <v>459.89430695785302</v>
      </c>
      <c r="R194" s="3">
        <f t="shared" si="34"/>
        <v>23.148414247265844</v>
      </c>
      <c r="S194" s="3">
        <f t="shared" si="38"/>
        <v>436.74589271058716</v>
      </c>
      <c r="U194" s="32">
        <v>179</v>
      </c>
      <c r="V194" s="25">
        <f t="shared" si="35"/>
        <v>14.916666666666666</v>
      </c>
      <c r="W194" s="3">
        <f t="shared" si="39"/>
        <v>25416.666666666439</v>
      </c>
      <c r="X194" s="3">
        <f t="shared" si="40"/>
        <v>438.19444444444429</v>
      </c>
      <c r="Y194" s="3">
        <f t="shared" si="36"/>
        <v>21.52777777777759</v>
      </c>
      <c r="Z194" s="3">
        <f t="shared" si="41"/>
        <v>416.66666666666669</v>
      </c>
    </row>
    <row r="195" spans="2:26">
      <c r="B195" s="37">
        <v>175</v>
      </c>
      <c r="C195" s="21">
        <f t="shared" si="42"/>
        <v>14.583333333333332</v>
      </c>
      <c r="D195" s="24">
        <f t="shared" si="43"/>
        <v>459.89430695785302</v>
      </c>
      <c r="E195" s="34">
        <f t="shared" si="44"/>
        <v>397.51159060284095</v>
      </c>
      <c r="G195" s="37">
        <v>175</v>
      </c>
      <c r="H195" s="21">
        <f t="shared" si="45"/>
        <v>14.583333333333332</v>
      </c>
      <c r="I195" s="24">
        <f t="shared" si="47"/>
        <v>459.89430695779066</v>
      </c>
      <c r="J195" s="34">
        <f t="shared" si="46"/>
        <v>397.51159060278707</v>
      </c>
      <c r="N195" s="32">
        <v>180</v>
      </c>
      <c r="O195" s="25">
        <f t="shared" si="32"/>
        <v>15</v>
      </c>
      <c r="P195" s="3">
        <f t="shared" si="33"/>
        <v>26904.24135638724</v>
      </c>
      <c r="Q195" s="3">
        <f t="shared" si="37"/>
        <v>459.89430695785302</v>
      </c>
      <c r="R195" s="3">
        <f t="shared" si="34"/>
        <v>22.784459336673685</v>
      </c>
      <c r="S195" s="3">
        <f t="shared" si="38"/>
        <v>437.10984762117931</v>
      </c>
      <c r="U195" s="32">
        <v>180</v>
      </c>
      <c r="V195" s="25">
        <f t="shared" si="35"/>
        <v>15</v>
      </c>
      <c r="W195" s="3">
        <f t="shared" si="39"/>
        <v>24999.999999999771</v>
      </c>
      <c r="X195" s="3">
        <f t="shared" si="40"/>
        <v>437.84722222222206</v>
      </c>
      <c r="Y195" s="3">
        <f t="shared" si="36"/>
        <v>21.180555555555365</v>
      </c>
      <c r="Z195" s="3">
        <f t="shared" si="41"/>
        <v>416.66666666666669</v>
      </c>
    </row>
    <row r="196" spans="2:26">
      <c r="B196" s="37">
        <v>176</v>
      </c>
      <c r="C196" s="21">
        <f t="shared" si="42"/>
        <v>14.666666666666666</v>
      </c>
      <c r="D196" s="24">
        <f t="shared" si="43"/>
        <v>459.89430695785302</v>
      </c>
      <c r="E196" s="34">
        <f t="shared" si="44"/>
        <v>397.18060676387114</v>
      </c>
      <c r="G196" s="37">
        <v>176</v>
      </c>
      <c r="H196" s="21">
        <f t="shared" si="45"/>
        <v>14.666666666666666</v>
      </c>
      <c r="I196" s="24">
        <f t="shared" si="47"/>
        <v>459.89430695779066</v>
      </c>
      <c r="J196" s="34">
        <f t="shared" si="46"/>
        <v>397.18060676381731</v>
      </c>
      <c r="N196" s="32">
        <v>181</v>
      </c>
      <c r="O196" s="25">
        <f t="shared" si="32"/>
        <v>15.083333333333332</v>
      </c>
      <c r="P196" s="3">
        <f t="shared" si="33"/>
        <v>26466.767250559707</v>
      </c>
      <c r="Q196" s="3">
        <f t="shared" si="37"/>
        <v>459.89430695785302</v>
      </c>
      <c r="R196" s="3">
        <f t="shared" si="34"/>
        <v>22.420201130322702</v>
      </c>
      <c r="S196" s="3">
        <f t="shared" si="38"/>
        <v>437.47410582753031</v>
      </c>
      <c r="U196" s="32">
        <v>181</v>
      </c>
      <c r="V196" s="25">
        <f t="shared" si="35"/>
        <v>15.083333333333332</v>
      </c>
      <c r="W196" s="3">
        <f t="shared" si="39"/>
        <v>24583.333333333103</v>
      </c>
      <c r="X196" s="3">
        <f t="shared" si="40"/>
        <v>437.49999999999983</v>
      </c>
      <c r="Y196" s="3">
        <f t="shared" si="36"/>
        <v>20.833333333333144</v>
      </c>
      <c r="Z196" s="3">
        <f t="shared" si="41"/>
        <v>416.66666666666669</v>
      </c>
    </row>
    <row r="197" spans="2:26">
      <c r="B197" s="37">
        <v>177</v>
      </c>
      <c r="C197" s="21">
        <f t="shared" si="42"/>
        <v>14.75</v>
      </c>
      <c r="D197" s="24">
        <f t="shared" si="43"/>
        <v>459.89430695785302</v>
      </c>
      <c r="E197" s="34">
        <f t="shared" si="44"/>
        <v>396.84989851510863</v>
      </c>
      <c r="G197" s="37">
        <v>177</v>
      </c>
      <c r="H197" s="21">
        <f t="shared" si="45"/>
        <v>14.75</v>
      </c>
      <c r="I197" s="24">
        <f t="shared" si="47"/>
        <v>459.89430695779066</v>
      </c>
      <c r="J197" s="34">
        <f t="shared" si="46"/>
        <v>396.8498985150548</v>
      </c>
      <c r="N197" s="32">
        <v>182</v>
      </c>
      <c r="O197" s="25">
        <f t="shared" si="32"/>
        <v>15.166666666666666</v>
      </c>
      <c r="P197" s="3">
        <f t="shared" si="33"/>
        <v>26028.928582977318</v>
      </c>
      <c r="Q197" s="3">
        <f t="shared" si="37"/>
        <v>459.89430695785302</v>
      </c>
      <c r="R197" s="3">
        <f t="shared" si="34"/>
        <v>22.055639375466424</v>
      </c>
      <c r="S197" s="3">
        <f t="shared" si="38"/>
        <v>437.83866758238662</v>
      </c>
      <c r="U197" s="32">
        <v>182</v>
      </c>
      <c r="V197" s="25">
        <f t="shared" si="35"/>
        <v>15.166666666666666</v>
      </c>
      <c r="W197" s="3">
        <f t="shared" si="39"/>
        <v>24166.666666666435</v>
      </c>
      <c r="X197" s="3">
        <f t="shared" si="40"/>
        <v>437.1527777777776</v>
      </c>
      <c r="Y197" s="3">
        <f t="shared" si="36"/>
        <v>20.486111111110919</v>
      </c>
      <c r="Z197" s="3">
        <f t="shared" si="41"/>
        <v>416.66666666666669</v>
      </c>
    </row>
    <row r="198" spans="2:26">
      <c r="B198" s="37">
        <v>178</v>
      </c>
      <c r="C198" s="21">
        <f t="shared" si="42"/>
        <v>14.833333333333332</v>
      </c>
      <c r="D198" s="24">
        <f t="shared" si="43"/>
        <v>459.89430695785302</v>
      </c>
      <c r="E198" s="34">
        <f t="shared" si="44"/>
        <v>396.51946562708611</v>
      </c>
      <c r="G198" s="37">
        <v>178</v>
      </c>
      <c r="H198" s="21">
        <f t="shared" si="45"/>
        <v>14.833333333333332</v>
      </c>
      <c r="I198" s="24">
        <f t="shared" si="47"/>
        <v>459.89430695779066</v>
      </c>
      <c r="J198" s="34">
        <f t="shared" si="46"/>
        <v>396.51946562703233</v>
      </c>
      <c r="N198" s="32">
        <v>183</v>
      </c>
      <c r="O198" s="25">
        <f t="shared" si="32"/>
        <v>15.25</v>
      </c>
      <c r="P198" s="3">
        <f t="shared" si="33"/>
        <v>25590.725049838609</v>
      </c>
      <c r="Q198" s="3">
        <f t="shared" si="37"/>
        <v>459.89430695785302</v>
      </c>
      <c r="R198" s="3">
        <f t="shared" si="34"/>
        <v>21.690773819147765</v>
      </c>
      <c r="S198" s="3">
        <f t="shared" si="38"/>
        <v>438.20353313870527</v>
      </c>
      <c r="U198" s="32">
        <v>183</v>
      </c>
      <c r="V198" s="25">
        <f t="shared" si="35"/>
        <v>15.25</v>
      </c>
      <c r="W198" s="3">
        <f t="shared" si="39"/>
        <v>23749.999999999767</v>
      </c>
      <c r="X198" s="3">
        <f t="shared" si="40"/>
        <v>436.80555555555537</v>
      </c>
      <c r="Y198" s="3">
        <f t="shared" si="36"/>
        <v>20.138888888888697</v>
      </c>
      <c r="Z198" s="3">
        <f t="shared" si="41"/>
        <v>416.66666666666669</v>
      </c>
    </row>
    <row r="199" spans="2:26">
      <c r="B199" s="37">
        <v>179</v>
      </c>
      <c r="C199" s="21">
        <f t="shared" si="42"/>
        <v>14.916666666666666</v>
      </c>
      <c r="D199" s="24">
        <f t="shared" si="43"/>
        <v>459.89430695785302</v>
      </c>
      <c r="E199" s="34">
        <f t="shared" si="44"/>
        <v>396.18930787052739</v>
      </c>
      <c r="G199" s="37">
        <v>179</v>
      </c>
      <c r="H199" s="21">
        <f t="shared" si="45"/>
        <v>14.916666666666666</v>
      </c>
      <c r="I199" s="24">
        <f t="shared" si="47"/>
        <v>459.89430695779066</v>
      </c>
      <c r="J199" s="34">
        <f t="shared" si="46"/>
        <v>396.18930787047367</v>
      </c>
      <c r="N199" s="32">
        <v>184</v>
      </c>
      <c r="O199" s="25">
        <f t="shared" si="32"/>
        <v>15.333333333333332</v>
      </c>
      <c r="P199" s="3">
        <f t="shared" si="33"/>
        <v>25152.156347088952</v>
      </c>
      <c r="Q199" s="3">
        <f t="shared" si="37"/>
        <v>459.89430695785302</v>
      </c>
      <c r="R199" s="3">
        <f t="shared" si="34"/>
        <v>21.325604208198843</v>
      </c>
      <c r="S199" s="3">
        <f t="shared" si="38"/>
        <v>438.56870274965416</v>
      </c>
      <c r="U199" s="32">
        <v>184</v>
      </c>
      <c r="V199" s="25">
        <f t="shared" si="35"/>
        <v>15.333333333333332</v>
      </c>
      <c r="W199" s="3">
        <f t="shared" si="39"/>
        <v>23333.333333333099</v>
      </c>
      <c r="X199" s="3">
        <f t="shared" si="40"/>
        <v>436.45833333333314</v>
      </c>
      <c r="Y199" s="3">
        <f t="shared" si="36"/>
        <v>19.791666666666472</v>
      </c>
      <c r="Z199" s="3">
        <f t="shared" si="41"/>
        <v>416.66666666666669</v>
      </c>
    </row>
    <row r="200" spans="2:26">
      <c r="B200" s="37">
        <v>180</v>
      </c>
      <c r="C200" s="21">
        <f t="shared" si="42"/>
        <v>15</v>
      </c>
      <c r="D200" s="24">
        <f t="shared" si="43"/>
        <v>459.89430695785302</v>
      </c>
      <c r="E200" s="34">
        <f t="shared" si="44"/>
        <v>395.85942501634713</v>
      </c>
      <c r="G200" s="37">
        <v>180</v>
      </c>
      <c r="H200" s="21">
        <f t="shared" si="45"/>
        <v>15</v>
      </c>
      <c r="I200" s="24">
        <f t="shared" si="47"/>
        <v>459.89430695779066</v>
      </c>
      <c r="J200" s="34">
        <f t="shared" si="46"/>
        <v>395.85942501629347</v>
      </c>
      <c r="N200" s="32">
        <v>185</v>
      </c>
      <c r="O200" s="25">
        <f t="shared" si="32"/>
        <v>15.416666666666666</v>
      </c>
      <c r="P200" s="3">
        <f t="shared" si="33"/>
        <v>24713.222170420337</v>
      </c>
      <c r="Q200" s="3">
        <f t="shared" si="37"/>
        <v>459.89430695785302</v>
      </c>
      <c r="R200" s="3">
        <f t="shared" si="34"/>
        <v>20.960130289240794</v>
      </c>
      <c r="S200" s="3">
        <f t="shared" si="38"/>
        <v>438.93417666861222</v>
      </c>
      <c r="U200" s="32">
        <v>185</v>
      </c>
      <c r="V200" s="25">
        <f t="shared" si="35"/>
        <v>15.416666666666666</v>
      </c>
      <c r="W200" s="3">
        <f t="shared" si="39"/>
        <v>22916.666666666431</v>
      </c>
      <c r="X200" s="3">
        <f t="shared" si="40"/>
        <v>436.11111111111092</v>
      </c>
      <c r="Y200" s="3">
        <f t="shared" si="36"/>
        <v>19.444444444444251</v>
      </c>
      <c r="Z200" s="3">
        <f t="shared" si="41"/>
        <v>416.66666666666669</v>
      </c>
    </row>
    <row r="201" spans="2:26">
      <c r="B201" s="37">
        <v>181</v>
      </c>
      <c r="C201" s="21">
        <f t="shared" si="42"/>
        <v>15.083333333333332</v>
      </c>
      <c r="D201" s="24">
        <f t="shared" si="43"/>
        <v>459.89430695785302</v>
      </c>
      <c r="E201" s="34">
        <f t="shared" si="44"/>
        <v>395.52981683565065</v>
      </c>
      <c r="G201" s="37">
        <v>181</v>
      </c>
      <c r="H201" s="21">
        <f t="shared" si="45"/>
        <v>15.083333333333332</v>
      </c>
      <c r="I201" s="24">
        <f t="shared" si="47"/>
        <v>459.89430695779066</v>
      </c>
      <c r="J201" s="34">
        <f t="shared" si="46"/>
        <v>395.52981683559705</v>
      </c>
      <c r="N201" s="32">
        <v>186</v>
      </c>
      <c r="O201" s="25">
        <f t="shared" si="32"/>
        <v>15.5</v>
      </c>
      <c r="P201" s="3">
        <f t="shared" si="33"/>
        <v>24273.922215271166</v>
      </c>
      <c r="Q201" s="3">
        <f t="shared" si="37"/>
        <v>459.89430695785302</v>
      </c>
      <c r="R201" s="3">
        <f t="shared" si="34"/>
        <v>20.594351808683616</v>
      </c>
      <c r="S201" s="3">
        <f t="shared" si="38"/>
        <v>439.29995514916942</v>
      </c>
      <c r="U201" s="32">
        <v>186</v>
      </c>
      <c r="V201" s="25">
        <f t="shared" si="35"/>
        <v>15.5</v>
      </c>
      <c r="W201" s="3">
        <f t="shared" si="39"/>
        <v>22499.999999999764</v>
      </c>
      <c r="X201" s="3">
        <f t="shared" si="40"/>
        <v>435.76388888888869</v>
      </c>
      <c r="Y201" s="3">
        <f t="shared" si="36"/>
        <v>19.097222222222026</v>
      </c>
      <c r="Z201" s="3">
        <f t="shared" si="41"/>
        <v>416.66666666666669</v>
      </c>
    </row>
    <row r="202" spans="2:26">
      <c r="B202" s="37">
        <v>182</v>
      </c>
      <c r="C202" s="21">
        <f t="shared" si="42"/>
        <v>15.166666666666666</v>
      </c>
      <c r="D202" s="24">
        <f t="shared" si="43"/>
        <v>459.89430695785302</v>
      </c>
      <c r="E202" s="34">
        <f t="shared" si="44"/>
        <v>395.20048309973436</v>
      </c>
      <c r="G202" s="37">
        <v>182</v>
      </c>
      <c r="H202" s="21">
        <f t="shared" si="45"/>
        <v>15.166666666666666</v>
      </c>
      <c r="I202" s="24">
        <f t="shared" si="47"/>
        <v>459.89430695779066</v>
      </c>
      <c r="J202" s="34">
        <f t="shared" si="46"/>
        <v>395.20048309968075</v>
      </c>
      <c r="N202" s="32">
        <v>187</v>
      </c>
      <c r="O202" s="25">
        <f t="shared" si="32"/>
        <v>15.583333333333332</v>
      </c>
      <c r="P202" s="3">
        <f t="shared" si="33"/>
        <v>23834.256176826038</v>
      </c>
      <c r="Q202" s="3">
        <f t="shared" si="37"/>
        <v>459.89430695785302</v>
      </c>
      <c r="R202" s="3">
        <f t="shared" si="34"/>
        <v>20.228268512725972</v>
      </c>
      <c r="S202" s="3">
        <f t="shared" si="38"/>
        <v>439.66603844512707</v>
      </c>
      <c r="U202" s="32">
        <v>187</v>
      </c>
      <c r="V202" s="25">
        <f t="shared" si="35"/>
        <v>15.583333333333332</v>
      </c>
      <c r="W202" s="3">
        <f t="shared" si="39"/>
        <v>22083.333333333096</v>
      </c>
      <c r="X202" s="3">
        <f t="shared" si="40"/>
        <v>435.41666666666652</v>
      </c>
      <c r="Y202" s="3">
        <f t="shared" si="36"/>
        <v>18.749999999999805</v>
      </c>
      <c r="Z202" s="3">
        <f t="shared" si="41"/>
        <v>416.66666666666669</v>
      </c>
    </row>
    <row r="203" spans="2:26">
      <c r="B203" s="37">
        <v>183</v>
      </c>
      <c r="C203" s="21">
        <f t="shared" si="42"/>
        <v>15.25</v>
      </c>
      <c r="D203" s="24">
        <f t="shared" si="43"/>
        <v>459.89430695785302</v>
      </c>
      <c r="E203" s="34">
        <f t="shared" si="44"/>
        <v>394.87142358008435</v>
      </c>
      <c r="G203" s="37">
        <v>183</v>
      </c>
      <c r="H203" s="21">
        <f t="shared" si="45"/>
        <v>15.25</v>
      </c>
      <c r="I203" s="24">
        <f t="shared" si="47"/>
        <v>459.89430695779066</v>
      </c>
      <c r="J203" s="34">
        <f t="shared" si="46"/>
        <v>394.87142358003081</v>
      </c>
      <c r="N203" s="32">
        <v>188</v>
      </c>
      <c r="O203" s="25">
        <f t="shared" si="32"/>
        <v>15.666666666666666</v>
      </c>
      <c r="P203" s="3">
        <f t="shared" si="33"/>
        <v>23394.223750015539</v>
      </c>
      <c r="Q203" s="3">
        <f t="shared" si="37"/>
        <v>459.89430695785302</v>
      </c>
      <c r="R203" s="3">
        <f t="shared" si="34"/>
        <v>19.861880147355034</v>
      </c>
      <c r="S203" s="3">
        <f t="shared" si="38"/>
        <v>440.03242681049801</v>
      </c>
      <c r="U203" s="32">
        <v>188</v>
      </c>
      <c r="V203" s="25">
        <f t="shared" si="35"/>
        <v>15.666666666666666</v>
      </c>
      <c r="W203" s="3">
        <f t="shared" si="39"/>
        <v>21666.666666666428</v>
      </c>
      <c r="X203" s="3">
        <f t="shared" si="40"/>
        <v>435.06944444444429</v>
      </c>
      <c r="Y203" s="3">
        <f t="shared" si="36"/>
        <v>18.40277777777758</v>
      </c>
      <c r="Z203" s="3">
        <f t="shared" si="41"/>
        <v>416.66666666666669</v>
      </c>
    </row>
    <row r="204" spans="2:26">
      <c r="B204" s="37">
        <v>184</v>
      </c>
      <c r="C204" s="21">
        <f t="shared" si="42"/>
        <v>15.333333333333332</v>
      </c>
      <c r="D204" s="24">
        <f t="shared" si="43"/>
        <v>459.89430695785302</v>
      </c>
      <c r="E204" s="34">
        <f t="shared" si="44"/>
        <v>394.54263804837746</v>
      </c>
      <c r="G204" s="37">
        <v>184</v>
      </c>
      <c r="H204" s="21">
        <f t="shared" si="45"/>
        <v>15.333333333333332</v>
      </c>
      <c r="I204" s="24">
        <f t="shared" si="47"/>
        <v>459.89430695779066</v>
      </c>
      <c r="J204" s="34">
        <f t="shared" si="46"/>
        <v>394.54263804832397</v>
      </c>
      <c r="N204" s="32">
        <v>189</v>
      </c>
      <c r="O204" s="25">
        <f t="shared" si="32"/>
        <v>15.75</v>
      </c>
      <c r="P204" s="3">
        <f t="shared" si="33"/>
        <v>22953.824629516032</v>
      </c>
      <c r="Q204" s="3">
        <f t="shared" si="37"/>
        <v>459.89430695785302</v>
      </c>
      <c r="R204" s="3">
        <f t="shared" si="34"/>
        <v>19.495186458346282</v>
      </c>
      <c r="S204" s="3">
        <f t="shared" si="38"/>
        <v>440.39912049950675</v>
      </c>
      <c r="U204" s="32">
        <v>189</v>
      </c>
      <c r="V204" s="25">
        <f t="shared" si="35"/>
        <v>15.75</v>
      </c>
      <c r="W204" s="3">
        <f t="shared" si="39"/>
        <v>21249.99999999976</v>
      </c>
      <c r="X204" s="3">
        <f t="shared" si="40"/>
        <v>434.72222222222206</v>
      </c>
      <c r="Y204" s="3">
        <f t="shared" si="36"/>
        <v>18.055555555555358</v>
      </c>
      <c r="Z204" s="3">
        <f t="shared" si="41"/>
        <v>416.66666666666669</v>
      </c>
    </row>
    <row r="205" spans="2:26">
      <c r="B205" s="37">
        <v>185</v>
      </c>
      <c r="C205" s="21">
        <f t="shared" si="42"/>
        <v>15.416666666666666</v>
      </c>
      <c r="D205" s="24">
        <f t="shared" si="43"/>
        <v>459.89430695785302</v>
      </c>
      <c r="E205" s="34">
        <f t="shared" si="44"/>
        <v>394.21412627648039</v>
      </c>
      <c r="G205" s="37">
        <v>185</v>
      </c>
      <c r="H205" s="21">
        <f t="shared" si="45"/>
        <v>15.416666666666666</v>
      </c>
      <c r="I205" s="24">
        <f t="shared" si="47"/>
        <v>459.89430695779066</v>
      </c>
      <c r="J205" s="34">
        <f t="shared" si="46"/>
        <v>394.21412627642695</v>
      </c>
      <c r="N205" s="32">
        <v>190</v>
      </c>
      <c r="O205" s="25">
        <f t="shared" si="32"/>
        <v>15.833333333333332</v>
      </c>
      <c r="P205" s="3">
        <f t="shared" si="33"/>
        <v>22513.05850974944</v>
      </c>
      <c r="Q205" s="3">
        <f t="shared" si="37"/>
        <v>459.89430695785302</v>
      </c>
      <c r="R205" s="3">
        <f t="shared" si="34"/>
        <v>19.128187191263361</v>
      </c>
      <c r="S205" s="3">
        <f t="shared" si="38"/>
        <v>440.76611976658967</v>
      </c>
      <c r="U205" s="32">
        <v>190</v>
      </c>
      <c r="V205" s="25">
        <f t="shared" si="35"/>
        <v>15.833333333333332</v>
      </c>
      <c r="W205" s="3">
        <f t="shared" si="39"/>
        <v>20833.333333333092</v>
      </c>
      <c r="X205" s="3">
        <f t="shared" si="40"/>
        <v>434.37499999999983</v>
      </c>
      <c r="Y205" s="3">
        <f t="shared" si="36"/>
        <v>17.708333333333133</v>
      </c>
      <c r="Z205" s="3">
        <f t="shared" si="41"/>
        <v>416.66666666666669</v>
      </c>
    </row>
    <row r="206" spans="2:26">
      <c r="B206" s="37">
        <v>186</v>
      </c>
      <c r="C206" s="21">
        <f t="shared" si="42"/>
        <v>15.5</v>
      </c>
      <c r="D206" s="24">
        <f t="shared" si="43"/>
        <v>459.89430695785302</v>
      </c>
      <c r="E206" s="34">
        <f t="shared" si="44"/>
        <v>393.88588803645001</v>
      </c>
      <c r="G206" s="37">
        <v>186</v>
      </c>
      <c r="H206" s="21">
        <f t="shared" si="45"/>
        <v>15.5</v>
      </c>
      <c r="I206" s="24">
        <f t="shared" si="47"/>
        <v>459.89430695779066</v>
      </c>
      <c r="J206" s="34">
        <f t="shared" si="46"/>
        <v>393.88588803639664</v>
      </c>
      <c r="N206" s="32">
        <v>191</v>
      </c>
      <c r="O206" s="25">
        <f t="shared" si="32"/>
        <v>15.916666666666666</v>
      </c>
      <c r="P206" s="3">
        <f t="shared" si="33"/>
        <v>22071.925084883045</v>
      </c>
      <c r="Q206" s="3">
        <f t="shared" si="37"/>
        <v>459.89430695785302</v>
      </c>
      <c r="R206" s="3">
        <f t="shared" si="34"/>
        <v>18.760882091457869</v>
      </c>
      <c r="S206" s="3">
        <f t="shared" si="38"/>
        <v>441.13342486639516</v>
      </c>
      <c r="U206" s="32">
        <v>191</v>
      </c>
      <c r="V206" s="25">
        <f t="shared" si="35"/>
        <v>15.916666666666666</v>
      </c>
      <c r="W206" s="3">
        <f t="shared" si="39"/>
        <v>20416.666666666424</v>
      </c>
      <c r="X206" s="3">
        <f t="shared" si="40"/>
        <v>434.0277777777776</v>
      </c>
      <c r="Y206" s="3">
        <f t="shared" si="36"/>
        <v>17.361111111110912</v>
      </c>
      <c r="Z206" s="3">
        <f t="shared" si="41"/>
        <v>416.66666666666669</v>
      </c>
    </row>
    <row r="207" spans="2:26">
      <c r="B207" s="37">
        <v>187</v>
      </c>
      <c r="C207" s="21">
        <f t="shared" si="42"/>
        <v>15.583333333333332</v>
      </c>
      <c r="D207" s="24">
        <f t="shared" si="43"/>
        <v>459.89430695785302</v>
      </c>
      <c r="E207" s="34">
        <f t="shared" si="44"/>
        <v>393.55792310053295</v>
      </c>
      <c r="G207" s="37">
        <v>187</v>
      </c>
      <c r="H207" s="21">
        <f t="shared" si="45"/>
        <v>15.583333333333332</v>
      </c>
      <c r="I207" s="24">
        <f t="shared" si="47"/>
        <v>459.89430695779066</v>
      </c>
      <c r="J207" s="34">
        <f t="shared" si="46"/>
        <v>393.55792310047957</v>
      </c>
      <c r="N207" s="32">
        <v>192</v>
      </c>
      <c r="O207" s="25">
        <f t="shared" si="32"/>
        <v>16</v>
      </c>
      <c r="P207" s="3">
        <f t="shared" si="33"/>
        <v>21630.42404882926</v>
      </c>
      <c r="Q207" s="3">
        <f t="shared" si="37"/>
        <v>459.89430695785302</v>
      </c>
      <c r="R207" s="3">
        <f t="shared" si="34"/>
        <v>18.393270904069205</v>
      </c>
      <c r="S207" s="3">
        <f t="shared" si="38"/>
        <v>441.50103605378382</v>
      </c>
      <c r="U207" s="32">
        <v>192</v>
      </c>
      <c r="V207" s="25">
        <f t="shared" si="35"/>
        <v>16</v>
      </c>
      <c r="W207" s="3">
        <f t="shared" si="39"/>
        <v>19999.999999999756</v>
      </c>
      <c r="X207" s="3">
        <f t="shared" si="40"/>
        <v>433.68055555555537</v>
      </c>
      <c r="Y207" s="3">
        <f t="shared" si="36"/>
        <v>17.013888888888687</v>
      </c>
      <c r="Z207" s="3">
        <f t="shared" si="41"/>
        <v>416.66666666666669</v>
      </c>
    </row>
    <row r="208" spans="2:26">
      <c r="B208" s="37">
        <v>188</v>
      </c>
      <c r="C208" s="21">
        <f t="shared" si="42"/>
        <v>15.666666666666666</v>
      </c>
      <c r="D208" s="24">
        <f t="shared" si="43"/>
        <v>459.89430695785302</v>
      </c>
      <c r="E208" s="34">
        <f t="shared" si="44"/>
        <v>393.23023124116537</v>
      </c>
      <c r="G208" s="37">
        <v>188</v>
      </c>
      <c r="H208" s="21">
        <f t="shared" si="45"/>
        <v>15.666666666666666</v>
      </c>
      <c r="I208" s="24">
        <f t="shared" si="47"/>
        <v>459.89430695779066</v>
      </c>
      <c r="J208" s="34">
        <f t="shared" si="46"/>
        <v>393.23023124111205</v>
      </c>
      <c r="N208" s="32">
        <v>193</v>
      </c>
      <c r="O208" s="25">
        <f t="shared" ref="O208:O255" si="48">N208*$C$7</f>
        <v>16.083333333333332</v>
      </c>
      <c r="P208" s="3">
        <f t="shared" ref="P208:P255" si="49">P207*(1+tipo/12)-Q208</f>
        <v>21188.555095245429</v>
      </c>
      <c r="Q208" s="3">
        <f t="shared" si="37"/>
        <v>459.89430695785302</v>
      </c>
      <c r="R208" s="3">
        <f t="shared" ref="R208:R255" si="50">tipo/12*P207</f>
        <v>18.025353374024384</v>
      </c>
      <c r="S208" s="3">
        <f t="shared" si="38"/>
        <v>441.86895358382861</v>
      </c>
      <c r="U208" s="32">
        <v>193</v>
      </c>
      <c r="V208" s="25">
        <f t="shared" ref="V208:V255" si="51">U208*$C$7</f>
        <v>16.083333333333332</v>
      </c>
      <c r="W208" s="3">
        <f t="shared" si="39"/>
        <v>19583.333333333088</v>
      </c>
      <c r="X208" s="3">
        <f t="shared" si="40"/>
        <v>433.33333333333314</v>
      </c>
      <c r="Y208" s="3">
        <f t="shared" ref="Y208:Y255" si="52">tipo/12*W207</f>
        <v>16.666666666666465</v>
      </c>
      <c r="Z208" s="3">
        <f t="shared" si="41"/>
        <v>416.66666666666669</v>
      </c>
    </row>
    <row r="209" spans="2:26">
      <c r="B209" s="37">
        <v>189</v>
      </c>
      <c r="C209" s="21">
        <f t="shared" si="42"/>
        <v>15.75</v>
      </c>
      <c r="D209" s="24">
        <f t="shared" si="43"/>
        <v>459.89430695785302</v>
      </c>
      <c r="E209" s="34">
        <f t="shared" si="44"/>
        <v>392.90281223097298</v>
      </c>
      <c r="G209" s="37">
        <v>189</v>
      </c>
      <c r="H209" s="21">
        <f t="shared" si="45"/>
        <v>15.75</v>
      </c>
      <c r="I209" s="24">
        <f t="shared" si="47"/>
        <v>459.89430695779066</v>
      </c>
      <c r="J209" s="34">
        <f t="shared" si="46"/>
        <v>392.90281223091972</v>
      </c>
      <c r="N209" s="32">
        <v>194</v>
      </c>
      <c r="O209" s="25">
        <f t="shared" si="48"/>
        <v>16.166666666666664</v>
      </c>
      <c r="P209" s="3">
        <f t="shared" si="49"/>
        <v>20746.317917533612</v>
      </c>
      <c r="Q209" s="3">
        <f t="shared" ref="Q209:Q255" si="53">$P$10</f>
        <v>459.89430695785302</v>
      </c>
      <c r="R209" s="3">
        <f t="shared" si="50"/>
        <v>17.657129246037858</v>
      </c>
      <c r="S209" s="3">
        <f t="shared" ref="S209:S255" si="54">Q209-R209</f>
        <v>442.23717771181515</v>
      </c>
      <c r="U209" s="32">
        <v>194</v>
      </c>
      <c r="V209" s="25">
        <f t="shared" si="51"/>
        <v>16.166666666666664</v>
      </c>
      <c r="W209" s="3">
        <f t="shared" ref="W209:W255" si="55">W208-Z209</f>
        <v>19166.66666666642</v>
      </c>
      <c r="X209" s="3">
        <f t="shared" ref="X209:X255" si="56">Z209+Y209</f>
        <v>432.98611111111092</v>
      </c>
      <c r="Y209" s="3">
        <f t="shared" si="52"/>
        <v>16.31944444444424</v>
      </c>
      <c r="Z209" s="3">
        <f t="shared" ref="Z209:Z255" si="57">$W$10</f>
        <v>416.66666666666669</v>
      </c>
    </row>
    <row r="210" spans="2:26">
      <c r="B210" s="37">
        <v>190</v>
      </c>
      <c r="C210" s="21">
        <f t="shared" si="42"/>
        <v>15.833333333333332</v>
      </c>
      <c r="D210" s="24">
        <f t="shared" si="43"/>
        <v>459.89430695785302</v>
      </c>
      <c r="E210" s="34">
        <f t="shared" si="44"/>
        <v>392.57566584277077</v>
      </c>
      <c r="G210" s="37">
        <v>190</v>
      </c>
      <c r="H210" s="21">
        <f t="shared" si="45"/>
        <v>15.833333333333332</v>
      </c>
      <c r="I210" s="24">
        <f t="shared" si="47"/>
        <v>459.89430695779066</v>
      </c>
      <c r="J210" s="34">
        <f t="shared" si="46"/>
        <v>392.57566584271751</v>
      </c>
      <c r="N210" s="32">
        <v>195</v>
      </c>
      <c r="O210" s="25">
        <f t="shared" si="48"/>
        <v>16.25</v>
      </c>
      <c r="P210" s="3">
        <f t="shared" si="49"/>
        <v>20303.71220884037</v>
      </c>
      <c r="Q210" s="3">
        <f t="shared" si="53"/>
        <v>459.89430695785302</v>
      </c>
      <c r="R210" s="3">
        <f t="shared" si="50"/>
        <v>17.288598264611345</v>
      </c>
      <c r="S210" s="3">
        <f t="shared" si="54"/>
        <v>442.6057086932417</v>
      </c>
      <c r="U210" s="32">
        <v>195</v>
      </c>
      <c r="V210" s="25">
        <f t="shared" si="51"/>
        <v>16.25</v>
      </c>
      <c r="W210" s="3">
        <f t="shared" si="55"/>
        <v>18749.999999999753</v>
      </c>
      <c r="X210" s="3">
        <f t="shared" si="56"/>
        <v>432.63888888888869</v>
      </c>
      <c r="Y210" s="3">
        <f t="shared" si="52"/>
        <v>15.972222222222019</v>
      </c>
      <c r="Z210" s="3">
        <f t="shared" si="57"/>
        <v>416.66666666666669</v>
      </c>
    </row>
    <row r="211" spans="2:26">
      <c r="B211" s="37">
        <v>191</v>
      </c>
      <c r="C211" s="21">
        <f t="shared" si="42"/>
        <v>15.916666666666666</v>
      </c>
      <c r="D211" s="24">
        <f t="shared" si="43"/>
        <v>459.89430695785302</v>
      </c>
      <c r="E211" s="34">
        <f t="shared" si="44"/>
        <v>392.24879184956274</v>
      </c>
      <c r="G211" s="37">
        <v>191</v>
      </c>
      <c r="H211" s="21">
        <f t="shared" si="45"/>
        <v>15.916666666666666</v>
      </c>
      <c r="I211" s="24">
        <f t="shared" si="47"/>
        <v>459.89430695779066</v>
      </c>
      <c r="J211" s="34">
        <f t="shared" si="46"/>
        <v>392.24879184950959</v>
      </c>
      <c r="N211" s="32">
        <v>196</v>
      </c>
      <c r="O211" s="25">
        <f t="shared" si="48"/>
        <v>16.333333333333332</v>
      </c>
      <c r="P211" s="3">
        <f t="shared" si="49"/>
        <v>19860.737662056548</v>
      </c>
      <c r="Q211" s="3">
        <f t="shared" si="53"/>
        <v>459.89430695785302</v>
      </c>
      <c r="R211" s="3">
        <f t="shared" si="50"/>
        <v>16.919760174033645</v>
      </c>
      <c r="S211" s="3">
        <f t="shared" si="54"/>
        <v>442.97454678381939</v>
      </c>
      <c r="U211" s="32">
        <v>196</v>
      </c>
      <c r="V211" s="25">
        <f t="shared" si="51"/>
        <v>16.333333333333332</v>
      </c>
      <c r="W211" s="3">
        <f t="shared" si="55"/>
        <v>18333.333333333085</v>
      </c>
      <c r="X211" s="3">
        <f t="shared" si="56"/>
        <v>432.29166666666646</v>
      </c>
      <c r="Y211" s="3">
        <f t="shared" si="52"/>
        <v>15.624999999999796</v>
      </c>
      <c r="Z211" s="3">
        <f t="shared" si="57"/>
        <v>416.66666666666669</v>
      </c>
    </row>
    <row r="212" spans="2:26">
      <c r="B212" s="37">
        <v>192</v>
      </c>
      <c r="C212" s="21">
        <f t="shared" si="42"/>
        <v>16</v>
      </c>
      <c r="D212" s="24">
        <f t="shared" si="43"/>
        <v>459.89430695785302</v>
      </c>
      <c r="E212" s="34">
        <f t="shared" si="44"/>
        <v>391.92219002454226</v>
      </c>
      <c r="G212" s="37">
        <v>192</v>
      </c>
      <c r="H212" s="21">
        <f t="shared" si="45"/>
        <v>16</v>
      </c>
      <c r="I212" s="24">
        <f t="shared" si="47"/>
        <v>459.89430695779066</v>
      </c>
      <c r="J212" s="34">
        <f t="shared" si="46"/>
        <v>391.92219002448911</v>
      </c>
      <c r="N212" s="32">
        <v>197</v>
      </c>
      <c r="O212" s="25">
        <f t="shared" si="48"/>
        <v>16.416666666666664</v>
      </c>
      <c r="P212" s="3">
        <f t="shared" si="49"/>
        <v>19417.393969817073</v>
      </c>
      <c r="Q212" s="3">
        <f t="shared" si="53"/>
        <v>459.89430695785302</v>
      </c>
      <c r="R212" s="3">
        <f t="shared" si="50"/>
        <v>16.550614718380459</v>
      </c>
      <c r="S212" s="3">
        <f t="shared" si="54"/>
        <v>443.34369223947255</v>
      </c>
      <c r="U212" s="32">
        <v>197</v>
      </c>
      <c r="V212" s="25">
        <f t="shared" si="51"/>
        <v>16.416666666666664</v>
      </c>
      <c r="W212" s="3">
        <f t="shared" si="55"/>
        <v>17916.666666666417</v>
      </c>
      <c r="X212" s="3">
        <f t="shared" si="56"/>
        <v>431.94444444444423</v>
      </c>
      <c r="Y212" s="3">
        <f t="shared" si="52"/>
        <v>15.277777777777571</v>
      </c>
      <c r="Z212" s="3">
        <f t="shared" si="57"/>
        <v>416.66666666666669</v>
      </c>
    </row>
    <row r="213" spans="2:26">
      <c r="B213" s="37">
        <v>193</v>
      </c>
      <c r="C213" s="21">
        <f t="shared" ref="C213:C260" si="58">B213*$C$7</f>
        <v>16.083333333333332</v>
      </c>
      <c r="D213" s="24">
        <f t="shared" ref="D213:D260" si="59">$C$13</f>
        <v>459.89430695785302</v>
      </c>
      <c r="E213" s="34">
        <f t="shared" ref="E213:E260" si="60">D213/(1+tipo/12)^B213</f>
        <v>391.59586014109146</v>
      </c>
      <c r="G213" s="37">
        <v>193</v>
      </c>
      <c r="H213" s="21">
        <f t="shared" ref="H213:H260" si="61">G213*$C$7</f>
        <v>16.083333333333332</v>
      </c>
      <c r="I213" s="24">
        <f t="shared" si="47"/>
        <v>459.89430695779066</v>
      </c>
      <c r="J213" s="34">
        <f t="shared" ref="J213:J260" si="62">I213/(1+tipo/12)^G213</f>
        <v>391.59586014103837</v>
      </c>
      <c r="N213" s="32">
        <v>198</v>
      </c>
      <c r="O213" s="25">
        <f t="shared" si="48"/>
        <v>16.5</v>
      </c>
      <c r="P213" s="3">
        <f t="shared" si="49"/>
        <v>18973.680824500731</v>
      </c>
      <c r="Q213" s="3">
        <f t="shared" si="53"/>
        <v>459.89430695785302</v>
      </c>
      <c r="R213" s="3">
        <f t="shared" si="50"/>
        <v>16.18116164151423</v>
      </c>
      <c r="S213" s="3">
        <f t="shared" si="54"/>
        <v>443.7131453163388</v>
      </c>
      <c r="U213" s="32">
        <v>198</v>
      </c>
      <c r="V213" s="25">
        <f t="shared" si="51"/>
        <v>16.5</v>
      </c>
      <c r="W213" s="3">
        <f t="shared" si="55"/>
        <v>17499.999999999749</v>
      </c>
      <c r="X213" s="3">
        <f t="shared" si="56"/>
        <v>431.59722222222206</v>
      </c>
      <c r="Y213" s="3">
        <f t="shared" si="52"/>
        <v>14.930555555555348</v>
      </c>
      <c r="Z213" s="3">
        <f t="shared" si="57"/>
        <v>416.66666666666669</v>
      </c>
    </row>
    <row r="214" spans="2:26">
      <c r="B214" s="37">
        <v>194</v>
      </c>
      <c r="C214" s="21">
        <f t="shared" si="58"/>
        <v>16.166666666666664</v>
      </c>
      <c r="D214" s="24">
        <f t="shared" si="59"/>
        <v>459.89430695785302</v>
      </c>
      <c r="E214" s="34">
        <f t="shared" si="60"/>
        <v>391.26980197278084</v>
      </c>
      <c r="G214" s="37">
        <v>194</v>
      </c>
      <c r="H214" s="21">
        <f t="shared" si="61"/>
        <v>16.166666666666664</v>
      </c>
      <c r="I214" s="24">
        <f t="shared" ref="I214:I260" si="63">$H$13</f>
        <v>459.89430695779066</v>
      </c>
      <c r="J214" s="34">
        <f t="shared" si="62"/>
        <v>391.26980197272781</v>
      </c>
      <c r="N214" s="32">
        <v>199</v>
      </c>
      <c r="O214" s="25">
        <f t="shared" si="48"/>
        <v>16.583333333333332</v>
      </c>
      <c r="P214" s="3">
        <f t="shared" si="49"/>
        <v>18529.59791822996</v>
      </c>
      <c r="Q214" s="3">
        <f t="shared" si="53"/>
        <v>459.89430695785302</v>
      </c>
      <c r="R214" s="3">
        <f t="shared" si="50"/>
        <v>15.811400687083943</v>
      </c>
      <c r="S214" s="3">
        <f t="shared" si="54"/>
        <v>444.08290627076906</v>
      </c>
      <c r="U214" s="32">
        <v>199</v>
      </c>
      <c r="V214" s="25">
        <f t="shared" si="51"/>
        <v>16.583333333333332</v>
      </c>
      <c r="W214" s="3">
        <f t="shared" si="55"/>
        <v>17083.333333333081</v>
      </c>
      <c r="X214" s="3">
        <f t="shared" si="56"/>
        <v>431.24999999999983</v>
      </c>
      <c r="Y214" s="3">
        <f t="shared" si="52"/>
        <v>14.583333333333124</v>
      </c>
      <c r="Z214" s="3">
        <f t="shared" si="57"/>
        <v>416.66666666666669</v>
      </c>
    </row>
    <row r="215" spans="2:26">
      <c r="B215" s="37">
        <v>195</v>
      </c>
      <c r="C215" s="21">
        <f t="shared" si="58"/>
        <v>16.25</v>
      </c>
      <c r="D215" s="24">
        <f t="shared" si="59"/>
        <v>459.89430695785302</v>
      </c>
      <c r="E215" s="34">
        <f t="shared" si="60"/>
        <v>390.94401529336977</v>
      </c>
      <c r="G215" s="37">
        <v>195</v>
      </c>
      <c r="H215" s="21">
        <f t="shared" si="61"/>
        <v>16.25</v>
      </c>
      <c r="I215" s="24">
        <f t="shared" si="63"/>
        <v>459.89430695779066</v>
      </c>
      <c r="J215" s="34">
        <f t="shared" si="62"/>
        <v>390.9440152933168</v>
      </c>
      <c r="N215" s="32">
        <v>200</v>
      </c>
      <c r="O215" s="25">
        <f t="shared" si="48"/>
        <v>16.666666666666664</v>
      </c>
      <c r="P215" s="3">
        <f t="shared" si="49"/>
        <v>18085.144942870629</v>
      </c>
      <c r="Q215" s="3">
        <f t="shared" si="53"/>
        <v>459.89430695785302</v>
      </c>
      <c r="R215" s="3">
        <f t="shared" si="50"/>
        <v>15.441331598524968</v>
      </c>
      <c r="S215" s="3">
        <f t="shared" si="54"/>
        <v>444.45297535932804</v>
      </c>
      <c r="U215" s="32">
        <v>200</v>
      </c>
      <c r="V215" s="25">
        <f t="shared" si="51"/>
        <v>16.666666666666664</v>
      </c>
      <c r="W215" s="3">
        <f t="shared" si="55"/>
        <v>16666.666666666413</v>
      </c>
      <c r="X215" s="3">
        <f t="shared" si="56"/>
        <v>430.9027777777776</v>
      </c>
      <c r="Y215" s="3">
        <f t="shared" si="52"/>
        <v>14.236111111110901</v>
      </c>
      <c r="Z215" s="3">
        <f t="shared" si="57"/>
        <v>416.66666666666669</v>
      </c>
    </row>
    <row r="216" spans="2:26">
      <c r="B216" s="37">
        <v>196</v>
      </c>
      <c r="C216" s="21">
        <f t="shared" si="58"/>
        <v>16.333333333333332</v>
      </c>
      <c r="D216" s="24">
        <f t="shared" si="59"/>
        <v>459.89430695785302</v>
      </c>
      <c r="E216" s="34">
        <f t="shared" si="60"/>
        <v>390.6184998768058</v>
      </c>
      <c r="G216" s="37">
        <v>196</v>
      </c>
      <c r="H216" s="21">
        <f t="shared" si="61"/>
        <v>16.333333333333332</v>
      </c>
      <c r="I216" s="24">
        <f t="shared" si="63"/>
        <v>459.89430695779066</v>
      </c>
      <c r="J216" s="34">
        <f t="shared" si="62"/>
        <v>390.61849987675282</v>
      </c>
      <c r="N216" s="32">
        <v>201</v>
      </c>
      <c r="O216" s="25">
        <f t="shared" si="48"/>
        <v>16.75</v>
      </c>
      <c r="P216" s="3">
        <f t="shared" si="49"/>
        <v>17640.321590031832</v>
      </c>
      <c r="Q216" s="3">
        <f t="shared" si="53"/>
        <v>459.89430695785302</v>
      </c>
      <c r="R216" s="3">
        <f t="shared" si="50"/>
        <v>15.070954119058859</v>
      </c>
      <c r="S216" s="3">
        <f t="shared" si="54"/>
        <v>444.82335283879416</v>
      </c>
      <c r="U216" s="32">
        <v>201</v>
      </c>
      <c r="V216" s="25">
        <f t="shared" si="51"/>
        <v>16.75</v>
      </c>
      <c r="W216" s="3">
        <f t="shared" si="55"/>
        <v>16249.999999999747</v>
      </c>
      <c r="X216" s="3">
        <f t="shared" si="56"/>
        <v>430.55555555555537</v>
      </c>
      <c r="Y216" s="3">
        <f t="shared" si="52"/>
        <v>13.888888888888678</v>
      </c>
      <c r="Z216" s="3">
        <f t="shared" si="57"/>
        <v>416.66666666666669</v>
      </c>
    </row>
    <row r="217" spans="2:26">
      <c r="B217" s="37">
        <v>197</v>
      </c>
      <c r="C217" s="21">
        <f t="shared" si="58"/>
        <v>16.416666666666664</v>
      </c>
      <c r="D217" s="24">
        <f t="shared" si="59"/>
        <v>459.89430695785302</v>
      </c>
      <c r="E217" s="34">
        <f t="shared" si="60"/>
        <v>390.29325549722472</v>
      </c>
      <c r="G217" s="37">
        <v>197</v>
      </c>
      <c r="H217" s="21">
        <f t="shared" si="61"/>
        <v>16.416666666666664</v>
      </c>
      <c r="I217" s="24">
        <f t="shared" si="63"/>
        <v>459.89430695779066</v>
      </c>
      <c r="J217" s="34">
        <f t="shared" si="62"/>
        <v>390.2932554971718</v>
      </c>
      <c r="N217" s="32">
        <v>202</v>
      </c>
      <c r="O217" s="25">
        <f t="shared" si="48"/>
        <v>16.833333333333332</v>
      </c>
      <c r="P217" s="3">
        <f t="shared" si="49"/>
        <v>17195.127551065671</v>
      </c>
      <c r="Q217" s="3">
        <f t="shared" si="53"/>
        <v>459.89430695785302</v>
      </c>
      <c r="R217" s="3">
        <f t="shared" si="50"/>
        <v>14.700267991693194</v>
      </c>
      <c r="S217" s="3">
        <f t="shared" si="54"/>
        <v>445.19403896615984</v>
      </c>
      <c r="U217" s="32">
        <v>202</v>
      </c>
      <c r="V217" s="25">
        <f t="shared" si="51"/>
        <v>16.833333333333332</v>
      </c>
      <c r="W217" s="3">
        <f t="shared" si="55"/>
        <v>15833.333333333081</v>
      </c>
      <c r="X217" s="3">
        <f t="shared" si="56"/>
        <v>430.20833333333314</v>
      </c>
      <c r="Y217" s="3">
        <f t="shared" si="52"/>
        <v>13.541666666666456</v>
      </c>
      <c r="Z217" s="3">
        <f t="shared" si="57"/>
        <v>416.66666666666669</v>
      </c>
    </row>
    <row r="218" spans="2:26">
      <c r="B218" s="37">
        <v>198</v>
      </c>
      <c r="C218" s="21">
        <f t="shared" si="58"/>
        <v>16.5</v>
      </c>
      <c r="D218" s="24">
        <f t="shared" si="59"/>
        <v>459.89430695785302</v>
      </c>
      <c r="E218" s="34">
        <f t="shared" si="60"/>
        <v>389.96828192895077</v>
      </c>
      <c r="G218" s="37">
        <v>198</v>
      </c>
      <c r="H218" s="21">
        <f t="shared" si="61"/>
        <v>16.5</v>
      </c>
      <c r="I218" s="24">
        <f t="shared" si="63"/>
        <v>459.89430695779066</v>
      </c>
      <c r="J218" s="34">
        <f t="shared" si="62"/>
        <v>389.96828192889791</v>
      </c>
      <c r="N218" s="32">
        <v>203</v>
      </c>
      <c r="O218" s="25">
        <f t="shared" si="48"/>
        <v>16.916666666666664</v>
      </c>
      <c r="P218" s="3">
        <f t="shared" si="49"/>
        <v>16749.562517067039</v>
      </c>
      <c r="Q218" s="3">
        <f t="shared" si="53"/>
        <v>459.89430695785302</v>
      </c>
      <c r="R218" s="3">
        <f t="shared" si="50"/>
        <v>14.329272959221393</v>
      </c>
      <c r="S218" s="3">
        <f t="shared" si="54"/>
        <v>445.56503399863163</v>
      </c>
      <c r="U218" s="32">
        <v>203</v>
      </c>
      <c r="V218" s="25">
        <f t="shared" si="51"/>
        <v>16.916666666666664</v>
      </c>
      <c r="W218" s="3">
        <f t="shared" si="55"/>
        <v>15416.666666666415</v>
      </c>
      <c r="X218" s="3">
        <f t="shared" si="56"/>
        <v>429.86111111111092</v>
      </c>
      <c r="Y218" s="3">
        <f t="shared" si="52"/>
        <v>13.194444444444235</v>
      </c>
      <c r="Z218" s="3">
        <f t="shared" si="57"/>
        <v>416.66666666666669</v>
      </c>
    </row>
    <row r="219" spans="2:26">
      <c r="B219" s="37">
        <v>199</v>
      </c>
      <c r="C219" s="21">
        <f t="shared" si="58"/>
        <v>16.583333333333332</v>
      </c>
      <c r="D219" s="24">
        <f t="shared" si="59"/>
        <v>459.89430695785302</v>
      </c>
      <c r="E219" s="34">
        <f t="shared" si="60"/>
        <v>389.64357894649532</v>
      </c>
      <c r="G219" s="37">
        <v>199</v>
      </c>
      <c r="H219" s="21">
        <f t="shared" si="61"/>
        <v>16.583333333333332</v>
      </c>
      <c r="I219" s="24">
        <f t="shared" si="63"/>
        <v>459.89430695779066</v>
      </c>
      <c r="J219" s="34">
        <f t="shared" si="62"/>
        <v>389.64357894644252</v>
      </c>
      <c r="N219" s="32">
        <v>204</v>
      </c>
      <c r="O219" s="25">
        <f t="shared" si="48"/>
        <v>17</v>
      </c>
      <c r="P219" s="3">
        <f t="shared" si="49"/>
        <v>16303.626178873408</v>
      </c>
      <c r="Q219" s="3">
        <f t="shared" si="53"/>
        <v>459.89430695785302</v>
      </c>
      <c r="R219" s="3">
        <f t="shared" si="50"/>
        <v>13.957968764222533</v>
      </c>
      <c r="S219" s="3">
        <f t="shared" si="54"/>
        <v>445.93633819363049</v>
      </c>
      <c r="U219" s="32">
        <v>204</v>
      </c>
      <c r="V219" s="25">
        <f t="shared" si="51"/>
        <v>17</v>
      </c>
      <c r="W219" s="3">
        <f t="shared" si="55"/>
        <v>14999.999999999749</v>
      </c>
      <c r="X219" s="3">
        <f t="shared" si="56"/>
        <v>429.51388888888869</v>
      </c>
      <c r="Y219" s="3">
        <f t="shared" si="52"/>
        <v>12.847222222222014</v>
      </c>
      <c r="Z219" s="3">
        <f t="shared" si="57"/>
        <v>416.66666666666669</v>
      </c>
    </row>
    <row r="220" spans="2:26">
      <c r="B220" s="37">
        <v>200</v>
      </c>
      <c r="C220" s="21">
        <f t="shared" si="58"/>
        <v>16.666666666666664</v>
      </c>
      <c r="D220" s="24">
        <f t="shared" si="59"/>
        <v>459.89430695785302</v>
      </c>
      <c r="E220" s="34">
        <f t="shared" si="60"/>
        <v>389.31914632455829</v>
      </c>
      <c r="G220" s="37">
        <v>200</v>
      </c>
      <c r="H220" s="21">
        <f t="shared" si="61"/>
        <v>16.666666666666664</v>
      </c>
      <c r="I220" s="24">
        <f t="shared" si="63"/>
        <v>459.89430695779066</v>
      </c>
      <c r="J220" s="34">
        <f t="shared" si="62"/>
        <v>389.31914632450548</v>
      </c>
      <c r="N220" s="32">
        <v>205</v>
      </c>
      <c r="O220" s="25">
        <f t="shared" si="48"/>
        <v>17.083333333333332</v>
      </c>
      <c r="P220" s="3">
        <f t="shared" si="49"/>
        <v>15857.318227064616</v>
      </c>
      <c r="Q220" s="3">
        <f t="shared" si="53"/>
        <v>459.89430695785302</v>
      </c>
      <c r="R220" s="3">
        <f t="shared" si="50"/>
        <v>13.586355149061175</v>
      </c>
      <c r="S220" s="3">
        <f t="shared" si="54"/>
        <v>446.30795180879187</v>
      </c>
      <c r="U220" s="32">
        <v>205</v>
      </c>
      <c r="V220" s="25">
        <f t="shared" si="51"/>
        <v>17.083333333333332</v>
      </c>
      <c r="W220" s="3">
        <f t="shared" si="55"/>
        <v>14583.333333333083</v>
      </c>
      <c r="X220" s="3">
        <f t="shared" si="56"/>
        <v>429.16666666666646</v>
      </c>
      <c r="Y220" s="3">
        <f t="shared" si="52"/>
        <v>12.499999999999792</v>
      </c>
      <c r="Z220" s="3">
        <f t="shared" si="57"/>
        <v>416.66666666666669</v>
      </c>
    </row>
    <row r="221" spans="2:26">
      <c r="B221" s="37">
        <v>201</v>
      </c>
      <c r="C221" s="21">
        <f t="shared" si="58"/>
        <v>16.75</v>
      </c>
      <c r="D221" s="24">
        <f t="shared" si="59"/>
        <v>459.89430695785302</v>
      </c>
      <c r="E221" s="34">
        <f t="shared" si="60"/>
        <v>388.9949838380266</v>
      </c>
      <c r="G221" s="37">
        <v>201</v>
      </c>
      <c r="H221" s="21">
        <f t="shared" si="61"/>
        <v>16.75</v>
      </c>
      <c r="I221" s="24">
        <f t="shared" si="63"/>
        <v>459.89430695779066</v>
      </c>
      <c r="J221" s="34">
        <f t="shared" si="62"/>
        <v>388.99498383797385</v>
      </c>
      <c r="N221" s="32">
        <v>206</v>
      </c>
      <c r="O221" s="25">
        <f t="shared" si="48"/>
        <v>17.166666666666664</v>
      </c>
      <c r="P221" s="3">
        <f t="shared" si="49"/>
        <v>15410.638351962649</v>
      </c>
      <c r="Q221" s="3">
        <f t="shared" si="53"/>
        <v>459.89430695785302</v>
      </c>
      <c r="R221" s="3">
        <f t="shared" si="50"/>
        <v>13.214431855887181</v>
      </c>
      <c r="S221" s="3">
        <f t="shared" si="54"/>
        <v>446.67987510196582</v>
      </c>
      <c r="U221" s="32">
        <v>206</v>
      </c>
      <c r="V221" s="25">
        <f t="shared" si="51"/>
        <v>17.166666666666664</v>
      </c>
      <c r="W221" s="3">
        <f t="shared" si="55"/>
        <v>14166.666666666417</v>
      </c>
      <c r="X221" s="3">
        <f t="shared" si="56"/>
        <v>428.81944444444423</v>
      </c>
      <c r="Y221" s="3">
        <f t="shared" si="52"/>
        <v>12.152777777777571</v>
      </c>
      <c r="Z221" s="3">
        <f t="shared" si="57"/>
        <v>416.66666666666669</v>
      </c>
    </row>
    <row r="222" spans="2:26">
      <c r="B222" s="37">
        <v>202</v>
      </c>
      <c r="C222" s="21">
        <f t="shared" si="58"/>
        <v>16.833333333333332</v>
      </c>
      <c r="D222" s="24">
        <f t="shared" si="59"/>
        <v>459.89430695785302</v>
      </c>
      <c r="E222" s="34">
        <f t="shared" si="60"/>
        <v>388.67109126197511</v>
      </c>
      <c r="G222" s="37">
        <v>202</v>
      </c>
      <c r="H222" s="21">
        <f t="shared" si="61"/>
        <v>16.833333333333332</v>
      </c>
      <c r="I222" s="24">
        <f t="shared" si="63"/>
        <v>459.89430695779066</v>
      </c>
      <c r="J222" s="34">
        <f t="shared" si="62"/>
        <v>388.67109126192241</v>
      </c>
      <c r="N222" s="32">
        <v>207</v>
      </c>
      <c r="O222" s="25">
        <f t="shared" si="48"/>
        <v>17.25</v>
      </c>
      <c r="P222" s="3">
        <f t="shared" si="49"/>
        <v>14963.586243631431</v>
      </c>
      <c r="Q222" s="3">
        <f t="shared" si="53"/>
        <v>459.89430695785302</v>
      </c>
      <c r="R222" s="3">
        <f t="shared" si="50"/>
        <v>12.842198626635541</v>
      </c>
      <c r="S222" s="3">
        <f t="shared" si="54"/>
        <v>447.05210833121748</v>
      </c>
      <c r="U222" s="32">
        <v>207</v>
      </c>
      <c r="V222" s="25">
        <f t="shared" si="51"/>
        <v>17.25</v>
      </c>
      <c r="W222" s="3">
        <f t="shared" si="55"/>
        <v>13749.999999999751</v>
      </c>
      <c r="X222" s="3">
        <f t="shared" si="56"/>
        <v>428.47222222222206</v>
      </c>
      <c r="Y222" s="3">
        <f t="shared" si="52"/>
        <v>11.805555555555348</v>
      </c>
      <c r="Z222" s="3">
        <f t="shared" si="57"/>
        <v>416.66666666666669</v>
      </c>
    </row>
    <row r="223" spans="2:26">
      <c r="B223" s="37">
        <v>203</v>
      </c>
      <c r="C223" s="21">
        <f t="shared" si="58"/>
        <v>16.916666666666664</v>
      </c>
      <c r="D223" s="24">
        <f t="shared" si="59"/>
        <v>459.89430695785302</v>
      </c>
      <c r="E223" s="34">
        <f t="shared" si="60"/>
        <v>388.3474683716654</v>
      </c>
      <c r="G223" s="37">
        <v>203</v>
      </c>
      <c r="H223" s="21">
        <f t="shared" si="61"/>
        <v>16.916666666666664</v>
      </c>
      <c r="I223" s="24">
        <f t="shared" si="63"/>
        <v>459.89430695779066</v>
      </c>
      <c r="J223" s="34">
        <f t="shared" si="62"/>
        <v>388.34746837161271</v>
      </c>
      <c r="N223" s="32">
        <v>208</v>
      </c>
      <c r="O223" s="25">
        <f t="shared" si="48"/>
        <v>17.333333333333332</v>
      </c>
      <c r="P223" s="3">
        <f t="shared" si="49"/>
        <v>14516.161591876604</v>
      </c>
      <c r="Q223" s="3">
        <f t="shared" si="53"/>
        <v>459.89430695785302</v>
      </c>
      <c r="R223" s="3">
        <f t="shared" si="50"/>
        <v>12.469655203026193</v>
      </c>
      <c r="S223" s="3">
        <f t="shared" si="54"/>
        <v>447.42465175482681</v>
      </c>
      <c r="U223" s="32">
        <v>208</v>
      </c>
      <c r="V223" s="25">
        <f t="shared" si="51"/>
        <v>17.333333333333332</v>
      </c>
      <c r="W223" s="3">
        <f t="shared" si="55"/>
        <v>13333.333333333085</v>
      </c>
      <c r="X223" s="3">
        <f t="shared" si="56"/>
        <v>428.12499999999983</v>
      </c>
      <c r="Y223" s="3">
        <f t="shared" si="52"/>
        <v>11.458333333333126</v>
      </c>
      <c r="Z223" s="3">
        <f t="shared" si="57"/>
        <v>416.66666666666669</v>
      </c>
    </row>
    <row r="224" spans="2:26">
      <c r="B224" s="37">
        <v>204</v>
      </c>
      <c r="C224" s="21">
        <f t="shared" si="58"/>
        <v>17</v>
      </c>
      <c r="D224" s="24">
        <f t="shared" si="59"/>
        <v>459.89430695785302</v>
      </c>
      <c r="E224" s="34">
        <f t="shared" si="60"/>
        <v>388.02411494254665</v>
      </c>
      <c r="G224" s="37">
        <v>204</v>
      </c>
      <c r="H224" s="21">
        <f t="shared" si="61"/>
        <v>17</v>
      </c>
      <c r="I224" s="24">
        <f t="shared" si="63"/>
        <v>459.89430695779066</v>
      </c>
      <c r="J224" s="34">
        <f t="shared" si="62"/>
        <v>388.02411494249407</v>
      </c>
      <c r="N224" s="32">
        <v>209</v>
      </c>
      <c r="O224" s="25">
        <f t="shared" si="48"/>
        <v>17.416666666666664</v>
      </c>
      <c r="P224" s="3">
        <f t="shared" si="49"/>
        <v>14068.364086245314</v>
      </c>
      <c r="Q224" s="3">
        <f t="shared" si="53"/>
        <v>459.89430695785302</v>
      </c>
      <c r="R224" s="3">
        <f t="shared" si="50"/>
        <v>12.096801326563837</v>
      </c>
      <c r="S224" s="3">
        <f t="shared" si="54"/>
        <v>447.7975056312892</v>
      </c>
      <c r="U224" s="32">
        <v>209</v>
      </c>
      <c r="V224" s="25">
        <f t="shared" si="51"/>
        <v>17.416666666666664</v>
      </c>
      <c r="W224" s="3">
        <f t="shared" si="55"/>
        <v>12916.666666666419</v>
      </c>
      <c r="X224" s="3">
        <f t="shared" si="56"/>
        <v>427.7777777777776</v>
      </c>
      <c r="Y224" s="3">
        <f t="shared" si="52"/>
        <v>11.111111111110905</v>
      </c>
      <c r="Z224" s="3">
        <f t="shared" si="57"/>
        <v>416.66666666666669</v>
      </c>
    </row>
    <row r="225" spans="2:26">
      <c r="B225" s="37">
        <v>205</v>
      </c>
      <c r="C225" s="21">
        <f t="shared" si="58"/>
        <v>17.083333333333332</v>
      </c>
      <c r="D225" s="24">
        <f t="shared" si="59"/>
        <v>459.89430695785302</v>
      </c>
      <c r="E225" s="34">
        <f t="shared" si="60"/>
        <v>387.7010307502548</v>
      </c>
      <c r="G225" s="37">
        <v>205</v>
      </c>
      <c r="H225" s="21">
        <f t="shared" si="61"/>
        <v>17.083333333333332</v>
      </c>
      <c r="I225" s="24">
        <f t="shared" si="63"/>
        <v>459.89430695779066</v>
      </c>
      <c r="J225" s="34">
        <f t="shared" si="62"/>
        <v>387.70103075020222</v>
      </c>
      <c r="N225" s="32">
        <v>210</v>
      </c>
      <c r="O225" s="25">
        <f t="shared" si="48"/>
        <v>17.5</v>
      </c>
      <c r="P225" s="3">
        <f t="shared" si="49"/>
        <v>13620.193416025997</v>
      </c>
      <c r="Q225" s="3">
        <f t="shared" si="53"/>
        <v>459.89430695785302</v>
      </c>
      <c r="R225" s="3">
        <f t="shared" si="50"/>
        <v>11.723636738537762</v>
      </c>
      <c r="S225" s="3">
        <f t="shared" si="54"/>
        <v>448.17067021931524</v>
      </c>
      <c r="U225" s="32">
        <v>210</v>
      </c>
      <c r="V225" s="25">
        <f t="shared" si="51"/>
        <v>17.5</v>
      </c>
      <c r="W225" s="3">
        <f t="shared" si="55"/>
        <v>12499.999999999753</v>
      </c>
      <c r="X225" s="3">
        <f t="shared" si="56"/>
        <v>427.43055555555537</v>
      </c>
      <c r="Y225" s="3">
        <f t="shared" si="52"/>
        <v>10.763888888888683</v>
      </c>
      <c r="Z225" s="3">
        <f t="shared" si="57"/>
        <v>416.66666666666669</v>
      </c>
    </row>
    <row r="226" spans="2:26">
      <c r="B226" s="37">
        <v>206</v>
      </c>
      <c r="C226" s="21">
        <f t="shared" si="58"/>
        <v>17.166666666666664</v>
      </c>
      <c r="D226" s="24">
        <f t="shared" si="59"/>
        <v>459.89430695785302</v>
      </c>
      <c r="E226" s="34">
        <f t="shared" si="60"/>
        <v>387.37821557061278</v>
      </c>
      <c r="G226" s="37">
        <v>206</v>
      </c>
      <c r="H226" s="21">
        <f t="shared" si="61"/>
        <v>17.166666666666664</v>
      </c>
      <c r="I226" s="24">
        <f t="shared" si="63"/>
        <v>459.89430695779066</v>
      </c>
      <c r="J226" s="34">
        <f t="shared" si="62"/>
        <v>387.3782155705602</v>
      </c>
      <c r="N226" s="32">
        <v>211</v>
      </c>
      <c r="O226" s="25">
        <f t="shared" si="48"/>
        <v>17.583333333333332</v>
      </c>
      <c r="P226" s="3">
        <f t="shared" si="49"/>
        <v>13171.649270248165</v>
      </c>
      <c r="Q226" s="3">
        <f t="shared" si="53"/>
        <v>459.89430695785302</v>
      </c>
      <c r="R226" s="3">
        <f t="shared" si="50"/>
        <v>11.350161180021665</v>
      </c>
      <c r="S226" s="3">
        <f t="shared" si="54"/>
        <v>448.54414577783137</v>
      </c>
      <c r="U226" s="32">
        <v>211</v>
      </c>
      <c r="V226" s="25">
        <f t="shared" si="51"/>
        <v>17.583333333333332</v>
      </c>
      <c r="W226" s="3">
        <f t="shared" si="55"/>
        <v>12083.333333333087</v>
      </c>
      <c r="X226" s="3">
        <f t="shared" si="56"/>
        <v>427.08333333333314</v>
      </c>
      <c r="Y226" s="3">
        <f t="shared" si="52"/>
        <v>10.416666666666462</v>
      </c>
      <c r="Z226" s="3">
        <f t="shared" si="57"/>
        <v>416.66666666666669</v>
      </c>
    </row>
    <row r="227" spans="2:26">
      <c r="B227" s="37">
        <v>207</v>
      </c>
      <c r="C227" s="21">
        <f t="shared" si="58"/>
        <v>17.25</v>
      </c>
      <c r="D227" s="24">
        <f t="shared" si="59"/>
        <v>459.89430695785302</v>
      </c>
      <c r="E227" s="34">
        <f t="shared" si="60"/>
        <v>387.0556691796296</v>
      </c>
      <c r="G227" s="37">
        <v>207</v>
      </c>
      <c r="H227" s="21">
        <f t="shared" si="61"/>
        <v>17.25</v>
      </c>
      <c r="I227" s="24">
        <f t="shared" si="63"/>
        <v>459.89430695779066</v>
      </c>
      <c r="J227" s="34">
        <f t="shared" si="62"/>
        <v>387.05566917957714</v>
      </c>
      <c r="N227" s="32">
        <v>212</v>
      </c>
      <c r="O227" s="25">
        <f t="shared" si="48"/>
        <v>17.666666666666664</v>
      </c>
      <c r="P227" s="3">
        <f t="shared" si="49"/>
        <v>12722.731337682184</v>
      </c>
      <c r="Q227" s="3">
        <f t="shared" si="53"/>
        <v>459.89430695785302</v>
      </c>
      <c r="R227" s="3">
        <f t="shared" si="50"/>
        <v>10.97637439187347</v>
      </c>
      <c r="S227" s="3">
        <f t="shared" si="54"/>
        <v>448.91793256597953</v>
      </c>
      <c r="U227" s="32">
        <v>212</v>
      </c>
      <c r="V227" s="25">
        <f t="shared" si="51"/>
        <v>17.666666666666664</v>
      </c>
      <c r="W227" s="3">
        <f t="shared" si="55"/>
        <v>11666.66666666642</v>
      </c>
      <c r="X227" s="3">
        <f t="shared" si="56"/>
        <v>426.73611111111092</v>
      </c>
      <c r="Y227" s="3">
        <f t="shared" si="52"/>
        <v>10.069444444444239</v>
      </c>
      <c r="Z227" s="3">
        <f t="shared" si="57"/>
        <v>416.66666666666669</v>
      </c>
    </row>
    <row r="228" spans="2:26">
      <c r="B228" s="37">
        <v>208</v>
      </c>
      <c r="C228" s="21">
        <f t="shared" si="58"/>
        <v>17.333333333333332</v>
      </c>
      <c r="D228" s="24">
        <f t="shared" si="59"/>
        <v>459.89430695785302</v>
      </c>
      <c r="E228" s="34">
        <f t="shared" si="60"/>
        <v>386.73339135350176</v>
      </c>
      <c r="G228" s="37">
        <v>208</v>
      </c>
      <c r="H228" s="21">
        <f t="shared" si="61"/>
        <v>17.333333333333332</v>
      </c>
      <c r="I228" s="24">
        <f t="shared" si="63"/>
        <v>459.89430695779066</v>
      </c>
      <c r="J228" s="34">
        <f t="shared" si="62"/>
        <v>386.73339135344935</v>
      </c>
      <c r="N228" s="32">
        <v>213</v>
      </c>
      <c r="O228" s="25">
        <f t="shared" si="48"/>
        <v>17.75</v>
      </c>
      <c r="P228" s="3">
        <f t="shared" si="49"/>
        <v>12273.439306839065</v>
      </c>
      <c r="Q228" s="3">
        <f t="shared" si="53"/>
        <v>459.89430695785302</v>
      </c>
      <c r="R228" s="3">
        <f t="shared" si="50"/>
        <v>10.602276114735155</v>
      </c>
      <c r="S228" s="3">
        <f t="shared" si="54"/>
        <v>449.29203084311786</v>
      </c>
      <c r="U228" s="32">
        <v>213</v>
      </c>
      <c r="V228" s="25">
        <f t="shared" si="51"/>
        <v>17.75</v>
      </c>
      <c r="W228" s="3">
        <f t="shared" si="55"/>
        <v>11249.999999999754</v>
      </c>
      <c r="X228" s="3">
        <f t="shared" si="56"/>
        <v>426.38888888888869</v>
      </c>
      <c r="Y228" s="3">
        <f t="shared" si="52"/>
        <v>9.7222222222220172</v>
      </c>
      <c r="Z228" s="3">
        <f t="shared" si="57"/>
        <v>416.66666666666669</v>
      </c>
    </row>
    <row r="229" spans="2:26">
      <c r="B229" s="37">
        <v>209</v>
      </c>
      <c r="C229" s="21">
        <f t="shared" si="58"/>
        <v>17.416666666666664</v>
      </c>
      <c r="D229" s="24">
        <f t="shared" si="59"/>
        <v>459.89430695785302</v>
      </c>
      <c r="E229" s="34">
        <f t="shared" si="60"/>
        <v>386.41138186861133</v>
      </c>
      <c r="G229" s="37">
        <v>209</v>
      </c>
      <c r="H229" s="21">
        <f t="shared" si="61"/>
        <v>17.416666666666664</v>
      </c>
      <c r="I229" s="24">
        <f t="shared" si="63"/>
        <v>459.89430695779066</v>
      </c>
      <c r="J229" s="34">
        <f t="shared" si="62"/>
        <v>386.41138186855898</v>
      </c>
      <c r="N229" s="32">
        <v>214</v>
      </c>
      <c r="O229" s="25">
        <f t="shared" si="48"/>
        <v>17.833333333333332</v>
      </c>
      <c r="P229" s="3">
        <f t="shared" si="49"/>
        <v>11823.772865970244</v>
      </c>
      <c r="Q229" s="3">
        <f t="shared" si="53"/>
        <v>459.89430695785302</v>
      </c>
      <c r="R229" s="3">
        <f t="shared" si="50"/>
        <v>10.227866089032554</v>
      </c>
      <c r="S229" s="3">
        <f t="shared" si="54"/>
        <v>449.66644086882047</v>
      </c>
      <c r="U229" s="32">
        <v>214</v>
      </c>
      <c r="V229" s="25">
        <f t="shared" si="51"/>
        <v>17.833333333333332</v>
      </c>
      <c r="W229" s="3">
        <f t="shared" si="55"/>
        <v>10833.333333333088</v>
      </c>
      <c r="X229" s="3">
        <f t="shared" si="56"/>
        <v>426.04166666666646</v>
      </c>
      <c r="Y229" s="3">
        <f t="shared" si="52"/>
        <v>9.3749999999997957</v>
      </c>
      <c r="Z229" s="3">
        <f t="shared" si="57"/>
        <v>416.66666666666669</v>
      </c>
    </row>
    <row r="230" spans="2:26">
      <c r="B230" s="37">
        <v>210</v>
      </c>
      <c r="C230" s="21">
        <f t="shared" si="58"/>
        <v>17.5</v>
      </c>
      <c r="D230" s="24">
        <f t="shared" si="59"/>
        <v>459.89430695785302</v>
      </c>
      <c r="E230" s="34">
        <f t="shared" si="60"/>
        <v>386.08964050152679</v>
      </c>
      <c r="G230" s="37">
        <v>210</v>
      </c>
      <c r="H230" s="21">
        <f t="shared" si="61"/>
        <v>17.5</v>
      </c>
      <c r="I230" s="24">
        <f t="shared" si="63"/>
        <v>459.89430695779066</v>
      </c>
      <c r="J230" s="34">
        <f t="shared" si="62"/>
        <v>386.08964050147443</v>
      </c>
      <c r="N230" s="32">
        <v>215</v>
      </c>
      <c r="O230" s="25">
        <f t="shared" si="48"/>
        <v>17.916666666666664</v>
      </c>
      <c r="P230" s="3">
        <f t="shared" si="49"/>
        <v>11373.731703067366</v>
      </c>
      <c r="Q230" s="3">
        <f t="shared" si="53"/>
        <v>459.89430695785302</v>
      </c>
      <c r="R230" s="3">
        <f t="shared" si="50"/>
        <v>9.8531440549752034</v>
      </c>
      <c r="S230" s="3">
        <f t="shared" si="54"/>
        <v>450.04116290287783</v>
      </c>
      <c r="U230" s="32">
        <v>215</v>
      </c>
      <c r="V230" s="25">
        <f t="shared" si="51"/>
        <v>17.916666666666664</v>
      </c>
      <c r="W230" s="3">
        <f t="shared" si="55"/>
        <v>10416.666666666422</v>
      </c>
      <c r="X230" s="3">
        <f t="shared" si="56"/>
        <v>425.69444444444429</v>
      </c>
      <c r="Y230" s="3">
        <f t="shared" si="52"/>
        <v>9.0277777777775743</v>
      </c>
      <c r="Z230" s="3">
        <f t="shared" si="57"/>
        <v>416.66666666666669</v>
      </c>
    </row>
    <row r="231" spans="2:26">
      <c r="B231" s="37">
        <v>211</v>
      </c>
      <c r="C231" s="21">
        <f t="shared" si="58"/>
        <v>17.583333333333332</v>
      </c>
      <c r="D231" s="24">
        <f t="shared" si="59"/>
        <v>459.89430695785302</v>
      </c>
      <c r="E231" s="34">
        <f t="shared" si="60"/>
        <v>385.76816702900265</v>
      </c>
      <c r="G231" s="37">
        <v>211</v>
      </c>
      <c r="H231" s="21">
        <f t="shared" si="61"/>
        <v>17.583333333333332</v>
      </c>
      <c r="I231" s="24">
        <f t="shared" si="63"/>
        <v>459.89430695779066</v>
      </c>
      <c r="J231" s="34">
        <f t="shared" si="62"/>
        <v>385.76816702895036</v>
      </c>
      <c r="N231" s="32">
        <v>216</v>
      </c>
      <c r="O231" s="25">
        <f t="shared" si="48"/>
        <v>18</v>
      </c>
      <c r="P231" s="3">
        <f t="shared" si="49"/>
        <v>10923.315505862069</v>
      </c>
      <c r="Q231" s="3">
        <f t="shared" si="53"/>
        <v>459.89430695785302</v>
      </c>
      <c r="R231" s="3">
        <f t="shared" si="50"/>
        <v>9.4781097525561382</v>
      </c>
      <c r="S231" s="3">
        <f t="shared" si="54"/>
        <v>450.4161972052969</v>
      </c>
      <c r="U231" s="32">
        <v>216</v>
      </c>
      <c r="V231" s="25">
        <f t="shared" si="51"/>
        <v>18</v>
      </c>
      <c r="W231" s="3">
        <f t="shared" si="55"/>
        <v>9999.9999999997563</v>
      </c>
      <c r="X231" s="3">
        <f t="shared" si="56"/>
        <v>425.34722222222206</v>
      </c>
      <c r="Y231" s="3">
        <f t="shared" si="52"/>
        <v>8.6805555555553529</v>
      </c>
      <c r="Z231" s="3">
        <f t="shared" si="57"/>
        <v>416.66666666666669</v>
      </c>
    </row>
    <row r="232" spans="2:26">
      <c r="B232" s="37">
        <v>212</v>
      </c>
      <c r="C232" s="21">
        <f t="shared" si="58"/>
        <v>17.666666666666664</v>
      </c>
      <c r="D232" s="24">
        <f t="shared" si="59"/>
        <v>459.89430695785302</v>
      </c>
      <c r="E232" s="34">
        <f t="shared" si="60"/>
        <v>385.44696122797939</v>
      </c>
      <c r="G232" s="37">
        <v>212</v>
      </c>
      <c r="H232" s="21">
        <f t="shared" si="61"/>
        <v>17.666666666666664</v>
      </c>
      <c r="I232" s="24">
        <f t="shared" si="63"/>
        <v>459.89430695779066</v>
      </c>
      <c r="J232" s="34">
        <f t="shared" si="62"/>
        <v>385.44696122792709</v>
      </c>
      <c r="N232" s="32">
        <v>217</v>
      </c>
      <c r="O232" s="25">
        <f t="shared" si="48"/>
        <v>18.083333333333332</v>
      </c>
      <c r="P232" s="3">
        <f t="shared" si="49"/>
        <v>10472.523961825767</v>
      </c>
      <c r="Q232" s="3">
        <f t="shared" si="53"/>
        <v>459.89430695785302</v>
      </c>
      <c r="R232" s="3">
        <f t="shared" si="50"/>
        <v>9.1027629215517241</v>
      </c>
      <c r="S232" s="3">
        <f t="shared" si="54"/>
        <v>450.79154403630127</v>
      </c>
      <c r="U232" s="32">
        <v>217</v>
      </c>
      <c r="V232" s="25">
        <f t="shared" si="51"/>
        <v>18.083333333333332</v>
      </c>
      <c r="W232" s="3">
        <f t="shared" si="55"/>
        <v>9583.3333333330902</v>
      </c>
      <c r="X232" s="3">
        <f t="shared" si="56"/>
        <v>424.99999999999983</v>
      </c>
      <c r="Y232" s="3">
        <f t="shared" si="52"/>
        <v>8.3333333333331314</v>
      </c>
      <c r="Z232" s="3">
        <f t="shared" si="57"/>
        <v>416.66666666666669</v>
      </c>
    </row>
    <row r="233" spans="2:26">
      <c r="B233" s="37">
        <v>213</v>
      </c>
      <c r="C233" s="21">
        <f t="shared" si="58"/>
        <v>17.75</v>
      </c>
      <c r="D233" s="24">
        <f t="shared" si="59"/>
        <v>459.89430695785302</v>
      </c>
      <c r="E233" s="34">
        <f t="shared" si="60"/>
        <v>385.12602287558309</v>
      </c>
      <c r="G233" s="37">
        <v>213</v>
      </c>
      <c r="H233" s="21">
        <f t="shared" si="61"/>
        <v>17.75</v>
      </c>
      <c r="I233" s="24">
        <f t="shared" si="63"/>
        <v>459.89430695779066</v>
      </c>
      <c r="J233" s="34">
        <f t="shared" si="62"/>
        <v>385.12602287553085</v>
      </c>
      <c r="N233" s="32">
        <v>218</v>
      </c>
      <c r="O233" s="25">
        <f t="shared" si="48"/>
        <v>18.166666666666664</v>
      </c>
      <c r="P233" s="3">
        <f t="shared" si="49"/>
        <v>10021.356758169435</v>
      </c>
      <c r="Q233" s="3">
        <f t="shared" si="53"/>
        <v>459.89430695785302</v>
      </c>
      <c r="R233" s="3">
        <f t="shared" si="50"/>
        <v>8.7271033015214741</v>
      </c>
      <c r="S233" s="3">
        <f t="shared" si="54"/>
        <v>451.16720365633154</v>
      </c>
      <c r="U233" s="32">
        <v>218</v>
      </c>
      <c r="V233" s="25">
        <f t="shared" si="51"/>
        <v>18.166666666666664</v>
      </c>
      <c r="W233" s="3">
        <f t="shared" si="55"/>
        <v>9166.6666666664241</v>
      </c>
      <c r="X233" s="3">
        <f t="shared" si="56"/>
        <v>424.6527777777776</v>
      </c>
      <c r="Y233" s="3">
        <f t="shared" si="52"/>
        <v>7.9861111111109091</v>
      </c>
      <c r="Z233" s="3">
        <f t="shared" si="57"/>
        <v>416.66666666666669</v>
      </c>
    </row>
    <row r="234" spans="2:26">
      <c r="B234" s="37">
        <v>214</v>
      </c>
      <c r="C234" s="21">
        <f t="shared" si="58"/>
        <v>17.833333333333332</v>
      </c>
      <c r="D234" s="24">
        <f t="shared" si="59"/>
        <v>459.89430695785302</v>
      </c>
      <c r="E234" s="34">
        <f t="shared" si="60"/>
        <v>384.80535174912558</v>
      </c>
      <c r="G234" s="37">
        <v>214</v>
      </c>
      <c r="H234" s="21">
        <f t="shared" si="61"/>
        <v>17.833333333333332</v>
      </c>
      <c r="I234" s="24">
        <f t="shared" si="63"/>
        <v>459.89430695779066</v>
      </c>
      <c r="J234" s="34">
        <f t="shared" si="62"/>
        <v>384.8053517490734</v>
      </c>
      <c r="N234" s="32">
        <v>219</v>
      </c>
      <c r="O234" s="25">
        <f t="shared" si="48"/>
        <v>18.25</v>
      </c>
      <c r="P234" s="3">
        <f t="shared" si="49"/>
        <v>9569.8135818433893</v>
      </c>
      <c r="Q234" s="3">
        <f t="shared" si="53"/>
        <v>459.89430695785302</v>
      </c>
      <c r="R234" s="3">
        <f t="shared" si="50"/>
        <v>8.3511306318078624</v>
      </c>
      <c r="S234" s="3">
        <f t="shared" si="54"/>
        <v>451.54317632604517</v>
      </c>
      <c r="U234" s="32">
        <v>219</v>
      </c>
      <c r="V234" s="25">
        <f t="shared" si="51"/>
        <v>18.25</v>
      </c>
      <c r="W234" s="3">
        <f t="shared" si="55"/>
        <v>8749.9999999997581</v>
      </c>
      <c r="X234" s="3">
        <f t="shared" si="56"/>
        <v>424.30555555555537</v>
      </c>
      <c r="Y234" s="3">
        <f t="shared" si="52"/>
        <v>7.6388888888886877</v>
      </c>
      <c r="Z234" s="3">
        <f t="shared" si="57"/>
        <v>416.66666666666669</v>
      </c>
    </row>
    <row r="235" spans="2:26">
      <c r="B235" s="37">
        <v>215</v>
      </c>
      <c r="C235" s="21">
        <f t="shared" si="58"/>
        <v>17.916666666666664</v>
      </c>
      <c r="D235" s="24">
        <f t="shared" si="59"/>
        <v>459.89430695785302</v>
      </c>
      <c r="E235" s="34">
        <f t="shared" si="60"/>
        <v>384.48494762610386</v>
      </c>
      <c r="G235" s="37">
        <v>215</v>
      </c>
      <c r="H235" s="21">
        <f t="shared" si="61"/>
        <v>17.916666666666664</v>
      </c>
      <c r="I235" s="24">
        <f t="shared" si="63"/>
        <v>459.89430695779066</v>
      </c>
      <c r="J235" s="34">
        <f t="shared" si="62"/>
        <v>384.48494762605168</v>
      </c>
      <c r="N235" s="32">
        <v>220</v>
      </c>
      <c r="O235" s="25">
        <f t="shared" si="48"/>
        <v>18.333333333333332</v>
      </c>
      <c r="P235" s="3">
        <f t="shared" si="49"/>
        <v>9117.8941195370717</v>
      </c>
      <c r="Q235" s="3">
        <f t="shared" si="53"/>
        <v>459.89430695785302</v>
      </c>
      <c r="R235" s="3">
        <f t="shared" si="50"/>
        <v>7.9748446515361584</v>
      </c>
      <c r="S235" s="3">
        <f t="shared" si="54"/>
        <v>451.91946230631686</v>
      </c>
      <c r="U235" s="32">
        <v>220</v>
      </c>
      <c r="V235" s="25">
        <f t="shared" si="51"/>
        <v>18.333333333333332</v>
      </c>
      <c r="W235" s="3">
        <f t="shared" si="55"/>
        <v>8333.333333333092</v>
      </c>
      <c r="X235" s="3">
        <f t="shared" si="56"/>
        <v>423.95833333333314</v>
      </c>
      <c r="Y235" s="3">
        <f t="shared" si="52"/>
        <v>7.2916666666664653</v>
      </c>
      <c r="Z235" s="3">
        <f t="shared" si="57"/>
        <v>416.66666666666669</v>
      </c>
    </row>
    <row r="236" spans="2:26">
      <c r="B236" s="37">
        <v>216</v>
      </c>
      <c r="C236" s="21">
        <f t="shared" si="58"/>
        <v>18</v>
      </c>
      <c r="D236" s="24">
        <f t="shared" si="59"/>
        <v>459.89430695785302</v>
      </c>
      <c r="E236" s="34">
        <f t="shared" si="60"/>
        <v>384.16481028420031</v>
      </c>
      <c r="G236" s="37">
        <v>216</v>
      </c>
      <c r="H236" s="21">
        <f t="shared" si="61"/>
        <v>18</v>
      </c>
      <c r="I236" s="24">
        <f t="shared" si="63"/>
        <v>459.89430695779066</v>
      </c>
      <c r="J236" s="34">
        <f t="shared" si="62"/>
        <v>384.16481028414825</v>
      </c>
      <c r="N236" s="32">
        <v>221</v>
      </c>
      <c r="O236" s="25">
        <f t="shared" si="48"/>
        <v>18.416666666666664</v>
      </c>
      <c r="P236" s="3">
        <f t="shared" si="49"/>
        <v>8665.5980576788315</v>
      </c>
      <c r="Q236" s="3">
        <f t="shared" si="53"/>
        <v>459.89430695785302</v>
      </c>
      <c r="R236" s="3">
        <f t="shared" si="50"/>
        <v>7.5982450996142266</v>
      </c>
      <c r="S236" s="3">
        <f t="shared" si="54"/>
        <v>452.29606185823877</v>
      </c>
      <c r="U236" s="32">
        <v>221</v>
      </c>
      <c r="V236" s="25">
        <f t="shared" si="51"/>
        <v>18.416666666666664</v>
      </c>
      <c r="W236" s="3">
        <f t="shared" si="55"/>
        <v>7916.666666666425</v>
      </c>
      <c r="X236" s="3">
        <f t="shared" si="56"/>
        <v>423.61111111111092</v>
      </c>
      <c r="Y236" s="3">
        <f t="shared" si="52"/>
        <v>6.9444444444442439</v>
      </c>
      <c r="Z236" s="3">
        <f t="shared" si="57"/>
        <v>416.66666666666669</v>
      </c>
    </row>
    <row r="237" spans="2:26">
      <c r="B237" s="37">
        <v>217</v>
      </c>
      <c r="C237" s="21">
        <f t="shared" si="58"/>
        <v>18.083333333333332</v>
      </c>
      <c r="D237" s="24">
        <f t="shared" si="59"/>
        <v>459.89430695785302</v>
      </c>
      <c r="E237" s="34">
        <f t="shared" si="60"/>
        <v>383.84493950128268</v>
      </c>
      <c r="G237" s="37">
        <v>217</v>
      </c>
      <c r="H237" s="21">
        <f t="shared" si="61"/>
        <v>18.083333333333332</v>
      </c>
      <c r="I237" s="24">
        <f t="shared" si="63"/>
        <v>459.89430695779066</v>
      </c>
      <c r="J237" s="34">
        <f t="shared" si="62"/>
        <v>383.84493950123061</v>
      </c>
      <c r="N237" s="32">
        <v>222</v>
      </c>
      <c r="O237" s="25">
        <f t="shared" si="48"/>
        <v>18.5</v>
      </c>
      <c r="P237" s="3">
        <f t="shared" si="49"/>
        <v>8212.9250824357096</v>
      </c>
      <c r="Q237" s="3">
        <f t="shared" si="53"/>
        <v>459.89430695785302</v>
      </c>
      <c r="R237" s="3">
        <f t="shared" si="50"/>
        <v>7.2213317147323597</v>
      </c>
      <c r="S237" s="3">
        <f t="shared" si="54"/>
        <v>452.67297524312067</v>
      </c>
      <c r="U237" s="32">
        <v>222</v>
      </c>
      <c r="V237" s="25">
        <f t="shared" si="51"/>
        <v>18.5</v>
      </c>
      <c r="W237" s="3">
        <f t="shared" si="55"/>
        <v>7499.9999999997581</v>
      </c>
      <c r="X237" s="3">
        <f t="shared" si="56"/>
        <v>423.26388888888869</v>
      </c>
      <c r="Y237" s="3">
        <f t="shared" si="52"/>
        <v>6.5972222222220216</v>
      </c>
      <c r="Z237" s="3">
        <f t="shared" si="57"/>
        <v>416.66666666666669</v>
      </c>
    </row>
    <row r="238" spans="2:26">
      <c r="B238" s="37">
        <v>218</v>
      </c>
      <c r="C238" s="21">
        <f t="shared" si="58"/>
        <v>18.166666666666664</v>
      </c>
      <c r="D238" s="24">
        <f t="shared" si="59"/>
        <v>459.89430695785302</v>
      </c>
      <c r="E238" s="34">
        <f t="shared" si="60"/>
        <v>383.52533505540327</v>
      </c>
      <c r="G238" s="37">
        <v>218</v>
      </c>
      <c r="H238" s="21">
        <f t="shared" si="61"/>
        <v>18.166666666666664</v>
      </c>
      <c r="I238" s="24">
        <f t="shared" si="63"/>
        <v>459.89430695779066</v>
      </c>
      <c r="J238" s="34">
        <f t="shared" si="62"/>
        <v>383.52533505535126</v>
      </c>
      <c r="N238" s="32">
        <v>223</v>
      </c>
      <c r="O238" s="25">
        <f t="shared" si="48"/>
        <v>18.583333333333332</v>
      </c>
      <c r="P238" s="3">
        <f t="shared" si="49"/>
        <v>7759.8748797132193</v>
      </c>
      <c r="Q238" s="3">
        <f t="shared" si="53"/>
        <v>459.89430695785302</v>
      </c>
      <c r="R238" s="3">
        <f t="shared" si="50"/>
        <v>6.8441042353630914</v>
      </c>
      <c r="S238" s="3">
        <f t="shared" si="54"/>
        <v>453.05020272248993</v>
      </c>
      <c r="U238" s="32">
        <v>223</v>
      </c>
      <c r="V238" s="25">
        <f t="shared" si="51"/>
        <v>18.583333333333332</v>
      </c>
      <c r="W238" s="3">
        <f t="shared" si="55"/>
        <v>7083.3333333330911</v>
      </c>
      <c r="X238" s="3">
        <f t="shared" si="56"/>
        <v>422.91666666666646</v>
      </c>
      <c r="Y238" s="3">
        <f t="shared" si="52"/>
        <v>6.2499999999997984</v>
      </c>
      <c r="Z238" s="3">
        <f t="shared" si="57"/>
        <v>416.66666666666669</v>
      </c>
    </row>
    <row r="239" spans="2:26">
      <c r="B239" s="37">
        <v>219</v>
      </c>
      <c r="C239" s="21">
        <f t="shared" si="58"/>
        <v>18.25</v>
      </c>
      <c r="D239" s="24">
        <f t="shared" si="59"/>
        <v>459.89430695785302</v>
      </c>
      <c r="E239" s="34">
        <f t="shared" si="60"/>
        <v>383.20599672479926</v>
      </c>
      <c r="G239" s="37">
        <v>219</v>
      </c>
      <c r="H239" s="21">
        <f t="shared" si="61"/>
        <v>18.25</v>
      </c>
      <c r="I239" s="24">
        <f t="shared" si="63"/>
        <v>459.89430695779066</v>
      </c>
      <c r="J239" s="34">
        <f t="shared" si="62"/>
        <v>383.20599672474731</v>
      </c>
      <c r="N239" s="32">
        <v>224</v>
      </c>
      <c r="O239" s="25">
        <f t="shared" si="48"/>
        <v>18.666666666666664</v>
      </c>
      <c r="P239" s="3">
        <f t="shared" si="49"/>
        <v>7306.4471351551274</v>
      </c>
      <c r="Q239" s="3">
        <f t="shared" si="53"/>
        <v>459.89430695785302</v>
      </c>
      <c r="R239" s="3">
        <f t="shared" si="50"/>
        <v>6.4665623997610169</v>
      </c>
      <c r="S239" s="3">
        <f t="shared" si="54"/>
        <v>453.427744558092</v>
      </c>
      <c r="U239" s="32">
        <v>224</v>
      </c>
      <c r="V239" s="25">
        <f t="shared" si="51"/>
        <v>18.666666666666664</v>
      </c>
      <c r="W239" s="3">
        <f t="shared" si="55"/>
        <v>6666.6666666664241</v>
      </c>
      <c r="X239" s="3">
        <f t="shared" si="56"/>
        <v>422.56944444444429</v>
      </c>
      <c r="Y239" s="3">
        <f t="shared" si="52"/>
        <v>5.9027777777775761</v>
      </c>
      <c r="Z239" s="3">
        <f t="shared" si="57"/>
        <v>416.66666666666669</v>
      </c>
    </row>
    <row r="240" spans="2:26">
      <c r="B240" s="37">
        <v>220</v>
      </c>
      <c r="C240" s="21">
        <f t="shared" si="58"/>
        <v>18.333333333333332</v>
      </c>
      <c r="D240" s="24">
        <f t="shared" si="59"/>
        <v>459.89430695785302</v>
      </c>
      <c r="E240" s="34">
        <f t="shared" si="60"/>
        <v>382.88692428789273</v>
      </c>
      <c r="G240" s="37">
        <v>220</v>
      </c>
      <c r="H240" s="21">
        <f t="shared" si="61"/>
        <v>18.333333333333332</v>
      </c>
      <c r="I240" s="24">
        <f t="shared" si="63"/>
        <v>459.89430695779066</v>
      </c>
      <c r="J240" s="34">
        <f t="shared" si="62"/>
        <v>382.88692428784083</v>
      </c>
      <c r="N240" s="32">
        <v>225</v>
      </c>
      <c r="O240" s="25">
        <f t="shared" si="48"/>
        <v>18.75</v>
      </c>
      <c r="P240" s="3">
        <f t="shared" si="49"/>
        <v>6852.6415341432366</v>
      </c>
      <c r="Q240" s="3">
        <f t="shared" si="53"/>
        <v>459.89430695785302</v>
      </c>
      <c r="R240" s="3">
        <f t="shared" si="50"/>
        <v>6.0887059459626069</v>
      </c>
      <c r="S240" s="3">
        <f t="shared" si="54"/>
        <v>453.80560101189042</v>
      </c>
      <c r="U240" s="32">
        <v>225</v>
      </c>
      <c r="V240" s="25">
        <f t="shared" si="51"/>
        <v>18.75</v>
      </c>
      <c r="W240" s="3">
        <f t="shared" si="55"/>
        <v>6249.9999999997572</v>
      </c>
      <c r="X240" s="3">
        <f t="shared" si="56"/>
        <v>422.22222222222206</v>
      </c>
      <c r="Y240" s="3">
        <f t="shared" si="52"/>
        <v>5.5555555555553537</v>
      </c>
      <c r="Z240" s="3">
        <f t="shared" si="57"/>
        <v>416.66666666666669</v>
      </c>
    </row>
    <row r="241" spans="2:26">
      <c r="B241" s="37">
        <v>221</v>
      </c>
      <c r="C241" s="21">
        <f t="shared" si="58"/>
        <v>18.416666666666664</v>
      </c>
      <c r="D241" s="24">
        <f t="shared" si="59"/>
        <v>459.89430695785302</v>
      </c>
      <c r="E241" s="34">
        <f t="shared" si="60"/>
        <v>382.56811752329003</v>
      </c>
      <c r="G241" s="37">
        <v>221</v>
      </c>
      <c r="H241" s="21">
        <f t="shared" si="61"/>
        <v>18.416666666666664</v>
      </c>
      <c r="I241" s="24">
        <f t="shared" si="63"/>
        <v>459.89430695779066</v>
      </c>
      <c r="J241" s="34">
        <f t="shared" si="62"/>
        <v>382.56811752323813</v>
      </c>
      <c r="N241" s="32">
        <v>226</v>
      </c>
      <c r="O241" s="25">
        <f t="shared" si="48"/>
        <v>18.833333333333332</v>
      </c>
      <c r="P241" s="3">
        <f t="shared" si="49"/>
        <v>6398.457761797169</v>
      </c>
      <c r="Q241" s="3">
        <f t="shared" si="53"/>
        <v>459.89430695785302</v>
      </c>
      <c r="R241" s="3">
        <f t="shared" si="50"/>
        <v>5.7105346117860307</v>
      </c>
      <c r="S241" s="3">
        <f t="shared" si="54"/>
        <v>454.18377234606697</v>
      </c>
      <c r="U241" s="32">
        <v>226</v>
      </c>
      <c r="V241" s="25">
        <f t="shared" si="51"/>
        <v>18.833333333333332</v>
      </c>
      <c r="W241" s="3">
        <f t="shared" si="55"/>
        <v>5833.3333333330902</v>
      </c>
      <c r="X241" s="3">
        <f t="shared" si="56"/>
        <v>421.87499999999983</v>
      </c>
      <c r="Y241" s="3">
        <f t="shared" si="52"/>
        <v>5.2083333333331314</v>
      </c>
      <c r="Z241" s="3">
        <f t="shared" si="57"/>
        <v>416.66666666666669</v>
      </c>
    </row>
    <row r="242" spans="2:26">
      <c r="B242" s="37">
        <v>222</v>
      </c>
      <c r="C242" s="21">
        <f t="shared" si="58"/>
        <v>18.5</v>
      </c>
      <c r="D242" s="24">
        <f t="shared" si="59"/>
        <v>459.89430695785302</v>
      </c>
      <c r="E242" s="34">
        <f t="shared" si="60"/>
        <v>382.24957620978194</v>
      </c>
      <c r="G242" s="37">
        <v>222</v>
      </c>
      <c r="H242" s="21">
        <f t="shared" si="61"/>
        <v>18.5</v>
      </c>
      <c r="I242" s="24">
        <f t="shared" si="63"/>
        <v>459.89430695779066</v>
      </c>
      <c r="J242" s="34">
        <f t="shared" si="62"/>
        <v>382.24957620973009</v>
      </c>
      <c r="N242" s="32">
        <v>227</v>
      </c>
      <c r="O242" s="25">
        <f t="shared" si="48"/>
        <v>18.916666666666664</v>
      </c>
      <c r="P242" s="3">
        <f t="shared" si="49"/>
        <v>5943.8955029741464</v>
      </c>
      <c r="Q242" s="3">
        <f t="shared" si="53"/>
        <v>459.89430695785302</v>
      </c>
      <c r="R242" s="3">
        <f t="shared" si="50"/>
        <v>5.3320481348309743</v>
      </c>
      <c r="S242" s="3">
        <f t="shared" si="54"/>
        <v>454.56225882302203</v>
      </c>
      <c r="U242" s="32">
        <v>227</v>
      </c>
      <c r="V242" s="25">
        <f t="shared" si="51"/>
        <v>18.916666666666664</v>
      </c>
      <c r="W242" s="3">
        <f t="shared" si="55"/>
        <v>5416.6666666664232</v>
      </c>
      <c r="X242" s="3">
        <f t="shared" si="56"/>
        <v>421.5277777777776</v>
      </c>
      <c r="Y242" s="3">
        <f t="shared" si="52"/>
        <v>4.8611111111109091</v>
      </c>
      <c r="Z242" s="3">
        <f t="shared" si="57"/>
        <v>416.66666666666669</v>
      </c>
    </row>
    <row r="243" spans="2:26">
      <c r="B243" s="37">
        <v>223</v>
      </c>
      <c r="C243" s="21">
        <f t="shared" si="58"/>
        <v>18.583333333333332</v>
      </c>
      <c r="D243" s="24">
        <f t="shared" si="59"/>
        <v>459.89430695785302</v>
      </c>
      <c r="E243" s="34">
        <f t="shared" si="60"/>
        <v>381.93130012634333</v>
      </c>
      <c r="G243" s="37">
        <v>223</v>
      </c>
      <c r="H243" s="21">
        <f t="shared" si="61"/>
        <v>18.583333333333332</v>
      </c>
      <c r="I243" s="24">
        <f t="shared" si="63"/>
        <v>459.89430695779066</v>
      </c>
      <c r="J243" s="34">
        <f t="shared" si="62"/>
        <v>381.93130012629155</v>
      </c>
      <c r="N243" s="32">
        <v>228</v>
      </c>
      <c r="O243" s="25">
        <f t="shared" si="48"/>
        <v>19</v>
      </c>
      <c r="P243" s="3">
        <f t="shared" si="49"/>
        <v>5488.9544422687713</v>
      </c>
      <c r="Q243" s="3">
        <f t="shared" si="53"/>
        <v>459.89430695785302</v>
      </c>
      <c r="R243" s="3">
        <f t="shared" si="50"/>
        <v>4.953246252478456</v>
      </c>
      <c r="S243" s="3">
        <f t="shared" si="54"/>
        <v>454.94106070537458</v>
      </c>
      <c r="U243" s="32">
        <v>228</v>
      </c>
      <c r="V243" s="25">
        <f t="shared" si="51"/>
        <v>19</v>
      </c>
      <c r="W243" s="3">
        <f t="shared" si="55"/>
        <v>4999.9999999997563</v>
      </c>
      <c r="X243" s="3">
        <f t="shared" si="56"/>
        <v>421.18055555555537</v>
      </c>
      <c r="Y243" s="3">
        <f t="shared" si="52"/>
        <v>4.5138888888886859</v>
      </c>
      <c r="Z243" s="3">
        <f t="shared" si="57"/>
        <v>416.66666666666669</v>
      </c>
    </row>
    <row r="244" spans="2:26">
      <c r="B244" s="37">
        <v>224</v>
      </c>
      <c r="C244" s="21">
        <f t="shared" si="58"/>
        <v>18.666666666666664</v>
      </c>
      <c r="D244" s="24">
        <f t="shared" si="59"/>
        <v>459.89430695785302</v>
      </c>
      <c r="E244" s="34">
        <f t="shared" si="60"/>
        <v>381.61328905213321</v>
      </c>
      <c r="G244" s="37">
        <v>224</v>
      </c>
      <c r="H244" s="21">
        <f t="shared" si="61"/>
        <v>18.666666666666664</v>
      </c>
      <c r="I244" s="24">
        <f t="shared" si="63"/>
        <v>459.89430695779066</v>
      </c>
      <c r="J244" s="34">
        <f t="shared" si="62"/>
        <v>381.61328905208148</v>
      </c>
      <c r="N244" s="32">
        <v>229</v>
      </c>
      <c r="O244" s="25">
        <f t="shared" si="48"/>
        <v>19.083333333333332</v>
      </c>
      <c r="P244" s="3">
        <f t="shared" si="49"/>
        <v>5033.6342640128087</v>
      </c>
      <c r="Q244" s="3">
        <f t="shared" si="53"/>
        <v>459.89430695785302</v>
      </c>
      <c r="R244" s="3">
        <f t="shared" si="50"/>
        <v>4.5741287018906434</v>
      </c>
      <c r="S244" s="3">
        <f t="shared" si="54"/>
        <v>455.32017825596239</v>
      </c>
      <c r="U244" s="32">
        <v>229</v>
      </c>
      <c r="V244" s="25">
        <f t="shared" si="51"/>
        <v>19.083333333333332</v>
      </c>
      <c r="W244" s="3">
        <f t="shared" si="55"/>
        <v>4583.3333333330893</v>
      </c>
      <c r="X244" s="3">
        <f t="shared" si="56"/>
        <v>420.83333333333314</v>
      </c>
      <c r="Y244" s="3">
        <f t="shared" si="52"/>
        <v>4.1666666666664636</v>
      </c>
      <c r="Z244" s="3">
        <f t="shared" si="57"/>
        <v>416.66666666666669</v>
      </c>
    </row>
    <row r="245" spans="2:26">
      <c r="B245" s="37">
        <v>225</v>
      </c>
      <c r="C245" s="21">
        <f t="shared" si="58"/>
        <v>18.75</v>
      </c>
      <c r="D245" s="24">
        <f t="shared" si="59"/>
        <v>459.89430695785302</v>
      </c>
      <c r="E245" s="34">
        <f t="shared" si="60"/>
        <v>381.29554276649458</v>
      </c>
      <c r="G245" s="37">
        <v>225</v>
      </c>
      <c r="H245" s="21">
        <f t="shared" si="61"/>
        <v>18.75</v>
      </c>
      <c r="I245" s="24">
        <f t="shared" si="63"/>
        <v>459.89430695779066</v>
      </c>
      <c r="J245" s="34">
        <f t="shared" si="62"/>
        <v>381.29554276644285</v>
      </c>
      <c r="N245" s="32">
        <v>230</v>
      </c>
      <c r="O245" s="25">
        <f t="shared" si="48"/>
        <v>19.166666666666664</v>
      </c>
      <c r="P245" s="3">
        <f t="shared" si="49"/>
        <v>4577.9346522749665</v>
      </c>
      <c r="Q245" s="3">
        <f t="shared" si="53"/>
        <v>459.89430695785302</v>
      </c>
      <c r="R245" s="3">
        <f t="shared" si="50"/>
        <v>4.194695220010674</v>
      </c>
      <c r="S245" s="3">
        <f t="shared" si="54"/>
        <v>455.69961173784236</v>
      </c>
      <c r="U245" s="32">
        <v>230</v>
      </c>
      <c r="V245" s="25">
        <f t="shared" si="51"/>
        <v>19.166666666666664</v>
      </c>
      <c r="W245" s="3">
        <f t="shared" si="55"/>
        <v>4166.6666666664223</v>
      </c>
      <c r="X245" s="3">
        <f t="shared" si="56"/>
        <v>420.48611111111092</v>
      </c>
      <c r="Y245" s="3">
        <f t="shared" si="52"/>
        <v>3.8194444444442412</v>
      </c>
      <c r="Z245" s="3">
        <f t="shared" si="57"/>
        <v>416.66666666666669</v>
      </c>
    </row>
    <row r="246" spans="2:26">
      <c r="B246" s="37">
        <v>226</v>
      </c>
      <c r="C246" s="21">
        <f t="shared" si="58"/>
        <v>18.833333333333332</v>
      </c>
      <c r="D246" s="24">
        <f t="shared" si="59"/>
        <v>459.89430695785302</v>
      </c>
      <c r="E246" s="34">
        <f t="shared" si="60"/>
        <v>380.97806104895375</v>
      </c>
      <c r="G246" s="37">
        <v>226</v>
      </c>
      <c r="H246" s="21">
        <f t="shared" si="61"/>
        <v>18.833333333333332</v>
      </c>
      <c r="I246" s="24">
        <f t="shared" si="63"/>
        <v>459.89430695779066</v>
      </c>
      <c r="J246" s="34">
        <f t="shared" si="62"/>
        <v>380.97806104890208</v>
      </c>
      <c r="N246" s="32">
        <v>231</v>
      </c>
      <c r="O246" s="25">
        <f t="shared" si="48"/>
        <v>19.25</v>
      </c>
      <c r="P246" s="3">
        <f t="shared" si="49"/>
        <v>4121.8552908606762</v>
      </c>
      <c r="Q246" s="3">
        <f t="shared" si="53"/>
        <v>459.89430695785302</v>
      </c>
      <c r="R246" s="3">
        <f t="shared" si="50"/>
        <v>3.8149455435624722</v>
      </c>
      <c r="S246" s="3">
        <f t="shared" si="54"/>
        <v>456.07936141429053</v>
      </c>
      <c r="U246" s="32">
        <v>231</v>
      </c>
      <c r="V246" s="25">
        <f t="shared" si="51"/>
        <v>19.25</v>
      </c>
      <c r="W246" s="3">
        <f t="shared" si="55"/>
        <v>3749.9999999997558</v>
      </c>
      <c r="X246" s="3">
        <f t="shared" si="56"/>
        <v>420.13888888888869</v>
      </c>
      <c r="Y246" s="3">
        <f t="shared" si="52"/>
        <v>3.4722222222220189</v>
      </c>
      <c r="Z246" s="3">
        <f t="shared" si="57"/>
        <v>416.66666666666669</v>
      </c>
    </row>
    <row r="247" spans="2:26">
      <c r="B247" s="37">
        <v>227</v>
      </c>
      <c r="C247" s="21">
        <f t="shared" si="58"/>
        <v>18.916666666666664</v>
      </c>
      <c r="D247" s="24">
        <f t="shared" si="59"/>
        <v>459.89430695785302</v>
      </c>
      <c r="E247" s="34">
        <f t="shared" si="60"/>
        <v>380.66084367922116</v>
      </c>
      <c r="G247" s="37">
        <v>227</v>
      </c>
      <c r="H247" s="21">
        <f t="shared" si="61"/>
        <v>18.916666666666664</v>
      </c>
      <c r="I247" s="24">
        <f t="shared" si="63"/>
        <v>459.89430695779066</v>
      </c>
      <c r="J247" s="34">
        <f t="shared" si="62"/>
        <v>380.66084367916955</v>
      </c>
      <c r="N247" s="32">
        <v>232</v>
      </c>
      <c r="O247" s="25">
        <f t="shared" si="48"/>
        <v>19.333333333333332</v>
      </c>
      <c r="P247" s="3">
        <f t="shared" si="49"/>
        <v>3665.3958633118732</v>
      </c>
      <c r="Q247" s="3">
        <f t="shared" si="53"/>
        <v>459.89430695785302</v>
      </c>
      <c r="R247" s="3">
        <f t="shared" si="50"/>
        <v>3.4348794090505637</v>
      </c>
      <c r="S247" s="3">
        <f t="shared" si="54"/>
        <v>456.45942754880247</v>
      </c>
      <c r="U247" s="32">
        <v>232</v>
      </c>
      <c r="V247" s="25">
        <f t="shared" si="51"/>
        <v>19.333333333333332</v>
      </c>
      <c r="W247" s="3">
        <f t="shared" si="55"/>
        <v>3333.3333333330893</v>
      </c>
      <c r="X247" s="3">
        <f t="shared" si="56"/>
        <v>419.79166666666646</v>
      </c>
      <c r="Y247" s="3">
        <f t="shared" si="52"/>
        <v>3.1249999999997966</v>
      </c>
      <c r="Z247" s="3">
        <f t="shared" si="57"/>
        <v>416.66666666666669</v>
      </c>
    </row>
    <row r="248" spans="2:26">
      <c r="B248" s="37">
        <v>228</v>
      </c>
      <c r="C248" s="21">
        <f t="shared" si="58"/>
        <v>19</v>
      </c>
      <c r="D248" s="24">
        <f t="shared" si="59"/>
        <v>459.89430695785302</v>
      </c>
      <c r="E248" s="34">
        <f t="shared" si="60"/>
        <v>380.34389043719017</v>
      </c>
      <c r="G248" s="37">
        <v>228</v>
      </c>
      <c r="H248" s="21">
        <f t="shared" si="61"/>
        <v>19</v>
      </c>
      <c r="I248" s="24">
        <f t="shared" si="63"/>
        <v>459.89430695779066</v>
      </c>
      <c r="J248" s="34">
        <f t="shared" si="62"/>
        <v>380.34389043713861</v>
      </c>
      <c r="N248" s="32">
        <v>233</v>
      </c>
      <c r="O248" s="25">
        <f t="shared" si="48"/>
        <v>19.416666666666664</v>
      </c>
      <c r="P248" s="3">
        <f t="shared" si="49"/>
        <v>3208.5560529067798</v>
      </c>
      <c r="Q248" s="3">
        <f t="shared" si="53"/>
        <v>459.89430695785302</v>
      </c>
      <c r="R248" s="3">
        <f t="shared" si="50"/>
        <v>3.0544965527598946</v>
      </c>
      <c r="S248" s="3">
        <f t="shared" si="54"/>
        <v>456.83981040509315</v>
      </c>
      <c r="U248" s="32">
        <v>233</v>
      </c>
      <c r="V248" s="25">
        <f t="shared" si="51"/>
        <v>19.416666666666664</v>
      </c>
      <c r="W248" s="3">
        <f t="shared" si="55"/>
        <v>2916.6666666664228</v>
      </c>
      <c r="X248" s="3">
        <f t="shared" si="56"/>
        <v>419.44444444444429</v>
      </c>
      <c r="Y248" s="3">
        <f t="shared" si="52"/>
        <v>2.7777777777775747</v>
      </c>
      <c r="Z248" s="3">
        <f t="shared" si="57"/>
        <v>416.66666666666669</v>
      </c>
    </row>
    <row r="249" spans="2:26">
      <c r="B249" s="37">
        <v>229</v>
      </c>
      <c r="C249" s="21">
        <f t="shared" si="58"/>
        <v>19.083333333333332</v>
      </c>
      <c r="D249" s="24">
        <f t="shared" si="59"/>
        <v>459.89430695785302</v>
      </c>
      <c r="E249" s="34">
        <f t="shared" si="60"/>
        <v>380.02720110293779</v>
      </c>
      <c r="G249" s="37">
        <v>229</v>
      </c>
      <c r="H249" s="21">
        <f t="shared" si="61"/>
        <v>19.083333333333332</v>
      </c>
      <c r="I249" s="24">
        <f t="shared" si="63"/>
        <v>459.89430695779066</v>
      </c>
      <c r="J249" s="34">
        <f t="shared" si="62"/>
        <v>380.02720110288629</v>
      </c>
      <c r="N249" s="32">
        <v>234</v>
      </c>
      <c r="O249" s="25">
        <f t="shared" si="48"/>
        <v>19.5</v>
      </c>
      <c r="P249" s="3">
        <f t="shared" si="49"/>
        <v>2751.3355426596818</v>
      </c>
      <c r="Q249" s="3">
        <f t="shared" si="53"/>
        <v>459.89430695785302</v>
      </c>
      <c r="R249" s="3">
        <f t="shared" si="50"/>
        <v>2.6737967107556502</v>
      </c>
      <c r="S249" s="3">
        <f t="shared" si="54"/>
        <v>457.22051024709737</v>
      </c>
      <c r="U249" s="32">
        <v>234</v>
      </c>
      <c r="V249" s="25">
        <f t="shared" si="51"/>
        <v>19.5</v>
      </c>
      <c r="W249" s="3">
        <f t="shared" si="55"/>
        <v>2499.9999999997563</v>
      </c>
      <c r="X249" s="3">
        <f t="shared" si="56"/>
        <v>419.09722222222206</v>
      </c>
      <c r="Y249" s="3">
        <f t="shared" si="52"/>
        <v>2.4305555555553524</v>
      </c>
      <c r="Z249" s="3">
        <f t="shared" si="57"/>
        <v>416.66666666666669</v>
      </c>
    </row>
    <row r="250" spans="2:26">
      <c r="B250" s="37">
        <v>230</v>
      </c>
      <c r="C250" s="21">
        <f t="shared" si="58"/>
        <v>19.166666666666664</v>
      </c>
      <c r="D250" s="24">
        <f t="shared" si="59"/>
        <v>459.89430695785302</v>
      </c>
      <c r="E250" s="34">
        <f t="shared" si="60"/>
        <v>379.71077545672398</v>
      </c>
      <c r="G250" s="37">
        <v>230</v>
      </c>
      <c r="H250" s="21">
        <f t="shared" si="61"/>
        <v>19.166666666666664</v>
      </c>
      <c r="I250" s="24">
        <f t="shared" si="63"/>
        <v>459.89430695779066</v>
      </c>
      <c r="J250" s="34">
        <f t="shared" si="62"/>
        <v>379.71077545667248</v>
      </c>
      <c r="N250" s="32">
        <v>235</v>
      </c>
      <c r="O250" s="25">
        <f t="shared" si="48"/>
        <v>19.583333333333332</v>
      </c>
      <c r="P250" s="3">
        <f t="shared" si="49"/>
        <v>2293.7340153207115</v>
      </c>
      <c r="Q250" s="3">
        <f t="shared" si="53"/>
        <v>459.89430695785302</v>
      </c>
      <c r="R250" s="3">
        <f t="shared" si="50"/>
        <v>2.2927796188830682</v>
      </c>
      <c r="S250" s="3">
        <f t="shared" si="54"/>
        <v>457.60152733896996</v>
      </c>
      <c r="U250" s="32">
        <v>235</v>
      </c>
      <c r="V250" s="25">
        <f t="shared" si="51"/>
        <v>19.583333333333332</v>
      </c>
      <c r="W250" s="3">
        <f t="shared" si="55"/>
        <v>2083.3333333330897</v>
      </c>
      <c r="X250" s="3">
        <f t="shared" si="56"/>
        <v>418.74999999999983</v>
      </c>
      <c r="Y250" s="3">
        <f t="shared" si="52"/>
        <v>2.0833333333331305</v>
      </c>
      <c r="Z250" s="3">
        <f t="shared" si="57"/>
        <v>416.66666666666669</v>
      </c>
    </row>
    <row r="251" spans="2:26">
      <c r="B251" s="37">
        <v>231</v>
      </c>
      <c r="C251" s="21">
        <f t="shared" si="58"/>
        <v>19.25</v>
      </c>
      <c r="D251" s="24">
        <f t="shared" si="59"/>
        <v>459.89430695785302</v>
      </c>
      <c r="E251" s="34">
        <f t="shared" si="60"/>
        <v>379.39461327899153</v>
      </c>
      <c r="G251" s="37">
        <v>231</v>
      </c>
      <c r="H251" s="21">
        <f t="shared" si="61"/>
        <v>19.25</v>
      </c>
      <c r="I251" s="24">
        <f t="shared" si="63"/>
        <v>459.89430695779066</v>
      </c>
      <c r="J251" s="34">
        <f t="shared" si="62"/>
        <v>379.39461327894008</v>
      </c>
      <c r="N251" s="32">
        <v>236</v>
      </c>
      <c r="O251" s="25">
        <f t="shared" si="48"/>
        <v>19.666666666666664</v>
      </c>
      <c r="P251" s="3">
        <f t="shared" si="49"/>
        <v>1835.7511533756256</v>
      </c>
      <c r="Q251" s="3">
        <f t="shared" si="53"/>
        <v>459.89430695785302</v>
      </c>
      <c r="R251" s="3">
        <f t="shared" si="50"/>
        <v>1.9114450127672598</v>
      </c>
      <c r="S251" s="3">
        <f t="shared" si="54"/>
        <v>457.98286194508574</v>
      </c>
      <c r="U251" s="32">
        <v>236</v>
      </c>
      <c r="V251" s="25">
        <f t="shared" si="51"/>
        <v>19.666666666666664</v>
      </c>
      <c r="W251" s="3">
        <f t="shared" si="55"/>
        <v>1666.666666666423</v>
      </c>
      <c r="X251" s="3">
        <f t="shared" si="56"/>
        <v>418.4027777777776</v>
      </c>
      <c r="Y251" s="3">
        <f t="shared" si="52"/>
        <v>1.7361111111109082</v>
      </c>
      <c r="Z251" s="3">
        <f t="shared" si="57"/>
        <v>416.66666666666669</v>
      </c>
    </row>
    <row r="252" spans="2:26">
      <c r="B252" s="37">
        <v>232</v>
      </c>
      <c r="C252" s="21">
        <f t="shared" si="58"/>
        <v>19.333333333333332</v>
      </c>
      <c r="D252" s="24">
        <f t="shared" si="59"/>
        <v>459.89430695785302</v>
      </c>
      <c r="E252" s="34">
        <f t="shared" si="60"/>
        <v>379.07871435036623</v>
      </c>
      <c r="G252" s="37">
        <v>232</v>
      </c>
      <c r="H252" s="21">
        <f t="shared" si="61"/>
        <v>19.333333333333332</v>
      </c>
      <c r="I252" s="24">
        <f t="shared" si="63"/>
        <v>459.89430695779066</v>
      </c>
      <c r="J252" s="34">
        <f t="shared" si="62"/>
        <v>379.07871435031478</v>
      </c>
      <c r="N252" s="32">
        <v>237</v>
      </c>
      <c r="O252" s="25">
        <f t="shared" si="48"/>
        <v>19.75</v>
      </c>
      <c r="P252" s="3">
        <f t="shared" si="49"/>
        <v>1377.3866390455855</v>
      </c>
      <c r="Q252" s="3">
        <f t="shared" si="53"/>
        <v>459.89430695785302</v>
      </c>
      <c r="R252" s="3">
        <f t="shared" si="50"/>
        <v>1.5297926278130214</v>
      </c>
      <c r="S252" s="3">
        <f t="shared" si="54"/>
        <v>458.36451433003998</v>
      </c>
      <c r="U252" s="32">
        <v>237</v>
      </c>
      <c r="V252" s="25">
        <f t="shared" si="51"/>
        <v>19.75</v>
      </c>
      <c r="W252" s="3">
        <f t="shared" si="55"/>
        <v>1249.9999999997563</v>
      </c>
      <c r="X252" s="3">
        <f t="shared" si="56"/>
        <v>418.05555555555537</v>
      </c>
      <c r="Y252" s="3">
        <f t="shared" si="52"/>
        <v>1.3888888888886859</v>
      </c>
      <c r="Z252" s="3">
        <f t="shared" si="57"/>
        <v>416.66666666666669</v>
      </c>
    </row>
    <row r="253" spans="2:26">
      <c r="B253" s="37">
        <v>233</v>
      </c>
      <c r="C253" s="21">
        <f t="shared" si="58"/>
        <v>19.416666666666664</v>
      </c>
      <c r="D253" s="24">
        <f t="shared" si="59"/>
        <v>459.89430695785302</v>
      </c>
      <c r="E253" s="34">
        <f t="shared" si="60"/>
        <v>378.76307845165644</v>
      </c>
      <c r="G253" s="37">
        <v>233</v>
      </c>
      <c r="H253" s="21">
        <f t="shared" si="61"/>
        <v>19.416666666666664</v>
      </c>
      <c r="I253" s="24">
        <f t="shared" si="63"/>
        <v>459.89430695779066</v>
      </c>
      <c r="J253" s="34">
        <f t="shared" si="62"/>
        <v>378.76307845160511</v>
      </c>
      <c r="N253" s="32">
        <v>238</v>
      </c>
      <c r="O253" s="25">
        <f t="shared" si="48"/>
        <v>19.833333333333332</v>
      </c>
      <c r="P253" s="3">
        <f t="shared" si="49"/>
        <v>918.64015428693699</v>
      </c>
      <c r="Q253" s="3">
        <f t="shared" si="53"/>
        <v>459.89430695785302</v>
      </c>
      <c r="R253" s="3">
        <f t="shared" si="50"/>
        <v>1.1478221992046547</v>
      </c>
      <c r="S253" s="3">
        <f t="shared" si="54"/>
        <v>458.74648475864836</v>
      </c>
      <c r="U253" s="32">
        <v>238</v>
      </c>
      <c r="V253" s="25">
        <f t="shared" si="51"/>
        <v>19.833333333333332</v>
      </c>
      <c r="W253" s="3">
        <f t="shared" si="55"/>
        <v>833.33333333308951</v>
      </c>
      <c r="X253" s="3">
        <f t="shared" si="56"/>
        <v>417.70833333333314</v>
      </c>
      <c r="Y253" s="3">
        <f t="shared" si="52"/>
        <v>1.0416666666664636</v>
      </c>
      <c r="Z253" s="3">
        <f t="shared" si="57"/>
        <v>416.66666666666669</v>
      </c>
    </row>
    <row r="254" spans="2:26">
      <c r="B254" s="37">
        <v>234</v>
      </c>
      <c r="C254" s="21">
        <f t="shared" si="58"/>
        <v>19.5</v>
      </c>
      <c r="D254" s="24">
        <f t="shared" si="59"/>
        <v>459.89430695785302</v>
      </c>
      <c r="E254" s="34">
        <f t="shared" si="60"/>
        <v>378.44770536385334</v>
      </c>
      <c r="G254" s="37">
        <v>234</v>
      </c>
      <c r="H254" s="21">
        <f t="shared" si="61"/>
        <v>19.5</v>
      </c>
      <c r="I254" s="24">
        <f t="shared" si="63"/>
        <v>459.89430695779066</v>
      </c>
      <c r="J254" s="34">
        <f t="shared" si="62"/>
        <v>378.44770536380207</v>
      </c>
      <c r="N254" s="32">
        <v>239</v>
      </c>
      <c r="O254" s="25">
        <f t="shared" si="48"/>
        <v>19.916666666666664</v>
      </c>
      <c r="P254" s="3">
        <f t="shared" si="49"/>
        <v>459.51138079098962</v>
      </c>
      <c r="Q254" s="3">
        <f t="shared" si="53"/>
        <v>459.89430695785302</v>
      </c>
      <c r="R254" s="3">
        <f t="shared" si="50"/>
        <v>0.76553346190578087</v>
      </c>
      <c r="S254" s="3">
        <f t="shared" si="54"/>
        <v>459.12877349594726</v>
      </c>
      <c r="U254" s="32">
        <v>239</v>
      </c>
      <c r="V254" s="25">
        <f t="shared" si="51"/>
        <v>19.916666666666664</v>
      </c>
      <c r="W254" s="3">
        <f t="shared" si="55"/>
        <v>416.66666666642283</v>
      </c>
      <c r="X254" s="3">
        <f t="shared" si="56"/>
        <v>417.36111111111092</v>
      </c>
      <c r="Y254" s="3">
        <f t="shared" si="52"/>
        <v>0.69444444444424136</v>
      </c>
      <c r="Z254" s="3">
        <f t="shared" si="57"/>
        <v>416.66666666666669</v>
      </c>
    </row>
    <row r="255" spans="2:26" ht="15.75" thickBot="1">
      <c r="B255" s="37">
        <v>235</v>
      </c>
      <c r="C255" s="21">
        <f t="shared" si="58"/>
        <v>19.583333333333332</v>
      </c>
      <c r="D255" s="24">
        <f t="shared" si="59"/>
        <v>459.89430695785302</v>
      </c>
      <c r="E255" s="34">
        <f t="shared" si="60"/>
        <v>378.13259486813001</v>
      </c>
      <c r="G255" s="37">
        <v>235</v>
      </c>
      <c r="H255" s="21">
        <f t="shared" si="61"/>
        <v>19.583333333333332</v>
      </c>
      <c r="I255" s="24">
        <f t="shared" si="63"/>
        <v>459.89430695779066</v>
      </c>
      <c r="J255" s="34">
        <f t="shared" si="62"/>
        <v>378.13259486807874</v>
      </c>
      <c r="N255" s="33">
        <v>240</v>
      </c>
      <c r="O255" s="27">
        <f t="shared" si="48"/>
        <v>20</v>
      </c>
      <c r="P255" s="3">
        <f t="shared" si="49"/>
        <v>-1.620429657123168E-8</v>
      </c>
      <c r="Q255" s="3">
        <f t="shared" si="53"/>
        <v>459.89430695785302</v>
      </c>
      <c r="R255" s="3">
        <f t="shared" si="50"/>
        <v>0.38292615065915803</v>
      </c>
      <c r="S255" s="3">
        <f t="shared" si="54"/>
        <v>459.51138080719386</v>
      </c>
      <c r="U255" s="33">
        <v>240</v>
      </c>
      <c r="V255" s="27">
        <f t="shared" si="51"/>
        <v>20</v>
      </c>
      <c r="W255" s="3">
        <f t="shared" si="55"/>
        <v>-2.4385826691286638E-10</v>
      </c>
      <c r="X255" s="3">
        <f t="shared" si="56"/>
        <v>417.01388888888869</v>
      </c>
      <c r="Y255" s="3">
        <f t="shared" si="52"/>
        <v>0.34722222222201904</v>
      </c>
      <c r="Z255" s="3">
        <f t="shared" si="57"/>
        <v>416.66666666666669</v>
      </c>
    </row>
    <row r="256" spans="2:26">
      <c r="B256" s="37">
        <v>236</v>
      </c>
      <c r="C256" s="21">
        <f t="shared" si="58"/>
        <v>19.666666666666664</v>
      </c>
      <c r="D256" s="24">
        <f t="shared" si="59"/>
        <v>459.89430695785302</v>
      </c>
      <c r="E256" s="34">
        <f t="shared" si="60"/>
        <v>377.81774674584176</v>
      </c>
      <c r="G256" s="37">
        <v>236</v>
      </c>
      <c r="H256" s="21">
        <f t="shared" si="61"/>
        <v>19.666666666666664</v>
      </c>
      <c r="I256" s="24">
        <f t="shared" si="63"/>
        <v>459.89430695779066</v>
      </c>
      <c r="J256" s="34">
        <f t="shared" si="62"/>
        <v>377.81774674579054</v>
      </c>
    </row>
    <row r="257" spans="2:10">
      <c r="B257" s="37">
        <v>237</v>
      </c>
      <c r="C257" s="21">
        <f t="shared" si="58"/>
        <v>19.75</v>
      </c>
      <c r="D257" s="24">
        <f t="shared" si="59"/>
        <v>459.89430695785302</v>
      </c>
      <c r="E257" s="34">
        <f t="shared" si="60"/>
        <v>377.50316077852642</v>
      </c>
      <c r="G257" s="37">
        <v>237</v>
      </c>
      <c r="H257" s="21">
        <f t="shared" si="61"/>
        <v>19.75</v>
      </c>
      <c r="I257" s="24">
        <f t="shared" si="63"/>
        <v>459.89430695779066</v>
      </c>
      <c r="J257" s="34">
        <f t="shared" si="62"/>
        <v>377.50316077847526</v>
      </c>
    </row>
    <row r="258" spans="2:10">
      <c r="B258" s="37">
        <v>238</v>
      </c>
      <c r="C258" s="21">
        <f t="shared" si="58"/>
        <v>19.833333333333332</v>
      </c>
      <c r="D258" s="24">
        <f t="shared" si="59"/>
        <v>459.89430695785302</v>
      </c>
      <c r="E258" s="34">
        <f t="shared" si="60"/>
        <v>377.18883674790322</v>
      </c>
      <c r="G258" s="37">
        <v>238</v>
      </c>
      <c r="H258" s="21">
        <f t="shared" si="61"/>
        <v>19.833333333333332</v>
      </c>
      <c r="I258" s="24">
        <f t="shared" si="63"/>
        <v>459.89430695779066</v>
      </c>
      <c r="J258" s="34">
        <f t="shared" si="62"/>
        <v>377.18883674785206</v>
      </c>
    </row>
    <row r="259" spans="2:10">
      <c r="B259" s="37">
        <v>239</v>
      </c>
      <c r="C259" s="21">
        <f t="shared" si="58"/>
        <v>19.916666666666664</v>
      </c>
      <c r="D259" s="24">
        <f t="shared" si="59"/>
        <v>459.89430695785302</v>
      </c>
      <c r="E259" s="34">
        <f t="shared" si="60"/>
        <v>376.87477443587335</v>
      </c>
      <c r="G259" s="37">
        <v>239</v>
      </c>
      <c r="H259" s="21">
        <f t="shared" si="61"/>
        <v>19.916666666666664</v>
      </c>
      <c r="I259" s="24">
        <f t="shared" si="63"/>
        <v>459.89430695779066</v>
      </c>
      <c r="J259" s="34">
        <f t="shared" si="62"/>
        <v>376.87477443582225</v>
      </c>
    </row>
    <row r="260" spans="2:10" ht="15.75" thickBot="1">
      <c r="B260" s="38">
        <v>240</v>
      </c>
      <c r="C260" s="22">
        <f t="shared" si="58"/>
        <v>20</v>
      </c>
      <c r="D260" s="26">
        <f t="shared" si="59"/>
        <v>459.89430695785302</v>
      </c>
      <c r="E260" s="35">
        <f t="shared" si="60"/>
        <v>376.56097362451965</v>
      </c>
      <c r="G260" s="38">
        <v>240</v>
      </c>
      <c r="H260" s="22">
        <f t="shared" si="61"/>
        <v>20</v>
      </c>
      <c r="I260" s="24">
        <f t="shared" si="63"/>
        <v>459.89430695779066</v>
      </c>
      <c r="J260" s="35">
        <f t="shared" si="62"/>
        <v>376.5609736244686</v>
      </c>
    </row>
  </sheetData>
  <mergeCells count="5">
    <mergeCell ref="B13:B14"/>
    <mergeCell ref="C13:C14"/>
    <mergeCell ref="G13:G14"/>
    <mergeCell ref="H13:H14"/>
    <mergeCell ref="B16:C1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580260-88A7-435F-9B02-7A6C888BD3F9}"/>
</file>

<file path=customXml/itemProps2.xml><?xml version="1.0" encoding="utf-8"?>
<ds:datastoreItem xmlns:ds="http://schemas.openxmlformats.org/officeDocument/2006/customXml" ds:itemID="{816E3785-EF76-4AF3-ACF4-7985F8CBB29C}"/>
</file>

<file path=customXml/itemProps3.xml><?xml version="1.0" encoding="utf-8"?>
<ds:datastoreItem xmlns:ds="http://schemas.openxmlformats.org/officeDocument/2006/customXml" ds:itemID="{EA375009-4BA3-49C6-A3E7-FD0A9FC415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Javier Hernández Nuño</cp:lastModifiedBy>
  <cp:revision/>
  <dcterms:created xsi:type="dcterms:W3CDTF">2013-01-28T18:28:47Z</dcterms:created>
  <dcterms:modified xsi:type="dcterms:W3CDTF">2021-02-17T20:14:18Z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