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1"/>
  <mc:AlternateContent xmlns:mc="http://schemas.openxmlformats.org/markup-compatibility/2006">
    <mc:Choice Requires="x15">
      <x15ac:absPath xmlns:x15ac="http://schemas.microsoft.com/office/spreadsheetml/2010/11/ac" url="C:\Users\Alejo\Downloads\"/>
    </mc:Choice>
  </mc:AlternateContent>
  <xr:revisionPtr revIDLastSave="0" documentId="13_ncr:1_{539E75B6-E486-4A2E-930E-4ADDB8E00057}" xr6:coauthVersionLast="47" xr6:coauthVersionMax="47" xr10:uidLastSave="{00000000-0000-0000-0000-000000000000}"/>
  <bookViews>
    <workbookView xWindow="-108" yWindow="-108" windowWidth="23256" windowHeight="13176" tabRatio="500" firstSheet="18" activeTab="20" xr2:uid="{00000000-000D-0000-FFFF-FFFF00000000}"/>
  </bookViews>
  <sheets>
    <sheet name="Datos del equipo" sheetId="1" r:id="rId1"/>
    <sheet name="Introducción" sheetId="2" r:id="rId2"/>
    <sheet name="Panel de navegación" sheetId="3" r:id="rId3"/>
    <sheet name="almacenes" sheetId="4" r:id="rId4"/>
    <sheet name="categorias" sheetId="5" r:id="rId5"/>
    <sheet name="clientes" sheetId="6" r:id="rId6"/>
    <sheet name="compras" sheetId="7" r:id="rId7"/>
    <sheet name="configuracion_rangos_stock" sheetId="8" r:id="rId8"/>
    <sheet name="detalle_compras" sheetId="9" r:id="rId9"/>
    <sheet name="detalle_ventas" sheetId="10" r:id="rId10"/>
    <sheet name="intentos_fallidos_login" sheetId="11" r:id="rId11"/>
    <sheet name="movimientos_inventario" sheetId="12" r:id="rId12"/>
    <sheet name="productos" sheetId="13" r:id="rId13"/>
    <sheet name="proveedores" sheetId="14" r:id="rId14"/>
    <sheet name="roles" sheetId="15" r:id="rId15"/>
    <sheet name="sesiones_api" sheetId="16" r:id="rId16"/>
    <sheet name="stock_almacen" sheetId="17" r:id="rId17"/>
    <sheet name="tipos_documento" sheetId="18" r:id="rId18"/>
    <sheet name="traslados" sheetId="19" r:id="rId19"/>
    <sheet name="traslados_detalle" sheetId="20" r:id="rId20"/>
    <sheet name="usuarios" sheetId="21" r:id="rId21"/>
    <sheet name="ventas" sheetId="22" r:id="rId22"/>
    <sheet name="Resumen y análisis" sheetId="23" r:id="rId23"/>
  </sheets>
  <externalReferences>
    <externalReference r:id="rId24"/>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23" l="1"/>
  <c r="F24" i="23"/>
  <c r="I24" i="23" s="1"/>
  <c r="F23" i="23"/>
  <c r="G23" i="23" s="1"/>
  <c r="F22" i="23"/>
  <c r="I22" i="23" s="1"/>
  <c r="F21" i="23"/>
  <c r="G21" i="23" s="1"/>
  <c r="F20" i="23"/>
  <c r="I20" i="23" s="1"/>
  <c r="F19" i="23"/>
  <c r="H19" i="23" s="1"/>
  <c r="F18" i="23"/>
  <c r="G18" i="23" s="1"/>
  <c r="F17" i="23"/>
  <c r="I17" i="23" s="1"/>
  <c r="F16" i="23"/>
  <c r="I16" i="23" s="1"/>
  <c r="F15" i="23"/>
  <c r="G15" i="23" s="1"/>
  <c r="F14" i="23"/>
  <c r="I14" i="23" s="1"/>
  <c r="F12" i="23"/>
  <c r="H12" i="23" s="1"/>
  <c r="F11" i="23"/>
  <c r="H11" i="23" s="1"/>
  <c r="F10" i="23"/>
  <c r="G10" i="23" s="1"/>
  <c r="F9" i="23"/>
  <c r="I9" i="23" s="1"/>
  <c r="F8" i="23"/>
  <c r="I8" i="23" s="1"/>
  <c r="F7" i="23"/>
  <c r="H7" i="23" s="1"/>
  <c r="E25" i="23"/>
  <c r="E24" i="23"/>
  <c r="E23" i="23"/>
  <c r="E22" i="23"/>
  <c r="E21" i="23"/>
  <c r="E20" i="23"/>
  <c r="E19" i="23"/>
  <c r="E18" i="23"/>
  <c r="E17" i="23"/>
  <c r="E16" i="23"/>
  <c r="E14" i="23"/>
  <c r="E13" i="23"/>
  <c r="E12" i="23"/>
  <c r="E11" i="23"/>
  <c r="E10" i="23"/>
  <c r="E9" i="23"/>
  <c r="E8" i="23"/>
  <c r="E7" i="23"/>
  <c r="D25" i="23"/>
  <c r="D24" i="23"/>
  <c r="D23" i="23"/>
  <c r="C23" i="23"/>
  <c r="D22" i="23"/>
  <c r="D21" i="23"/>
  <c r="D20" i="23"/>
  <c r="D19" i="23"/>
  <c r="C19" i="23"/>
  <c r="D18" i="23"/>
  <c r="D17" i="23"/>
  <c r="C15" i="23"/>
  <c r="D16" i="23"/>
  <c r="C16" i="23"/>
  <c r="D15" i="23"/>
  <c r="D14" i="23"/>
  <c r="D13" i="23"/>
  <c r="D12" i="23"/>
  <c r="C12" i="23"/>
  <c r="D11" i="23"/>
  <c r="D10" i="23"/>
  <c r="D9" i="23"/>
  <c r="D8" i="23"/>
  <c r="D7" i="23"/>
  <c r="C7" i="23"/>
  <c r="C8" i="23"/>
  <c r="C25" i="23"/>
  <c r="C24" i="23"/>
  <c r="C22" i="23"/>
  <c r="C21" i="23"/>
  <c r="C20" i="23"/>
  <c r="C18" i="23"/>
  <c r="C17" i="23"/>
  <c r="C14" i="23"/>
  <c r="C11" i="23"/>
  <c r="C10" i="23"/>
  <c r="C9" i="23"/>
  <c r="G22" i="23" l="1"/>
  <c r="G24" i="23"/>
  <c r="G20" i="23"/>
  <c r="H9" i="23"/>
  <c r="H10" i="23"/>
  <c r="G17" i="23"/>
  <c r="H24" i="23"/>
  <c r="H8" i="23"/>
  <c r="G16" i="23"/>
  <c r="H20" i="23"/>
  <c r="G14" i="23"/>
  <c r="H18" i="23"/>
  <c r="I19" i="23"/>
  <c r="G12" i="23"/>
  <c r="H17" i="23"/>
  <c r="G9" i="23"/>
  <c r="H16" i="23"/>
  <c r="I12" i="23"/>
  <c r="I11" i="23"/>
  <c r="G19" i="23"/>
  <c r="G11" i="23"/>
  <c r="H23" i="23"/>
  <c r="H15" i="23"/>
  <c r="I7" i="23"/>
  <c r="I18" i="23"/>
  <c r="I10" i="23"/>
  <c r="G7" i="23"/>
  <c r="H22" i="23"/>
  <c r="H14" i="23"/>
  <c r="I21" i="23"/>
  <c r="G8" i="23"/>
  <c r="H21" i="23"/>
  <c r="I23" i="23"/>
  <c r="I15" i="23"/>
  <c r="C6" i="22"/>
  <c r="O6" i="22" s="1"/>
  <c r="F25" i="23" s="1"/>
  <c r="C6" i="21"/>
  <c r="O6" i="21" s="1"/>
  <c r="C6" i="20"/>
  <c r="O6" i="20" s="1"/>
  <c r="C6" i="19"/>
  <c r="O6" i="19" s="1"/>
  <c r="C6" i="18"/>
  <c r="O6" i="18" s="1"/>
  <c r="C6" i="17"/>
  <c r="O6" i="17" s="1"/>
  <c r="C6" i="16"/>
  <c r="O6" i="16" s="1"/>
  <c r="C6" i="15"/>
  <c r="O6" i="15" s="1"/>
  <c r="C6" i="14"/>
  <c r="O6" i="14" s="1"/>
  <c r="C6" i="13"/>
  <c r="O6" i="13" s="1"/>
  <c r="C6" i="12"/>
  <c r="O6" i="12" s="1"/>
  <c r="C6" i="11"/>
  <c r="O6" i="11" s="1"/>
  <c r="C6" i="10"/>
  <c r="C6" i="9"/>
  <c r="O6" i="9" s="1"/>
  <c r="C6" i="8"/>
  <c r="O6" i="8" s="1"/>
  <c r="C6" i="7"/>
  <c r="O6" i="7" s="1"/>
  <c r="C6" i="6"/>
  <c r="O6" i="6" s="1"/>
  <c r="C6" i="5"/>
  <c r="O6" i="5" s="1"/>
  <c r="C6" i="4"/>
  <c r="O6" i="4" s="1"/>
  <c r="O6" i="10" l="1"/>
  <c r="F13" i="23" s="1"/>
  <c r="C13" i="23"/>
  <c r="G25" i="23"/>
  <c r="H25" i="23"/>
  <c r="I25" i="23"/>
  <c r="G13" i="23" l="1"/>
  <c r="G26" i="23" s="1"/>
  <c r="H13" i="23"/>
  <c r="H26" i="23" s="1"/>
  <c r="I13" i="23"/>
  <c r="I26" i="23" s="1"/>
  <c r="F26" i="23"/>
  <c r="F27" i="23" s="1"/>
</calcChain>
</file>

<file path=xl/sharedStrings.xml><?xml version="1.0" encoding="utf-8"?>
<sst xmlns="http://schemas.openxmlformats.org/spreadsheetml/2006/main" count="3160" uniqueCount="308">
  <si>
    <t xml:space="preserve">
Diccionario de Datos del Sistema de Gestión de Inventarios SofInventory
Lucy Estefany Izquierdo Jaramillo
Alejandro Sepúlveda Duarte
Centro de Comercio Regional Antioquia
Servicio Nacional de Aprendizaje-SENA
Tecnología en Análisis y Desarrollo de Software
José Ignacio Botero Osorio
07 de febrero del 2026 
</t>
  </si>
  <si>
    <t>Diccionario de Datos del Sistema de Gestión de Inventarios SofInventory</t>
  </si>
  <si>
    <t>Introducción</t>
  </si>
  <si>
    <t>Como parte del desarrollo del sistema SofInventory, se presenta el diccionario de datos correspondiente al modelo de base de datos implementado. Este documento técnico forma parte integral de la documentación del proyecto y tiene como finalidad registrar de manera meticulosa la estructura de datos que sustenta la aplicación.
El diseño de la base de datos aplica conceptos avanzados de bases de datos relacionales, incluyendo normalización hasta la tercera forma normal, integridad referencial con constraints, índices optimizados y relaciones muchos-a-muchos bien definidas.
Esta versión del diccionario se actualizó a partir del respaldo real de la base de datos en producción (respaldo.sql, PostgreSQL 15, motor Django REST Framework), reemplazando los tipos de dato MySQL del diseño inicial por sus equivalentes en PostgreSQL (INTEGER, VARCHAR, TEXT, NUMERIC, TIMESTAMPTZ, BOOLEAN, JSONB, INET) y documentando las 19 tablas de negocio efectivamente implementadas. No se incluyen las tablas internas del framework Django (auth_user, auth_group, django_session, django_migrations, etc.), ya que son administradas automáticamente por el ORM y no forman parte del diseño de negocio del sistema.</t>
  </si>
  <si>
    <t>Objetivos</t>
  </si>
  <si>
    <t>1. Documentación Técnica: Registrar cada componente del esquema de base de datos.
2. Normalización: Demostrar la aplicación de formas normales en diseño real.
3. Referencia para Desarrollo: Guiar la implementación de funcionalidades.
4. Base para Consultas: Facilitar la creación de reportes y vistas.
5. Mantenibilidad: Permitir futuras modificaciones con comprensión completa.
6. Evaluación Académica: Demostrar conocimientos en diseño de bases de datos.</t>
  </si>
  <si>
    <t>SofInventory</t>
  </si>
  <si>
    <t>Página:</t>
  </si>
  <si>
    <t>Fecha:</t>
  </si>
  <si>
    <t>almacenes</t>
  </si>
  <si>
    <t>Abreviatura:</t>
  </si>
  <si>
    <t>ALM</t>
  </si>
  <si>
    <t xml:space="preserve">Descripción tabla: </t>
  </si>
  <si>
    <t>Tabla maestra que gestiona las ubicaciones físicas (bodegas o puntos de almacenamiento) del sistema SofInventory. Cada almacén tiene un código y nombre únicos, un responsable y un estado operativo. Es referenciada por stock_almacen, movimientos_inventario y traslados para controlar dónde se encuentra físicamente cada producto y cómo se mueve entre ubicaciones.</t>
  </si>
  <si>
    <t>Tamaño Registro (Byte) ==&gt;</t>
  </si>
  <si>
    <t>Registros Iniciales =&gt;</t>
  </si>
  <si>
    <t xml:space="preserve">Crecimiento Registros (Año) ==&gt; </t>
  </si>
  <si>
    <t>Total:</t>
  </si>
  <si>
    <t>Nro.</t>
  </si>
  <si>
    <t>Nombre Columna</t>
  </si>
  <si>
    <t>Tipo de dato</t>
  </si>
  <si>
    <t>Longitud
(Capacidad)</t>
  </si>
  <si>
    <t>Longitud 
(Byte)</t>
  </si>
  <si>
    <t>Clave Primaria</t>
  </si>
  <si>
    <t>Obligatoria</t>
  </si>
  <si>
    <t>Indice</t>
  </si>
  <si>
    <t>Clave foranea</t>
  </si>
  <si>
    <t>Tabla foranea</t>
  </si>
  <si>
    <t>Columna foranea</t>
  </si>
  <si>
    <t>Nulo</t>
  </si>
  <si>
    <t>No Nulo</t>
  </si>
  <si>
    <t>Regla valor</t>
  </si>
  <si>
    <t>Unico</t>
  </si>
  <si>
    <t>Busqueda</t>
  </si>
  <si>
    <t>Integridad 
Referencial</t>
  </si>
  <si>
    <t>Dominio</t>
  </si>
  <si>
    <t>id</t>
  </si>
  <si>
    <t>INTEGER</t>
  </si>
  <si>
    <t>-</t>
  </si>
  <si>
    <t>Sí</t>
  </si>
  <si>
    <t>No</t>
  </si>
  <si>
    <t>IDENTITY (autoincremental)</t>
  </si>
  <si>
    <t>nombre</t>
  </si>
  <si>
    <t>VARCHAR</t>
  </si>
  <si>
    <t>codigo</t>
  </si>
  <si>
    <t>direccion</t>
  </si>
  <si>
    <t>TEXT</t>
  </si>
  <si>
    <t>Variable</t>
  </si>
  <si>
    <t>NULL</t>
  </si>
  <si>
    <t>responsable</t>
  </si>
  <si>
    <t>telefono</t>
  </si>
  <si>
    <t>Formato nacional</t>
  </si>
  <si>
    <t>capacidad</t>
  </si>
  <si>
    <t>&gt; 0</t>
  </si>
  <si>
    <t>estado</t>
  </si>
  <si>
    <t>'ACTIVO','INACTIVO' u otros valores definidos por la app</t>
  </si>
  <si>
    <t>notas</t>
  </si>
  <si>
    <t>fecha_creacion</t>
  </si>
  <si>
    <t>TIMESTAMPTZ</t>
  </si>
  <si>
    <t>fecha_actualizacion</t>
  </si>
  <si>
    <t>creado_por_id</t>
  </si>
  <si>
    <t>usuarios</t>
  </si>
  <si>
    <t>NO ACTION</t>
  </si>
  <si>
    <t>Lucy Estefany Izquierdo Jaramillo</t>
  </si>
  <si>
    <t>Alejandro Sepúlveda Duarte</t>
  </si>
  <si>
    <t>Nombre Analista</t>
  </si>
  <si>
    <t>categorias</t>
  </si>
  <si>
    <t>CAT</t>
  </si>
  <si>
    <t>Tabla maestra que clasifica los productos del sistema SofInventory. A diferencia del diseño jerárquico inicial, en la implementación real cada categoría es un registro plano (sin auto-referencia) identificado por un nombre único y un tipo de control de inventario. Es referenciada por la tabla productos para agrupar el catálogo.</t>
  </si>
  <si>
    <t>tipo_control</t>
  </si>
  <si>
    <t>Modo de control de inventario de la categoría</t>
  </si>
  <si>
    <t>descripcion</t>
  </si>
  <si>
    <t>clientes</t>
  </si>
  <si>
    <t>CLI</t>
  </si>
  <si>
    <t>Tabla maestra que almacena los clientes del sistema SofInventory. A diferencia del diseño original, la ubicación geográfica (ciudad, departamento, país) ya no se normaliza contra tablas geográficas separadas: se almacena como texto libre directamente en el registro. Diferencia entre persona natural y jurídica mediante tipo_cliente, y está vinculada a tipos_documento y a usuarios (auditoría de creación).</t>
  </si>
  <si>
    <t>tipo_cliente</t>
  </si>
  <si>
    <t>NATURAL / JURIDICA</t>
  </si>
  <si>
    <t>categoria</t>
  </si>
  <si>
    <t>Segmento comercial del cliente</t>
  </si>
  <si>
    <t>numero_documento</t>
  </si>
  <si>
    <t>nombres</t>
  </si>
  <si>
    <t>Persona natural</t>
  </si>
  <si>
    <t>apellidos</t>
  </si>
  <si>
    <t>razon_social</t>
  </si>
  <si>
    <t>Persona jurídica</t>
  </si>
  <si>
    <t>nombre_comercial</t>
  </si>
  <si>
    <t>email</t>
  </si>
  <si>
    <t>RFC 5321 válido</t>
  </si>
  <si>
    <t>telefono2</t>
  </si>
  <si>
    <t>ciudad</t>
  </si>
  <si>
    <t>Texto libre</t>
  </si>
  <si>
    <t>departamento</t>
  </si>
  <si>
    <t>pais</t>
  </si>
  <si>
    <t>codigo_postal</t>
  </si>
  <si>
    <t>'ACTIVO','INACTIVO'</t>
  </si>
  <si>
    <t>tipo_documento_id</t>
  </si>
  <si>
    <t>tipos_documento</t>
  </si>
  <si>
    <t>compras</t>
  </si>
  <si>
    <t>COMP</t>
  </si>
  <si>
    <t>Tabla transaccional que registra las órdenes de compra realizadas a proveedores. Guarda los totales calculados (subtotal, IVA, total), el estado del proceso y el usuario que la registró. Es la cabecera de detalle_compras.</t>
  </si>
  <si>
    <t>numero_factura</t>
  </si>
  <si>
    <t>Número de factura del proveedor</t>
  </si>
  <si>
    <t>fecha_compra</t>
  </si>
  <si>
    <t>DATE</t>
  </si>
  <si>
    <t>≤ fecha actual</t>
  </si>
  <si>
    <t>tipo_compra</t>
  </si>
  <si>
    <t>CONTADO / CREDITO</t>
  </si>
  <si>
    <t>subtotal</t>
  </si>
  <si>
    <t>NUMERIC(12,2)</t>
  </si>
  <si>
    <t>≥ 0.00</t>
  </si>
  <si>
    <t>iva_total</t>
  </si>
  <si>
    <t>total</t>
  </si>
  <si>
    <t>Igual a subtotal + iva_total</t>
  </si>
  <si>
    <t>Estado del proceso de compra</t>
  </si>
  <si>
    <t>fecha_registro</t>
  </si>
  <si>
    <t>proveedor_id</t>
  </si>
  <si>
    <t>proveedores</t>
  </si>
  <si>
    <t>registrado_por_id</t>
  </si>
  <si>
    <t>configuracion_rangos_stock</t>
  </si>
  <si>
    <t>CFG</t>
  </si>
  <si>
    <t>Tabla de configuración de sistema, sin llave foránea de negocio adicional, que define los umbrales numéricos (bajo, medio, alto) usados por la aplicación para clasificar y alertar sobre el nivel de existencias de cada producto. Se espera un único registro vigente, actualizado por un administrador.</t>
  </si>
  <si>
    <t>stock_bajo</t>
  </si>
  <si>
    <t>≥ 0; límite superior de stock bajo</t>
  </si>
  <si>
    <t>stock_medio</t>
  </si>
  <si>
    <t>≥ stock_bajo</t>
  </si>
  <si>
    <t>stock_alto</t>
  </si>
  <si>
    <t>≥ stock_medio</t>
  </si>
  <si>
    <t>actualizado_por_id</t>
  </si>
  <si>
    <t>detalle_compras</t>
  </si>
  <si>
    <t>DCOMP</t>
  </si>
  <si>
    <t>Tabla transaccional que desglosa cada producto incluido en una compra: cantidad, costo unitario, IVA aplicado y totales de línea. Es hija de compras y referencia productos para conocer qué se recibió y a qué costo.</t>
  </si>
  <si>
    <t>cantidad</t>
  </si>
  <si>
    <t>costo_unitario</t>
  </si>
  <si>
    <t>≥ 0.01</t>
  </si>
  <si>
    <t>iva_porcentaje</t>
  </si>
  <si>
    <t>NUMERIC(5,2)</t>
  </si>
  <si>
    <t>0.00 a 100.00</t>
  </si>
  <si>
    <t>Igual a cantidad × costo_unitario</t>
  </si>
  <si>
    <t>Igual a subtotal + IVA</t>
  </si>
  <si>
    <t>compra_id</t>
  </si>
  <si>
    <t>producto_id</t>
  </si>
  <si>
    <t>productos</t>
  </si>
  <si>
    <t>detalle_ventas</t>
  </si>
  <si>
    <t>DVENT</t>
  </si>
  <si>
    <t>Tabla transaccional que desglosa cada producto vendido dentro de una venta. A diferencia del diseño original, conserva una copia desnormalizada del nombre y el SKU del producto en el momento de la venta (nombre_producto, sku_producto) para preservar el histórico aunque el producto cambie o se elimine después. Es hija de ventas y referencia productos.</t>
  </si>
  <si>
    <t>precio_unitario</t>
  </si>
  <si>
    <t>NUMERIC(14,2)</t>
  </si>
  <si>
    <t>Igual a cantidad × precio_unitario</t>
  </si>
  <si>
    <t>nombre_producto</t>
  </si>
  <si>
    <t>Copia histórica del nombre</t>
  </si>
  <si>
    <t>sku_producto</t>
  </si>
  <si>
    <t>Copia histórica del SKU</t>
  </si>
  <si>
    <t>venta_id</t>
  </si>
  <si>
    <t>ventas</t>
  </si>
  <si>
    <t>intentos_fallidos_login</t>
  </si>
  <si>
    <t>IFL</t>
  </si>
  <si>
    <t>Tabla de auditoría de seguridad, ausente en el diseño original, que registra cada intento fallido de inicio de sesión: usuario objetivo, fecha/hora, dirección IP y agente de usuario. Se usa como base para bloquear cuentas tras varios intentos fallidos (ver usuarios.cuenta_bloqueada) y para detectar patrones de fuerza bruta.</t>
  </si>
  <si>
    <t>fecha_intento</t>
  </si>
  <si>
    <t>Indexado junto a usuario_id (orden descendente)</t>
  </si>
  <si>
    <t>ip_address</t>
  </si>
  <si>
    <t>INET</t>
  </si>
  <si>
    <t>Variable (≤ 24)</t>
  </si>
  <si>
    <t>Dirección IPv4/IPv6</t>
  </si>
  <si>
    <t>user_agent</t>
  </si>
  <si>
    <t>usuario_id</t>
  </si>
  <si>
    <t>movimientos_inventario</t>
  </si>
  <si>
    <t>MINV</t>
  </si>
  <si>
    <t>Tabla de auditoría que registra cada movimiento de inventario (entrada, salida, ajuste o transferencia) con su cantidad, costo unitario y referencia al documento origen (venta, compra, traslado, ajuste manual). Referencia opcionalmente un almacén origen y un almacén destino, según el tipo de movimiento, y siempre un producto y el usuario que lo generó.</t>
  </si>
  <si>
    <t>tipo</t>
  </si>
  <si>
    <t>ENTRADA','SALIDA','AJUSTE','TRANSFERENCIA','DEVOLUCION'</t>
  </si>
  <si>
    <t>≠ 0 (signo según tipo)</t>
  </si>
  <si>
    <t>referencia_tipo</t>
  </si>
  <si>
    <t>VENTA / COMPRA / TRASLADO / AJUSTE_MANUAL</t>
  </si>
  <si>
    <t>referencia_id</t>
  </si>
  <si>
    <t>CHECK (referencia_id &gt;= 0)</t>
  </si>
  <si>
    <t>observacion</t>
  </si>
  <si>
    <t>fecha</t>
  </si>
  <si>
    <t>almacen_destino_id</t>
  </si>
  <si>
    <t>Requerido en entradas/transferencias</t>
  </si>
  <si>
    <t>almacen_origen_id</t>
  </si>
  <si>
    <t>Requerido en salidas/transferencias</t>
  </si>
  <si>
    <t>PRO</t>
  </si>
  <si>
    <t>Tabla maestra central del catálogo de productos de SofInventory. Integra identificación comercial (SKU único, marca, referencia), precios de compra y venta, control de stock (stock actual y mínimo), IVA aplicable y un campo JSONB para especificaciones técnicas variables por tipo de producto. Referencia categorias y usuarios (creador).</t>
  </si>
  <si>
    <t>sku</t>
  </si>
  <si>
    <t>Código único de producto</t>
  </si>
  <si>
    <t>marca</t>
  </si>
  <si>
    <t>referencia</t>
  </si>
  <si>
    <t>Referencia interna/proveedor</t>
  </si>
  <si>
    <t>unidad_medida</t>
  </si>
  <si>
    <t>Ej: UND, KG, LT, CAJA</t>
  </si>
  <si>
    <t>precio_compra</t>
  </si>
  <si>
    <t>precio_venta</t>
  </si>
  <si>
    <t>≥ precio_compra</t>
  </si>
  <si>
    <t>stock</t>
  </si>
  <si>
    <t>≥ 0; total consolidado (ver stock_almacen)</t>
  </si>
  <si>
    <t>stock_minimo</t>
  </si>
  <si>
    <t>≥ 0</t>
  </si>
  <si>
    <t>categoria_id</t>
  </si>
  <si>
    <t>imagen</t>
  </si>
  <si>
    <t>Ruta/nombre de archivo de imagen</t>
  </si>
  <si>
    <t>especificaciones</t>
  </si>
  <si>
    <t>JSONB</t>
  </si>
  <si>
    <t>Variable (TOAST)</t>
  </si>
  <si>
    <t>Documento JSON de atributos técnicos</t>
  </si>
  <si>
    <t>observaciones</t>
  </si>
  <si>
    <t>PROV</t>
  </si>
  <si>
    <t>Tabla maestra de proveedores. Al igual que clientes, la ubicación geográfica se almacena como texto libre (pais, departamento, ciudad) en lugar de referenciar tablas geográficas normalizadas. Está vinculada a tipos_documento y a usuarios (auditoría de creación), y es referenciada por compras.</t>
  </si>
  <si>
    <t>nombre_contacto</t>
  </si>
  <si>
    <t>cargo_contacto</t>
  </si>
  <si>
    <t>tipo_proveedor</t>
  </si>
  <si>
    <t>roles</t>
  </si>
  <si>
    <t>ROL</t>
  </si>
  <si>
    <t>Tabla de seguridad simplificada frente al diseño RBAC original: ya no existen las tablas permisos, usuario_rol ni rol_permiso. Cada rol es un registro simple (nombre único + descripción) y la asignación a un usuario es 1 a muchos directa mediante usuarios.rol_id; los permisos específicos se gestionan a nivel de aplicación (Django), no en el modelo relacional.</t>
  </si>
  <si>
    <t>Ej: ADMIN, VENDEDOR, BODEGA</t>
  </si>
  <si>
    <t>sesiones_api</t>
  </si>
  <si>
    <t>SAPI</t>
  </si>
  <si>
    <t>Tabla ausente en el diseño original que gestiona las sesiones/tokens de autenticación de la API REST (Django REST Framework). Registra el token único de sesión, su vigencia, la última actividad y si sigue activa. Referencia a usuarios.</t>
  </si>
  <si>
    <t>token</t>
  </si>
  <si>
    <t>Token opaco de sesión</t>
  </si>
  <si>
    <t>creada_en</t>
  </si>
  <si>
    <t>expira_en</t>
  </si>
  <si>
    <t>&gt; creada_en</t>
  </si>
  <si>
    <t>ultima_actividad</t>
  </si>
  <si>
    <t>activa</t>
  </si>
  <si>
    <t>BOOLEAN</t>
  </si>
  <si>
    <t>true/false</t>
  </si>
  <si>
    <t>stock_almacen</t>
  </si>
  <si>
    <t>SALM</t>
  </si>
  <si>
    <t>Tabla transaccional que reemplaza a la antigua tabla inventario: registra la cantidad disponible de cada producto en cada almacén, sin el detalle por lote/vencimiento del diseño original. La pareja (producto_id, almacen_id) es única, de modo que cada producto tiene como máximo un registro de stock por almacén.</t>
  </si>
  <si>
    <t>ultima_actualizacion</t>
  </si>
  <si>
    <t>almacen_id</t>
  </si>
  <si>
    <t>Sí*</t>
  </si>
  <si>
    <t>Único junto a producto_id</t>
  </si>
  <si>
    <t>Único junto a almacen_id</t>
  </si>
  <si>
    <t>TDOC</t>
  </si>
  <si>
    <t>Tabla maestra, muy simplificada frente al diseño original, que define los tipos de documento de identificación válidos (CC, NIT, CE, etc.). Ya no incluye las banderas es_persona_natural/es_persona_juridica ni el campo activo del diseño teórico; solo código único y nombre. Es referenciada por usuarios, clientes y proveedores.</t>
  </si>
  <si>
    <t>CC, NIT, CE, TI, PP, RC</t>
  </si>
  <si>
    <t>traslados</t>
  </si>
  <si>
    <t>TRA</t>
  </si>
  <si>
    <t>Tabla ausente en el diseño original que gestiona las solicitudes de traslado de mercancía entre dos almacenes (origen y destino). Registra el estado del proceso, fecha de solicitud y de finalización, y el usuario que lo creó. Es cabecera de traslados_detalle.</t>
  </si>
  <si>
    <t>Ej: SOLICITADO, EN_TRANSITO, COMPLETADO, CANCELADO</t>
  </si>
  <si>
    <t>fecha_solicitud</t>
  </si>
  <si>
    <t>fecha_completado</t>
  </si>
  <si>
    <t>≥ fecha_solicitud</t>
  </si>
  <si>
    <t>≠ almacen_origen_id</t>
  </si>
  <si>
    <t>≠ almacen_destino_id</t>
  </si>
  <si>
    <t>traslados_detalle</t>
  </si>
  <si>
    <t>TRAD</t>
  </si>
  <si>
    <t>Tabla ausente en el diseño original, hija de traslados, que desglosa qué producto y en qué cantidad se movió dentro de cada solicitud de traslado entre almacenes.</t>
  </si>
  <si>
    <t>traslado_id</t>
  </si>
  <si>
    <t>USU</t>
  </si>
  <si>
    <t>Tabla central de identidad del personal autorizado a usar SofInventory. Frente al diseño original, ya no tiene relación muchos-a-muchos con roles (no existen usuario_rol ni permisos): cada usuario tiene un único rol_id directo. Tampoco referencia una tabla ciudades; guarda credenciales, estado y datos de bloqueo por seguridad (cuenta_bloqueada / fecha_bloqueo), usados junto con intentos_fallidos_login.</t>
  </si>
  <si>
    <t>nombre_completo</t>
  </si>
  <si>
    <t>username</t>
  </si>
  <si>
    <t>password</t>
  </si>
  <si>
    <t>Hash (Django PBKDF2/bcrypt)</t>
  </si>
  <si>
    <t>rol_id</t>
  </si>
  <si>
    <t>cuenta_bloqueada</t>
  </si>
  <si>
    <t>true/false; bloqueo por intentos fallidos</t>
  </si>
  <si>
    <t>fecha_bloqueo</t>
  </si>
  <si>
    <t>VENT</t>
  </si>
  <si>
    <t>Tabla transaccional principal de ventas. A diferencia del diseño original, incorpora directamente el detalle del método de pago (efectivo recibido, cambio, últimos 4 dígitos de tarjeta, aprobación, comprobante de transferencia) y la información de anulación (fecha, motivo, usuario que anuló), sin depender de una tabla pagos ni facturas independientes. cliente_id es opcional (venta a consumidor final) y vendedor_id es obligatorio.</t>
  </si>
  <si>
    <t>numero_venta</t>
  </si>
  <si>
    <t>descuento</t>
  </si>
  <si>
    <t>tipo_iva</t>
  </si>
  <si>
    <t>Tipo de tarifa de IVA aplicada</t>
  </si>
  <si>
    <t>iva_monto</t>
  </si>
  <si>
    <t>Igual a subtotal - descuento + iva_monto</t>
  </si>
  <si>
    <t>metodo_pago</t>
  </si>
  <si>
    <t>EFECTIVO / TARJETA / TRANSFERENCIA / OTRO</t>
  </si>
  <si>
    <t>efectivo_recibido</t>
  </si>
  <si>
    <t>Solo si metodo_pago = EFECTIVO</t>
  </si>
  <si>
    <t>cambio</t>
  </si>
  <si>
    <t>Igual a efectivo_recibido - total</t>
  </si>
  <si>
    <t>numero_tarjeta</t>
  </si>
  <si>
    <t>Últimos 4 dígitos</t>
  </si>
  <si>
    <t>aprobacion_tarjeta</t>
  </si>
  <si>
    <t>Código de aprobación</t>
  </si>
  <si>
    <t>comprobante_transferencia</t>
  </si>
  <si>
    <t>otro_metodo</t>
  </si>
  <si>
    <t>'COMPLETADA','ANULADA' u otros</t>
  </si>
  <si>
    <t>fecha_anulacion</t>
  </si>
  <si>
    <t>motivo_anulacion</t>
  </si>
  <si>
    <t>anulado_por_id</t>
  </si>
  <si>
    <t>cliente_id</t>
  </si>
  <si>
    <t>Opcional: venta a consumidor final</t>
  </si>
  <si>
    <t>vendedor_id</t>
  </si>
  <si>
    <t>12.2</t>
  </si>
  <si>
    <t>Resumen de Consumo de Almacenamiento y Conclusiones</t>
  </si>
  <si>
    <t>Cálculo proyectado a partir del tamaño de registro (byte) y los parámetros de "Registros Iniciales" y "Crecimiento de Registros (Año)" definidos en cada hoja de tabla. Los valores se recalculan automáticamente si esos parámetros cambian.</t>
  </si>
  <si>
    <t>1. Consumo por tabla</t>
  </si>
  <si>
    <t>Tabla</t>
  </si>
  <si>
    <t>Abrev.</t>
  </si>
  <si>
    <t>Tamaño registro (Byte)</t>
  </si>
  <si>
    <t>Registros iniciales</t>
  </si>
  <si>
    <t>Crecimiento anual</t>
  </si>
  <si>
    <t>Total proyectado (Byte)</t>
  </si>
  <si>
    <t>KB</t>
  </si>
  <si>
    <t>MB</t>
  </si>
  <si>
    <t>GB</t>
  </si>
  <si>
    <t>TOTAL GENERAL</t>
  </si>
  <si>
    <t>Total en Terabytes (TB)</t>
  </si>
  <si>
    <t>2. Análisis y conclusiones</t>
  </si>
  <si>
    <t>Consumo total proyectado. Con los parámetros actuales (0 registros iniciales y un crecimiento estimado de 10 registros/año por tabla, valor por defecto de la plantilla), el sistema SofInventory proyecta un consumo total cercano a 61,3 KB en su primer año de operación. Esta cifra es baja porque los parámetros de crecimiento son valores de ejemplo; en producción deben ajustarse con datos reales de uso (número de clientes, ventas diarias, etc.) para que la proyección sea representativa.</t>
  </si>
  <si>
    <t>Tablas de mayor consumo. Las tablas con mayor tamaño de registro son clientes y proveedores (por sus campos de texto para datos de contacto, dirección y ubicación), seguidas de usuarios y productos. Esto es esperable: son las tablas maestras con más columnas de tipo VARCHAR/TEXT. Las tablas de detalle (detalle_compras, detalle_ventas, traslados_detalle) y las de catálogo (roles, tipos_documento, stock_almacen) tienen registros mucho más livianos, ya que están compuestas principalmente por llaves foráneas y campos numéricos.</t>
  </si>
  <si>
    <t>Impacto de los campos TEXT y JSONB. Las columnas TEXT (direccion, observaciones, notas) y el campo JSONB de productos.especificaciones se marcaron como 'Variable' porque PostgreSQL no reserva un tamaño fijo para ellas: solo consumen espacio proporcional al contenido real que se almacene (y se comprimen automáticamente mediante TOAST cuando superan ~2 KB). Por eso no están incluidas en el cálculo de bytes por registro; el consumo real de estas columnas dependerá del volumen de texto que cada usuario registre en producción.</t>
  </si>
  <si>
    <t>Tablas nuevas de auditoría y seguridad. intentos_fallidos_login y sesiones_api, ausentes en el diseño original, agregan un componente de crecimiento distinto al de las tablas de negocio: su volumen depende de la frecuencia de inicio de sesión, no del catálogo de productos o clientes. En un sistema con muchos usuarios concurrentes, estas dos tablas pueden crecer más rápido que el resto y conviene planear su purga o archivado periódico.</t>
  </si>
  <si>
    <t>Recomendación. Se recomienda actualizar los valores de 'Registros Iniciales' y 'Crecimiento de Registros (Año)' de cada hoja con cifras reales del negocio antes de usar esta hoja como base para dimensionar el disco del servicio PostgreSQL en Render, ya que todas las fórmulas de esta hoja de resumen se recalculan automáticamente al modificar esos parámetros.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</si>
</sst>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numFmt numFmtId="165" formatCode="0.000000"/>
    <numFmt numFmtId="166" formatCode="0.00000000000"/>
  </numFmts>
  <fonts count="18" x14ac:knownFonts="1">
    <font>
      <sz val="11"/>
      <color theme="1"/>
      <name val="Aptos Narrow"/>
      <family val="2"/>
      <charset val="1"/>
    </font>
    <font>
      <sz val="12"/>
      <color theme="1"/>
      <name val="Times New Roman"/>
      <family val="1"/>
      <charset val="1"/>
    </font>
    <font>
      <b/>
      <sz val="14"/>
      <color theme="9" tint="-0.249977111117893"/>
      <name val="Times New Roman"/>
      <family val="1"/>
      <charset val="1"/>
    </font>
    <font>
      <b/>
      <sz val="11"/>
      <color theme="1"/>
      <name val="Times New Roman"/>
      <family val="1"/>
      <charset val="1"/>
    </font>
    <font>
      <b/>
      <sz val="28"/>
      <color theme="3" tint="0.24988555558946501"/>
      <name val="Times New Roman"/>
      <family val="1"/>
      <charset val="1"/>
    </font>
    <font>
      <b/>
      <sz val="12"/>
      <color theme="1"/>
      <name val="Times New Roman"/>
      <family val="1"/>
      <charset val="1"/>
    </font>
    <font>
      <sz val="11"/>
      <color theme="1"/>
      <name val="Times New Roman"/>
      <family val="1"/>
      <charset val="1"/>
    </font>
    <font>
      <sz val="12"/>
      <color theme="1"/>
      <name val="Aptos Narrow"/>
      <family val="2"/>
      <charset val="1"/>
    </font>
    <font>
      <sz val="12"/>
      <color theme="1"/>
      <name val="Calibri"/>
      <family val="2"/>
      <charset val="1"/>
    </font>
    <font>
      <b/>
      <sz val="12"/>
      <color theme="1"/>
      <name val="Calibri"/>
      <family val="2"/>
      <charset val="1"/>
    </font>
    <font>
      <sz val="12"/>
      <color theme="1"/>
      <name val="Times New Roman"/>
      <family val="1"/>
    </font>
    <font>
      <b/>
      <sz val="22"/>
      <color rgb="FF1F6B2B"/>
      <name val="Times New Roman"/>
      <charset val="1"/>
    </font>
    <font>
      <i/>
      <sz val="12"/>
      <name val="Times New Roman"/>
      <charset val="1"/>
    </font>
    <font>
      <b/>
      <sz val="14"/>
      <color rgb="FFFFFFFF"/>
      <name val="Times New Roman"/>
      <charset val="1"/>
    </font>
    <font>
      <b/>
      <sz val="11"/>
      <name val="Times New Roman"/>
      <charset val="1"/>
    </font>
    <font>
      <sz val="11"/>
      <name val="Times New Roman"/>
      <charset val="1"/>
    </font>
    <font>
      <i/>
      <sz val="12"/>
      <name val="Times New Roman"/>
      <family val="1"/>
    </font>
    <font>
      <b/>
      <sz val="11"/>
      <name val="Times New Roman"/>
      <family val="1"/>
    </font>
  </fonts>
  <fills count="5">
    <fill>
      <patternFill patternType="none"/>
    </fill>
    <fill>
      <patternFill patternType="gray125"/>
    </fill>
    <fill>
      <patternFill patternType="solid">
        <fgColor rgb="FF00FF00"/>
        <bgColor rgb="FF47D45A"/>
      </patternFill>
    </fill>
    <fill>
      <patternFill patternType="solid">
        <fgColor rgb="FFBFBFBF"/>
        <bgColor rgb="FFCCCCFF"/>
      </patternFill>
    </fill>
    <fill>
      <patternFill patternType="solid">
        <fgColor rgb="FF1F6B2B"/>
        <bgColor rgb="FF196B24"/>
      </patternFill>
    </fill>
  </fills>
  <borders count="31">
    <border>
      <left/>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top style="thick">
        <color theme="9" tint="-0.249977111117893"/>
      </top>
      <bottom/>
      <diagonal/>
    </border>
    <border>
      <left/>
      <right/>
      <top style="thick">
        <color theme="9" tint="-0.249977111117893"/>
      </top>
      <bottom/>
      <diagonal/>
    </border>
    <border>
      <left/>
      <right style="thick">
        <color theme="9" tint="-0.249977111117893"/>
      </right>
      <top style="thick">
        <color theme="9" tint="-0.249977111117893"/>
      </top>
      <bottom/>
      <diagonal/>
    </border>
    <border>
      <left style="thick">
        <color theme="9" tint="-0.249977111117893"/>
      </left>
      <right/>
      <top/>
      <bottom/>
      <diagonal/>
    </border>
    <border>
      <left/>
      <right style="thick">
        <color theme="9" tint="-0.249977111117893"/>
      </right>
      <top/>
      <bottom/>
      <diagonal/>
    </border>
    <border>
      <left/>
      <right/>
      <top/>
      <bottom style="thick">
        <color theme="9" tint="-0.249977111117893"/>
      </bottom>
      <diagonal/>
    </border>
    <border>
      <left style="thick">
        <color theme="9" tint="-0.249977111117893"/>
      </left>
      <right/>
      <top/>
      <bottom style="thick">
        <color theme="9" tint="-0.249977111117893"/>
      </bottom>
      <diagonal/>
    </border>
    <border>
      <left/>
      <right style="thick">
        <color theme="9" tint="-0.249977111117893"/>
      </right>
      <top/>
      <bottom style="thick">
        <color theme="9" tint="-0.249977111117893"/>
      </bottom>
      <diagonal/>
    </border>
    <border>
      <left style="medium">
        <color theme="9" tint="-0.249977111117893"/>
      </left>
      <right style="medium">
        <color theme="9" tint="-0.249977111117893"/>
      </right>
      <top style="medium">
        <color theme="9" tint="-0.249977111117893"/>
      </top>
      <bottom style="medium">
        <color theme="9" tint="-0.249977111117893"/>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9" tint="-0.249977111117893"/>
      </left>
      <right style="thin">
        <color auto="1"/>
      </right>
      <top style="thin">
        <color theme="9" tint="-0.249977111117893"/>
      </top>
      <bottom/>
      <diagonal/>
    </border>
    <border>
      <left style="thin">
        <color auto="1"/>
      </left>
      <right style="thin">
        <color auto="1"/>
      </right>
      <top style="thin">
        <color theme="9" tint="-0.249977111117893"/>
      </top>
      <bottom/>
      <diagonal/>
    </border>
    <border>
      <left style="thin">
        <color auto="1"/>
      </left>
      <right style="thin">
        <color theme="9" tint="-0.249977111117893"/>
      </right>
      <top style="thin">
        <color theme="9" tint="-0.249977111117893"/>
      </top>
      <bottom style="thin">
        <color auto="1"/>
      </bottom>
      <diagonal/>
    </border>
    <border>
      <left style="thin">
        <color auto="1"/>
      </left>
      <right style="thin">
        <color theme="9" tint="-0.249977111117893"/>
      </right>
      <top style="thin">
        <color auto="1"/>
      </top>
      <bottom/>
      <diagonal/>
    </border>
    <border>
      <left/>
      <right style="thin">
        <color auto="1"/>
      </right>
      <top style="thin">
        <color auto="1"/>
      </top>
      <bottom/>
      <diagonal/>
    </border>
    <border>
      <left style="thin">
        <color theme="6"/>
      </left>
      <right style="thin">
        <color theme="6"/>
      </right>
      <top style="thin">
        <color theme="6"/>
      </top>
      <bottom style="thin">
        <color theme="6"/>
      </bottom>
      <diagonal/>
    </border>
    <border>
      <left/>
      <right/>
      <top/>
      <bottom style="thin">
        <color auto="1"/>
      </bottom>
      <diagonal/>
    </border>
    <border>
      <left style="thin">
        <color theme="6"/>
      </left>
      <right style="thin">
        <color theme="6"/>
      </right>
      <top style="thin">
        <color theme="6"/>
      </top>
      <bottom/>
      <diagonal/>
    </border>
    <border>
      <left style="medium">
        <color theme="9" tint="-0.249977111117893"/>
      </left>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86">
    <xf numFmtId="0" fontId="0" fillId="0" borderId="0" xfId="0"/>
    <xf numFmtId="0" fontId="3" fillId="0" borderId="12" xfId="0" applyFont="1" applyBorder="1" applyAlignment="1">
      <alignment horizontal="center" vertical="center" wrapText="1"/>
    </xf>
    <xf numFmtId="0" fontId="0" fillId="0" borderId="2" xfId="0" applyBorder="1"/>
    <xf numFmtId="0" fontId="0" fillId="0" borderId="3" xfId="0" applyBorder="1"/>
    <xf numFmtId="0" fontId="0" fillId="0" borderId="4" xfId="0" applyBorder="1"/>
    <xf numFmtId="0" fontId="0" fillId="0" borderId="5" xfId="0" applyBorder="1"/>
    <xf numFmtId="0" fontId="1" fillId="0" borderId="0" xfId="0" applyFont="1" applyAlignment="1">
      <alignment vertical="center" wrapText="1"/>
    </xf>
    <xf numFmtId="0" fontId="0" fillId="0" borderId="6" xfId="0" applyBorder="1"/>
    <xf numFmtId="0" fontId="1" fillId="0" borderId="0" xfId="0" applyFont="1" applyAlignment="1">
      <alignment vertical="top" wrapText="1"/>
    </xf>
    <xf numFmtId="0" fontId="0" fillId="0" borderId="8" xfId="0" applyBorder="1"/>
    <xf numFmtId="0" fontId="0" fillId="0" borderId="9" xfId="0" applyBorder="1"/>
    <xf numFmtId="0" fontId="3" fillId="0" borderId="12" xfId="0" applyFont="1" applyBorder="1" applyAlignment="1">
      <alignment vertical="center" wrapText="1"/>
    </xf>
    <xf numFmtId="164" fontId="3" fillId="0" borderId="12" xfId="0" applyNumberFormat="1" applyFont="1" applyBorder="1" applyAlignment="1">
      <alignment horizontal="center" vertical="center" wrapText="1"/>
    </xf>
    <xf numFmtId="0" fontId="3" fillId="2" borderId="0" xfId="0" applyFont="1" applyFill="1" applyAlignment="1">
      <alignment horizontal="center" vertical="center"/>
    </xf>
    <xf numFmtId="3" fontId="3" fillId="0" borderId="14" xfId="0" applyNumberFormat="1" applyFont="1" applyBorder="1" applyAlignment="1">
      <alignment horizontal="left" vertical="center" wrapText="1"/>
    </xf>
    <xf numFmtId="0" fontId="3" fillId="2" borderId="12" xfId="0" applyFont="1" applyFill="1" applyBorder="1" applyAlignment="1">
      <alignment horizontal="center" vertical="center" wrapText="1"/>
    </xf>
    <xf numFmtId="0" fontId="3" fillId="3" borderId="14" xfId="0" applyFont="1" applyFill="1" applyBorder="1" applyAlignment="1">
      <alignment horizontal="center" wrapText="1"/>
    </xf>
    <xf numFmtId="0" fontId="3" fillId="3" borderId="14" xfId="0" applyFont="1" applyFill="1" applyBorder="1" applyAlignment="1">
      <alignment horizontal="center" vertical="center"/>
    </xf>
    <xf numFmtId="0" fontId="1" fillId="0" borderId="20" xfId="0" applyFont="1" applyBorder="1" applyAlignment="1">
      <alignment horizontal="center" vertical="center" wrapText="1"/>
    </xf>
    <xf numFmtId="0" fontId="1" fillId="0" borderId="0" xfId="0" applyFont="1" applyAlignment="1">
      <alignment horizontal="left" vertical="center" wrapText="1" indent="1"/>
    </xf>
    <xf numFmtId="0" fontId="1" fillId="0" borderId="0" xfId="0" applyFont="1" applyAlignment="1">
      <alignment horizontal="left" vertical="center" wrapText="1"/>
    </xf>
    <xf numFmtId="0" fontId="7" fillId="0" borderId="0" xfId="0" applyFont="1"/>
    <xf numFmtId="0" fontId="8" fillId="0" borderId="21" xfId="0" applyFont="1" applyBorder="1" applyAlignment="1">
      <alignment horizontal="left"/>
    </xf>
    <xf numFmtId="0" fontId="9" fillId="0" borderId="0" xfId="0" applyFont="1"/>
    <xf numFmtId="0" fontId="8" fillId="0" borderId="0" xfId="0" applyFont="1"/>
    <xf numFmtId="0" fontId="1" fillId="0" borderId="0" xfId="0" applyFont="1" applyAlignment="1">
      <alignment horizontal="center" vertical="center" wrapText="1"/>
    </xf>
    <xf numFmtId="3" fontId="3" fillId="0" borderId="14" xfId="0" applyNumberFormat="1" applyFont="1" applyBorder="1" applyAlignment="1">
      <alignment horizontal="right" vertical="center" wrapText="1"/>
    </xf>
    <xf numFmtId="0" fontId="6" fillId="2" borderId="0" xfId="0" applyFont="1" applyFill="1" applyAlignment="1">
      <alignment horizontal="center" vertical="center"/>
    </xf>
    <xf numFmtId="3" fontId="3" fillId="0" borderId="14" xfId="0" applyNumberFormat="1" applyFont="1" applyBorder="1" applyAlignment="1">
      <alignment horizontal="center" vertical="center" wrapText="1"/>
    </xf>
    <xf numFmtId="0" fontId="1" fillId="0" borderId="22" xfId="0" applyFont="1" applyBorder="1" applyAlignment="1">
      <alignment horizontal="center" vertical="center" wrapText="1"/>
    </xf>
    <xf numFmtId="0" fontId="1" fillId="0" borderId="12" xfId="0" applyFont="1" applyBorder="1" applyAlignment="1">
      <alignment horizontal="center" vertical="center" wrapText="1"/>
    </xf>
    <xf numFmtId="0" fontId="0" fillId="0" borderId="12" xfId="0" applyBorder="1"/>
    <xf numFmtId="0" fontId="1" fillId="0" borderId="0" xfId="0" applyFont="1" applyAlignment="1">
      <alignment horizontal="left" vertical="center"/>
    </xf>
    <xf numFmtId="0" fontId="10" fillId="0" borderId="21" xfId="0" applyFont="1" applyBorder="1" applyAlignment="1">
      <alignment horizontal="left"/>
    </xf>
    <xf numFmtId="0" fontId="14" fillId="3" borderId="12" xfId="0" applyFont="1" applyFill="1" applyBorder="1" applyAlignment="1">
      <alignment horizontal="center" vertical="center" wrapText="1"/>
    </xf>
    <xf numFmtId="0" fontId="15" fillId="0" borderId="12" xfId="0" applyFont="1" applyBorder="1" applyAlignment="1">
      <alignment horizontal="left" vertical="center"/>
    </xf>
    <xf numFmtId="0" fontId="15" fillId="0" borderId="12" xfId="0" applyFont="1" applyBorder="1" applyAlignment="1">
      <alignment horizontal="center" vertical="center" wrapText="1"/>
    </xf>
    <xf numFmtId="165" fontId="15" fillId="0" borderId="12" xfId="0" applyNumberFormat="1" applyFont="1" applyBorder="1" applyAlignment="1">
      <alignment horizontal="center" vertical="center" wrapText="1"/>
    </xf>
    <xf numFmtId="0" fontId="14" fillId="2" borderId="12" xfId="0" applyFont="1" applyFill="1" applyBorder="1" applyAlignment="1">
      <alignment horizontal="center" vertical="center" wrapText="1"/>
    </xf>
    <xf numFmtId="165" fontId="14" fillId="2" borderId="12" xfId="0" applyNumberFormat="1" applyFont="1" applyFill="1" applyBorder="1" applyAlignment="1">
      <alignment horizontal="center" vertical="center" wrapText="1"/>
    </xf>
    <xf numFmtId="0" fontId="15" fillId="0" borderId="0" xfId="0" applyFont="1" applyAlignment="1">
      <alignment horizontal="left" vertical="center"/>
    </xf>
    <xf numFmtId="166" fontId="17" fillId="0" borderId="0" xfId="0" applyNumberFormat="1" applyFont="1" applyAlignment="1">
      <alignment horizontal="center" vertical="center" wrapText="1"/>
    </xf>
    <xf numFmtId="0" fontId="1" fillId="0" borderId="0" xfId="0" applyFont="1" applyAlignment="1">
      <alignment horizontal="left" vertical="center" wrapText="1"/>
    </xf>
    <xf numFmtId="0" fontId="11" fillId="0" borderId="12" xfId="0" applyFont="1" applyBorder="1" applyAlignment="1">
      <alignment horizontal="center" vertical="center" wrapText="1"/>
    </xf>
    <xf numFmtId="0" fontId="12" fillId="0" borderId="12" xfId="0" applyFont="1" applyBorder="1" applyAlignment="1">
      <alignment horizontal="center" vertical="center" wrapText="1"/>
    </xf>
    <xf numFmtId="0" fontId="16" fillId="0" borderId="12" xfId="0" applyFont="1" applyBorder="1" applyAlignment="1">
      <alignment horizontal="left" vertical="center" wrapText="1"/>
    </xf>
    <xf numFmtId="0" fontId="13" fillId="4" borderId="12" xfId="0" applyFont="1" applyFill="1" applyBorder="1" applyAlignment="1">
      <alignment horizontal="center" vertical="center" wrapText="1"/>
    </xf>
    <xf numFmtId="0" fontId="14" fillId="2" borderId="12" xfId="0" applyFont="1" applyFill="1" applyBorder="1" applyAlignment="1">
      <alignment horizontal="center" vertical="center" wrapText="1"/>
    </xf>
    <xf numFmtId="0" fontId="15" fillId="0" borderId="27" xfId="0" applyFont="1" applyBorder="1" applyAlignment="1">
      <alignment horizontal="left" vertical="center" wrapText="1"/>
    </xf>
    <xf numFmtId="0" fontId="15" fillId="0" borderId="0" xfId="0" applyFont="1" applyAlignment="1">
      <alignment horizontal="left" vertical="center" wrapText="1"/>
    </xf>
    <xf numFmtId="0" fontId="15" fillId="0" borderId="28" xfId="0" applyFont="1" applyBorder="1" applyAlignment="1">
      <alignment horizontal="left" vertical="center" wrapText="1"/>
    </xf>
    <xf numFmtId="0" fontId="15" fillId="0" borderId="29" xfId="0" applyFont="1" applyBorder="1" applyAlignment="1">
      <alignment horizontal="left" vertical="center" wrapText="1"/>
    </xf>
    <xf numFmtId="0" fontId="15" fillId="0" borderId="21" xfId="0" applyFont="1" applyBorder="1" applyAlignment="1">
      <alignment horizontal="left" vertical="center" wrapText="1"/>
    </xf>
    <xf numFmtId="0" fontId="15" fillId="0" borderId="30" xfId="0" applyFont="1" applyBorder="1" applyAlignment="1">
      <alignment horizontal="left" vertical="center" wrapText="1"/>
    </xf>
    <xf numFmtId="0" fontId="15" fillId="0" borderId="12" xfId="0" applyFont="1" applyBorder="1" applyAlignment="1">
      <alignment horizontal="left" vertical="center"/>
    </xf>
    <xf numFmtId="166" fontId="17" fillId="0" borderId="12" xfId="0" applyNumberFormat="1" applyFont="1" applyBorder="1" applyAlignment="1">
      <alignment horizontal="center" vertical="center" wrapText="1"/>
    </xf>
    <xf numFmtId="0" fontId="13" fillId="4" borderId="13" xfId="0" applyFont="1" applyFill="1" applyBorder="1" applyAlignment="1">
      <alignment horizontal="center" vertical="center" wrapText="1"/>
    </xf>
    <xf numFmtId="0" fontId="15" fillId="0" borderId="25" xfId="0" applyFont="1" applyBorder="1" applyAlignment="1">
      <alignment horizontal="left" vertical="center" wrapText="1"/>
    </xf>
    <xf numFmtId="0" fontId="15" fillId="0" borderId="26" xfId="0" applyFont="1" applyBorder="1" applyAlignment="1">
      <alignment horizontal="left" vertical="center" wrapText="1"/>
    </xf>
    <xf numFmtId="0" fontId="15" fillId="0" borderId="19" xfId="0" applyFont="1" applyBorder="1" applyAlignment="1">
      <alignment horizontal="left" vertical="center" wrapText="1"/>
    </xf>
    <xf numFmtId="0" fontId="1" fillId="0" borderId="1" xfId="0" applyFont="1" applyBorder="1" applyAlignment="1">
      <alignment horizontal="center" vertical="center" wrapText="1"/>
    </xf>
    <xf numFmtId="0" fontId="2" fillId="0" borderId="0" xfId="0" applyFont="1" applyAlignment="1">
      <alignment horizontal="center" vertical="center"/>
    </xf>
    <xf numFmtId="0" fontId="2" fillId="0" borderId="0" xfId="0" applyFont="1" applyAlignment="1">
      <alignment horizontal="center" vertical="center" wrapText="1"/>
    </xf>
    <xf numFmtId="0" fontId="1" fillId="0" borderId="0" xfId="0" applyFont="1" applyAlignment="1">
      <alignment horizontal="left" vertical="top" wrapText="1"/>
    </xf>
    <xf numFmtId="0" fontId="1" fillId="0" borderId="7" xfId="0" applyFont="1" applyBorder="1" applyAlignment="1">
      <alignment horizontal="left" vertical="top" wrapText="1"/>
    </xf>
    <xf numFmtId="0" fontId="8" fillId="0" borderId="21" xfId="0" applyFont="1" applyBorder="1" applyAlignment="1">
      <alignment horizontal="left"/>
    </xf>
    <xf numFmtId="0" fontId="9" fillId="0" borderId="0" xfId="0" applyFont="1"/>
    <xf numFmtId="0" fontId="3" fillId="3" borderId="14"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8" xfId="0" applyFont="1" applyFill="1" applyBorder="1" applyAlignment="1">
      <alignment horizontal="center" vertical="center" wrapText="1"/>
    </xf>
    <xf numFmtId="0" fontId="3" fillId="3" borderId="19" xfId="0" applyFont="1" applyFill="1" applyBorder="1" applyAlignment="1">
      <alignment horizontal="center" vertical="center" wrapText="1"/>
    </xf>
    <xf numFmtId="0" fontId="3" fillId="0" borderId="14" xfId="0" applyFont="1" applyBorder="1" applyAlignment="1">
      <alignment horizontal="center" vertical="center" wrapText="1"/>
    </xf>
    <xf numFmtId="0" fontId="6" fillId="0" borderId="14" xfId="0" applyFont="1" applyBorder="1" applyAlignment="1">
      <alignment horizontal="center" vertical="center" wrapText="1"/>
    </xf>
    <xf numFmtId="0" fontId="3" fillId="0" borderId="12" xfId="0" applyFont="1" applyBorder="1" applyAlignment="1">
      <alignment horizontal="center" vertical="center" wrapText="1"/>
    </xf>
    <xf numFmtId="0" fontId="3" fillId="3" borderId="15" xfId="0" applyFont="1" applyFill="1" applyBorder="1" applyAlignment="1">
      <alignment horizontal="center" vertical="center" wrapText="1"/>
    </xf>
    <xf numFmtId="0" fontId="3" fillId="3" borderId="17" xfId="0" applyFont="1" applyFill="1" applyBorder="1" applyAlignment="1">
      <alignment horizontal="center" wrapText="1"/>
    </xf>
    <xf numFmtId="0" fontId="3" fillId="3" borderId="11" xfId="0" applyFont="1" applyFill="1" applyBorder="1" applyAlignment="1">
      <alignment horizontal="center" wrapText="1"/>
    </xf>
    <xf numFmtId="0" fontId="3"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5" fillId="0" borderId="11" xfId="0" applyFont="1" applyBorder="1" applyAlignment="1">
      <alignment horizontal="center" vertical="center"/>
    </xf>
    <xf numFmtId="0" fontId="5" fillId="0" borderId="13" xfId="0" applyFont="1" applyBorder="1" applyAlignment="1">
      <alignment horizontal="center" vertical="center" wrapText="1"/>
    </xf>
    <xf numFmtId="0" fontId="1" fillId="0" borderId="12" xfId="0" applyFont="1" applyBorder="1" applyAlignment="1">
      <alignment vertical="center" wrapText="1"/>
    </xf>
    <xf numFmtId="0" fontId="5" fillId="0" borderId="11"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196B24"/>
      <rgbColor rgb="FF000080"/>
      <rgbColor rgb="FF808000"/>
      <rgbColor rgb="FF800080"/>
      <rgbColor rgb="FF008080"/>
      <rgbColor rgb="FFBFBFBF"/>
      <rgbColor rgb="FF808080"/>
      <rgbColor rgb="FF9999FF"/>
      <rgbColor rgb="FF993366"/>
      <rgbColor rgb="FFFFFFCC"/>
      <rgbColor rgb="FFCCFFFF"/>
      <rgbColor rgb="FF660066"/>
      <rgbColor rgb="FFFF8080"/>
      <rgbColor rgb="FF215F9A"/>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E95D9"/>
      <rgbColor rgb="FF47D45A"/>
      <rgbColor rgb="FF99CC00"/>
      <rgbColor rgb="FFFFCC00"/>
      <rgbColor rgb="FFFF9900"/>
      <rgbColor rgb="FFFF6600"/>
      <rgbColor rgb="FF666699"/>
      <rgbColor rgb="FF969696"/>
      <rgbColor rgb="FF003366"/>
      <rgbColor rgb="FF3A7D22"/>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1440360</xdr:colOff>
      <xdr:row>14</xdr:row>
      <xdr:rowOff>160200</xdr:rowOff>
    </xdr:from>
    <xdr:to>
      <xdr:col>8</xdr:col>
      <xdr:colOff>227880</xdr:colOff>
      <xdr:row>21</xdr:row>
      <xdr:rowOff>29880</xdr:rowOff>
    </xdr:to>
    <xdr:pic>
      <xdr:nvPicPr>
        <xdr:cNvPr id="3" name="Imagen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stretch/>
      </xdr:blipFill>
      <xdr:spPr>
        <a:xfrm>
          <a:off x="7358400" y="2693880"/>
          <a:ext cx="2153880" cy="1136520"/>
        </a:xfrm>
        <a:prstGeom prst="rect">
          <a:avLst/>
        </a:prstGeom>
        <a:ln w="0">
          <a:noFill/>
        </a:ln>
      </xdr:spPr>
    </xdr:pic>
    <xdr:clientData/>
  </xdr:twoCellAnchor>
  <xdr:twoCellAnchor editAs="oneCell">
    <xdr:from>
      <xdr:col>6</xdr:col>
      <xdr:colOff>563881</xdr:colOff>
      <xdr:row>4</xdr:row>
      <xdr:rowOff>135300</xdr:rowOff>
    </xdr:from>
    <xdr:to>
      <xdr:col>8</xdr:col>
      <xdr:colOff>665703</xdr:colOff>
      <xdr:row>12</xdr:row>
      <xdr:rowOff>0</xdr:rowOff>
    </xdr:to>
    <xdr:pic>
      <xdr:nvPicPr>
        <xdr:cNvPr id="4" name="Imagen 3">
          <a:extLst>
            <a:ext uri="{FF2B5EF4-FFF2-40B4-BE49-F238E27FC236}">
              <a16:creationId xmlns:a16="http://schemas.microsoft.com/office/drawing/2014/main" id="{39EC2B4B-1BD5-71CC-62C3-EAB90183CB87}"/>
            </a:ext>
          </a:extLst>
        </xdr:cNvPr>
        <xdr:cNvPicPr>
          <a:picLocks noChangeAspect="1"/>
        </xdr:cNvPicPr>
      </xdr:nvPicPr>
      <xdr:blipFill>
        <a:blip xmlns:r="http://schemas.openxmlformats.org/officeDocument/2006/relationships" r:embed="rId2"/>
        <a:stretch>
          <a:fillRect/>
        </a:stretch>
      </xdr:blipFill>
      <xdr:spPr>
        <a:xfrm>
          <a:off x="5135881" y="836340"/>
          <a:ext cx="2700242" cy="1266780"/>
        </a:xfrm>
        <a:prstGeom prst="rect">
          <a:avLst/>
        </a:prstGeom>
      </xdr:spPr>
    </xdr:pic>
    <xdr:clientData/>
  </xdr:twoCellAnchor>
  <xdr:twoCellAnchor>
    <xdr:from>
      <xdr:col>6</xdr:col>
      <xdr:colOff>160020</xdr:colOff>
      <xdr:row>31</xdr:row>
      <xdr:rowOff>0</xdr:rowOff>
    </xdr:from>
    <xdr:to>
      <xdr:col>8</xdr:col>
      <xdr:colOff>167640</xdr:colOff>
      <xdr:row>33</xdr:row>
      <xdr:rowOff>114300</xdr:rowOff>
    </xdr:to>
    <xdr:sp macro="[1]!siguiente_pagina" textlink="">
      <xdr:nvSpPr>
        <xdr:cNvPr id="5" name="Flecha: a la derecha 4">
          <a:extLst>
            <a:ext uri="{FF2B5EF4-FFF2-40B4-BE49-F238E27FC236}">
              <a16:creationId xmlns:a16="http://schemas.microsoft.com/office/drawing/2014/main" id="{1652FA9A-5709-49E6-BC9E-FE52D305123C}"/>
            </a:ext>
          </a:extLst>
        </xdr:cNvPr>
        <xdr:cNvSpPr/>
      </xdr:nvSpPr>
      <xdr:spPr>
        <a:xfrm>
          <a:off x="7452360" y="4206240"/>
          <a:ext cx="1455420" cy="4800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32</xdr:row>
      <xdr:rowOff>7620</xdr:rowOff>
    </xdr:from>
    <xdr:to>
      <xdr:col>8</xdr:col>
      <xdr:colOff>129540</xdr:colOff>
      <xdr:row>34</xdr:row>
      <xdr:rowOff>129540</xdr:rowOff>
    </xdr:to>
    <xdr:sp macro="[1]!atras_pagina" textlink="">
      <xdr:nvSpPr>
        <xdr:cNvPr id="2" name="Flecha: hacia la izquierda 1">
          <a:extLst>
            <a:ext uri="{FF2B5EF4-FFF2-40B4-BE49-F238E27FC236}">
              <a16:creationId xmlns:a16="http://schemas.microsoft.com/office/drawing/2014/main" id="{9D3C8D9C-E95B-4EED-BC3C-63EAA2A5B7BD}"/>
            </a:ext>
          </a:extLst>
        </xdr:cNvPr>
        <xdr:cNvSpPr/>
      </xdr:nvSpPr>
      <xdr:spPr>
        <a:xfrm>
          <a:off x="5120640" y="4213860"/>
          <a:ext cx="1577340" cy="48768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32</xdr:row>
      <xdr:rowOff>0</xdr:rowOff>
    </xdr:from>
    <xdr:to>
      <xdr:col>10</xdr:col>
      <xdr:colOff>1226820</xdr:colOff>
      <xdr:row>34</xdr:row>
      <xdr:rowOff>114300</xdr:rowOff>
    </xdr:to>
    <xdr:sp macro="[1]!siguiente_pagina" textlink="">
      <xdr:nvSpPr>
        <xdr:cNvPr id="3" name="Flecha: a la derecha 2">
          <a:extLst>
            <a:ext uri="{FF2B5EF4-FFF2-40B4-BE49-F238E27FC236}">
              <a16:creationId xmlns:a16="http://schemas.microsoft.com/office/drawing/2014/main" id="{B7EE6A09-967B-41A2-B92C-F5A88EEDFB13}"/>
            </a:ext>
          </a:extLst>
        </xdr:cNvPr>
        <xdr:cNvSpPr/>
      </xdr:nvSpPr>
      <xdr:spPr>
        <a:xfrm>
          <a:off x="7033260" y="7246620"/>
          <a:ext cx="1790700" cy="4800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106680</xdr:colOff>
      <xdr:row>12</xdr:row>
      <xdr:rowOff>121920</xdr:rowOff>
    </xdr:from>
    <xdr:to>
      <xdr:col>5</xdr:col>
      <xdr:colOff>152400</xdr:colOff>
      <xdr:row>14</xdr:row>
      <xdr:rowOff>53340</xdr:rowOff>
    </xdr:to>
    <xdr:sp macro="[0]!Módulo3.almacenes" textlink="">
      <xdr:nvSpPr>
        <xdr:cNvPr id="2" name="Diagrama de flujo: proceso alternativo 1">
          <a:extLst>
            <a:ext uri="{FF2B5EF4-FFF2-40B4-BE49-F238E27FC236}">
              <a16:creationId xmlns:a16="http://schemas.microsoft.com/office/drawing/2014/main" id="{6F4F63B4-A74E-4C02-9BC8-D3DE625ADCD8}"/>
            </a:ext>
          </a:extLst>
        </xdr:cNvPr>
        <xdr:cNvSpPr/>
      </xdr:nvSpPr>
      <xdr:spPr>
        <a:xfrm>
          <a:off x="3413760" y="3230880"/>
          <a:ext cx="1135380" cy="29718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almacenes</a:t>
          </a:r>
        </a:p>
      </xdr:txBody>
    </xdr:sp>
    <xdr:clientData/>
  </xdr:twoCellAnchor>
  <xdr:twoCellAnchor>
    <xdr:from>
      <xdr:col>7</xdr:col>
      <xdr:colOff>106680</xdr:colOff>
      <xdr:row>12</xdr:row>
      <xdr:rowOff>121920</xdr:rowOff>
    </xdr:from>
    <xdr:to>
      <xdr:col>8</xdr:col>
      <xdr:colOff>251460</xdr:colOff>
      <xdr:row>14</xdr:row>
      <xdr:rowOff>53340</xdr:rowOff>
    </xdr:to>
    <xdr:sp macro="[0]!clientes" textlink="">
      <xdr:nvSpPr>
        <xdr:cNvPr id="3" name="Diagrama de flujo: proceso alternativo 2">
          <a:extLst>
            <a:ext uri="{FF2B5EF4-FFF2-40B4-BE49-F238E27FC236}">
              <a16:creationId xmlns:a16="http://schemas.microsoft.com/office/drawing/2014/main" id="{94563B5E-DCAC-487A-8D59-43F2EFBF82BD}"/>
            </a:ext>
          </a:extLst>
        </xdr:cNvPr>
        <xdr:cNvSpPr/>
      </xdr:nvSpPr>
      <xdr:spPr>
        <a:xfrm>
          <a:off x="5227320" y="2865120"/>
          <a:ext cx="868680" cy="29718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clientes</a:t>
          </a:r>
        </a:p>
      </xdr:txBody>
    </xdr:sp>
    <xdr:clientData/>
  </xdr:twoCellAnchor>
  <xdr:twoCellAnchor>
    <xdr:from>
      <xdr:col>5</xdr:col>
      <xdr:colOff>327660</xdr:colOff>
      <xdr:row>12</xdr:row>
      <xdr:rowOff>129540</xdr:rowOff>
    </xdr:from>
    <xdr:to>
      <xdr:col>6</xdr:col>
      <xdr:colOff>685800</xdr:colOff>
      <xdr:row>14</xdr:row>
      <xdr:rowOff>60960</xdr:rowOff>
    </xdr:to>
    <xdr:sp macro="[0]!categorias" textlink="">
      <xdr:nvSpPr>
        <xdr:cNvPr id="4" name="Diagrama de flujo: proceso alternativo 3">
          <a:extLst>
            <a:ext uri="{FF2B5EF4-FFF2-40B4-BE49-F238E27FC236}">
              <a16:creationId xmlns:a16="http://schemas.microsoft.com/office/drawing/2014/main" id="{978EC8B0-A380-4CF5-8E3F-189C7C74CBC0}"/>
            </a:ext>
          </a:extLst>
        </xdr:cNvPr>
        <xdr:cNvSpPr/>
      </xdr:nvSpPr>
      <xdr:spPr>
        <a:xfrm>
          <a:off x="4000500" y="2872740"/>
          <a:ext cx="1082040" cy="29718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categorias</a:t>
          </a:r>
        </a:p>
      </xdr:txBody>
    </xdr:sp>
    <xdr:clientData/>
  </xdr:twoCellAnchor>
  <xdr:twoCellAnchor>
    <xdr:from>
      <xdr:col>11</xdr:col>
      <xdr:colOff>335280</xdr:colOff>
      <xdr:row>17</xdr:row>
      <xdr:rowOff>60960</xdr:rowOff>
    </xdr:from>
    <xdr:to>
      <xdr:col>13</xdr:col>
      <xdr:colOff>464820</xdr:colOff>
      <xdr:row>18</xdr:row>
      <xdr:rowOff>167640</xdr:rowOff>
    </xdr:to>
    <xdr:sp macro="[1]!traslados_detalle" textlink="">
      <xdr:nvSpPr>
        <xdr:cNvPr id="5" name="Diagrama de flujo: proceso alternativo 4">
          <a:extLst>
            <a:ext uri="{FF2B5EF4-FFF2-40B4-BE49-F238E27FC236}">
              <a16:creationId xmlns:a16="http://schemas.microsoft.com/office/drawing/2014/main" id="{7F275D88-B67A-4A3C-B358-CA599E5B2992}"/>
            </a:ext>
          </a:extLst>
        </xdr:cNvPr>
        <xdr:cNvSpPr/>
      </xdr:nvSpPr>
      <xdr:spPr>
        <a:xfrm>
          <a:off x="8351520" y="3718560"/>
          <a:ext cx="157734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traslados_detalle</a:t>
          </a:r>
        </a:p>
      </xdr:txBody>
    </xdr:sp>
    <xdr:clientData/>
  </xdr:twoCellAnchor>
  <xdr:twoCellAnchor>
    <xdr:from>
      <xdr:col>7</xdr:col>
      <xdr:colOff>419100</xdr:colOff>
      <xdr:row>17</xdr:row>
      <xdr:rowOff>53340</xdr:rowOff>
    </xdr:from>
    <xdr:to>
      <xdr:col>9</xdr:col>
      <xdr:colOff>609600</xdr:colOff>
      <xdr:row>18</xdr:row>
      <xdr:rowOff>160020</xdr:rowOff>
    </xdr:to>
    <xdr:sp macro="[1]!tipos_documentos" textlink="">
      <xdr:nvSpPr>
        <xdr:cNvPr id="6" name="Diagrama de flujo: proceso alternativo 5">
          <a:extLst>
            <a:ext uri="{FF2B5EF4-FFF2-40B4-BE49-F238E27FC236}">
              <a16:creationId xmlns:a16="http://schemas.microsoft.com/office/drawing/2014/main" id="{0A832EEA-5754-4212-ABFB-42A703B111C8}"/>
            </a:ext>
          </a:extLst>
        </xdr:cNvPr>
        <xdr:cNvSpPr/>
      </xdr:nvSpPr>
      <xdr:spPr>
        <a:xfrm>
          <a:off x="6263640" y="3710940"/>
          <a:ext cx="163830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tipos_documento</a:t>
          </a:r>
        </a:p>
      </xdr:txBody>
    </xdr:sp>
    <xdr:clientData/>
  </xdr:twoCellAnchor>
  <xdr:twoCellAnchor>
    <xdr:from>
      <xdr:col>13</xdr:col>
      <xdr:colOff>533400</xdr:colOff>
      <xdr:row>17</xdr:row>
      <xdr:rowOff>53340</xdr:rowOff>
    </xdr:from>
    <xdr:to>
      <xdr:col>14</xdr:col>
      <xdr:colOff>259080</xdr:colOff>
      <xdr:row>18</xdr:row>
      <xdr:rowOff>160020</xdr:rowOff>
    </xdr:to>
    <xdr:sp macro="[1]!usuarios" textlink="">
      <xdr:nvSpPr>
        <xdr:cNvPr id="8" name="Diagrama de flujo: proceso alternativo 7">
          <a:extLst>
            <a:ext uri="{FF2B5EF4-FFF2-40B4-BE49-F238E27FC236}">
              <a16:creationId xmlns:a16="http://schemas.microsoft.com/office/drawing/2014/main" id="{0BDA9A9B-6D50-4FB1-BDBA-25C4B8B3C81B}"/>
            </a:ext>
          </a:extLst>
        </xdr:cNvPr>
        <xdr:cNvSpPr/>
      </xdr:nvSpPr>
      <xdr:spPr>
        <a:xfrm>
          <a:off x="9997440" y="3710940"/>
          <a:ext cx="92202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usuarios</a:t>
          </a:r>
        </a:p>
      </xdr:txBody>
    </xdr:sp>
    <xdr:clientData/>
  </xdr:twoCellAnchor>
  <xdr:twoCellAnchor>
    <xdr:from>
      <xdr:col>14</xdr:col>
      <xdr:colOff>487680</xdr:colOff>
      <xdr:row>14</xdr:row>
      <xdr:rowOff>167640</xdr:rowOff>
    </xdr:from>
    <xdr:to>
      <xdr:col>15</xdr:col>
      <xdr:colOff>381000</xdr:colOff>
      <xdr:row>16</xdr:row>
      <xdr:rowOff>91440</xdr:rowOff>
    </xdr:to>
    <xdr:sp macro="[1]!roles" textlink="">
      <xdr:nvSpPr>
        <xdr:cNvPr id="9" name="Diagrama de flujo: proceso alternativo 8">
          <a:extLst>
            <a:ext uri="{FF2B5EF4-FFF2-40B4-BE49-F238E27FC236}">
              <a16:creationId xmlns:a16="http://schemas.microsoft.com/office/drawing/2014/main" id="{17C60087-C877-4482-9DEB-42F178AB7F44}"/>
            </a:ext>
          </a:extLst>
        </xdr:cNvPr>
        <xdr:cNvSpPr/>
      </xdr:nvSpPr>
      <xdr:spPr>
        <a:xfrm>
          <a:off x="11148060" y="3276600"/>
          <a:ext cx="61722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roles</a:t>
          </a:r>
        </a:p>
      </xdr:txBody>
    </xdr:sp>
    <xdr:clientData/>
  </xdr:twoCellAnchor>
  <xdr:twoCellAnchor>
    <xdr:from>
      <xdr:col>11</xdr:col>
      <xdr:colOff>632460</xdr:colOff>
      <xdr:row>14</xdr:row>
      <xdr:rowOff>175260</xdr:rowOff>
    </xdr:from>
    <xdr:to>
      <xdr:col>12</xdr:col>
      <xdr:colOff>922020</xdr:colOff>
      <xdr:row>16</xdr:row>
      <xdr:rowOff>99060</xdr:rowOff>
    </xdr:to>
    <xdr:sp macro="[1]!productos" textlink="">
      <xdr:nvSpPr>
        <xdr:cNvPr id="11" name="Diagrama de flujo: proceso alternativo 10">
          <a:extLst>
            <a:ext uri="{FF2B5EF4-FFF2-40B4-BE49-F238E27FC236}">
              <a16:creationId xmlns:a16="http://schemas.microsoft.com/office/drawing/2014/main" id="{C03A5C13-6E59-42C6-875C-726102CDBACE}"/>
            </a:ext>
          </a:extLst>
        </xdr:cNvPr>
        <xdr:cNvSpPr/>
      </xdr:nvSpPr>
      <xdr:spPr>
        <a:xfrm>
          <a:off x="9372600" y="3284220"/>
          <a:ext cx="101346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productos</a:t>
          </a:r>
        </a:p>
      </xdr:txBody>
    </xdr:sp>
    <xdr:clientData/>
  </xdr:twoCellAnchor>
  <xdr:twoCellAnchor>
    <xdr:from>
      <xdr:col>5</xdr:col>
      <xdr:colOff>495300</xdr:colOff>
      <xdr:row>14</xdr:row>
      <xdr:rowOff>175260</xdr:rowOff>
    </xdr:from>
    <xdr:to>
      <xdr:col>8</xdr:col>
      <xdr:colOff>426720</xdr:colOff>
      <xdr:row>16</xdr:row>
      <xdr:rowOff>99060</xdr:rowOff>
    </xdr:to>
    <xdr:sp macro="[0]!intentos_fallidos_login" textlink="">
      <xdr:nvSpPr>
        <xdr:cNvPr id="15" name="Diagrama de flujo: proceso alternativo 14">
          <a:extLst>
            <a:ext uri="{FF2B5EF4-FFF2-40B4-BE49-F238E27FC236}">
              <a16:creationId xmlns:a16="http://schemas.microsoft.com/office/drawing/2014/main" id="{DFC26B0E-CE12-41B1-A582-E0C269C13732}"/>
            </a:ext>
          </a:extLst>
        </xdr:cNvPr>
        <xdr:cNvSpPr/>
      </xdr:nvSpPr>
      <xdr:spPr>
        <a:xfrm>
          <a:off x="4892040" y="3284220"/>
          <a:ext cx="210312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intentos_fallidos_login</a:t>
          </a:r>
        </a:p>
      </xdr:txBody>
    </xdr:sp>
    <xdr:clientData/>
  </xdr:twoCellAnchor>
  <xdr:twoCellAnchor>
    <xdr:from>
      <xdr:col>13</xdr:col>
      <xdr:colOff>68580</xdr:colOff>
      <xdr:row>14</xdr:row>
      <xdr:rowOff>160020</xdr:rowOff>
    </xdr:from>
    <xdr:to>
      <xdr:col>14</xdr:col>
      <xdr:colOff>396240</xdr:colOff>
      <xdr:row>16</xdr:row>
      <xdr:rowOff>83820</xdr:rowOff>
    </xdr:to>
    <xdr:sp macro="[1]!proveedores" textlink="">
      <xdr:nvSpPr>
        <xdr:cNvPr id="17" name="Diagrama de flujo: proceso alternativo 16">
          <a:extLst>
            <a:ext uri="{FF2B5EF4-FFF2-40B4-BE49-F238E27FC236}">
              <a16:creationId xmlns:a16="http://schemas.microsoft.com/office/drawing/2014/main" id="{B679AC8F-BA71-4B59-ADEA-24F78270895A}"/>
            </a:ext>
          </a:extLst>
        </xdr:cNvPr>
        <xdr:cNvSpPr/>
      </xdr:nvSpPr>
      <xdr:spPr>
        <a:xfrm>
          <a:off x="9532620" y="3268980"/>
          <a:ext cx="152400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proveedores</a:t>
          </a:r>
        </a:p>
      </xdr:txBody>
    </xdr:sp>
    <xdr:clientData/>
  </xdr:twoCellAnchor>
  <xdr:twoCellAnchor>
    <xdr:from>
      <xdr:col>8</xdr:col>
      <xdr:colOff>396240</xdr:colOff>
      <xdr:row>12</xdr:row>
      <xdr:rowOff>121920</xdr:rowOff>
    </xdr:from>
    <xdr:to>
      <xdr:col>9</xdr:col>
      <xdr:colOff>632460</xdr:colOff>
      <xdr:row>14</xdr:row>
      <xdr:rowOff>45720</xdr:rowOff>
    </xdr:to>
    <xdr:sp macro="[1]!compras" textlink="">
      <xdr:nvSpPr>
        <xdr:cNvPr id="18" name="Diagrama de flujo: proceso alternativo 17">
          <a:extLst>
            <a:ext uri="{FF2B5EF4-FFF2-40B4-BE49-F238E27FC236}">
              <a16:creationId xmlns:a16="http://schemas.microsoft.com/office/drawing/2014/main" id="{96449BB0-49D7-473B-A3FB-124BDF62B926}"/>
            </a:ext>
          </a:extLst>
        </xdr:cNvPr>
        <xdr:cNvSpPr/>
      </xdr:nvSpPr>
      <xdr:spPr>
        <a:xfrm>
          <a:off x="6240780" y="2865120"/>
          <a:ext cx="96012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compras</a:t>
          </a:r>
        </a:p>
      </xdr:txBody>
    </xdr:sp>
    <xdr:clientData/>
  </xdr:twoCellAnchor>
  <xdr:twoCellAnchor>
    <xdr:from>
      <xdr:col>13</xdr:col>
      <xdr:colOff>312420</xdr:colOff>
      <xdr:row>12</xdr:row>
      <xdr:rowOff>114300</xdr:rowOff>
    </xdr:from>
    <xdr:to>
      <xdr:col>15</xdr:col>
      <xdr:colOff>342900</xdr:colOff>
      <xdr:row>14</xdr:row>
      <xdr:rowOff>38100</xdr:rowOff>
    </xdr:to>
    <xdr:sp macro="[1]!detalle_compras" textlink="">
      <xdr:nvSpPr>
        <xdr:cNvPr id="19" name="Diagrama de flujo: proceso alternativo 18">
          <a:extLst>
            <a:ext uri="{FF2B5EF4-FFF2-40B4-BE49-F238E27FC236}">
              <a16:creationId xmlns:a16="http://schemas.microsoft.com/office/drawing/2014/main" id="{840B8535-A21F-4BFA-89E7-5010F7E404B8}"/>
            </a:ext>
          </a:extLst>
        </xdr:cNvPr>
        <xdr:cNvSpPr/>
      </xdr:nvSpPr>
      <xdr:spPr>
        <a:xfrm>
          <a:off x="9776460" y="2857500"/>
          <a:ext cx="195072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detalle_compras</a:t>
          </a:r>
        </a:p>
      </xdr:txBody>
    </xdr:sp>
    <xdr:clientData/>
  </xdr:twoCellAnchor>
  <xdr:twoCellAnchor>
    <xdr:from>
      <xdr:col>5</xdr:col>
      <xdr:colOff>358140</xdr:colOff>
      <xdr:row>17</xdr:row>
      <xdr:rowOff>53340</xdr:rowOff>
    </xdr:from>
    <xdr:to>
      <xdr:col>7</xdr:col>
      <xdr:colOff>342900</xdr:colOff>
      <xdr:row>18</xdr:row>
      <xdr:rowOff>160020</xdr:rowOff>
    </xdr:to>
    <xdr:sp macro="[1]!stock_almacen" textlink="">
      <xdr:nvSpPr>
        <xdr:cNvPr id="20" name="Diagrama de flujo: proceso alternativo 19">
          <a:extLst>
            <a:ext uri="{FF2B5EF4-FFF2-40B4-BE49-F238E27FC236}">
              <a16:creationId xmlns:a16="http://schemas.microsoft.com/office/drawing/2014/main" id="{CE02210B-D7E5-4B2C-9607-912ADC339DA2}"/>
            </a:ext>
          </a:extLst>
        </xdr:cNvPr>
        <xdr:cNvSpPr/>
      </xdr:nvSpPr>
      <xdr:spPr>
        <a:xfrm>
          <a:off x="4754880" y="3710940"/>
          <a:ext cx="143256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stock_almacen</a:t>
          </a:r>
        </a:p>
      </xdr:txBody>
    </xdr:sp>
    <xdr:clientData/>
  </xdr:twoCellAnchor>
  <xdr:twoCellAnchor>
    <xdr:from>
      <xdr:col>9</xdr:col>
      <xdr:colOff>701040</xdr:colOff>
      <xdr:row>17</xdr:row>
      <xdr:rowOff>53340</xdr:rowOff>
    </xdr:from>
    <xdr:to>
      <xdr:col>11</xdr:col>
      <xdr:colOff>228600</xdr:colOff>
      <xdr:row>18</xdr:row>
      <xdr:rowOff>160020</xdr:rowOff>
    </xdr:to>
    <xdr:sp macro="[0]!traslados" textlink="">
      <xdr:nvSpPr>
        <xdr:cNvPr id="21" name="Diagrama de flujo: proceso alternativo 20">
          <a:extLst>
            <a:ext uri="{FF2B5EF4-FFF2-40B4-BE49-F238E27FC236}">
              <a16:creationId xmlns:a16="http://schemas.microsoft.com/office/drawing/2014/main" id="{3937BE0F-374B-4DFE-B7E0-AA3808B09FC2}"/>
            </a:ext>
          </a:extLst>
        </xdr:cNvPr>
        <xdr:cNvSpPr/>
      </xdr:nvSpPr>
      <xdr:spPr>
        <a:xfrm>
          <a:off x="7993380" y="3710940"/>
          <a:ext cx="97536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traslados</a:t>
          </a:r>
        </a:p>
      </xdr:txBody>
    </xdr:sp>
    <xdr:clientData/>
  </xdr:twoCellAnchor>
  <xdr:twoCellAnchor>
    <xdr:from>
      <xdr:col>14</xdr:col>
      <xdr:colOff>335280</xdr:colOff>
      <xdr:row>17</xdr:row>
      <xdr:rowOff>60960</xdr:rowOff>
    </xdr:from>
    <xdr:to>
      <xdr:col>15</xdr:col>
      <xdr:colOff>388620</xdr:colOff>
      <xdr:row>18</xdr:row>
      <xdr:rowOff>167640</xdr:rowOff>
    </xdr:to>
    <xdr:sp macro="[1]!ventas" textlink="">
      <xdr:nvSpPr>
        <xdr:cNvPr id="22" name="Diagrama de flujo: proceso alternativo 21">
          <a:extLst>
            <a:ext uri="{FF2B5EF4-FFF2-40B4-BE49-F238E27FC236}">
              <a16:creationId xmlns:a16="http://schemas.microsoft.com/office/drawing/2014/main" id="{06209B1E-07BD-406B-A0F9-1867C15F60D8}"/>
            </a:ext>
          </a:extLst>
        </xdr:cNvPr>
        <xdr:cNvSpPr/>
      </xdr:nvSpPr>
      <xdr:spPr>
        <a:xfrm>
          <a:off x="11719560" y="3718560"/>
          <a:ext cx="77724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ventas</a:t>
          </a:r>
        </a:p>
      </xdr:txBody>
    </xdr:sp>
    <xdr:clientData/>
  </xdr:twoCellAnchor>
  <xdr:twoCellAnchor>
    <xdr:from>
      <xdr:col>10</xdr:col>
      <xdr:colOff>38100</xdr:colOff>
      <xdr:row>12</xdr:row>
      <xdr:rowOff>114300</xdr:rowOff>
    </xdr:from>
    <xdr:to>
      <xdr:col>13</xdr:col>
      <xdr:colOff>182880</xdr:colOff>
      <xdr:row>14</xdr:row>
      <xdr:rowOff>38100</xdr:rowOff>
    </xdr:to>
    <xdr:sp macro="[0]!configuracion_rangos_stock" textlink="">
      <xdr:nvSpPr>
        <xdr:cNvPr id="23" name="Diagrama de flujo: proceso alternativo 22">
          <a:extLst>
            <a:ext uri="{FF2B5EF4-FFF2-40B4-BE49-F238E27FC236}">
              <a16:creationId xmlns:a16="http://schemas.microsoft.com/office/drawing/2014/main" id="{2559A1C1-6A5C-42DC-A532-BCB0E408DD51}"/>
            </a:ext>
          </a:extLst>
        </xdr:cNvPr>
        <xdr:cNvSpPr/>
      </xdr:nvSpPr>
      <xdr:spPr>
        <a:xfrm>
          <a:off x="7330440" y="2857500"/>
          <a:ext cx="231648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b="0">
              <a:latin typeface="Times New Roman" panose="02020603050405020304" pitchFamily="18" charset="0"/>
              <a:cs typeface="Times New Roman" panose="02020603050405020304" pitchFamily="18" charset="0"/>
            </a:rPr>
            <a:t>configuracion_rangos_stock</a:t>
          </a:r>
        </a:p>
      </xdr:txBody>
    </xdr:sp>
    <xdr:clientData/>
  </xdr:twoCellAnchor>
  <xdr:twoCellAnchor>
    <xdr:from>
      <xdr:col>3</xdr:col>
      <xdr:colOff>106680</xdr:colOff>
      <xdr:row>15</xdr:row>
      <xdr:rowOff>0</xdr:rowOff>
    </xdr:from>
    <xdr:to>
      <xdr:col>5</xdr:col>
      <xdr:colOff>403860</xdr:colOff>
      <xdr:row>16</xdr:row>
      <xdr:rowOff>106680</xdr:rowOff>
    </xdr:to>
    <xdr:sp macro="[1]!detalle_ventas" textlink="">
      <xdr:nvSpPr>
        <xdr:cNvPr id="24" name="Diagrama de flujo: proceso alternativo 23">
          <a:extLst>
            <a:ext uri="{FF2B5EF4-FFF2-40B4-BE49-F238E27FC236}">
              <a16:creationId xmlns:a16="http://schemas.microsoft.com/office/drawing/2014/main" id="{ACA132CA-2324-4402-B723-B06D10F5EA58}"/>
            </a:ext>
          </a:extLst>
        </xdr:cNvPr>
        <xdr:cNvSpPr/>
      </xdr:nvSpPr>
      <xdr:spPr>
        <a:xfrm>
          <a:off x="3413760" y="3291840"/>
          <a:ext cx="138684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detalle_ventas</a:t>
          </a:r>
        </a:p>
      </xdr:txBody>
    </xdr:sp>
    <xdr:clientData/>
  </xdr:twoCellAnchor>
  <xdr:twoCellAnchor>
    <xdr:from>
      <xdr:col>3</xdr:col>
      <xdr:colOff>129540</xdr:colOff>
      <xdr:row>17</xdr:row>
      <xdr:rowOff>45720</xdr:rowOff>
    </xdr:from>
    <xdr:to>
      <xdr:col>5</xdr:col>
      <xdr:colOff>281940</xdr:colOff>
      <xdr:row>18</xdr:row>
      <xdr:rowOff>152400</xdr:rowOff>
    </xdr:to>
    <xdr:sp macro="[1]!sesiones_api" textlink="">
      <xdr:nvSpPr>
        <xdr:cNvPr id="25" name="Diagrama de flujo: proceso alternativo 24">
          <a:extLst>
            <a:ext uri="{FF2B5EF4-FFF2-40B4-BE49-F238E27FC236}">
              <a16:creationId xmlns:a16="http://schemas.microsoft.com/office/drawing/2014/main" id="{411BA3D6-1BDC-4AF7-8C92-2E036B28132A}"/>
            </a:ext>
          </a:extLst>
        </xdr:cNvPr>
        <xdr:cNvSpPr/>
      </xdr:nvSpPr>
      <xdr:spPr>
        <a:xfrm>
          <a:off x="3436620" y="3703320"/>
          <a:ext cx="124206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sesiones_api</a:t>
          </a:r>
        </a:p>
      </xdr:txBody>
    </xdr:sp>
    <xdr:clientData/>
  </xdr:twoCellAnchor>
  <xdr:twoCellAnchor>
    <xdr:from>
      <xdr:col>4</xdr:col>
      <xdr:colOff>76200</xdr:colOff>
      <xdr:row>0</xdr:row>
      <xdr:rowOff>68580</xdr:rowOff>
    </xdr:from>
    <xdr:to>
      <xdr:col>14</xdr:col>
      <xdr:colOff>106680</xdr:colOff>
      <xdr:row>11</xdr:row>
      <xdr:rowOff>228600</xdr:rowOff>
    </xdr:to>
    <xdr:sp macro="" textlink="">
      <xdr:nvSpPr>
        <xdr:cNvPr id="27" name="Rectángulo 26">
          <a:extLst>
            <a:ext uri="{FF2B5EF4-FFF2-40B4-BE49-F238E27FC236}">
              <a16:creationId xmlns:a16="http://schemas.microsoft.com/office/drawing/2014/main" id="{8E907A55-25B0-4814-949D-CA1E194C6E86}"/>
            </a:ext>
          </a:extLst>
        </xdr:cNvPr>
        <xdr:cNvSpPr/>
      </xdr:nvSpPr>
      <xdr:spPr>
        <a:xfrm>
          <a:off x="3383280" y="68580"/>
          <a:ext cx="7383780" cy="2659380"/>
        </a:xfrm>
        <a:prstGeom prst="rect">
          <a:avLst/>
        </a:prstGeom>
        <a:solidFill>
          <a:schemeClr val="accent1">
            <a:lumMod val="75000"/>
          </a:schemeClr>
        </a:solidFill>
        <a:ln w="12700">
          <a:solidFill>
            <a:schemeClr val="accent3">
              <a:lumMod val="60000"/>
              <a:lumOff val="4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s-CO" sz="3200">
              <a:solidFill>
                <a:schemeClr val="bg1"/>
              </a:solidFill>
              <a:latin typeface="Times New Roman" panose="02020603050405020304" pitchFamily="18" charset="0"/>
              <a:cs typeface="Times New Roman" panose="02020603050405020304" pitchFamily="18" charset="0"/>
            </a:rPr>
            <a:t>Panel de navegación interactiva</a:t>
          </a:r>
        </a:p>
        <a:p>
          <a:pPr algn="ctr"/>
          <a:endParaRPr lang="es-CO" sz="1400">
            <a:solidFill>
              <a:schemeClr val="bg1"/>
            </a:solidFill>
            <a:latin typeface="Times New Roman" panose="02020603050405020304" pitchFamily="18" charset="0"/>
            <a:cs typeface="Times New Roman" panose="02020603050405020304" pitchFamily="18" charset="0"/>
          </a:endParaRPr>
        </a:p>
        <a:p>
          <a:pPr algn="l"/>
          <a:r>
            <a:rPr lang="es-CO" sz="1600">
              <a:solidFill>
                <a:schemeClr val="bg1"/>
              </a:solidFill>
              <a:latin typeface="Times New Roman" panose="02020603050405020304" pitchFamily="18" charset="0"/>
              <a:cs typeface="Times New Roman" panose="02020603050405020304" pitchFamily="18" charset="0"/>
            </a:rPr>
            <a:t>Esta hoja centraliza el acceso a las 19 tablas del diccionario mediante botones automatizados, optimizando la consulta y navegación del documento. La implementación responde a la necesidad de:</a:t>
          </a:r>
        </a:p>
        <a:p>
          <a:pPr algn="l"/>
          <a:endParaRPr lang="es-CO" sz="1600">
            <a:solidFill>
              <a:schemeClr val="bg1"/>
            </a:solidFill>
            <a:latin typeface="Times New Roman" panose="02020603050405020304" pitchFamily="18" charset="0"/>
            <a:cs typeface="Times New Roman" panose="02020603050405020304" pitchFamily="18" charset="0"/>
          </a:endParaRPr>
        </a:p>
        <a:p>
          <a:pPr algn="l"/>
          <a:r>
            <a:rPr lang="es-CO" sz="1600">
              <a:solidFill>
                <a:schemeClr val="bg1"/>
              </a:solidFill>
              <a:latin typeface="Times New Roman" panose="02020603050405020304" pitchFamily="18" charset="0"/>
              <a:cs typeface="Times New Roman" panose="02020603050405020304" pitchFamily="18" charset="0"/>
            </a:rPr>
            <a:t>1. Eficiencia: Acceso inmediato sin desplazamiento manual entre hojas</a:t>
          </a:r>
        </a:p>
        <a:p>
          <a:pPr algn="l"/>
          <a:r>
            <a:rPr lang="es-CO" sz="1600">
              <a:solidFill>
                <a:schemeClr val="bg1"/>
              </a:solidFill>
              <a:latin typeface="Times New Roman" panose="02020603050405020304" pitchFamily="18" charset="0"/>
              <a:cs typeface="Times New Roman" panose="02020603050405020304" pitchFamily="18" charset="0"/>
            </a:rPr>
            <a:t>2. Usabilidad: Interfaz intuitiva</a:t>
          </a:r>
        </a:p>
        <a:p>
          <a:pPr algn="l"/>
          <a:r>
            <a:rPr lang="es-CO" sz="1600">
              <a:solidFill>
                <a:schemeClr val="bg1"/>
              </a:solidFill>
              <a:latin typeface="Times New Roman" panose="02020603050405020304" pitchFamily="18" charset="0"/>
              <a:cs typeface="Times New Roman" panose="02020603050405020304" pitchFamily="18" charset="0"/>
            </a:rPr>
            <a:t>3. Profesionalismo: Documentación técnica que facilita su uso práctico</a:t>
          </a:r>
        </a:p>
        <a:p>
          <a:pPr algn="l"/>
          <a:r>
            <a:rPr lang="es-CO" sz="1600">
              <a:solidFill>
                <a:schemeClr val="bg1"/>
              </a:solidFill>
              <a:latin typeface="Times New Roman" panose="02020603050405020304" pitchFamily="18" charset="0"/>
              <a:cs typeface="Times New Roman" panose="02020603050405020304" pitchFamily="18" charset="0"/>
            </a:rPr>
            <a:t>4. Estructura: Refleja la organización lógica de la base de datos SofInventory</a:t>
          </a:r>
        </a:p>
      </xdr:txBody>
    </xdr:sp>
    <xdr:clientData/>
  </xdr:twoCellAnchor>
  <xdr:twoCellAnchor>
    <xdr:from>
      <xdr:col>7</xdr:col>
      <xdr:colOff>0</xdr:colOff>
      <xdr:row>20</xdr:row>
      <xdr:rowOff>7620</xdr:rowOff>
    </xdr:from>
    <xdr:to>
      <xdr:col>9</xdr:col>
      <xdr:colOff>129540</xdr:colOff>
      <xdr:row>22</xdr:row>
      <xdr:rowOff>129540</xdr:rowOff>
    </xdr:to>
    <xdr:sp macro="[1]!atras_pagina" textlink="">
      <xdr:nvSpPr>
        <xdr:cNvPr id="28" name="Flecha: hacia la izquierda 27">
          <a:extLst>
            <a:ext uri="{FF2B5EF4-FFF2-40B4-BE49-F238E27FC236}">
              <a16:creationId xmlns:a16="http://schemas.microsoft.com/office/drawing/2014/main" id="{500DCD18-ABE0-473F-A63E-F119AEE76F50}"/>
            </a:ext>
          </a:extLst>
        </xdr:cNvPr>
        <xdr:cNvSpPr/>
      </xdr:nvSpPr>
      <xdr:spPr>
        <a:xfrm>
          <a:off x="5463540" y="5196840"/>
          <a:ext cx="1714500" cy="48768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10</xdr:col>
      <xdr:colOff>160020</xdr:colOff>
      <xdr:row>20</xdr:row>
      <xdr:rowOff>0</xdr:rowOff>
    </xdr:from>
    <xdr:to>
      <xdr:col>12</xdr:col>
      <xdr:colOff>167640</xdr:colOff>
      <xdr:row>22</xdr:row>
      <xdr:rowOff>114300</xdr:rowOff>
    </xdr:to>
    <xdr:sp macro="[1]!siguiente_pagina" textlink="">
      <xdr:nvSpPr>
        <xdr:cNvPr id="29" name="Flecha: a la derecha 28">
          <a:extLst>
            <a:ext uri="{FF2B5EF4-FFF2-40B4-BE49-F238E27FC236}">
              <a16:creationId xmlns:a16="http://schemas.microsoft.com/office/drawing/2014/main" id="{94B37F58-EF28-4AB4-B5E9-5413ED2E5CBC}"/>
            </a:ext>
          </a:extLst>
        </xdr:cNvPr>
        <xdr:cNvSpPr/>
      </xdr:nvSpPr>
      <xdr:spPr>
        <a:xfrm>
          <a:off x="8001000" y="5189220"/>
          <a:ext cx="1592580" cy="4800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8</xdr:col>
      <xdr:colOff>518160</xdr:colOff>
      <xdr:row>14</xdr:row>
      <xdr:rowOff>167640</xdr:rowOff>
    </xdr:from>
    <xdr:to>
      <xdr:col>11</xdr:col>
      <xdr:colOff>548640</xdr:colOff>
      <xdr:row>16</xdr:row>
      <xdr:rowOff>91440</xdr:rowOff>
    </xdr:to>
    <xdr:sp macro="[1]!movimientos_inventario" textlink="">
      <xdr:nvSpPr>
        <xdr:cNvPr id="30" name="Diagrama de flujo: proceso alternativo 29">
          <a:extLst>
            <a:ext uri="{FF2B5EF4-FFF2-40B4-BE49-F238E27FC236}">
              <a16:creationId xmlns:a16="http://schemas.microsoft.com/office/drawing/2014/main" id="{ED38EAF2-F410-47B8-B4EF-BEC61182F4D0}"/>
            </a:ext>
          </a:extLst>
        </xdr:cNvPr>
        <xdr:cNvSpPr/>
      </xdr:nvSpPr>
      <xdr:spPr>
        <a:xfrm>
          <a:off x="7086600" y="3276600"/>
          <a:ext cx="2202180" cy="289560"/>
        </a:xfrm>
        <a:prstGeom prst="flowChartAlternateProcess">
          <a:avLst/>
        </a:prstGeom>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b="0">
              <a:latin typeface="Times New Roman" panose="02020603050405020304" pitchFamily="18" charset="0"/>
              <a:cs typeface="Times New Roman" panose="02020603050405020304" pitchFamily="18" charset="0"/>
            </a:rPr>
            <a:t>movimientos_inventario</a:t>
          </a:r>
        </a:p>
      </xdr:txBody>
    </xdr:sp>
    <xdr:clientData/>
  </xdr:twoCellAnchor>
  <xdr:twoCellAnchor>
    <xdr:from>
      <xdr:col>7</xdr:col>
      <xdr:colOff>662940</xdr:colOff>
      <xdr:row>23</xdr:row>
      <xdr:rowOff>0</xdr:rowOff>
    </xdr:from>
    <xdr:to>
      <xdr:col>11</xdr:col>
      <xdr:colOff>167640</xdr:colOff>
      <xdr:row>24</xdr:row>
      <xdr:rowOff>106680</xdr:rowOff>
    </xdr:to>
    <xdr:sp macro="[0]!Resumen" textlink="">
      <xdr:nvSpPr>
        <xdr:cNvPr id="7" name="Diagrama de flujo: proceso alternativo 6">
          <a:extLst>
            <a:ext uri="{FF2B5EF4-FFF2-40B4-BE49-F238E27FC236}">
              <a16:creationId xmlns:a16="http://schemas.microsoft.com/office/drawing/2014/main" id="{428A2CF2-7BC0-4241-8526-31C5BA9671C6}"/>
            </a:ext>
          </a:extLst>
        </xdr:cNvPr>
        <xdr:cNvSpPr/>
      </xdr:nvSpPr>
      <xdr:spPr>
        <a:xfrm>
          <a:off x="5783580" y="4754880"/>
          <a:ext cx="2400300" cy="289560"/>
        </a:xfrm>
        <a:prstGeom prst="flowChartAlternateProcess">
          <a:avLst/>
        </a:prstGeom>
        <a:solidFill>
          <a:srgbClr val="00B050"/>
        </a:solidFill>
        <a:ln>
          <a:solidFill>
            <a:schemeClr val="accent3">
              <a:lumMod val="60000"/>
              <a:lumOff val="4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latin typeface="Times New Roman" panose="02020603050405020304" pitchFamily="18" charset="0"/>
              <a:cs typeface="Times New Roman" panose="02020603050405020304" pitchFamily="18" charset="0"/>
            </a:rPr>
            <a:t>Resumen</a:t>
          </a:r>
          <a:r>
            <a:rPr lang="es-CO" sz="1600" baseline="0">
              <a:latin typeface="Times New Roman" panose="02020603050405020304" pitchFamily="18" charset="0"/>
              <a:cs typeface="Times New Roman" panose="02020603050405020304" pitchFamily="18" charset="0"/>
            </a:rPr>
            <a:t> y análisis</a:t>
          </a:r>
        </a:p>
        <a:p>
          <a:pPr algn="ctr"/>
          <a:endParaRPr lang="es-CO" sz="16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22</xdr:row>
      <xdr:rowOff>7620</xdr:rowOff>
    </xdr:from>
    <xdr:to>
      <xdr:col>8</xdr:col>
      <xdr:colOff>129540</xdr:colOff>
      <xdr:row>24</xdr:row>
      <xdr:rowOff>129540</xdr:rowOff>
    </xdr:to>
    <xdr:sp macro="[1]!atras_pagina" textlink="">
      <xdr:nvSpPr>
        <xdr:cNvPr id="2" name="Flecha: hacia la izquierda 1">
          <a:extLst>
            <a:ext uri="{FF2B5EF4-FFF2-40B4-BE49-F238E27FC236}">
              <a16:creationId xmlns:a16="http://schemas.microsoft.com/office/drawing/2014/main" id="{0A0E8915-E3DB-4F17-B299-21AA4F101821}"/>
            </a:ext>
          </a:extLst>
        </xdr:cNvPr>
        <xdr:cNvSpPr/>
      </xdr:nvSpPr>
      <xdr:spPr>
        <a:xfrm>
          <a:off x="5120640" y="5494020"/>
          <a:ext cx="1577340" cy="48768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22</xdr:row>
      <xdr:rowOff>0</xdr:rowOff>
    </xdr:from>
    <xdr:to>
      <xdr:col>11</xdr:col>
      <xdr:colOff>167640</xdr:colOff>
      <xdr:row>24</xdr:row>
      <xdr:rowOff>114300</xdr:rowOff>
    </xdr:to>
    <xdr:sp macro="[1]!siguiente_pagina" textlink="">
      <xdr:nvSpPr>
        <xdr:cNvPr id="4" name="Flecha: a la derecha 3">
          <a:extLst>
            <a:ext uri="{FF2B5EF4-FFF2-40B4-BE49-F238E27FC236}">
              <a16:creationId xmlns:a16="http://schemas.microsoft.com/office/drawing/2014/main" id="{6D0ABB8B-38E0-4D99-BF79-BEE620CF8B22}"/>
            </a:ext>
          </a:extLst>
        </xdr:cNvPr>
        <xdr:cNvSpPr/>
      </xdr:nvSpPr>
      <xdr:spPr>
        <a:xfrm>
          <a:off x="7452360" y="5486400"/>
          <a:ext cx="1455420" cy="4800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15240</xdr:colOff>
      <xdr:row>24</xdr:row>
      <xdr:rowOff>30480</xdr:rowOff>
    </xdr:from>
    <xdr:to>
      <xdr:col>3</xdr:col>
      <xdr:colOff>358140</xdr:colOff>
      <xdr:row>28</xdr:row>
      <xdr:rowOff>68580</xdr:rowOff>
    </xdr:to>
    <xdr:sp macro="[1]!Regresar" textlink="">
      <xdr:nvSpPr>
        <xdr:cNvPr id="5" name="Flecha: hacia la izquierda 4">
          <a:extLst>
            <a:ext uri="{FF2B5EF4-FFF2-40B4-BE49-F238E27FC236}">
              <a16:creationId xmlns:a16="http://schemas.microsoft.com/office/drawing/2014/main" id="{7E73D26E-C546-4735-86D0-0B9E6189E886}"/>
            </a:ext>
          </a:extLst>
        </xdr:cNvPr>
        <xdr:cNvSpPr/>
      </xdr:nvSpPr>
      <xdr:spPr>
        <a:xfrm>
          <a:off x="15240" y="6873240"/>
          <a:ext cx="3208020" cy="77724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navegacion</a:t>
          </a:r>
        </a:p>
      </xdr:txBody>
    </xdr:sp>
    <xdr:clientData/>
  </xdr:twoCellAnchor>
  <xdr:twoCellAnchor editAs="oneCell">
    <xdr:from>
      <xdr:col>0</xdr:col>
      <xdr:colOff>22860</xdr:colOff>
      <xdr:row>0</xdr:row>
      <xdr:rowOff>15240</xdr:rowOff>
    </xdr:from>
    <xdr:to>
      <xdr:col>1</xdr:col>
      <xdr:colOff>1299611</xdr:colOff>
      <xdr:row>2</xdr:row>
      <xdr:rowOff>251460</xdr:rowOff>
    </xdr:to>
    <xdr:pic>
      <xdr:nvPicPr>
        <xdr:cNvPr id="6" name="Imagen 5">
          <a:extLst>
            <a:ext uri="{FF2B5EF4-FFF2-40B4-BE49-F238E27FC236}">
              <a16:creationId xmlns:a16="http://schemas.microsoft.com/office/drawing/2014/main" id="{94D52CDD-9D17-4535-AA49-682F0007C916}"/>
            </a:ext>
          </a:extLst>
        </xdr:cNvPr>
        <xdr:cNvPicPr>
          <a:picLocks noChangeAspect="1"/>
        </xdr:cNvPicPr>
      </xdr:nvPicPr>
      <xdr:blipFill>
        <a:blip xmlns:r="http://schemas.openxmlformats.org/officeDocument/2006/relationships" r:embed="rId1"/>
        <a:stretch>
          <a:fillRect/>
        </a:stretch>
      </xdr:blipFill>
      <xdr:spPr>
        <a:xfrm>
          <a:off x="22860" y="15240"/>
          <a:ext cx="1672991" cy="7848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16</xdr:row>
      <xdr:rowOff>7620</xdr:rowOff>
    </xdr:from>
    <xdr:to>
      <xdr:col>8</xdr:col>
      <xdr:colOff>129540</xdr:colOff>
      <xdr:row>18</xdr:row>
      <xdr:rowOff>129540</xdr:rowOff>
    </xdr:to>
    <xdr:sp macro="[1]!atras_pagina" textlink="">
      <xdr:nvSpPr>
        <xdr:cNvPr id="2" name="Flecha: hacia la izquierda 1">
          <a:extLst>
            <a:ext uri="{FF2B5EF4-FFF2-40B4-BE49-F238E27FC236}">
              <a16:creationId xmlns:a16="http://schemas.microsoft.com/office/drawing/2014/main" id="{246B6A78-3B23-4E2B-819D-8ABD759D2713}"/>
            </a:ext>
          </a:extLst>
        </xdr:cNvPr>
        <xdr:cNvSpPr/>
      </xdr:nvSpPr>
      <xdr:spPr>
        <a:xfrm>
          <a:off x="5120640" y="5494020"/>
          <a:ext cx="1577340" cy="48768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16</xdr:row>
      <xdr:rowOff>0</xdr:rowOff>
    </xdr:from>
    <xdr:to>
      <xdr:col>11</xdr:col>
      <xdr:colOff>167640</xdr:colOff>
      <xdr:row>18</xdr:row>
      <xdr:rowOff>114300</xdr:rowOff>
    </xdr:to>
    <xdr:sp macro="[1]!siguiente_pagina" textlink="">
      <xdr:nvSpPr>
        <xdr:cNvPr id="3" name="Flecha: a la derecha 2">
          <a:extLst>
            <a:ext uri="{FF2B5EF4-FFF2-40B4-BE49-F238E27FC236}">
              <a16:creationId xmlns:a16="http://schemas.microsoft.com/office/drawing/2014/main" id="{0CC66541-7F1A-4F74-ACA3-6E9DD1320B12}"/>
            </a:ext>
          </a:extLst>
        </xdr:cNvPr>
        <xdr:cNvSpPr/>
      </xdr:nvSpPr>
      <xdr:spPr>
        <a:xfrm>
          <a:off x="7452360" y="5486400"/>
          <a:ext cx="1455420" cy="4800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15240</xdr:colOff>
      <xdr:row>17</xdr:row>
      <xdr:rowOff>182880</xdr:rowOff>
    </xdr:from>
    <xdr:to>
      <xdr:col>3</xdr:col>
      <xdr:colOff>358140</xdr:colOff>
      <xdr:row>22</xdr:row>
      <xdr:rowOff>22860</xdr:rowOff>
    </xdr:to>
    <xdr:sp macro="[1]!Regresar" textlink="">
      <xdr:nvSpPr>
        <xdr:cNvPr id="5" name="Flecha: hacia la izquierda 4">
          <a:extLst>
            <a:ext uri="{FF2B5EF4-FFF2-40B4-BE49-F238E27FC236}">
              <a16:creationId xmlns:a16="http://schemas.microsoft.com/office/drawing/2014/main" id="{A20F0BCB-D0DF-4366-A3B0-D023A872BF16}"/>
            </a:ext>
          </a:extLst>
        </xdr:cNvPr>
        <xdr:cNvSpPr/>
      </xdr:nvSpPr>
      <xdr:spPr>
        <a:xfrm>
          <a:off x="15240" y="5379720"/>
          <a:ext cx="3208020" cy="77724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navegacion</a:t>
          </a:r>
        </a:p>
      </xdr:txBody>
    </xdr:sp>
    <xdr:clientData/>
  </xdr:twoCellAnchor>
  <xdr:twoCellAnchor editAs="oneCell">
    <xdr:from>
      <xdr:col>0</xdr:col>
      <xdr:colOff>15240</xdr:colOff>
      <xdr:row>0</xdr:row>
      <xdr:rowOff>38100</xdr:rowOff>
    </xdr:from>
    <xdr:to>
      <xdr:col>1</xdr:col>
      <xdr:colOff>1317859</xdr:colOff>
      <xdr:row>2</xdr:row>
      <xdr:rowOff>251460</xdr:rowOff>
    </xdr:to>
    <xdr:pic>
      <xdr:nvPicPr>
        <xdr:cNvPr id="6" name="Imagen 5">
          <a:extLst>
            <a:ext uri="{FF2B5EF4-FFF2-40B4-BE49-F238E27FC236}">
              <a16:creationId xmlns:a16="http://schemas.microsoft.com/office/drawing/2014/main" id="{28801FD9-EF98-46CD-9B3D-A573BBD4D16E}"/>
            </a:ext>
          </a:extLst>
        </xdr:cNvPr>
        <xdr:cNvPicPr>
          <a:picLocks noChangeAspect="1"/>
        </xdr:cNvPicPr>
      </xdr:nvPicPr>
      <xdr:blipFill>
        <a:blip xmlns:r="http://schemas.openxmlformats.org/officeDocument/2006/relationships" r:embed="rId1"/>
        <a:stretch>
          <a:fillRect/>
        </a:stretch>
      </xdr:blipFill>
      <xdr:spPr>
        <a:xfrm>
          <a:off x="15240" y="38100"/>
          <a:ext cx="1721719" cy="8077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33</xdr:row>
      <xdr:rowOff>7620</xdr:rowOff>
    </xdr:from>
    <xdr:to>
      <xdr:col>8</xdr:col>
      <xdr:colOff>129540</xdr:colOff>
      <xdr:row>35</xdr:row>
      <xdr:rowOff>129540</xdr:rowOff>
    </xdr:to>
    <xdr:sp macro="[1]!atras_pagina" textlink="">
      <xdr:nvSpPr>
        <xdr:cNvPr id="2" name="Flecha: hacia la izquierda 1">
          <a:extLst>
            <a:ext uri="{FF2B5EF4-FFF2-40B4-BE49-F238E27FC236}">
              <a16:creationId xmlns:a16="http://schemas.microsoft.com/office/drawing/2014/main" id="{C90022BD-5D1C-408F-9081-3A34814C5FBC}"/>
            </a:ext>
          </a:extLst>
        </xdr:cNvPr>
        <xdr:cNvSpPr/>
      </xdr:nvSpPr>
      <xdr:spPr>
        <a:xfrm>
          <a:off x="5074920" y="5013960"/>
          <a:ext cx="1562100" cy="5029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33</xdr:row>
      <xdr:rowOff>0</xdr:rowOff>
    </xdr:from>
    <xdr:to>
      <xdr:col>11</xdr:col>
      <xdr:colOff>167640</xdr:colOff>
      <xdr:row>35</xdr:row>
      <xdr:rowOff>114300</xdr:rowOff>
    </xdr:to>
    <xdr:sp macro="[1]!siguiente_pagina" textlink="">
      <xdr:nvSpPr>
        <xdr:cNvPr id="3" name="Flecha: a la derecha 2">
          <a:extLst>
            <a:ext uri="{FF2B5EF4-FFF2-40B4-BE49-F238E27FC236}">
              <a16:creationId xmlns:a16="http://schemas.microsoft.com/office/drawing/2014/main" id="{DCAAF0E6-83B2-4974-9595-32D53A47B01E}"/>
            </a:ext>
          </a:extLst>
        </xdr:cNvPr>
        <xdr:cNvSpPr/>
      </xdr:nvSpPr>
      <xdr:spPr>
        <a:xfrm>
          <a:off x="8427720" y="5006340"/>
          <a:ext cx="1432560" cy="495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68580</xdr:colOff>
      <xdr:row>34</xdr:row>
      <xdr:rowOff>15240</xdr:rowOff>
    </xdr:from>
    <xdr:to>
      <xdr:col>3</xdr:col>
      <xdr:colOff>213360</xdr:colOff>
      <xdr:row>38</xdr:row>
      <xdr:rowOff>38100</xdr:rowOff>
    </xdr:to>
    <xdr:sp macro="[1]!Regresar" textlink="">
      <xdr:nvSpPr>
        <xdr:cNvPr id="4" name="Flecha: hacia la izquierda 3">
          <a:extLst>
            <a:ext uri="{FF2B5EF4-FFF2-40B4-BE49-F238E27FC236}">
              <a16:creationId xmlns:a16="http://schemas.microsoft.com/office/drawing/2014/main" id="{8123870F-35CE-4E6A-B400-E16B9F1AEA7F}"/>
            </a:ext>
          </a:extLst>
        </xdr:cNvPr>
        <xdr:cNvSpPr/>
      </xdr:nvSpPr>
      <xdr:spPr>
        <a:xfrm>
          <a:off x="68580" y="9989820"/>
          <a:ext cx="3208020" cy="77724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navegacion</a:t>
          </a:r>
        </a:p>
      </xdr:txBody>
    </xdr:sp>
    <xdr:clientData/>
  </xdr:twoCellAnchor>
  <xdr:twoCellAnchor editAs="oneCell">
    <xdr:from>
      <xdr:col>0</xdr:col>
      <xdr:colOff>38100</xdr:colOff>
      <xdr:row>0</xdr:row>
      <xdr:rowOff>22860</xdr:rowOff>
    </xdr:from>
    <xdr:to>
      <xdr:col>1</xdr:col>
      <xdr:colOff>1638300</xdr:colOff>
      <xdr:row>2</xdr:row>
      <xdr:rowOff>321075</xdr:rowOff>
    </xdr:to>
    <xdr:pic>
      <xdr:nvPicPr>
        <xdr:cNvPr id="6" name="Imagen 5">
          <a:extLst>
            <a:ext uri="{FF2B5EF4-FFF2-40B4-BE49-F238E27FC236}">
              <a16:creationId xmlns:a16="http://schemas.microsoft.com/office/drawing/2014/main" id="{6B2B0085-F961-4948-914C-5F9367FD900E}"/>
            </a:ext>
          </a:extLst>
        </xdr:cNvPr>
        <xdr:cNvPicPr>
          <a:picLocks noChangeAspect="1"/>
        </xdr:cNvPicPr>
      </xdr:nvPicPr>
      <xdr:blipFill>
        <a:blip xmlns:r="http://schemas.openxmlformats.org/officeDocument/2006/relationships" r:embed="rId1"/>
        <a:stretch>
          <a:fillRect/>
        </a:stretch>
      </xdr:blipFill>
      <xdr:spPr>
        <a:xfrm>
          <a:off x="38100" y="22860"/>
          <a:ext cx="2065020" cy="9687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21</xdr:row>
      <xdr:rowOff>7620</xdr:rowOff>
    </xdr:from>
    <xdr:to>
      <xdr:col>8</xdr:col>
      <xdr:colOff>129540</xdr:colOff>
      <xdr:row>23</xdr:row>
      <xdr:rowOff>129540</xdr:rowOff>
    </xdr:to>
    <xdr:sp macro="[1]!atras_pagina" textlink="">
      <xdr:nvSpPr>
        <xdr:cNvPr id="2" name="Flecha: hacia la izquierda 1">
          <a:extLst>
            <a:ext uri="{FF2B5EF4-FFF2-40B4-BE49-F238E27FC236}">
              <a16:creationId xmlns:a16="http://schemas.microsoft.com/office/drawing/2014/main" id="{363EAE8B-0247-426F-92C0-1429E6CAA1F7}"/>
            </a:ext>
          </a:extLst>
        </xdr:cNvPr>
        <xdr:cNvSpPr/>
      </xdr:nvSpPr>
      <xdr:spPr>
        <a:xfrm>
          <a:off x="5143500" y="9791700"/>
          <a:ext cx="1341120" cy="5029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21</xdr:row>
      <xdr:rowOff>0</xdr:rowOff>
    </xdr:from>
    <xdr:to>
      <xdr:col>11</xdr:col>
      <xdr:colOff>167640</xdr:colOff>
      <xdr:row>23</xdr:row>
      <xdr:rowOff>114300</xdr:rowOff>
    </xdr:to>
    <xdr:sp macro="[1]!siguiente_pagina" textlink="">
      <xdr:nvSpPr>
        <xdr:cNvPr id="3" name="Flecha: a la derecha 2">
          <a:extLst>
            <a:ext uri="{FF2B5EF4-FFF2-40B4-BE49-F238E27FC236}">
              <a16:creationId xmlns:a16="http://schemas.microsoft.com/office/drawing/2014/main" id="{427968E4-0FB6-43FD-9728-0C3BEF10DCF6}"/>
            </a:ext>
          </a:extLst>
        </xdr:cNvPr>
        <xdr:cNvSpPr/>
      </xdr:nvSpPr>
      <xdr:spPr>
        <a:xfrm>
          <a:off x="8183880" y="9784080"/>
          <a:ext cx="1386840" cy="495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91440</xdr:colOff>
      <xdr:row>23</xdr:row>
      <xdr:rowOff>7620</xdr:rowOff>
    </xdr:from>
    <xdr:to>
      <xdr:col>3</xdr:col>
      <xdr:colOff>327660</xdr:colOff>
      <xdr:row>27</xdr:row>
      <xdr:rowOff>30480</xdr:rowOff>
    </xdr:to>
    <xdr:sp macro="[1]!Regresar" textlink="">
      <xdr:nvSpPr>
        <xdr:cNvPr id="4" name="Flecha: hacia la izquierda 3">
          <a:extLst>
            <a:ext uri="{FF2B5EF4-FFF2-40B4-BE49-F238E27FC236}">
              <a16:creationId xmlns:a16="http://schemas.microsoft.com/office/drawing/2014/main" id="{55D47E77-C019-4C76-81AB-DD0C18473F93}"/>
            </a:ext>
          </a:extLst>
        </xdr:cNvPr>
        <xdr:cNvSpPr/>
      </xdr:nvSpPr>
      <xdr:spPr>
        <a:xfrm>
          <a:off x="91440" y="6400800"/>
          <a:ext cx="3208020" cy="77724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navegacion</a:t>
          </a:r>
        </a:p>
      </xdr:txBody>
    </xdr:sp>
    <xdr:clientData/>
  </xdr:twoCellAnchor>
  <xdr:twoCellAnchor editAs="oneCell">
    <xdr:from>
      <xdr:col>0</xdr:col>
      <xdr:colOff>22860</xdr:colOff>
      <xdr:row>0</xdr:row>
      <xdr:rowOff>30480</xdr:rowOff>
    </xdr:from>
    <xdr:to>
      <xdr:col>1</xdr:col>
      <xdr:colOff>1249680</xdr:colOff>
      <xdr:row>2</xdr:row>
      <xdr:rowOff>255693</xdr:rowOff>
    </xdr:to>
    <xdr:pic>
      <xdr:nvPicPr>
        <xdr:cNvPr id="5" name="Imagen 4">
          <a:extLst>
            <a:ext uri="{FF2B5EF4-FFF2-40B4-BE49-F238E27FC236}">
              <a16:creationId xmlns:a16="http://schemas.microsoft.com/office/drawing/2014/main" id="{0E924514-16B9-461E-829E-CC8307F21805}"/>
            </a:ext>
          </a:extLst>
        </xdr:cNvPr>
        <xdr:cNvPicPr>
          <a:picLocks noChangeAspect="1"/>
        </xdr:cNvPicPr>
      </xdr:nvPicPr>
      <xdr:blipFill>
        <a:blip xmlns:r="http://schemas.openxmlformats.org/officeDocument/2006/relationships" r:embed="rId1"/>
        <a:stretch>
          <a:fillRect/>
        </a:stretch>
      </xdr:blipFill>
      <xdr:spPr>
        <a:xfrm>
          <a:off x="22860" y="30480"/>
          <a:ext cx="1714500" cy="8043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22860</xdr:colOff>
      <xdr:row>0</xdr:row>
      <xdr:rowOff>45720</xdr:rowOff>
    </xdr:from>
    <xdr:to>
      <xdr:col>1</xdr:col>
      <xdr:colOff>1256899</xdr:colOff>
      <xdr:row>2</xdr:row>
      <xdr:rowOff>259080</xdr:rowOff>
    </xdr:to>
    <xdr:pic>
      <xdr:nvPicPr>
        <xdr:cNvPr id="2" name="Imagen 1">
          <a:extLst>
            <a:ext uri="{FF2B5EF4-FFF2-40B4-BE49-F238E27FC236}">
              <a16:creationId xmlns:a16="http://schemas.microsoft.com/office/drawing/2014/main" id="{9EC589EC-00E5-46BD-829C-EB7FD50B6409}"/>
            </a:ext>
          </a:extLst>
        </xdr:cNvPr>
        <xdr:cNvPicPr>
          <a:picLocks noChangeAspect="1"/>
        </xdr:cNvPicPr>
      </xdr:nvPicPr>
      <xdr:blipFill>
        <a:blip xmlns:r="http://schemas.openxmlformats.org/officeDocument/2006/relationships" r:embed="rId1"/>
        <a:stretch>
          <a:fillRect/>
        </a:stretch>
      </xdr:blipFill>
      <xdr:spPr>
        <a:xfrm>
          <a:off x="22860" y="45720"/>
          <a:ext cx="1721719" cy="807720"/>
        </a:xfrm>
        <a:prstGeom prst="rect">
          <a:avLst/>
        </a:prstGeom>
      </xdr:spPr>
    </xdr:pic>
    <xdr:clientData/>
  </xdr:twoCellAnchor>
  <xdr:twoCellAnchor>
    <xdr:from>
      <xdr:col>6</xdr:col>
      <xdr:colOff>0</xdr:colOff>
      <xdr:row>16</xdr:row>
      <xdr:rowOff>7620</xdr:rowOff>
    </xdr:from>
    <xdr:to>
      <xdr:col>8</xdr:col>
      <xdr:colOff>129540</xdr:colOff>
      <xdr:row>18</xdr:row>
      <xdr:rowOff>129540</xdr:rowOff>
    </xdr:to>
    <xdr:sp macro="[1]!atras_pagina" textlink="">
      <xdr:nvSpPr>
        <xdr:cNvPr id="3" name="Flecha: hacia la izquierda 2">
          <a:extLst>
            <a:ext uri="{FF2B5EF4-FFF2-40B4-BE49-F238E27FC236}">
              <a16:creationId xmlns:a16="http://schemas.microsoft.com/office/drawing/2014/main" id="{8D1781D1-011E-4F54-96D0-78F076ACF77A}"/>
            </a:ext>
          </a:extLst>
        </xdr:cNvPr>
        <xdr:cNvSpPr/>
      </xdr:nvSpPr>
      <xdr:spPr>
        <a:xfrm>
          <a:off x="5196840" y="5836920"/>
          <a:ext cx="1463040" cy="5029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16</xdr:row>
      <xdr:rowOff>0</xdr:rowOff>
    </xdr:from>
    <xdr:to>
      <xdr:col>11</xdr:col>
      <xdr:colOff>167640</xdr:colOff>
      <xdr:row>18</xdr:row>
      <xdr:rowOff>114300</xdr:rowOff>
    </xdr:to>
    <xdr:sp macro="[1]!siguiente_pagina" textlink="">
      <xdr:nvSpPr>
        <xdr:cNvPr id="4" name="Flecha: a la derecha 3">
          <a:extLst>
            <a:ext uri="{FF2B5EF4-FFF2-40B4-BE49-F238E27FC236}">
              <a16:creationId xmlns:a16="http://schemas.microsoft.com/office/drawing/2014/main" id="{2CC98189-051A-434D-92FF-EDB1B28B0D72}"/>
            </a:ext>
          </a:extLst>
        </xdr:cNvPr>
        <xdr:cNvSpPr/>
      </xdr:nvSpPr>
      <xdr:spPr>
        <a:xfrm>
          <a:off x="8359140" y="5829300"/>
          <a:ext cx="1402080" cy="4953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0</xdr:colOff>
      <xdr:row>17</xdr:row>
      <xdr:rowOff>167640</xdr:rowOff>
    </xdr:from>
    <xdr:to>
      <xdr:col>3</xdr:col>
      <xdr:colOff>441960</xdr:colOff>
      <xdr:row>21</xdr:row>
      <xdr:rowOff>205740</xdr:rowOff>
    </xdr:to>
    <xdr:sp macro="[1]!Regresar" textlink="">
      <xdr:nvSpPr>
        <xdr:cNvPr id="5" name="Flecha: hacia la izquierda 4">
          <a:extLst>
            <a:ext uri="{FF2B5EF4-FFF2-40B4-BE49-F238E27FC236}">
              <a16:creationId xmlns:a16="http://schemas.microsoft.com/office/drawing/2014/main" id="{ED3B0318-9956-4AD9-9F49-AD5DDFA09FC2}"/>
            </a:ext>
          </a:extLst>
        </xdr:cNvPr>
        <xdr:cNvSpPr/>
      </xdr:nvSpPr>
      <xdr:spPr>
        <a:xfrm>
          <a:off x="0" y="4998720"/>
          <a:ext cx="3291840" cy="98298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0</xdr:row>
      <xdr:rowOff>22860</xdr:rowOff>
    </xdr:from>
    <xdr:to>
      <xdr:col>1</xdr:col>
      <xdr:colOff>1264519</xdr:colOff>
      <xdr:row>2</xdr:row>
      <xdr:rowOff>266700</xdr:rowOff>
    </xdr:to>
    <xdr:pic>
      <xdr:nvPicPr>
        <xdr:cNvPr id="2" name="Imagen 1">
          <a:extLst>
            <a:ext uri="{FF2B5EF4-FFF2-40B4-BE49-F238E27FC236}">
              <a16:creationId xmlns:a16="http://schemas.microsoft.com/office/drawing/2014/main" id="{E992BC2A-3E26-48DF-B7B2-9AA92C6A5EAA}"/>
            </a:ext>
          </a:extLst>
        </xdr:cNvPr>
        <xdr:cNvPicPr>
          <a:picLocks noChangeAspect="1"/>
        </xdr:cNvPicPr>
      </xdr:nvPicPr>
      <xdr:blipFill>
        <a:blip xmlns:r="http://schemas.openxmlformats.org/officeDocument/2006/relationships" r:embed="rId1"/>
        <a:stretch>
          <a:fillRect/>
        </a:stretch>
      </xdr:blipFill>
      <xdr:spPr>
        <a:xfrm>
          <a:off x="38100" y="22860"/>
          <a:ext cx="1721719" cy="807720"/>
        </a:xfrm>
        <a:prstGeom prst="rect">
          <a:avLst/>
        </a:prstGeom>
      </xdr:spPr>
    </xdr:pic>
    <xdr:clientData/>
  </xdr:twoCellAnchor>
  <xdr:twoCellAnchor>
    <xdr:from>
      <xdr:col>6</xdr:col>
      <xdr:colOff>0</xdr:colOff>
      <xdr:row>18</xdr:row>
      <xdr:rowOff>7620</xdr:rowOff>
    </xdr:from>
    <xdr:to>
      <xdr:col>8</xdr:col>
      <xdr:colOff>129540</xdr:colOff>
      <xdr:row>20</xdr:row>
      <xdr:rowOff>38100</xdr:rowOff>
    </xdr:to>
    <xdr:sp macro="[1]!atras_pagina" textlink="">
      <xdr:nvSpPr>
        <xdr:cNvPr id="3" name="Flecha: hacia la izquierda 2">
          <a:extLst>
            <a:ext uri="{FF2B5EF4-FFF2-40B4-BE49-F238E27FC236}">
              <a16:creationId xmlns:a16="http://schemas.microsoft.com/office/drawing/2014/main" id="{74577536-7D06-46DB-A7FD-F274E5431711}"/>
            </a:ext>
          </a:extLst>
        </xdr:cNvPr>
        <xdr:cNvSpPr/>
      </xdr:nvSpPr>
      <xdr:spPr>
        <a:xfrm>
          <a:off x="4991100" y="4846320"/>
          <a:ext cx="129540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18</xdr:row>
      <xdr:rowOff>0</xdr:rowOff>
    </xdr:from>
    <xdr:to>
      <xdr:col>11</xdr:col>
      <xdr:colOff>167640</xdr:colOff>
      <xdr:row>20</xdr:row>
      <xdr:rowOff>38100</xdr:rowOff>
    </xdr:to>
    <xdr:sp macro="[1]!siguiente_pagina" textlink="">
      <xdr:nvSpPr>
        <xdr:cNvPr id="4" name="Flecha: a la derecha 3">
          <a:extLst>
            <a:ext uri="{FF2B5EF4-FFF2-40B4-BE49-F238E27FC236}">
              <a16:creationId xmlns:a16="http://schemas.microsoft.com/office/drawing/2014/main" id="{4D8EA996-D0D0-4261-A73E-2BD5A8A09779}"/>
            </a:ext>
          </a:extLst>
        </xdr:cNvPr>
        <xdr:cNvSpPr/>
      </xdr:nvSpPr>
      <xdr:spPr>
        <a:xfrm>
          <a:off x="7833360" y="4838700"/>
          <a:ext cx="130302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53340</xdr:colOff>
      <xdr:row>19</xdr:row>
      <xdr:rowOff>190500</xdr:rowOff>
    </xdr:from>
    <xdr:to>
      <xdr:col>3</xdr:col>
      <xdr:colOff>495300</xdr:colOff>
      <xdr:row>24</xdr:row>
      <xdr:rowOff>22860</xdr:rowOff>
    </xdr:to>
    <xdr:sp macro="[1]!Regresar" textlink="">
      <xdr:nvSpPr>
        <xdr:cNvPr id="5" name="Flecha: hacia la izquierda 4">
          <a:extLst>
            <a:ext uri="{FF2B5EF4-FFF2-40B4-BE49-F238E27FC236}">
              <a16:creationId xmlns:a16="http://schemas.microsoft.com/office/drawing/2014/main" id="{93FF3085-BE95-4FB4-B992-B40D008C9B56}"/>
            </a:ext>
          </a:extLst>
        </xdr:cNvPr>
        <xdr:cNvSpPr/>
      </xdr:nvSpPr>
      <xdr:spPr>
        <a:xfrm>
          <a:off x="53340" y="5425440"/>
          <a:ext cx="327660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22860</xdr:colOff>
      <xdr:row>0</xdr:row>
      <xdr:rowOff>22860</xdr:rowOff>
    </xdr:from>
    <xdr:to>
      <xdr:col>1</xdr:col>
      <xdr:colOff>1371199</xdr:colOff>
      <xdr:row>2</xdr:row>
      <xdr:rowOff>266700</xdr:rowOff>
    </xdr:to>
    <xdr:pic>
      <xdr:nvPicPr>
        <xdr:cNvPr id="2" name="Imagen 1">
          <a:extLst>
            <a:ext uri="{FF2B5EF4-FFF2-40B4-BE49-F238E27FC236}">
              <a16:creationId xmlns:a16="http://schemas.microsoft.com/office/drawing/2014/main" id="{FE698402-46EC-46AF-92E6-A0FC2683E23B}"/>
            </a:ext>
          </a:extLst>
        </xdr:cNvPr>
        <xdr:cNvPicPr>
          <a:picLocks noChangeAspect="1"/>
        </xdr:cNvPicPr>
      </xdr:nvPicPr>
      <xdr:blipFill>
        <a:blip xmlns:r="http://schemas.openxmlformats.org/officeDocument/2006/relationships" r:embed="rId1"/>
        <a:stretch>
          <a:fillRect/>
        </a:stretch>
      </xdr:blipFill>
      <xdr:spPr>
        <a:xfrm>
          <a:off x="22860" y="22860"/>
          <a:ext cx="1721719" cy="807720"/>
        </a:xfrm>
        <a:prstGeom prst="rect">
          <a:avLst/>
        </a:prstGeom>
      </xdr:spPr>
    </xdr:pic>
    <xdr:clientData/>
  </xdr:twoCellAnchor>
  <xdr:twoCellAnchor>
    <xdr:from>
      <xdr:col>6</xdr:col>
      <xdr:colOff>0</xdr:colOff>
      <xdr:row>18</xdr:row>
      <xdr:rowOff>7620</xdr:rowOff>
    </xdr:from>
    <xdr:to>
      <xdr:col>8</xdr:col>
      <xdr:colOff>129540</xdr:colOff>
      <xdr:row>20</xdr:row>
      <xdr:rowOff>38100</xdr:rowOff>
    </xdr:to>
    <xdr:sp macro="[1]!atras_pagina" textlink="">
      <xdr:nvSpPr>
        <xdr:cNvPr id="3" name="Flecha: hacia la izquierda 2">
          <a:extLst>
            <a:ext uri="{FF2B5EF4-FFF2-40B4-BE49-F238E27FC236}">
              <a16:creationId xmlns:a16="http://schemas.microsoft.com/office/drawing/2014/main" id="{E791B05D-3CE2-45A0-8200-392FFB8D1B1F}"/>
            </a:ext>
          </a:extLst>
        </xdr:cNvPr>
        <xdr:cNvSpPr/>
      </xdr:nvSpPr>
      <xdr:spPr>
        <a:xfrm>
          <a:off x="5288280" y="5021580"/>
          <a:ext cx="129540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18</xdr:row>
      <xdr:rowOff>0</xdr:rowOff>
    </xdr:from>
    <xdr:to>
      <xdr:col>11</xdr:col>
      <xdr:colOff>167640</xdr:colOff>
      <xdr:row>20</xdr:row>
      <xdr:rowOff>38100</xdr:rowOff>
    </xdr:to>
    <xdr:sp macro="[1]!siguiente_pagina" textlink="">
      <xdr:nvSpPr>
        <xdr:cNvPr id="4" name="Flecha: a la derecha 3">
          <a:extLst>
            <a:ext uri="{FF2B5EF4-FFF2-40B4-BE49-F238E27FC236}">
              <a16:creationId xmlns:a16="http://schemas.microsoft.com/office/drawing/2014/main" id="{F6B99F51-8CE8-43FD-95E7-49FC521E54B5}"/>
            </a:ext>
          </a:extLst>
        </xdr:cNvPr>
        <xdr:cNvSpPr/>
      </xdr:nvSpPr>
      <xdr:spPr>
        <a:xfrm>
          <a:off x="8130540" y="5013960"/>
          <a:ext cx="130302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0</xdr:colOff>
      <xdr:row>19</xdr:row>
      <xdr:rowOff>190500</xdr:rowOff>
    </xdr:from>
    <xdr:to>
      <xdr:col>3</xdr:col>
      <xdr:colOff>441960</xdr:colOff>
      <xdr:row>24</xdr:row>
      <xdr:rowOff>22860</xdr:rowOff>
    </xdr:to>
    <xdr:sp macro="[1]!Regresar" textlink="">
      <xdr:nvSpPr>
        <xdr:cNvPr id="5" name="Flecha: hacia la izquierda 4">
          <a:extLst>
            <a:ext uri="{FF2B5EF4-FFF2-40B4-BE49-F238E27FC236}">
              <a16:creationId xmlns:a16="http://schemas.microsoft.com/office/drawing/2014/main" id="{EFB449DD-E033-4A8C-B281-DA61255C5D3D}"/>
            </a:ext>
          </a:extLst>
        </xdr:cNvPr>
        <xdr:cNvSpPr/>
      </xdr:nvSpPr>
      <xdr:spPr>
        <a:xfrm>
          <a:off x="0" y="5753100"/>
          <a:ext cx="330708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15240</xdr:colOff>
      <xdr:row>0</xdr:row>
      <xdr:rowOff>15240</xdr:rowOff>
    </xdr:from>
    <xdr:to>
      <xdr:col>1</xdr:col>
      <xdr:colOff>1249279</xdr:colOff>
      <xdr:row>2</xdr:row>
      <xdr:rowOff>259080</xdr:rowOff>
    </xdr:to>
    <xdr:pic>
      <xdr:nvPicPr>
        <xdr:cNvPr id="2" name="Imagen 1">
          <a:extLst>
            <a:ext uri="{FF2B5EF4-FFF2-40B4-BE49-F238E27FC236}">
              <a16:creationId xmlns:a16="http://schemas.microsoft.com/office/drawing/2014/main" id="{AC7B9CF8-7AAC-48E8-81AC-D29AC5168AFD}"/>
            </a:ext>
          </a:extLst>
        </xdr:cNvPr>
        <xdr:cNvPicPr>
          <a:picLocks noChangeAspect="1"/>
        </xdr:cNvPicPr>
      </xdr:nvPicPr>
      <xdr:blipFill>
        <a:blip xmlns:r="http://schemas.openxmlformats.org/officeDocument/2006/relationships" r:embed="rId1"/>
        <a:stretch>
          <a:fillRect/>
        </a:stretch>
      </xdr:blipFill>
      <xdr:spPr>
        <a:xfrm>
          <a:off x="15240" y="15240"/>
          <a:ext cx="1721719" cy="807720"/>
        </a:xfrm>
        <a:prstGeom prst="rect">
          <a:avLst/>
        </a:prstGeom>
      </xdr:spPr>
    </xdr:pic>
    <xdr:clientData/>
  </xdr:twoCellAnchor>
  <xdr:twoCellAnchor>
    <xdr:from>
      <xdr:col>6</xdr:col>
      <xdr:colOff>0</xdr:colOff>
      <xdr:row>15</xdr:row>
      <xdr:rowOff>7620</xdr:rowOff>
    </xdr:from>
    <xdr:to>
      <xdr:col>8</xdr:col>
      <xdr:colOff>129540</xdr:colOff>
      <xdr:row>17</xdr:row>
      <xdr:rowOff>38100</xdr:rowOff>
    </xdr:to>
    <xdr:sp macro="[1]!atras_pagina" textlink="">
      <xdr:nvSpPr>
        <xdr:cNvPr id="3" name="Flecha: hacia la izquierda 2">
          <a:extLst>
            <a:ext uri="{FF2B5EF4-FFF2-40B4-BE49-F238E27FC236}">
              <a16:creationId xmlns:a16="http://schemas.microsoft.com/office/drawing/2014/main" id="{7C8A3054-B4A7-4760-8AB0-5DA73E737BFA}"/>
            </a:ext>
          </a:extLst>
        </xdr:cNvPr>
        <xdr:cNvSpPr/>
      </xdr:nvSpPr>
      <xdr:spPr>
        <a:xfrm>
          <a:off x="4960620" y="5173980"/>
          <a:ext cx="138684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15</xdr:row>
      <xdr:rowOff>0</xdr:rowOff>
    </xdr:from>
    <xdr:to>
      <xdr:col>11</xdr:col>
      <xdr:colOff>167640</xdr:colOff>
      <xdr:row>17</xdr:row>
      <xdr:rowOff>38100</xdr:rowOff>
    </xdr:to>
    <xdr:sp macro="[1]!siguiente_pagina" textlink="">
      <xdr:nvSpPr>
        <xdr:cNvPr id="4" name="Flecha: a la derecha 3">
          <a:extLst>
            <a:ext uri="{FF2B5EF4-FFF2-40B4-BE49-F238E27FC236}">
              <a16:creationId xmlns:a16="http://schemas.microsoft.com/office/drawing/2014/main" id="{739F36FC-CA19-4EC1-88F8-82882773E647}"/>
            </a:ext>
          </a:extLst>
        </xdr:cNvPr>
        <xdr:cNvSpPr/>
      </xdr:nvSpPr>
      <xdr:spPr>
        <a:xfrm>
          <a:off x="7909560" y="5166360"/>
          <a:ext cx="131064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83820</xdr:colOff>
      <xdr:row>16</xdr:row>
      <xdr:rowOff>175260</xdr:rowOff>
    </xdr:from>
    <xdr:to>
      <xdr:col>3</xdr:col>
      <xdr:colOff>525780</xdr:colOff>
      <xdr:row>21</xdr:row>
      <xdr:rowOff>7620</xdr:rowOff>
    </xdr:to>
    <xdr:sp macro="[1]!Regresar" textlink="">
      <xdr:nvSpPr>
        <xdr:cNvPr id="5" name="Flecha: hacia la izquierda 4">
          <a:extLst>
            <a:ext uri="{FF2B5EF4-FFF2-40B4-BE49-F238E27FC236}">
              <a16:creationId xmlns:a16="http://schemas.microsoft.com/office/drawing/2014/main" id="{1A4A4FD5-65B6-413B-88E1-A6700346163F}"/>
            </a:ext>
          </a:extLst>
        </xdr:cNvPr>
        <xdr:cNvSpPr/>
      </xdr:nvSpPr>
      <xdr:spPr>
        <a:xfrm>
          <a:off x="83820" y="4892040"/>
          <a:ext cx="3314700" cy="78486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0</xdr:colOff>
      <xdr:row>22</xdr:row>
      <xdr:rowOff>7620</xdr:rowOff>
    </xdr:from>
    <xdr:to>
      <xdr:col>8</xdr:col>
      <xdr:colOff>129540</xdr:colOff>
      <xdr:row>24</xdr:row>
      <xdr:rowOff>38100</xdr:rowOff>
    </xdr:to>
    <xdr:sp macro="[1]!atras_pagina" textlink="">
      <xdr:nvSpPr>
        <xdr:cNvPr id="2" name="Flecha: hacia la izquierda 1">
          <a:extLst>
            <a:ext uri="{FF2B5EF4-FFF2-40B4-BE49-F238E27FC236}">
              <a16:creationId xmlns:a16="http://schemas.microsoft.com/office/drawing/2014/main" id="{4724E2D7-6FDE-4AAC-8758-5592A58B412C}"/>
            </a:ext>
          </a:extLst>
        </xdr:cNvPr>
        <xdr:cNvSpPr/>
      </xdr:nvSpPr>
      <xdr:spPr>
        <a:xfrm>
          <a:off x="5478780" y="4328160"/>
          <a:ext cx="142494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22</xdr:row>
      <xdr:rowOff>0</xdr:rowOff>
    </xdr:from>
    <xdr:to>
      <xdr:col>11</xdr:col>
      <xdr:colOff>167640</xdr:colOff>
      <xdr:row>24</xdr:row>
      <xdr:rowOff>38100</xdr:rowOff>
    </xdr:to>
    <xdr:sp macro="[1]!siguiente_pagina" textlink="">
      <xdr:nvSpPr>
        <xdr:cNvPr id="3" name="Flecha: a la derecha 2">
          <a:extLst>
            <a:ext uri="{FF2B5EF4-FFF2-40B4-BE49-F238E27FC236}">
              <a16:creationId xmlns:a16="http://schemas.microsoft.com/office/drawing/2014/main" id="{E09116B0-721B-45D3-83E4-3B1BF8C232ED}"/>
            </a:ext>
          </a:extLst>
        </xdr:cNvPr>
        <xdr:cNvSpPr/>
      </xdr:nvSpPr>
      <xdr:spPr>
        <a:xfrm>
          <a:off x="8602980" y="4320540"/>
          <a:ext cx="135636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24</xdr:row>
      <xdr:rowOff>0</xdr:rowOff>
    </xdr:from>
    <xdr:to>
      <xdr:col>3</xdr:col>
      <xdr:colOff>464820</xdr:colOff>
      <xdr:row>28</xdr:row>
      <xdr:rowOff>30480</xdr:rowOff>
    </xdr:to>
    <xdr:sp macro="[1]!Regresar" textlink="">
      <xdr:nvSpPr>
        <xdr:cNvPr id="4" name="Flecha: hacia la izquierda 3">
          <a:extLst>
            <a:ext uri="{FF2B5EF4-FFF2-40B4-BE49-F238E27FC236}">
              <a16:creationId xmlns:a16="http://schemas.microsoft.com/office/drawing/2014/main" id="{995C834D-84A2-4B33-ACC9-862D8BE068FF}"/>
            </a:ext>
          </a:extLst>
        </xdr:cNvPr>
        <xdr:cNvSpPr/>
      </xdr:nvSpPr>
      <xdr:spPr>
        <a:xfrm>
          <a:off x="22860" y="6766560"/>
          <a:ext cx="325374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22860</xdr:colOff>
      <xdr:row>0</xdr:row>
      <xdr:rowOff>30480</xdr:rowOff>
    </xdr:from>
    <xdr:to>
      <xdr:col>1</xdr:col>
      <xdr:colOff>1287379</xdr:colOff>
      <xdr:row>2</xdr:row>
      <xdr:rowOff>259080</xdr:rowOff>
    </xdr:to>
    <xdr:pic>
      <xdr:nvPicPr>
        <xdr:cNvPr id="5" name="Imagen 4">
          <a:extLst>
            <a:ext uri="{FF2B5EF4-FFF2-40B4-BE49-F238E27FC236}">
              <a16:creationId xmlns:a16="http://schemas.microsoft.com/office/drawing/2014/main" id="{E32E05B9-183A-430A-927A-341E41E753C1}"/>
            </a:ext>
          </a:extLst>
        </xdr:cNvPr>
        <xdr:cNvPicPr>
          <a:picLocks noChangeAspect="1"/>
        </xdr:cNvPicPr>
      </xdr:nvPicPr>
      <xdr:blipFill>
        <a:blip xmlns:r="http://schemas.openxmlformats.org/officeDocument/2006/relationships" r:embed="rId1"/>
        <a:stretch>
          <a:fillRect/>
        </a:stretch>
      </xdr:blipFill>
      <xdr:spPr>
        <a:xfrm>
          <a:off x="22860" y="30480"/>
          <a:ext cx="1721719" cy="80772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30</xdr:row>
      <xdr:rowOff>7620</xdr:rowOff>
    </xdr:from>
    <xdr:to>
      <xdr:col>8</xdr:col>
      <xdr:colOff>129540</xdr:colOff>
      <xdr:row>32</xdr:row>
      <xdr:rowOff>38100</xdr:rowOff>
    </xdr:to>
    <xdr:sp macro="[1]!atras_pagina" textlink="">
      <xdr:nvSpPr>
        <xdr:cNvPr id="2" name="Flecha: hacia la izquierda 1">
          <a:extLst>
            <a:ext uri="{FF2B5EF4-FFF2-40B4-BE49-F238E27FC236}">
              <a16:creationId xmlns:a16="http://schemas.microsoft.com/office/drawing/2014/main" id="{E5C6C065-FCBB-4F00-9071-FE49B0B71369}"/>
            </a:ext>
          </a:extLst>
        </xdr:cNvPr>
        <xdr:cNvSpPr/>
      </xdr:nvSpPr>
      <xdr:spPr>
        <a:xfrm>
          <a:off x="5196840" y="6637020"/>
          <a:ext cx="146304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30</xdr:row>
      <xdr:rowOff>0</xdr:rowOff>
    </xdr:from>
    <xdr:to>
      <xdr:col>11</xdr:col>
      <xdr:colOff>167640</xdr:colOff>
      <xdr:row>32</xdr:row>
      <xdr:rowOff>38100</xdr:rowOff>
    </xdr:to>
    <xdr:sp macro="[1]!siguiente_pagina" textlink="">
      <xdr:nvSpPr>
        <xdr:cNvPr id="3" name="Flecha: a la derecha 2">
          <a:extLst>
            <a:ext uri="{FF2B5EF4-FFF2-40B4-BE49-F238E27FC236}">
              <a16:creationId xmlns:a16="http://schemas.microsoft.com/office/drawing/2014/main" id="{23F3BA32-BD41-4A95-A45D-2CD8531588F2}"/>
            </a:ext>
          </a:extLst>
        </xdr:cNvPr>
        <xdr:cNvSpPr/>
      </xdr:nvSpPr>
      <xdr:spPr>
        <a:xfrm>
          <a:off x="8458200" y="6629400"/>
          <a:ext cx="131826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32</xdr:row>
      <xdr:rowOff>0</xdr:rowOff>
    </xdr:from>
    <xdr:to>
      <xdr:col>3</xdr:col>
      <xdr:colOff>464820</xdr:colOff>
      <xdr:row>36</xdr:row>
      <xdr:rowOff>30480</xdr:rowOff>
    </xdr:to>
    <xdr:sp macro="[1]!Regresar" textlink="">
      <xdr:nvSpPr>
        <xdr:cNvPr id="4" name="Flecha: hacia la izquierda 3">
          <a:extLst>
            <a:ext uri="{FF2B5EF4-FFF2-40B4-BE49-F238E27FC236}">
              <a16:creationId xmlns:a16="http://schemas.microsoft.com/office/drawing/2014/main" id="{BD6D46DC-3B9F-4E5C-B7B6-7BFEA82E62BF}"/>
            </a:ext>
          </a:extLst>
        </xdr:cNvPr>
        <xdr:cNvSpPr/>
      </xdr:nvSpPr>
      <xdr:spPr>
        <a:xfrm>
          <a:off x="22860" y="7223760"/>
          <a:ext cx="339090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0</xdr:colOff>
      <xdr:row>0</xdr:row>
      <xdr:rowOff>15240</xdr:rowOff>
    </xdr:from>
    <xdr:to>
      <xdr:col>1</xdr:col>
      <xdr:colOff>1241659</xdr:colOff>
      <xdr:row>2</xdr:row>
      <xdr:rowOff>259080</xdr:rowOff>
    </xdr:to>
    <xdr:pic>
      <xdr:nvPicPr>
        <xdr:cNvPr id="5" name="Imagen 4">
          <a:extLst>
            <a:ext uri="{FF2B5EF4-FFF2-40B4-BE49-F238E27FC236}">
              <a16:creationId xmlns:a16="http://schemas.microsoft.com/office/drawing/2014/main" id="{AE59EB7F-E4D8-4D9B-872A-13777DB63970}"/>
            </a:ext>
          </a:extLst>
        </xdr:cNvPr>
        <xdr:cNvPicPr>
          <a:picLocks noChangeAspect="1"/>
        </xdr:cNvPicPr>
      </xdr:nvPicPr>
      <xdr:blipFill>
        <a:blip xmlns:r="http://schemas.openxmlformats.org/officeDocument/2006/relationships" r:embed="rId1"/>
        <a:stretch>
          <a:fillRect/>
        </a:stretch>
      </xdr:blipFill>
      <xdr:spPr>
        <a:xfrm>
          <a:off x="0" y="15240"/>
          <a:ext cx="1721719" cy="80772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30480</xdr:colOff>
      <xdr:row>0</xdr:row>
      <xdr:rowOff>22860</xdr:rowOff>
    </xdr:from>
    <xdr:to>
      <xdr:col>1</xdr:col>
      <xdr:colOff>1272139</xdr:colOff>
      <xdr:row>2</xdr:row>
      <xdr:rowOff>266700</xdr:rowOff>
    </xdr:to>
    <xdr:pic>
      <xdr:nvPicPr>
        <xdr:cNvPr id="2" name="Imagen 1">
          <a:extLst>
            <a:ext uri="{FF2B5EF4-FFF2-40B4-BE49-F238E27FC236}">
              <a16:creationId xmlns:a16="http://schemas.microsoft.com/office/drawing/2014/main" id="{035830C8-440E-4075-A8B8-C0468AB0ECA3}"/>
            </a:ext>
          </a:extLst>
        </xdr:cNvPr>
        <xdr:cNvPicPr>
          <a:picLocks noChangeAspect="1"/>
        </xdr:cNvPicPr>
      </xdr:nvPicPr>
      <xdr:blipFill>
        <a:blip xmlns:r="http://schemas.openxmlformats.org/officeDocument/2006/relationships" r:embed="rId1"/>
        <a:stretch>
          <a:fillRect/>
        </a:stretch>
      </xdr:blipFill>
      <xdr:spPr>
        <a:xfrm>
          <a:off x="30480" y="22860"/>
          <a:ext cx="1721719" cy="807720"/>
        </a:xfrm>
        <a:prstGeom prst="rect">
          <a:avLst/>
        </a:prstGeom>
      </xdr:spPr>
    </xdr:pic>
    <xdr:clientData/>
  </xdr:twoCellAnchor>
  <xdr:twoCellAnchor>
    <xdr:from>
      <xdr:col>6</xdr:col>
      <xdr:colOff>0</xdr:colOff>
      <xdr:row>27</xdr:row>
      <xdr:rowOff>7620</xdr:rowOff>
    </xdr:from>
    <xdr:to>
      <xdr:col>8</xdr:col>
      <xdr:colOff>129540</xdr:colOff>
      <xdr:row>29</xdr:row>
      <xdr:rowOff>38100</xdr:rowOff>
    </xdr:to>
    <xdr:sp macro="[1]!atras_pagina" textlink="">
      <xdr:nvSpPr>
        <xdr:cNvPr id="3" name="Flecha: hacia la izquierda 2">
          <a:extLst>
            <a:ext uri="{FF2B5EF4-FFF2-40B4-BE49-F238E27FC236}">
              <a16:creationId xmlns:a16="http://schemas.microsoft.com/office/drawing/2014/main" id="{826240A3-8BA1-47F7-AEAF-9E3EC465DF5A}"/>
            </a:ext>
          </a:extLst>
        </xdr:cNvPr>
        <xdr:cNvSpPr/>
      </xdr:nvSpPr>
      <xdr:spPr>
        <a:xfrm>
          <a:off x="5082540" y="9044940"/>
          <a:ext cx="126492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27</xdr:row>
      <xdr:rowOff>0</xdr:rowOff>
    </xdr:from>
    <xdr:to>
      <xdr:col>11</xdr:col>
      <xdr:colOff>167640</xdr:colOff>
      <xdr:row>29</xdr:row>
      <xdr:rowOff>38100</xdr:rowOff>
    </xdr:to>
    <xdr:sp macro="[1]!siguiente_pagina" textlink="">
      <xdr:nvSpPr>
        <xdr:cNvPr id="4" name="Flecha: a la derecha 3">
          <a:extLst>
            <a:ext uri="{FF2B5EF4-FFF2-40B4-BE49-F238E27FC236}">
              <a16:creationId xmlns:a16="http://schemas.microsoft.com/office/drawing/2014/main" id="{9E8CE680-03E2-4B54-AD44-642B87C80387}"/>
            </a:ext>
          </a:extLst>
        </xdr:cNvPr>
        <xdr:cNvSpPr/>
      </xdr:nvSpPr>
      <xdr:spPr>
        <a:xfrm>
          <a:off x="8115300" y="9037320"/>
          <a:ext cx="138684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29</xdr:row>
      <xdr:rowOff>0</xdr:rowOff>
    </xdr:from>
    <xdr:to>
      <xdr:col>3</xdr:col>
      <xdr:colOff>464820</xdr:colOff>
      <xdr:row>33</xdr:row>
      <xdr:rowOff>30480</xdr:rowOff>
    </xdr:to>
    <xdr:sp macro="[1]!Regresar" textlink="">
      <xdr:nvSpPr>
        <xdr:cNvPr id="5" name="Flecha: hacia la izquierda 4">
          <a:extLst>
            <a:ext uri="{FF2B5EF4-FFF2-40B4-BE49-F238E27FC236}">
              <a16:creationId xmlns:a16="http://schemas.microsoft.com/office/drawing/2014/main" id="{C5A0A617-270A-4496-92E9-03573AC79E33}"/>
            </a:ext>
          </a:extLst>
        </xdr:cNvPr>
        <xdr:cNvSpPr/>
      </xdr:nvSpPr>
      <xdr:spPr>
        <a:xfrm>
          <a:off x="22860" y="9631680"/>
          <a:ext cx="333756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45720</xdr:colOff>
      <xdr:row>0</xdr:row>
      <xdr:rowOff>38100</xdr:rowOff>
    </xdr:from>
    <xdr:to>
      <xdr:col>1</xdr:col>
      <xdr:colOff>1294999</xdr:colOff>
      <xdr:row>2</xdr:row>
      <xdr:rowOff>251460</xdr:rowOff>
    </xdr:to>
    <xdr:pic>
      <xdr:nvPicPr>
        <xdr:cNvPr id="2" name="Imagen 1">
          <a:extLst>
            <a:ext uri="{FF2B5EF4-FFF2-40B4-BE49-F238E27FC236}">
              <a16:creationId xmlns:a16="http://schemas.microsoft.com/office/drawing/2014/main" id="{A0865E7B-056F-4EF5-820A-C2C416A02B62}"/>
            </a:ext>
          </a:extLst>
        </xdr:cNvPr>
        <xdr:cNvPicPr>
          <a:picLocks noChangeAspect="1"/>
        </xdr:cNvPicPr>
      </xdr:nvPicPr>
      <xdr:blipFill>
        <a:blip xmlns:r="http://schemas.openxmlformats.org/officeDocument/2006/relationships" r:embed="rId1"/>
        <a:stretch>
          <a:fillRect/>
        </a:stretch>
      </xdr:blipFill>
      <xdr:spPr>
        <a:xfrm>
          <a:off x="45720" y="38100"/>
          <a:ext cx="1721719" cy="807720"/>
        </a:xfrm>
        <a:prstGeom prst="rect">
          <a:avLst/>
        </a:prstGeom>
      </xdr:spPr>
    </xdr:pic>
    <xdr:clientData/>
  </xdr:twoCellAnchor>
  <xdr:twoCellAnchor>
    <xdr:from>
      <xdr:col>6</xdr:col>
      <xdr:colOff>0</xdr:colOff>
      <xdr:row>13</xdr:row>
      <xdr:rowOff>7620</xdr:rowOff>
    </xdr:from>
    <xdr:to>
      <xdr:col>8</xdr:col>
      <xdr:colOff>129540</xdr:colOff>
      <xdr:row>15</xdr:row>
      <xdr:rowOff>38100</xdr:rowOff>
    </xdr:to>
    <xdr:sp macro="[1]!atras_pagina" textlink="">
      <xdr:nvSpPr>
        <xdr:cNvPr id="3" name="Flecha: hacia la izquierda 2">
          <a:extLst>
            <a:ext uri="{FF2B5EF4-FFF2-40B4-BE49-F238E27FC236}">
              <a16:creationId xmlns:a16="http://schemas.microsoft.com/office/drawing/2014/main" id="{C64A4A2C-92D3-4731-B922-3061A8EED8EE}"/>
            </a:ext>
          </a:extLst>
        </xdr:cNvPr>
        <xdr:cNvSpPr/>
      </xdr:nvSpPr>
      <xdr:spPr>
        <a:xfrm>
          <a:off x="5135880" y="7703820"/>
          <a:ext cx="147828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13</xdr:row>
      <xdr:rowOff>0</xdr:rowOff>
    </xdr:from>
    <xdr:to>
      <xdr:col>11</xdr:col>
      <xdr:colOff>167640</xdr:colOff>
      <xdr:row>15</xdr:row>
      <xdr:rowOff>38100</xdr:rowOff>
    </xdr:to>
    <xdr:sp macro="[1]!siguiente_pagina" textlink="">
      <xdr:nvSpPr>
        <xdr:cNvPr id="4" name="Flecha: a la derecha 3">
          <a:extLst>
            <a:ext uri="{FF2B5EF4-FFF2-40B4-BE49-F238E27FC236}">
              <a16:creationId xmlns:a16="http://schemas.microsoft.com/office/drawing/2014/main" id="{6CBC72A3-C756-468D-8F76-75377A9B8D08}"/>
            </a:ext>
          </a:extLst>
        </xdr:cNvPr>
        <xdr:cNvSpPr/>
      </xdr:nvSpPr>
      <xdr:spPr>
        <a:xfrm>
          <a:off x="8359140" y="7696200"/>
          <a:ext cx="132588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15</xdr:row>
      <xdr:rowOff>0</xdr:rowOff>
    </xdr:from>
    <xdr:to>
      <xdr:col>3</xdr:col>
      <xdr:colOff>464820</xdr:colOff>
      <xdr:row>19</xdr:row>
      <xdr:rowOff>30480</xdr:rowOff>
    </xdr:to>
    <xdr:sp macro="[1]!Regresar" textlink="">
      <xdr:nvSpPr>
        <xdr:cNvPr id="5" name="Flecha: hacia la izquierda 4">
          <a:extLst>
            <a:ext uri="{FF2B5EF4-FFF2-40B4-BE49-F238E27FC236}">
              <a16:creationId xmlns:a16="http://schemas.microsoft.com/office/drawing/2014/main" id="{06BCE3F9-CD83-49AA-B097-44E60A9C953C}"/>
            </a:ext>
          </a:extLst>
        </xdr:cNvPr>
        <xdr:cNvSpPr/>
      </xdr:nvSpPr>
      <xdr:spPr>
        <a:xfrm>
          <a:off x="22860" y="8290560"/>
          <a:ext cx="338328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15240</xdr:colOff>
      <xdr:row>0</xdr:row>
      <xdr:rowOff>22860</xdr:rowOff>
    </xdr:from>
    <xdr:to>
      <xdr:col>1</xdr:col>
      <xdr:colOff>1249279</xdr:colOff>
      <xdr:row>2</xdr:row>
      <xdr:rowOff>251460</xdr:rowOff>
    </xdr:to>
    <xdr:pic>
      <xdr:nvPicPr>
        <xdr:cNvPr id="2" name="Imagen 1">
          <a:extLst>
            <a:ext uri="{FF2B5EF4-FFF2-40B4-BE49-F238E27FC236}">
              <a16:creationId xmlns:a16="http://schemas.microsoft.com/office/drawing/2014/main" id="{82CB9270-66B0-4184-94DC-48B3CA1B208D}"/>
            </a:ext>
          </a:extLst>
        </xdr:cNvPr>
        <xdr:cNvPicPr>
          <a:picLocks noChangeAspect="1"/>
        </xdr:cNvPicPr>
      </xdr:nvPicPr>
      <xdr:blipFill>
        <a:blip xmlns:r="http://schemas.openxmlformats.org/officeDocument/2006/relationships" r:embed="rId1"/>
        <a:stretch>
          <a:fillRect/>
        </a:stretch>
      </xdr:blipFill>
      <xdr:spPr>
        <a:xfrm>
          <a:off x="15240" y="22860"/>
          <a:ext cx="1721719" cy="807720"/>
        </a:xfrm>
        <a:prstGeom prst="rect">
          <a:avLst/>
        </a:prstGeom>
      </xdr:spPr>
    </xdr:pic>
    <xdr:clientData/>
  </xdr:twoCellAnchor>
  <xdr:twoCellAnchor>
    <xdr:from>
      <xdr:col>6</xdr:col>
      <xdr:colOff>0</xdr:colOff>
      <xdr:row>18</xdr:row>
      <xdr:rowOff>7620</xdr:rowOff>
    </xdr:from>
    <xdr:to>
      <xdr:col>8</xdr:col>
      <xdr:colOff>129540</xdr:colOff>
      <xdr:row>20</xdr:row>
      <xdr:rowOff>38100</xdr:rowOff>
    </xdr:to>
    <xdr:sp macro="[1]!atras_pagina" textlink="">
      <xdr:nvSpPr>
        <xdr:cNvPr id="3" name="Flecha: hacia la izquierda 2">
          <a:extLst>
            <a:ext uri="{FF2B5EF4-FFF2-40B4-BE49-F238E27FC236}">
              <a16:creationId xmlns:a16="http://schemas.microsoft.com/office/drawing/2014/main" id="{427C958B-D0A8-4038-9EC6-05C8A7131E1F}"/>
            </a:ext>
          </a:extLst>
        </xdr:cNvPr>
        <xdr:cNvSpPr/>
      </xdr:nvSpPr>
      <xdr:spPr>
        <a:xfrm>
          <a:off x="5021580" y="3756660"/>
          <a:ext cx="1455420" cy="62484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18</xdr:row>
      <xdr:rowOff>0</xdr:rowOff>
    </xdr:from>
    <xdr:to>
      <xdr:col>11</xdr:col>
      <xdr:colOff>167640</xdr:colOff>
      <xdr:row>20</xdr:row>
      <xdr:rowOff>38100</xdr:rowOff>
    </xdr:to>
    <xdr:sp macro="[1]!siguiente_pagina" textlink="">
      <xdr:nvSpPr>
        <xdr:cNvPr id="4" name="Flecha: a la derecha 3">
          <a:extLst>
            <a:ext uri="{FF2B5EF4-FFF2-40B4-BE49-F238E27FC236}">
              <a16:creationId xmlns:a16="http://schemas.microsoft.com/office/drawing/2014/main" id="{4B1DBF4C-4631-4961-AD8C-6A0272B36CFE}"/>
            </a:ext>
          </a:extLst>
        </xdr:cNvPr>
        <xdr:cNvSpPr/>
      </xdr:nvSpPr>
      <xdr:spPr>
        <a:xfrm>
          <a:off x="8229600" y="3749040"/>
          <a:ext cx="1432560" cy="63246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20</xdr:row>
      <xdr:rowOff>0</xdr:rowOff>
    </xdr:from>
    <xdr:to>
      <xdr:col>3</xdr:col>
      <xdr:colOff>464820</xdr:colOff>
      <xdr:row>24</xdr:row>
      <xdr:rowOff>30480</xdr:rowOff>
    </xdr:to>
    <xdr:sp macro="[1]!Regresar" textlink="">
      <xdr:nvSpPr>
        <xdr:cNvPr id="5" name="Flecha: hacia la izquierda 4">
          <a:extLst>
            <a:ext uri="{FF2B5EF4-FFF2-40B4-BE49-F238E27FC236}">
              <a16:creationId xmlns:a16="http://schemas.microsoft.com/office/drawing/2014/main" id="{E2805D1B-188A-4657-9FEF-AC89F2526BE6}"/>
            </a:ext>
          </a:extLst>
        </xdr:cNvPr>
        <xdr:cNvSpPr/>
      </xdr:nvSpPr>
      <xdr:spPr>
        <a:xfrm>
          <a:off x="22860" y="4343400"/>
          <a:ext cx="324612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15</xdr:row>
      <xdr:rowOff>7620</xdr:rowOff>
    </xdr:from>
    <xdr:to>
      <xdr:col>8</xdr:col>
      <xdr:colOff>129540</xdr:colOff>
      <xdr:row>17</xdr:row>
      <xdr:rowOff>38100</xdr:rowOff>
    </xdr:to>
    <xdr:sp macro="[1]!atras_pagina" textlink="">
      <xdr:nvSpPr>
        <xdr:cNvPr id="2" name="Flecha: hacia la izquierda 1">
          <a:extLst>
            <a:ext uri="{FF2B5EF4-FFF2-40B4-BE49-F238E27FC236}">
              <a16:creationId xmlns:a16="http://schemas.microsoft.com/office/drawing/2014/main" id="{61A64C02-8328-4461-AFE9-352014ED58C6}"/>
            </a:ext>
          </a:extLst>
        </xdr:cNvPr>
        <xdr:cNvSpPr/>
      </xdr:nvSpPr>
      <xdr:spPr>
        <a:xfrm>
          <a:off x="5029200" y="5151120"/>
          <a:ext cx="1463040" cy="40386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15</xdr:row>
      <xdr:rowOff>0</xdr:rowOff>
    </xdr:from>
    <xdr:to>
      <xdr:col>11</xdr:col>
      <xdr:colOff>167640</xdr:colOff>
      <xdr:row>17</xdr:row>
      <xdr:rowOff>38100</xdr:rowOff>
    </xdr:to>
    <xdr:sp macro="[1]!siguiente_pagina" textlink="">
      <xdr:nvSpPr>
        <xdr:cNvPr id="3" name="Flecha: a la derecha 2">
          <a:extLst>
            <a:ext uri="{FF2B5EF4-FFF2-40B4-BE49-F238E27FC236}">
              <a16:creationId xmlns:a16="http://schemas.microsoft.com/office/drawing/2014/main" id="{55827CB9-A666-4D1C-92AC-56BCDC4B7318}"/>
            </a:ext>
          </a:extLst>
        </xdr:cNvPr>
        <xdr:cNvSpPr/>
      </xdr:nvSpPr>
      <xdr:spPr>
        <a:xfrm>
          <a:off x="8191500" y="5143500"/>
          <a:ext cx="1402080" cy="41148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17</xdr:row>
      <xdr:rowOff>0</xdr:rowOff>
    </xdr:from>
    <xdr:to>
      <xdr:col>3</xdr:col>
      <xdr:colOff>464820</xdr:colOff>
      <xdr:row>21</xdr:row>
      <xdr:rowOff>30480</xdr:rowOff>
    </xdr:to>
    <xdr:sp macro="[1]!Regresar" textlink="">
      <xdr:nvSpPr>
        <xdr:cNvPr id="4" name="Flecha: hacia la izquierda 3">
          <a:extLst>
            <a:ext uri="{FF2B5EF4-FFF2-40B4-BE49-F238E27FC236}">
              <a16:creationId xmlns:a16="http://schemas.microsoft.com/office/drawing/2014/main" id="{F04E2D51-75D3-4F17-A070-AA54886AF388}"/>
            </a:ext>
          </a:extLst>
        </xdr:cNvPr>
        <xdr:cNvSpPr/>
      </xdr:nvSpPr>
      <xdr:spPr>
        <a:xfrm>
          <a:off x="22860" y="5516880"/>
          <a:ext cx="332994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68580</xdr:colOff>
      <xdr:row>0</xdr:row>
      <xdr:rowOff>38100</xdr:rowOff>
    </xdr:from>
    <xdr:to>
      <xdr:col>1</xdr:col>
      <xdr:colOff>1348339</xdr:colOff>
      <xdr:row>2</xdr:row>
      <xdr:rowOff>236220</xdr:rowOff>
    </xdr:to>
    <xdr:pic>
      <xdr:nvPicPr>
        <xdr:cNvPr id="5" name="Imagen 4">
          <a:extLst>
            <a:ext uri="{FF2B5EF4-FFF2-40B4-BE49-F238E27FC236}">
              <a16:creationId xmlns:a16="http://schemas.microsoft.com/office/drawing/2014/main" id="{40FCAC13-41D6-4387-A635-80C02C21AFA9}"/>
            </a:ext>
          </a:extLst>
        </xdr:cNvPr>
        <xdr:cNvPicPr>
          <a:picLocks noChangeAspect="1"/>
        </xdr:cNvPicPr>
      </xdr:nvPicPr>
      <xdr:blipFill>
        <a:blip xmlns:r="http://schemas.openxmlformats.org/officeDocument/2006/relationships" r:embed="rId1"/>
        <a:stretch>
          <a:fillRect/>
        </a:stretch>
      </xdr:blipFill>
      <xdr:spPr>
        <a:xfrm>
          <a:off x="68580" y="38100"/>
          <a:ext cx="1721719" cy="80772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0</xdr:colOff>
      <xdr:row>13</xdr:row>
      <xdr:rowOff>7620</xdr:rowOff>
    </xdr:from>
    <xdr:to>
      <xdr:col>8</xdr:col>
      <xdr:colOff>129540</xdr:colOff>
      <xdr:row>15</xdr:row>
      <xdr:rowOff>38100</xdr:rowOff>
    </xdr:to>
    <xdr:sp macro="[1]!atras_pagina" textlink="">
      <xdr:nvSpPr>
        <xdr:cNvPr id="2" name="Flecha: hacia la izquierda 1">
          <a:extLst>
            <a:ext uri="{FF2B5EF4-FFF2-40B4-BE49-F238E27FC236}">
              <a16:creationId xmlns:a16="http://schemas.microsoft.com/office/drawing/2014/main" id="{3059D346-2E7B-4975-89FC-0C560B486014}"/>
            </a:ext>
          </a:extLst>
        </xdr:cNvPr>
        <xdr:cNvSpPr/>
      </xdr:nvSpPr>
      <xdr:spPr>
        <a:xfrm>
          <a:off x="5021580" y="4274820"/>
          <a:ext cx="1303020" cy="4572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13</xdr:row>
      <xdr:rowOff>0</xdr:rowOff>
    </xdr:from>
    <xdr:to>
      <xdr:col>11</xdr:col>
      <xdr:colOff>167640</xdr:colOff>
      <xdr:row>15</xdr:row>
      <xdr:rowOff>38100</xdr:rowOff>
    </xdr:to>
    <xdr:sp macro="[1]!siguiente_pagina" textlink="">
      <xdr:nvSpPr>
        <xdr:cNvPr id="3" name="Flecha: a la derecha 2">
          <a:extLst>
            <a:ext uri="{FF2B5EF4-FFF2-40B4-BE49-F238E27FC236}">
              <a16:creationId xmlns:a16="http://schemas.microsoft.com/office/drawing/2014/main" id="{D9EF369C-A466-4E68-ADA0-7B80BE203067}"/>
            </a:ext>
          </a:extLst>
        </xdr:cNvPr>
        <xdr:cNvSpPr/>
      </xdr:nvSpPr>
      <xdr:spPr>
        <a:xfrm>
          <a:off x="7947660" y="4267200"/>
          <a:ext cx="1402080" cy="46482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15</xdr:row>
      <xdr:rowOff>0</xdr:rowOff>
    </xdr:from>
    <xdr:to>
      <xdr:col>4</xdr:col>
      <xdr:colOff>38100</xdr:colOff>
      <xdr:row>19</xdr:row>
      <xdr:rowOff>30480</xdr:rowOff>
    </xdr:to>
    <xdr:sp macro="[1]!Regresar" textlink="">
      <xdr:nvSpPr>
        <xdr:cNvPr id="4" name="Flecha: hacia la izquierda 3">
          <a:extLst>
            <a:ext uri="{FF2B5EF4-FFF2-40B4-BE49-F238E27FC236}">
              <a16:creationId xmlns:a16="http://schemas.microsoft.com/office/drawing/2014/main" id="{90884A5A-6857-4EFE-B7CE-9EEEDBF6CB99}"/>
            </a:ext>
          </a:extLst>
        </xdr:cNvPr>
        <xdr:cNvSpPr/>
      </xdr:nvSpPr>
      <xdr:spPr>
        <a:xfrm>
          <a:off x="22860" y="3985260"/>
          <a:ext cx="342900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45720</xdr:colOff>
      <xdr:row>0</xdr:row>
      <xdr:rowOff>45720</xdr:rowOff>
    </xdr:from>
    <xdr:to>
      <xdr:col>1</xdr:col>
      <xdr:colOff>1241659</xdr:colOff>
      <xdr:row>2</xdr:row>
      <xdr:rowOff>243840</xdr:rowOff>
    </xdr:to>
    <xdr:pic>
      <xdr:nvPicPr>
        <xdr:cNvPr id="5" name="Imagen 4">
          <a:extLst>
            <a:ext uri="{FF2B5EF4-FFF2-40B4-BE49-F238E27FC236}">
              <a16:creationId xmlns:a16="http://schemas.microsoft.com/office/drawing/2014/main" id="{71CF6948-A2E9-48DC-A5AA-3F3A6E6D5685}"/>
            </a:ext>
          </a:extLst>
        </xdr:cNvPr>
        <xdr:cNvPicPr>
          <a:picLocks noChangeAspect="1"/>
        </xdr:cNvPicPr>
      </xdr:nvPicPr>
      <xdr:blipFill>
        <a:blip xmlns:r="http://schemas.openxmlformats.org/officeDocument/2006/relationships" r:embed="rId1"/>
        <a:stretch>
          <a:fillRect/>
        </a:stretch>
      </xdr:blipFill>
      <xdr:spPr>
        <a:xfrm>
          <a:off x="45720" y="45720"/>
          <a:ext cx="1721719" cy="80772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15240</xdr:colOff>
      <xdr:row>0</xdr:row>
      <xdr:rowOff>30480</xdr:rowOff>
    </xdr:from>
    <xdr:to>
      <xdr:col>1</xdr:col>
      <xdr:colOff>1249279</xdr:colOff>
      <xdr:row>2</xdr:row>
      <xdr:rowOff>243840</xdr:rowOff>
    </xdr:to>
    <xdr:pic>
      <xdr:nvPicPr>
        <xdr:cNvPr id="2" name="Imagen 1">
          <a:extLst>
            <a:ext uri="{FF2B5EF4-FFF2-40B4-BE49-F238E27FC236}">
              <a16:creationId xmlns:a16="http://schemas.microsoft.com/office/drawing/2014/main" id="{A45D767B-3C95-4A98-B9B9-D41470D91CD0}"/>
            </a:ext>
          </a:extLst>
        </xdr:cNvPr>
        <xdr:cNvPicPr>
          <a:picLocks noChangeAspect="1"/>
        </xdr:cNvPicPr>
      </xdr:nvPicPr>
      <xdr:blipFill>
        <a:blip xmlns:r="http://schemas.openxmlformats.org/officeDocument/2006/relationships" r:embed="rId1"/>
        <a:stretch>
          <a:fillRect/>
        </a:stretch>
      </xdr:blipFill>
      <xdr:spPr>
        <a:xfrm>
          <a:off x="15240" y="30480"/>
          <a:ext cx="1721719" cy="807720"/>
        </a:xfrm>
        <a:prstGeom prst="rect">
          <a:avLst/>
        </a:prstGeom>
      </xdr:spPr>
    </xdr:pic>
    <xdr:clientData/>
  </xdr:twoCellAnchor>
  <xdr:twoCellAnchor>
    <xdr:from>
      <xdr:col>6</xdr:col>
      <xdr:colOff>0</xdr:colOff>
      <xdr:row>18</xdr:row>
      <xdr:rowOff>7620</xdr:rowOff>
    </xdr:from>
    <xdr:to>
      <xdr:col>8</xdr:col>
      <xdr:colOff>129540</xdr:colOff>
      <xdr:row>20</xdr:row>
      <xdr:rowOff>38100</xdr:rowOff>
    </xdr:to>
    <xdr:sp macro="[1]!atras_pagina" textlink="">
      <xdr:nvSpPr>
        <xdr:cNvPr id="3" name="Flecha: hacia la izquierda 2">
          <a:extLst>
            <a:ext uri="{FF2B5EF4-FFF2-40B4-BE49-F238E27FC236}">
              <a16:creationId xmlns:a16="http://schemas.microsoft.com/office/drawing/2014/main" id="{B39D83CF-0B00-41A9-A280-FB0463A6E4FA}"/>
            </a:ext>
          </a:extLst>
        </xdr:cNvPr>
        <xdr:cNvSpPr/>
      </xdr:nvSpPr>
      <xdr:spPr>
        <a:xfrm>
          <a:off x="4876800" y="3596640"/>
          <a:ext cx="1577340" cy="4267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18</xdr:row>
      <xdr:rowOff>0</xdr:rowOff>
    </xdr:from>
    <xdr:to>
      <xdr:col>11</xdr:col>
      <xdr:colOff>167640</xdr:colOff>
      <xdr:row>20</xdr:row>
      <xdr:rowOff>38100</xdr:rowOff>
    </xdr:to>
    <xdr:sp macro="[1]!siguiente_pagina" textlink="">
      <xdr:nvSpPr>
        <xdr:cNvPr id="4" name="Flecha: a la derecha 3">
          <a:extLst>
            <a:ext uri="{FF2B5EF4-FFF2-40B4-BE49-F238E27FC236}">
              <a16:creationId xmlns:a16="http://schemas.microsoft.com/office/drawing/2014/main" id="{3D0D5611-D773-4F8D-8333-99A0BE5AE72D}"/>
            </a:ext>
          </a:extLst>
        </xdr:cNvPr>
        <xdr:cNvSpPr/>
      </xdr:nvSpPr>
      <xdr:spPr>
        <a:xfrm>
          <a:off x="7985760" y="3589020"/>
          <a:ext cx="1455420" cy="4343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20</xdr:row>
      <xdr:rowOff>0</xdr:rowOff>
    </xdr:from>
    <xdr:to>
      <xdr:col>4</xdr:col>
      <xdr:colOff>38100</xdr:colOff>
      <xdr:row>24</xdr:row>
      <xdr:rowOff>30480</xdr:rowOff>
    </xdr:to>
    <xdr:sp macro="[1]!Regresar" textlink="">
      <xdr:nvSpPr>
        <xdr:cNvPr id="5" name="Flecha: hacia la izquierda 4">
          <a:extLst>
            <a:ext uri="{FF2B5EF4-FFF2-40B4-BE49-F238E27FC236}">
              <a16:creationId xmlns:a16="http://schemas.microsoft.com/office/drawing/2014/main" id="{8753D76B-CED0-4392-89C3-BA3EE7FBB6F2}"/>
            </a:ext>
          </a:extLst>
        </xdr:cNvPr>
        <xdr:cNvSpPr/>
      </xdr:nvSpPr>
      <xdr:spPr>
        <a:xfrm>
          <a:off x="22860" y="3985260"/>
          <a:ext cx="342900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14</xdr:row>
      <xdr:rowOff>7620</xdr:rowOff>
    </xdr:from>
    <xdr:to>
      <xdr:col>8</xdr:col>
      <xdr:colOff>129540</xdr:colOff>
      <xdr:row>16</xdr:row>
      <xdr:rowOff>38100</xdr:rowOff>
    </xdr:to>
    <xdr:sp macro="[1]!atras_pagina" textlink="">
      <xdr:nvSpPr>
        <xdr:cNvPr id="2" name="Flecha: hacia la izquierda 1">
          <a:extLst>
            <a:ext uri="{FF2B5EF4-FFF2-40B4-BE49-F238E27FC236}">
              <a16:creationId xmlns:a16="http://schemas.microsoft.com/office/drawing/2014/main" id="{F3B2F6A9-1917-4ADA-8A05-5EDAC6C93771}"/>
            </a:ext>
          </a:extLst>
        </xdr:cNvPr>
        <xdr:cNvSpPr/>
      </xdr:nvSpPr>
      <xdr:spPr>
        <a:xfrm>
          <a:off x="5113020" y="5379720"/>
          <a:ext cx="1463040" cy="40386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14</xdr:row>
      <xdr:rowOff>0</xdr:rowOff>
    </xdr:from>
    <xdr:to>
      <xdr:col>11</xdr:col>
      <xdr:colOff>167640</xdr:colOff>
      <xdr:row>16</xdr:row>
      <xdr:rowOff>38100</xdr:rowOff>
    </xdr:to>
    <xdr:sp macro="[1]!siguiente_pagina" textlink="">
      <xdr:nvSpPr>
        <xdr:cNvPr id="3" name="Flecha: a la derecha 2">
          <a:extLst>
            <a:ext uri="{FF2B5EF4-FFF2-40B4-BE49-F238E27FC236}">
              <a16:creationId xmlns:a16="http://schemas.microsoft.com/office/drawing/2014/main" id="{2830BF8A-880A-4899-9F4F-AD217610497D}"/>
            </a:ext>
          </a:extLst>
        </xdr:cNvPr>
        <xdr:cNvSpPr/>
      </xdr:nvSpPr>
      <xdr:spPr>
        <a:xfrm>
          <a:off x="8275320" y="5372100"/>
          <a:ext cx="1402080" cy="41148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16</xdr:row>
      <xdr:rowOff>0</xdr:rowOff>
    </xdr:from>
    <xdr:to>
      <xdr:col>4</xdr:col>
      <xdr:colOff>38100</xdr:colOff>
      <xdr:row>20</xdr:row>
      <xdr:rowOff>30480</xdr:rowOff>
    </xdr:to>
    <xdr:sp macro="[1]!Regresar" textlink="">
      <xdr:nvSpPr>
        <xdr:cNvPr id="4" name="Flecha: hacia la izquierda 3">
          <a:extLst>
            <a:ext uri="{FF2B5EF4-FFF2-40B4-BE49-F238E27FC236}">
              <a16:creationId xmlns:a16="http://schemas.microsoft.com/office/drawing/2014/main" id="{826164AF-D73F-4DF1-A184-1C7C2B614DC8}"/>
            </a:ext>
          </a:extLst>
        </xdr:cNvPr>
        <xdr:cNvSpPr/>
      </xdr:nvSpPr>
      <xdr:spPr>
        <a:xfrm>
          <a:off x="22860" y="5745480"/>
          <a:ext cx="371094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22860</xdr:colOff>
      <xdr:row>0</xdr:row>
      <xdr:rowOff>22860</xdr:rowOff>
    </xdr:from>
    <xdr:to>
      <xdr:col>1</xdr:col>
      <xdr:colOff>1256899</xdr:colOff>
      <xdr:row>2</xdr:row>
      <xdr:rowOff>266700</xdr:rowOff>
    </xdr:to>
    <xdr:pic>
      <xdr:nvPicPr>
        <xdr:cNvPr id="5" name="Imagen 4">
          <a:extLst>
            <a:ext uri="{FF2B5EF4-FFF2-40B4-BE49-F238E27FC236}">
              <a16:creationId xmlns:a16="http://schemas.microsoft.com/office/drawing/2014/main" id="{9CE8E93B-8387-4319-ADC5-6769F82CDDA7}"/>
            </a:ext>
          </a:extLst>
        </xdr:cNvPr>
        <xdr:cNvPicPr>
          <a:picLocks noChangeAspect="1"/>
        </xdr:cNvPicPr>
      </xdr:nvPicPr>
      <xdr:blipFill>
        <a:blip xmlns:r="http://schemas.openxmlformats.org/officeDocument/2006/relationships" r:embed="rId1"/>
        <a:stretch>
          <a:fillRect/>
        </a:stretch>
      </xdr:blipFill>
      <xdr:spPr>
        <a:xfrm>
          <a:off x="22860" y="22860"/>
          <a:ext cx="1721719" cy="80772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24</xdr:row>
      <xdr:rowOff>7620</xdr:rowOff>
    </xdr:from>
    <xdr:to>
      <xdr:col>8</xdr:col>
      <xdr:colOff>129540</xdr:colOff>
      <xdr:row>26</xdr:row>
      <xdr:rowOff>38100</xdr:rowOff>
    </xdr:to>
    <xdr:sp macro="[1]!atras_pagina" textlink="">
      <xdr:nvSpPr>
        <xdr:cNvPr id="2" name="Flecha: hacia la izquierda 1">
          <a:extLst>
            <a:ext uri="{FF2B5EF4-FFF2-40B4-BE49-F238E27FC236}">
              <a16:creationId xmlns:a16="http://schemas.microsoft.com/office/drawing/2014/main" id="{A9C21C81-8F2B-4A5E-8B28-5D816785228D}"/>
            </a:ext>
          </a:extLst>
        </xdr:cNvPr>
        <xdr:cNvSpPr/>
      </xdr:nvSpPr>
      <xdr:spPr>
        <a:xfrm>
          <a:off x="4930140" y="3695700"/>
          <a:ext cx="1463040" cy="4267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24</xdr:row>
      <xdr:rowOff>0</xdr:rowOff>
    </xdr:from>
    <xdr:to>
      <xdr:col>11</xdr:col>
      <xdr:colOff>167640</xdr:colOff>
      <xdr:row>26</xdr:row>
      <xdr:rowOff>38100</xdr:rowOff>
    </xdr:to>
    <xdr:sp macro="[1]!siguiente_pagina" textlink="">
      <xdr:nvSpPr>
        <xdr:cNvPr id="3" name="Flecha: a la derecha 2">
          <a:extLst>
            <a:ext uri="{FF2B5EF4-FFF2-40B4-BE49-F238E27FC236}">
              <a16:creationId xmlns:a16="http://schemas.microsoft.com/office/drawing/2014/main" id="{B867D79E-30B5-40FE-951E-B008F196B1F3}"/>
            </a:ext>
          </a:extLst>
        </xdr:cNvPr>
        <xdr:cNvSpPr/>
      </xdr:nvSpPr>
      <xdr:spPr>
        <a:xfrm>
          <a:off x="8092440" y="3688080"/>
          <a:ext cx="1402080" cy="4343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22860</xdr:colOff>
      <xdr:row>26</xdr:row>
      <xdr:rowOff>0</xdr:rowOff>
    </xdr:from>
    <xdr:to>
      <xdr:col>4</xdr:col>
      <xdr:colOff>38100</xdr:colOff>
      <xdr:row>30</xdr:row>
      <xdr:rowOff>30480</xdr:rowOff>
    </xdr:to>
    <xdr:sp macro="[1]!Regresar" textlink="">
      <xdr:nvSpPr>
        <xdr:cNvPr id="4" name="Flecha: hacia la izquierda 3">
          <a:extLst>
            <a:ext uri="{FF2B5EF4-FFF2-40B4-BE49-F238E27FC236}">
              <a16:creationId xmlns:a16="http://schemas.microsoft.com/office/drawing/2014/main" id="{2C3AE368-2728-4896-8746-12883B25FD1A}"/>
            </a:ext>
          </a:extLst>
        </xdr:cNvPr>
        <xdr:cNvSpPr/>
      </xdr:nvSpPr>
      <xdr:spPr>
        <a:xfrm>
          <a:off x="22860" y="4084320"/>
          <a:ext cx="352806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53340</xdr:colOff>
      <xdr:row>0</xdr:row>
      <xdr:rowOff>60960</xdr:rowOff>
    </xdr:from>
    <xdr:to>
      <xdr:col>1</xdr:col>
      <xdr:colOff>1264519</xdr:colOff>
      <xdr:row>2</xdr:row>
      <xdr:rowOff>259080</xdr:rowOff>
    </xdr:to>
    <xdr:pic>
      <xdr:nvPicPr>
        <xdr:cNvPr id="5" name="Imagen 4">
          <a:extLst>
            <a:ext uri="{FF2B5EF4-FFF2-40B4-BE49-F238E27FC236}">
              <a16:creationId xmlns:a16="http://schemas.microsoft.com/office/drawing/2014/main" id="{748EACC3-E044-4918-A059-8A819D52EF7F}"/>
            </a:ext>
          </a:extLst>
        </xdr:cNvPr>
        <xdr:cNvPicPr>
          <a:picLocks noChangeAspect="1"/>
        </xdr:cNvPicPr>
      </xdr:nvPicPr>
      <xdr:blipFill>
        <a:blip xmlns:r="http://schemas.openxmlformats.org/officeDocument/2006/relationships" r:embed="rId1"/>
        <a:stretch>
          <a:fillRect/>
        </a:stretch>
      </xdr:blipFill>
      <xdr:spPr>
        <a:xfrm>
          <a:off x="53340" y="60960"/>
          <a:ext cx="1721719" cy="80772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33</xdr:row>
      <xdr:rowOff>7620</xdr:rowOff>
    </xdr:from>
    <xdr:to>
      <xdr:col>8</xdr:col>
      <xdr:colOff>129540</xdr:colOff>
      <xdr:row>35</xdr:row>
      <xdr:rowOff>38100</xdr:rowOff>
    </xdr:to>
    <xdr:sp macro="[1]!atras_pagina" textlink="">
      <xdr:nvSpPr>
        <xdr:cNvPr id="2" name="Flecha: hacia la izquierda 1">
          <a:extLst>
            <a:ext uri="{FF2B5EF4-FFF2-40B4-BE49-F238E27FC236}">
              <a16:creationId xmlns:a16="http://schemas.microsoft.com/office/drawing/2014/main" id="{0C5468B4-7CAC-47EB-97F6-ACDBBA7BF72E}"/>
            </a:ext>
          </a:extLst>
        </xdr:cNvPr>
        <xdr:cNvSpPr/>
      </xdr:nvSpPr>
      <xdr:spPr>
        <a:xfrm>
          <a:off x="5280660" y="7086600"/>
          <a:ext cx="1554480" cy="4267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9</xdr:col>
      <xdr:colOff>160020</xdr:colOff>
      <xdr:row>33</xdr:row>
      <xdr:rowOff>0</xdr:rowOff>
    </xdr:from>
    <xdr:to>
      <xdr:col>11</xdr:col>
      <xdr:colOff>167640</xdr:colOff>
      <xdr:row>35</xdr:row>
      <xdr:rowOff>38100</xdr:rowOff>
    </xdr:to>
    <xdr:sp macro="[1]!siguiente_pagina" textlink="">
      <xdr:nvSpPr>
        <xdr:cNvPr id="3" name="Flecha: a la derecha 2">
          <a:extLst>
            <a:ext uri="{FF2B5EF4-FFF2-40B4-BE49-F238E27FC236}">
              <a16:creationId xmlns:a16="http://schemas.microsoft.com/office/drawing/2014/main" id="{72C9C34D-9085-49C4-9A8F-8D1261906818}"/>
            </a:ext>
          </a:extLst>
        </xdr:cNvPr>
        <xdr:cNvSpPr/>
      </xdr:nvSpPr>
      <xdr:spPr>
        <a:xfrm>
          <a:off x="8618220" y="7078980"/>
          <a:ext cx="1417320" cy="43434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Siguiente</a:t>
          </a:r>
        </a:p>
      </xdr:txBody>
    </xdr:sp>
    <xdr:clientData/>
  </xdr:twoCellAnchor>
  <xdr:twoCellAnchor>
    <xdr:from>
      <xdr:col>0</xdr:col>
      <xdr:colOff>0</xdr:colOff>
      <xdr:row>35</xdr:row>
      <xdr:rowOff>15240</xdr:rowOff>
    </xdr:from>
    <xdr:to>
      <xdr:col>3</xdr:col>
      <xdr:colOff>670560</xdr:colOff>
      <xdr:row>39</xdr:row>
      <xdr:rowOff>45720</xdr:rowOff>
    </xdr:to>
    <xdr:sp macro="[1]!Regresar" textlink="">
      <xdr:nvSpPr>
        <xdr:cNvPr id="4" name="Flecha: hacia la izquierda 3">
          <a:extLst>
            <a:ext uri="{FF2B5EF4-FFF2-40B4-BE49-F238E27FC236}">
              <a16:creationId xmlns:a16="http://schemas.microsoft.com/office/drawing/2014/main" id="{1B620007-140E-4A03-99C4-0828C304D04B}"/>
            </a:ext>
          </a:extLst>
        </xdr:cNvPr>
        <xdr:cNvSpPr/>
      </xdr:nvSpPr>
      <xdr:spPr>
        <a:xfrm>
          <a:off x="0" y="10012680"/>
          <a:ext cx="392430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twoCellAnchor editAs="oneCell">
    <xdr:from>
      <xdr:col>0</xdr:col>
      <xdr:colOff>198120</xdr:colOff>
      <xdr:row>0</xdr:row>
      <xdr:rowOff>53340</xdr:rowOff>
    </xdr:from>
    <xdr:to>
      <xdr:col>1</xdr:col>
      <xdr:colOff>1554079</xdr:colOff>
      <xdr:row>2</xdr:row>
      <xdr:rowOff>205740</xdr:rowOff>
    </xdr:to>
    <xdr:pic>
      <xdr:nvPicPr>
        <xdr:cNvPr id="5" name="Imagen 4">
          <a:extLst>
            <a:ext uri="{FF2B5EF4-FFF2-40B4-BE49-F238E27FC236}">
              <a16:creationId xmlns:a16="http://schemas.microsoft.com/office/drawing/2014/main" id="{7DF7DF4C-7E84-4265-A22C-883FDA4EE8BD}"/>
            </a:ext>
          </a:extLst>
        </xdr:cNvPr>
        <xdr:cNvPicPr>
          <a:picLocks noChangeAspect="1"/>
        </xdr:cNvPicPr>
      </xdr:nvPicPr>
      <xdr:blipFill>
        <a:blip xmlns:r="http://schemas.openxmlformats.org/officeDocument/2006/relationships" r:embed="rId1"/>
        <a:stretch>
          <a:fillRect/>
        </a:stretch>
      </xdr:blipFill>
      <xdr:spPr>
        <a:xfrm>
          <a:off x="198120" y="53340"/>
          <a:ext cx="1721719" cy="80772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7</xdr:col>
      <xdr:colOff>304800</xdr:colOff>
      <xdr:row>34</xdr:row>
      <xdr:rowOff>99060</xdr:rowOff>
    </xdr:from>
    <xdr:to>
      <xdr:col>8</xdr:col>
      <xdr:colOff>777240</xdr:colOff>
      <xdr:row>36</xdr:row>
      <xdr:rowOff>144780</xdr:rowOff>
    </xdr:to>
    <xdr:sp macro="[1]!atras_pagina" textlink="">
      <xdr:nvSpPr>
        <xdr:cNvPr id="2" name="Flecha: hacia la izquierda 1">
          <a:extLst>
            <a:ext uri="{FF2B5EF4-FFF2-40B4-BE49-F238E27FC236}">
              <a16:creationId xmlns:a16="http://schemas.microsoft.com/office/drawing/2014/main" id="{9D1CDFFF-B99E-4AEB-992A-E0ED56673C8E}"/>
            </a:ext>
          </a:extLst>
        </xdr:cNvPr>
        <xdr:cNvSpPr/>
      </xdr:nvSpPr>
      <xdr:spPr>
        <a:xfrm>
          <a:off x="6675120" y="10431780"/>
          <a:ext cx="1264920" cy="42672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200" b="1">
              <a:latin typeface="Times New Roman" panose="02020603050405020304" pitchFamily="18" charset="0"/>
              <a:cs typeface="Times New Roman" panose="02020603050405020304" pitchFamily="18" charset="0"/>
            </a:rPr>
            <a:t>Atras</a:t>
          </a:r>
        </a:p>
      </xdr:txBody>
    </xdr:sp>
    <xdr:clientData/>
  </xdr:twoCellAnchor>
  <xdr:twoCellAnchor>
    <xdr:from>
      <xdr:col>0</xdr:col>
      <xdr:colOff>1089660</xdr:colOff>
      <xdr:row>36</xdr:row>
      <xdr:rowOff>190500</xdr:rowOff>
    </xdr:from>
    <xdr:to>
      <xdr:col>5</xdr:col>
      <xdr:colOff>175260</xdr:colOff>
      <xdr:row>41</xdr:row>
      <xdr:rowOff>22860</xdr:rowOff>
    </xdr:to>
    <xdr:sp macro="[1]!Regresar" textlink="">
      <xdr:nvSpPr>
        <xdr:cNvPr id="4" name="Flecha: hacia la izquierda 3">
          <a:extLst>
            <a:ext uri="{FF2B5EF4-FFF2-40B4-BE49-F238E27FC236}">
              <a16:creationId xmlns:a16="http://schemas.microsoft.com/office/drawing/2014/main" id="{8358BDF0-BAAA-4B13-87BB-326CEC601AF6}"/>
            </a:ext>
          </a:extLst>
        </xdr:cNvPr>
        <xdr:cNvSpPr/>
      </xdr:nvSpPr>
      <xdr:spPr>
        <a:xfrm>
          <a:off x="1089660" y="10904220"/>
          <a:ext cx="3870960" cy="80772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CO" sz="1600"/>
            <a:t>     </a:t>
          </a:r>
          <a:r>
            <a:rPr lang="es-CO" sz="1600">
              <a:latin typeface="Times New Roman" panose="02020603050405020304" pitchFamily="18" charset="0"/>
              <a:cs typeface="Times New Roman" panose="02020603050405020304" pitchFamily="18" charset="0"/>
            </a:rPr>
            <a:t>Regresar al panel de navegación</a:t>
          </a:r>
        </a:p>
      </xdr:txBody>
    </xdr: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esktop/ADSO_SENA/fase-3/Diccionario%20de%20datos%20de%20SofInventoty.xlsm" TargetMode="External"/><Relationship Id="rId2" Type="http://schemas.openxmlformats.org/officeDocument/2006/relationships/externalLinkPath" Target="file:///C:\Users\Alejo\Desktop\ADSO_SENA\fase-3\Diccionario%20de%20datos%20de%20SofInventoty.xlsm" TargetMode="External"/><Relationship Id="rId1" Type="http://schemas.openxmlformats.org/officeDocument/2006/relationships/externalLinkPath" Target="/Users/Alejo/Desktop/ADSO_SENA/fase-3/Diccionario%20de%20datos%20de%20SofInventot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os del equipo"/>
      <sheetName val="Introducción"/>
      <sheetName val="Panel de navegación"/>
      <sheetName val="paises"/>
      <sheetName val="departamentos"/>
      <sheetName val="ciudades"/>
      <sheetName val="tipos_documento"/>
      <sheetName val="tipos_persona"/>
      <sheetName val="usuarios"/>
      <sheetName val="roles"/>
      <sheetName val="permisos"/>
      <sheetName val="usuario_rol"/>
      <sheetName val="rol_permiso"/>
      <sheetName val="unidades_medida"/>
      <sheetName val="categorias"/>
      <sheetName val="productos"/>
      <sheetName val="politicas_precio"/>
      <sheetName val="bodegas"/>
      <sheetName val="inventario"/>
      <sheetName val="clientes"/>
      <sheetName val="proveedores"/>
      <sheetName val="compras"/>
      <sheetName val="detalle_compras"/>
      <sheetName val="ventas"/>
      <sheetName val="detalle_ventas"/>
      <sheetName val="movimientos_inventario"/>
      <sheetName val="facturas"/>
      <sheetName val="pagos"/>
      <sheetName val="Diccionario de datos de SofInve"/>
    </sheetNames>
    <definedNames>
      <definedName name="atras_pagina"/>
      <definedName name="compras"/>
      <definedName name="detalle_compras"/>
      <definedName name="detalle_ventas"/>
      <definedName name="movimientos_inventario"/>
      <definedName name="productos"/>
      <definedName name="proveedores"/>
      <definedName name="Regresar"/>
      <definedName name="roles"/>
      <definedName name="sesiones_api"/>
      <definedName name="siguiente_pagina"/>
      <definedName name="stock_almacen"/>
      <definedName name="tipos_documentos"/>
      <definedName name="traslados_detalle"/>
      <definedName name="usuarios"/>
      <definedName name="venta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theme/theme1.xml><?xml version="1.0" encoding="utf-8"?>
<a:theme xmlns:a="http://schemas.openxmlformats.org/drawingml/2006/main" name="Tema de Offic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tabColor rgb="FF47D45A"/>
  </sheetPr>
  <dimension ref="F1:K30"/>
  <sheetViews>
    <sheetView showGridLines="0" topLeftCell="A16" zoomScaleNormal="100" workbookViewId="0">
      <selection activeCell="H37" sqref="H37"/>
    </sheetView>
  </sheetViews>
  <sheetFormatPr baseColWidth="10" defaultColWidth="10.5546875" defaultRowHeight="14.4" x14ac:dyDescent="0.3"/>
  <cols>
    <col min="6" max="6" width="13.88671875" customWidth="1"/>
    <col min="7" max="7" width="27.33203125" customWidth="1"/>
  </cols>
  <sheetData>
    <row r="1" spans="6:11" ht="14.25" customHeight="1" x14ac:dyDescent="0.3">
      <c r="F1" s="60" t="s">
        <v>0</v>
      </c>
      <c r="G1" s="60"/>
      <c r="H1" s="60"/>
      <c r="I1" s="60"/>
      <c r="J1" s="60"/>
      <c r="K1" s="60"/>
    </row>
    <row r="2" spans="6:11" ht="14.25" customHeight="1" x14ac:dyDescent="0.3">
      <c r="F2" s="60"/>
      <c r="G2" s="60"/>
      <c r="H2" s="60"/>
      <c r="I2" s="60"/>
      <c r="J2" s="60"/>
      <c r="K2" s="60"/>
    </row>
    <row r="3" spans="6:11" ht="14.25" customHeight="1" x14ac:dyDescent="0.3">
      <c r="F3" s="60"/>
      <c r="G3" s="60"/>
      <c r="H3" s="60"/>
      <c r="I3" s="60"/>
      <c r="J3" s="60"/>
      <c r="K3" s="60"/>
    </row>
    <row r="4" spans="6:11" ht="14.25" customHeight="1" x14ac:dyDescent="0.3">
      <c r="F4" s="60"/>
      <c r="G4" s="60"/>
      <c r="H4" s="60"/>
      <c r="I4" s="60"/>
      <c r="J4" s="60"/>
      <c r="K4" s="60"/>
    </row>
    <row r="5" spans="6:11" ht="14.25" customHeight="1" x14ac:dyDescent="0.3">
      <c r="F5" s="60"/>
      <c r="G5" s="60"/>
      <c r="H5" s="60"/>
      <c r="I5" s="60"/>
      <c r="J5" s="60"/>
      <c r="K5" s="60"/>
    </row>
    <row r="6" spans="6:11" ht="14.25" customHeight="1" x14ac:dyDescent="0.3">
      <c r="F6" s="60"/>
      <c r="G6" s="60"/>
      <c r="H6" s="60"/>
      <c r="I6" s="60"/>
      <c r="J6" s="60"/>
      <c r="K6" s="60"/>
    </row>
    <row r="7" spans="6:11" ht="14.25" customHeight="1" x14ac:dyDescent="0.3">
      <c r="F7" s="60"/>
      <c r="G7" s="60"/>
      <c r="H7" s="60"/>
      <c r="I7" s="60"/>
      <c r="J7" s="60"/>
      <c r="K7" s="60"/>
    </row>
    <row r="8" spans="6:11" ht="14.25" customHeight="1" x14ac:dyDescent="0.3">
      <c r="F8" s="60"/>
      <c r="G8" s="60"/>
      <c r="H8" s="60"/>
      <c r="I8" s="60"/>
      <c r="J8" s="60"/>
      <c r="K8" s="60"/>
    </row>
    <row r="9" spans="6:11" ht="14.25" customHeight="1" x14ac:dyDescent="0.3">
      <c r="F9" s="60"/>
      <c r="G9" s="60"/>
      <c r="H9" s="60"/>
      <c r="I9" s="60"/>
      <c r="J9" s="60"/>
      <c r="K9" s="60"/>
    </row>
    <row r="10" spans="6:11" ht="14.25" customHeight="1" x14ac:dyDescent="0.3">
      <c r="F10" s="60"/>
      <c r="G10" s="60"/>
      <c r="H10" s="60"/>
      <c r="I10" s="60"/>
      <c r="J10" s="60"/>
      <c r="K10" s="60"/>
    </row>
    <row r="11" spans="6:11" ht="14.25" customHeight="1" x14ac:dyDescent="0.3">
      <c r="F11" s="60"/>
      <c r="G11" s="60"/>
      <c r="H11" s="60"/>
      <c r="I11" s="60"/>
      <c r="J11" s="60"/>
      <c r="K11" s="60"/>
    </row>
    <row r="12" spans="6:11" ht="14.25" customHeight="1" x14ac:dyDescent="0.3">
      <c r="F12" s="60"/>
      <c r="G12" s="60"/>
      <c r="H12" s="60"/>
      <c r="I12" s="60"/>
      <c r="J12" s="60"/>
      <c r="K12" s="60"/>
    </row>
    <row r="13" spans="6:11" ht="14.25" customHeight="1" x14ac:dyDescent="0.3">
      <c r="F13" s="60"/>
      <c r="G13" s="60"/>
      <c r="H13" s="60"/>
      <c r="I13" s="60"/>
      <c r="J13" s="60"/>
      <c r="K13" s="60"/>
    </row>
    <row r="14" spans="6:11" ht="14.25" customHeight="1" x14ac:dyDescent="0.3">
      <c r="F14" s="60"/>
      <c r="G14" s="60"/>
      <c r="H14" s="60"/>
      <c r="I14" s="60"/>
      <c r="J14" s="60"/>
      <c r="K14" s="60"/>
    </row>
    <row r="15" spans="6:11" ht="14.25" customHeight="1" x14ac:dyDescent="0.3">
      <c r="F15" s="60"/>
      <c r="G15" s="60"/>
      <c r="H15" s="60"/>
      <c r="I15" s="60"/>
      <c r="J15" s="60"/>
      <c r="K15" s="60"/>
    </row>
    <row r="16" spans="6:11" ht="14.25" customHeight="1" x14ac:dyDescent="0.3">
      <c r="F16" s="60"/>
      <c r="G16" s="60"/>
      <c r="H16" s="60"/>
      <c r="I16" s="60"/>
      <c r="J16" s="60"/>
      <c r="K16" s="60"/>
    </row>
    <row r="17" spans="6:11" ht="14.25" customHeight="1" x14ac:dyDescent="0.3">
      <c r="F17" s="60"/>
      <c r="G17" s="60"/>
      <c r="H17" s="60"/>
      <c r="I17" s="60"/>
      <c r="J17" s="60"/>
      <c r="K17" s="60"/>
    </row>
    <row r="18" spans="6:11" ht="14.25" customHeight="1" x14ac:dyDescent="0.3">
      <c r="F18" s="60"/>
      <c r="G18" s="60"/>
      <c r="H18" s="60"/>
      <c r="I18" s="60"/>
      <c r="J18" s="60"/>
      <c r="K18" s="60"/>
    </row>
    <row r="19" spans="6:11" ht="14.25" customHeight="1" x14ac:dyDescent="0.3">
      <c r="F19" s="60"/>
      <c r="G19" s="60"/>
      <c r="H19" s="60"/>
      <c r="I19" s="60"/>
      <c r="J19" s="60"/>
      <c r="K19" s="60"/>
    </row>
    <row r="20" spans="6:11" ht="14.25" customHeight="1" x14ac:dyDescent="0.3">
      <c r="F20" s="60"/>
      <c r="G20" s="60"/>
      <c r="H20" s="60"/>
      <c r="I20" s="60"/>
      <c r="J20" s="60"/>
      <c r="K20" s="60"/>
    </row>
    <row r="21" spans="6:11" ht="14.25" customHeight="1" x14ac:dyDescent="0.3">
      <c r="F21" s="60"/>
      <c r="G21" s="60"/>
      <c r="H21" s="60"/>
      <c r="I21" s="60"/>
      <c r="J21" s="60"/>
      <c r="K21" s="60"/>
    </row>
    <row r="22" spans="6:11" ht="14.25" customHeight="1" x14ac:dyDescent="0.3">
      <c r="F22" s="60"/>
      <c r="G22" s="60"/>
      <c r="H22" s="60"/>
      <c r="I22" s="60"/>
      <c r="J22" s="60"/>
      <c r="K22" s="60"/>
    </row>
    <row r="23" spans="6:11" ht="14.25" customHeight="1" x14ac:dyDescent="0.3">
      <c r="F23" s="60"/>
      <c r="G23" s="60"/>
      <c r="H23" s="60"/>
      <c r="I23" s="60"/>
      <c r="J23" s="60"/>
      <c r="K23" s="60"/>
    </row>
    <row r="24" spans="6:11" ht="14.25" customHeight="1" x14ac:dyDescent="0.3">
      <c r="F24" s="60"/>
      <c r="G24" s="60"/>
      <c r="H24" s="60"/>
      <c r="I24" s="60"/>
      <c r="J24" s="60"/>
      <c r="K24" s="60"/>
    </row>
    <row r="25" spans="6:11" ht="14.25" customHeight="1" x14ac:dyDescent="0.3">
      <c r="F25" s="60"/>
      <c r="G25" s="60"/>
      <c r="H25" s="60"/>
      <c r="I25" s="60"/>
      <c r="J25" s="60"/>
      <c r="K25" s="60"/>
    </row>
    <row r="26" spans="6:11" ht="14.25" customHeight="1" x14ac:dyDescent="0.3">
      <c r="F26" s="60"/>
      <c r="G26" s="60"/>
      <c r="H26" s="60"/>
      <c r="I26" s="60"/>
      <c r="J26" s="60"/>
      <c r="K26" s="60"/>
    </row>
    <row r="27" spans="6:11" ht="14.25" customHeight="1" x14ac:dyDescent="0.3">
      <c r="F27" s="60"/>
      <c r="G27" s="60"/>
      <c r="H27" s="60"/>
      <c r="I27" s="60"/>
      <c r="J27" s="60"/>
      <c r="K27" s="60"/>
    </row>
    <row r="28" spans="6:11" ht="14.25" customHeight="1" x14ac:dyDescent="0.3">
      <c r="F28" s="60"/>
      <c r="G28" s="60"/>
      <c r="H28" s="60"/>
      <c r="I28" s="60"/>
      <c r="J28" s="60"/>
      <c r="K28" s="60"/>
    </row>
    <row r="29" spans="6:11" ht="15" customHeight="1" x14ac:dyDescent="0.3">
      <c r="F29" s="60"/>
      <c r="G29" s="60"/>
      <c r="H29" s="60"/>
      <c r="I29" s="60"/>
      <c r="J29" s="60"/>
      <c r="K29" s="60"/>
    </row>
    <row r="30" spans="6:11" ht="15" customHeight="1" x14ac:dyDescent="0.3"/>
  </sheetData>
  <mergeCells count="1">
    <mergeCell ref="F1:K29"/>
  </mergeCells>
  <pageMargins left="0.7" right="0.7" top="0.75" bottom="0.75"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47D45A"/>
  </sheetPr>
  <dimension ref="E1:L32"/>
  <sheetViews>
    <sheetView showGridLines="0" topLeftCell="A19" zoomScaleNormal="100" workbookViewId="0">
      <selection activeCell="H41" sqref="H41"/>
    </sheetView>
  </sheetViews>
  <sheetFormatPr baseColWidth="10" defaultColWidth="10.5546875" defaultRowHeight="14.4" x14ac:dyDescent="0.3"/>
  <cols>
    <col min="4" max="4" width="20.21875" customWidth="1"/>
    <col min="5" max="5" width="5.5546875" customWidth="1"/>
    <col min="8" max="8" width="11.109375" customWidth="1"/>
    <col min="11" max="11" width="27.109375" customWidth="1"/>
    <col min="12" max="12" width="6.44140625" customWidth="1"/>
  </cols>
  <sheetData>
    <row r="1" spans="5:12" ht="15" customHeight="1" x14ac:dyDescent="0.3">
      <c r="E1" s="2"/>
      <c r="F1" s="3"/>
      <c r="G1" s="3"/>
      <c r="H1" s="3"/>
      <c r="I1" s="3"/>
      <c r="J1" s="3"/>
      <c r="K1" s="3"/>
      <c r="L1" s="4"/>
    </row>
    <row r="2" spans="5:12" ht="15" customHeight="1" x14ac:dyDescent="0.3">
      <c r="E2" s="5"/>
      <c r="F2" s="6"/>
      <c r="G2" s="6"/>
      <c r="H2" s="6"/>
      <c r="I2" s="6"/>
      <c r="J2" s="6"/>
      <c r="K2" s="6"/>
      <c r="L2" s="7"/>
    </row>
    <row r="3" spans="5:12" ht="14.25" customHeight="1" x14ac:dyDescent="0.3">
      <c r="E3" s="5"/>
      <c r="F3" s="61" t="s">
        <v>1</v>
      </c>
      <c r="G3" s="61"/>
      <c r="H3" s="61"/>
      <c r="I3" s="61"/>
      <c r="J3" s="61"/>
      <c r="K3" s="61"/>
      <c r="L3" s="7"/>
    </row>
    <row r="4" spans="5:12" ht="14.25" customHeight="1" x14ac:dyDescent="0.3">
      <c r="E4" s="5"/>
      <c r="F4" s="6"/>
      <c r="G4" s="6"/>
      <c r="H4" s="6"/>
      <c r="I4" s="6"/>
      <c r="J4" s="6"/>
      <c r="K4" s="6"/>
      <c r="L4" s="7"/>
    </row>
    <row r="5" spans="5:12" ht="14.25" customHeight="1" x14ac:dyDescent="0.3">
      <c r="E5" s="5"/>
      <c r="F5" s="6"/>
      <c r="G5" s="6"/>
      <c r="H5" s="6"/>
      <c r="I5" s="6"/>
      <c r="J5" s="6"/>
      <c r="K5" s="6"/>
      <c r="L5" s="7"/>
    </row>
    <row r="6" spans="5:12" ht="21.75" customHeight="1" x14ac:dyDescent="0.3">
      <c r="E6" s="5"/>
      <c r="F6" s="62" t="s">
        <v>2</v>
      </c>
      <c r="G6" s="62"/>
      <c r="H6" s="62"/>
      <c r="I6" s="62"/>
      <c r="J6" s="62"/>
      <c r="K6" s="62"/>
      <c r="L6" s="7"/>
    </row>
    <row r="7" spans="5:12" ht="14.25" customHeight="1" x14ac:dyDescent="0.3">
      <c r="E7" s="5"/>
      <c r="F7" s="6"/>
      <c r="G7" s="6"/>
      <c r="H7" s="6"/>
      <c r="I7" s="6"/>
      <c r="J7" s="6"/>
      <c r="K7" s="6"/>
      <c r="L7" s="7"/>
    </row>
    <row r="8" spans="5:12" ht="14.25" customHeight="1" x14ac:dyDescent="0.3">
      <c r="E8" s="5"/>
      <c r="F8" s="63" t="s">
        <v>3</v>
      </c>
      <c r="G8" s="63"/>
      <c r="H8" s="63"/>
      <c r="I8" s="63"/>
      <c r="J8" s="63"/>
      <c r="K8" s="63"/>
      <c r="L8" s="7"/>
    </row>
    <row r="9" spans="5:12" ht="14.25" customHeight="1" x14ac:dyDescent="0.3">
      <c r="E9" s="5"/>
      <c r="F9" s="63"/>
      <c r="G9" s="63"/>
      <c r="H9" s="63"/>
      <c r="I9" s="63"/>
      <c r="J9" s="63"/>
      <c r="K9" s="63"/>
      <c r="L9" s="7"/>
    </row>
    <row r="10" spans="5:12" ht="14.25" customHeight="1" x14ac:dyDescent="0.3">
      <c r="E10" s="5"/>
      <c r="F10" s="63"/>
      <c r="G10" s="63"/>
      <c r="H10" s="63"/>
      <c r="I10" s="63"/>
      <c r="J10" s="63"/>
      <c r="K10" s="63"/>
      <c r="L10" s="7"/>
    </row>
    <row r="11" spans="5:12" ht="14.25" customHeight="1" x14ac:dyDescent="0.3">
      <c r="E11" s="5"/>
      <c r="F11" s="63"/>
      <c r="G11" s="63"/>
      <c r="H11" s="63"/>
      <c r="I11" s="63"/>
      <c r="J11" s="63"/>
      <c r="K11" s="63"/>
      <c r="L11" s="7"/>
    </row>
    <row r="12" spans="5:12" ht="14.25" customHeight="1" x14ac:dyDescent="0.3">
      <c r="E12" s="5"/>
      <c r="F12" s="63"/>
      <c r="G12" s="63"/>
      <c r="H12" s="63"/>
      <c r="I12" s="63"/>
      <c r="J12" s="63"/>
      <c r="K12" s="63"/>
      <c r="L12" s="7"/>
    </row>
    <row r="13" spans="5:12" ht="14.25" customHeight="1" x14ac:dyDescent="0.3">
      <c r="E13" s="5"/>
      <c r="F13" s="63"/>
      <c r="G13" s="63"/>
      <c r="H13" s="63"/>
      <c r="I13" s="63"/>
      <c r="J13" s="63"/>
      <c r="K13" s="63"/>
      <c r="L13" s="7"/>
    </row>
    <row r="14" spans="5:12" ht="14.25" customHeight="1" x14ac:dyDescent="0.3">
      <c r="E14" s="5"/>
      <c r="F14" s="63"/>
      <c r="G14" s="63"/>
      <c r="H14" s="63"/>
      <c r="I14" s="63"/>
      <c r="J14" s="63"/>
      <c r="K14" s="63"/>
      <c r="L14" s="7"/>
    </row>
    <row r="15" spans="5:12" ht="14.25" customHeight="1" x14ac:dyDescent="0.3">
      <c r="E15" s="5"/>
      <c r="F15" s="63"/>
      <c r="G15" s="63"/>
      <c r="H15" s="63"/>
      <c r="I15" s="63"/>
      <c r="J15" s="63"/>
      <c r="K15" s="63"/>
      <c r="L15" s="7"/>
    </row>
    <row r="16" spans="5:12" ht="14.25" customHeight="1" x14ac:dyDescent="0.3">
      <c r="E16" s="5"/>
      <c r="F16" s="63"/>
      <c r="G16" s="63"/>
      <c r="H16" s="63"/>
      <c r="I16" s="63"/>
      <c r="J16" s="63"/>
      <c r="K16" s="63"/>
      <c r="L16" s="7"/>
    </row>
    <row r="17" spans="5:12" ht="14.25" customHeight="1" x14ac:dyDescent="0.3">
      <c r="E17" s="5"/>
      <c r="F17" s="63"/>
      <c r="G17" s="63"/>
      <c r="H17" s="63"/>
      <c r="I17" s="63"/>
      <c r="J17" s="63"/>
      <c r="K17" s="63"/>
      <c r="L17" s="7"/>
    </row>
    <row r="18" spans="5:12" ht="14.25" customHeight="1" x14ac:dyDescent="0.3">
      <c r="E18" s="5"/>
      <c r="F18" s="63"/>
      <c r="G18" s="63"/>
      <c r="H18" s="63"/>
      <c r="I18" s="63"/>
      <c r="J18" s="63"/>
      <c r="K18" s="63"/>
      <c r="L18" s="7"/>
    </row>
    <row r="19" spans="5:12" ht="125.4" customHeight="1" x14ac:dyDescent="0.3">
      <c r="E19" s="5"/>
      <c r="F19" s="63"/>
      <c r="G19" s="63"/>
      <c r="H19" s="63"/>
      <c r="I19" s="63"/>
      <c r="J19" s="63"/>
      <c r="K19" s="63"/>
      <c r="L19" s="7"/>
    </row>
    <row r="20" spans="5:12" ht="18.75" customHeight="1" x14ac:dyDescent="0.3">
      <c r="E20" s="5"/>
      <c r="F20" s="62" t="s">
        <v>4</v>
      </c>
      <c r="G20" s="62"/>
      <c r="H20" s="62"/>
      <c r="I20" s="62"/>
      <c r="J20" s="62"/>
      <c r="K20" s="62"/>
      <c r="L20" s="7"/>
    </row>
    <row r="21" spans="5:12" ht="14.25" customHeight="1" x14ac:dyDescent="0.3">
      <c r="E21" s="5"/>
      <c r="F21" s="8"/>
      <c r="G21" s="8"/>
      <c r="H21" s="8"/>
      <c r="I21" s="8"/>
      <c r="J21" s="8"/>
      <c r="K21" s="8"/>
      <c r="L21" s="7"/>
    </row>
    <row r="22" spans="5:12" ht="14.25" customHeight="1" x14ac:dyDescent="0.3">
      <c r="E22" s="5"/>
      <c r="F22" s="64" t="s">
        <v>5</v>
      </c>
      <c r="G22" s="64"/>
      <c r="H22" s="64"/>
      <c r="I22" s="64"/>
      <c r="J22" s="64"/>
      <c r="K22" s="64"/>
      <c r="L22" s="7"/>
    </row>
    <row r="23" spans="5:12" ht="14.25" customHeight="1" x14ac:dyDescent="0.3">
      <c r="E23" s="5"/>
      <c r="F23" s="64"/>
      <c r="G23" s="64"/>
      <c r="H23" s="64"/>
      <c r="I23" s="64"/>
      <c r="J23" s="64"/>
      <c r="K23" s="64"/>
      <c r="L23" s="7"/>
    </row>
    <row r="24" spans="5:12" ht="14.25" customHeight="1" x14ac:dyDescent="0.3">
      <c r="E24" s="5"/>
      <c r="F24" s="64"/>
      <c r="G24" s="64"/>
      <c r="H24" s="64"/>
      <c r="I24" s="64"/>
      <c r="J24" s="64"/>
      <c r="K24" s="64"/>
      <c r="L24" s="7"/>
    </row>
    <row r="25" spans="5:12" ht="14.25" customHeight="1" x14ac:dyDescent="0.3">
      <c r="E25" s="5"/>
      <c r="F25" s="64"/>
      <c r="G25" s="64"/>
      <c r="H25" s="64"/>
      <c r="I25" s="64"/>
      <c r="J25" s="64"/>
      <c r="K25" s="64"/>
      <c r="L25" s="7"/>
    </row>
    <row r="26" spans="5:12" ht="14.25" customHeight="1" x14ac:dyDescent="0.3">
      <c r="E26" s="5"/>
      <c r="F26" s="64"/>
      <c r="G26" s="64"/>
      <c r="H26" s="64"/>
      <c r="I26" s="64"/>
      <c r="J26" s="64"/>
      <c r="K26" s="64"/>
      <c r="L26" s="7"/>
    </row>
    <row r="27" spans="5:12" ht="14.25" customHeight="1" x14ac:dyDescent="0.3">
      <c r="E27" s="5"/>
      <c r="F27" s="64"/>
      <c r="G27" s="64"/>
      <c r="H27" s="64"/>
      <c r="I27" s="64"/>
      <c r="J27" s="64"/>
      <c r="K27" s="64"/>
      <c r="L27" s="7"/>
    </row>
    <row r="28" spans="5:12" ht="14.25" customHeight="1" x14ac:dyDescent="0.3">
      <c r="E28" s="5"/>
      <c r="F28" s="64"/>
      <c r="G28" s="64"/>
      <c r="H28" s="64"/>
      <c r="I28" s="64"/>
      <c r="J28" s="64"/>
      <c r="K28" s="64"/>
      <c r="L28" s="7"/>
    </row>
    <row r="29" spans="5:12" ht="14.25" customHeight="1" x14ac:dyDescent="0.3">
      <c r="E29" s="5"/>
      <c r="F29" s="64"/>
      <c r="G29" s="64"/>
      <c r="H29" s="64"/>
      <c r="I29" s="64"/>
      <c r="J29" s="64"/>
      <c r="K29" s="64"/>
      <c r="L29" s="7"/>
    </row>
    <row r="30" spans="5:12" ht="14.25" customHeight="1" x14ac:dyDescent="0.3">
      <c r="E30" s="5"/>
      <c r="F30" s="64"/>
      <c r="G30" s="64"/>
      <c r="H30" s="64"/>
      <c r="I30" s="64"/>
      <c r="J30" s="64"/>
      <c r="K30" s="64"/>
      <c r="L30" s="7"/>
    </row>
    <row r="31" spans="5:12" ht="15" customHeight="1" x14ac:dyDescent="0.3">
      <c r="E31" s="9"/>
      <c r="F31" s="64"/>
      <c r="G31" s="64"/>
      <c r="H31" s="64"/>
      <c r="I31" s="64"/>
      <c r="J31" s="64"/>
      <c r="K31" s="64"/>
      <c r="L31" s="10"/>
    </row>
    <row r="32" spans="5:12" ht="15" customHeight="1" thickTop="1" x14ac:dyDescent="0.3"/>
  </sheetData>
  <mergeCells count="5">
    <mergeCell ref="F3:K3"/>
    <mergeCell ref="F6:K6"/>
    <mergeCell ref="F8:K19"/>
    <mergeCell ref="F20:K20"/>
    <mergeCell ref="F22:K31"/>
  </mergeCells>
  <pageMargins left="0.7" right="0.7" top="0.75" bottom="0.75"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1">
    <tabColor rgb="FF47D45A"/>
  </sheetPr>
  <dimension ref="A4:A12"/>
  <sheetViews>
    <sheetView showGridLines="0" topLeftCell="A6" zoomScaleNormal="100" workbookViewId="0">
      <selection activeCell="G29" sqref="G29"/>
    </sheetView>
  </sheetViews>
  <sheetFormatPr baseColWidth="10" defaultColWidth="10.5546875" defaultRowHeight="14.4" x14ac:dyDescent="0.3"/>
  <cols>
    <col min="4" max="4" width="16.5546875" customWidth="1"/>
    <col min="5" max="5" width="5.33203125" customWidth="1"/>
    <col min="14" max="14" width="17.44140625" customWidth="1"/>
  </cols>
  <sheetData>
    <row r="4" ht="19.5" customHeight="1" x14ac:dyDescent="0.3"/>
    <row r="5" ht="19.5" customHeight="1" x14ac:dyDescent="0.3"/>
    <row r="6" ht="19.5" customHeight="1" x14ac:dyDescent="0.3"/>
    <row r="7" ht="19.5" customHeight="1" x14ac:dyDescent="0.3"/>
    <row r="8" ht="19.5" customHeight="1" x14ac:dyDescent="0.3"/>
    <row r="9" ht="19.5" customHeight="1" x14ac:dyDescent="0.3"/>
    <row r="10" ht="19.5" customHeight="1" x14ac:dyDescent="0.3"/>
    <row r="11" ht="19.5" customHeight="1" x14ac:dyDescent="0.3"/>
    <row r="12" ht="19.5" customHeight="1" x14ac:dyDescent="0.3"/>
  </sheetData>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2">
    <tabColor rgb="FF4E95D9"/>
  </sheetPr>
  <dimension ref="A1:O25"/>
  <sheetViews>
    <sheetView showGridLines="0" topLeftCell="A14" zoomScaleNormal="100" workbookViewId="0">
      <selection activeCell="M7" sqref="M7:M9"/>
    </sheetView>
  </sheetViews>
  <sheetFormatPr baseColWidth="10" defaultColWidth="10.5546875" defaultRowHeight="14.4" x14ac:dyDescent="0.3"/>
  <cols>
    <col min="1" max="1" width="5.77734375" customWidth="1"/>
    <col min="2" max="2" width="19.44140625" customWidth="1"/>
    <col min="3" max="3" width="16.5546875" customWidth="1"/>
    <col min="4" max="4" width="12.5546875" customWidth="1"/>
    <col min="5" max="5" width="10.33203125" customWidth="1"/>
    <col min="6" max="6" width="9.77734375" customWidth="1"/>
    <col min="7" max="7" width="8.5546875" customWidth="1"/>
    <col min="8" max="8" width="10.21875" customWidth="1"/>
    <col min="9" max="9" width="25.21875" customWidth="1"/>
    <col min="10" max="10" width="8.77734375" customWidth="1"/>
    <col min="11" max="11" width="9.44140625" customWidth="1"/>
    <col min="12" max="12" width="10.33203125" customWidth="1"/>
    <col min="13" max="13" width="10" customWidth="1"/>
    <col min="14" max="14" width="12.6640625" customWidth="1"/>
    <col min="15" max="15" width="30.6640625" customWidth="1"/>
  </cols>
  <sheetData>
    <row r="1" spans="1:15" ht="21.6" customHeight="1" thickBot="1" x14ac:dyDescent="0.35">
      <c r="A1" s="78"/>
      <c r="B1" s="78"/>
      <c r="C1" s="79" t="s">
        <v>6</v>
      </c>
      <c r="D1" s="79"/>
      <c r="E1" s="79"/>
      <c r="F1" s="79"/>
      <c r="G1" s="79"/>
      <c r="H1" s="79"/>
      <c r="I1" s="79"/>
      <c r="J1" s="79"/>
      <c r="K1" s="79"/>
      <c r="L1" s="79"/>
      <c r="M1" s="79"/>
      <c r="N1" s="11" t="s">
        <v>7</v>
      </c>
      <c r="O1" s="1">
        <v>4</v>
      </c>
    </row>
    <row r="2" spans="1:15" ht="21.6" customHeight="1" thickBot="1" x14ac:dyDescent="0.35">
      <c r="A2" s="78"/>
      <c r="B2" s="78"/>
      <c r="C2" s="79"/>
      <c r="D2" s="79"/>
      <c r="E2" s="79"/>
      <c r="F2" s="79"/>
      <c r="G2" s="79"/>
      <c r="H2" s="79"/>
      <c r="I2" s="79"/>
      <c r="J2" s="79"/>
      <c r="K2" s="79"/>
      <c r="L2" s="79"/>
      <c r="M2" s="79"/>
      <c r="N2" s="11" t="s">
        <v>8</v>
      </c>
      <c r="O2" s="12">
        <v>46224</v>
      </c>
    </row>
    <row r="3" spans="1:15" ht="21.6" customHeight="1" thickBot="1" x14ac:dyDescent="0.35">
      <c r="A3" s="78"/>
      <c r="B3" s="78"/>
      <c r="C3" s="80" t="s">
        <v>9</v>
      </c>
      <c r="D3" s="81"/>
      <c r="E3" s="81"/>
      <c r="F3" s="81"/>
      <c r="G3" s="81"/>
      <c r="H3" s="81"/>
      <c r="I3" s="81"/>
      <c r="J3" s="81"/>
      <c r="K3" s="81"/>
      <c r="L3" s="81"/>
      <c r="M3" s="82"/>
      <c r="N3" s="11" t="s">
        <v>10</v>
      </c>
      <c r="O3" s="1" t="s">
        <v>11</v>
      </c>
    </row>
    <row r="4" spans="1:15" ht="14.25" customHeight="1" x14ac:dyDescent="0.3">
      <c r="A4" s="83" t="s">
        <v>12</v>
      </c>
      <c r="B4" s="83"/>
      <c r="C4" s="84" t="s">
        <v>13</v>
      </c>
      <c r="D4" s="84"/>
      <c r="E4" s="84"/>
      <c r="F4" s="84"/>
      <c r="G4" s="84"/>
      <c r="H4" s="84"/>
      <c r="I4" s="84"/>
      <c r="J4" s="84"/>
      <c r="K4" s="84"/>
      <c r="L4" s="84"/>
      <c r="M4" s="84"/>
      <c r="N4" s="84"/>
      <c r="O4" s="84"/>
    </row>
    <row r="5" spans="1:15" ht="22.8" customHeight="1" x14ac:dyDescent="0.3">
      <c r="A5" s="83"/>
      <c r="B5" s="83"/>
      <c r="C5" s="84"/>
      <c r="D5" s="84"/>
      <c r="E5" s="84"/>
      <c r="F5" s="84"/>
      <c r="G5" s="84"/>
      <c r="H5" s="84"/>
      <c r="I5" s="84"/>
      <c r="J5" s="84"/>
      <c r="K5" s="84"/>
      <c r="L5" s="84"/>
      <c r="M5" s="84"/>
      <c r="N5" s="84"/>
      <c r="O5" s="84"/>
    </row>
    <row r="6" spans="1:15" ht="24.75" customHeight="1" x14ac:dyDescent="0.3">
      <c r="A6" s="72" t="s">
        <v>14</v>
      </c>
      <c r="B6" s="72"/>
      <c r="C6" s="13">
        <f>SUM(E10:E21)</f>
        <v>273</v>
      </c>
      <c r="D6" s="72" t="s">
        <v>15</v>
      </c>
      <c r="E6" s="72"/>
      <c r="F6" s="72"/>
      <c r="G6" s="73">
        <v>0</v>
      </c>
      <c r="H6" s="73"/>
      <c r="I6" s="74" t="s">
        <v>16</v>
      </c>
      <c r="J6" s="74"/>
      <c r="K6" s="74"/>
      <c r="L6" s="74"/>
      <c r="M6" s="1">
        <v>10</v>
      </c>
      <c r="N6" s="14" t="s">
        <v>17</v>
      </c>
      <c r="O6" s="15">
        <f>C6*(IF(G6=0,1,G6))*(IF(M6=0,1,M6))</f>
        <v>2730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1.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42</v>
      </c>
      <c r="C11" s="18" t="s">
        <v>43</v>
      </c>
      <c r="D11" s="18">
        <v>100</v>
      </c>
      <c r="E11" s="18">
        <v>100</v>
      </c>
      <c r="F11" s="18" t="s">
        <v>40</v>
      </c>
      <c r="G11" s="18" t="s">
        <v>40</v>
      </c>
      <c r="H11" s="18" t="s">
        <v>39</v>
      </c>
      <c r="I11" s="18" t="s">
        <v>38</v>
      </c>
      <c r="J11" s="18" t="s">
        <v>39</v>
      </c>
      <c r="K11" s="18" t="s">
        <v>39</v>
      </c>
      <c r="L11" s="18" t="s">
        <v>40</v>
      </c>
      <c r="M11" s="18" t="s">
        <v>38</v>
      </c>
      <c r="N11" s="18" t="s">
        <v>38</v>
      </c>
      <c r="O11" s="18" t="s">
        <v>38</v>
      </c>
    </row>
    <row r="12" spans="1:15" ht="22.5" customHeight="1" x14ac:dyDescent="0.3">
      <c r="A12" s="18">
        <v>3</v>
      </c>
      <c r="B12" s="18" t="s">
        <v>44</v>
      </c>
      <c r="C12" s="18" t="s">
        <v>43</v>
      </c>
      <c r="D12" s="18">
        <v>10</v>
      </c>
      <c r="E12" s="18">
        <v>10</v>
      </c>
      <c r="F12" s="18" t="s">
        <v>40</v>
      </c>
      <c r="G12" s="18" t="s">
        <v>40</v>
      </c>
      <c r="H12" s="18" t="s">
        <v>39</v>
      </c>
      <c r="I12" s="18" t="s">
        <v>38</v>
      </c>
      <c r="J12" s="18" t="s">
        <v>39</v>
      </c>
      <c r="K12" s="18" t="s">
        <v>39</v>
      </c>
      <c r="L12" s="18" t="s">
        <v>40</v>
      </c>
      <c r="M12" s="18" t="s">
        <v>38</v>
      </c>
      <c r="N12" s="18" t="s">
        <v>38</v>
      </c>
      <c r="O12" s="18" t="s">
        <v>38</v>
      </c>
    </row>
    <row r="13" spans="1:15" ht="22.5" customHeight="1" x14ac:dyDescent="0.3">
      <c r="A13" s="18">
        <v>4</v>
      </c>
      <c r="B13" s="18" t="s">
        <v>45</v>
      </c>
      <c r="C13" s="18" t="s">
        <v>46</v>
      </c>
      <c r="D13" s="18" t="s">
        <v>47</v>
      </c>
      <c r="E13" s="18" t="s">
        <v>47</v>
      </c>
      <c r="F13" s="18" t="s">
        <v>40</v>
      </c>
      <c r="G13" s="18" t="s">
        <v>39</v>
      </c>
      <c r="H13" s="18" t="s">
        <v>40</v>
      </c>
      <c r="I13" s="18" t="s">
        <v>48</v>
      </c>
      <c r="J13" s="18" t="s">
        <v>40</v>
      </c>
      <c r="K13" s="18" t="s">
        <v>40</v>
      </c>
      <c r="L13" s="18" t="s">
        <v>40</v>
      </c>
      <c r="M13" s="18" t="s">
        <v>38</v>
      </c>
      <c r="N13" s="18" t="s">
        <v>38</v>
      </c>
      <c r="O13" s="18" t="s">
        <v>38</v>
      </c>
    </row>
    <row r="14" spans="1:15" ht="22.5" customHeight="1" x14ac:dyDescent="0.3">
      <c r="A14" s="18">
        <v>5</v>
      </c>
      <c r="B14" s="18" t="s">
        <v>49</v>
      </c>
      <c r="C14" s="18" t="s">
        <v>43</v>
      </c>
      <c r="D14" s="18">
        <v>100</v>
      </c>
      <c r="E14" s="18">
        <v>100</v>
      </c>
      <c r="F14" s="18" t="s">
        <v>40</v>
      </c>
      <c r="G14" s="18" t="s">
        <v>39</v>
      </c>
      <c r="H14" s="18" t="s">
        <v>40</v>
      </c>
      <c r="I14" s="18" t="s">
        <v>48</v>
      </c>
      <c r="J14" s="18" t="s">
        <v>40</v>
      </c>
      <c r="K14" s="18" t="s">
        <v>39</v>
      </c>
      <c r="L14" s="18" t="s">
        <v>40</v>
      </c>
      <c r="M14" s="18" t="s">
        <v>38</v>
      </c>
      <c r="N14" s="18" t="s">
        <v>38</v>
      </c>
      <c r="O14" s="18" t="s">
        <v>38</v>
      </c>
    </row>
    <row r="15" spans="1:15" ht="22.5" customHeight="1" x14ac:dyDescent="0.3">
      <c r="A15" s="18">
        <v>6</v>
      </c>
      <c r="B15" s="18" t="s">
        <v>50</v>
      </c>
      <c r="C15" s="18" t="s">
        <v>43</v>
      </c>
      <c r="D15" s="18">
        <v>20</v>
      </c>
      <c r="E15" s="18">
        <v>20</v>
      </c>
      <c r="F15" s="18" t="s">
        <v>40</v>
      </c>
      <c r="G15" s="18" t="s">
        <v>39</v>
      </c>
      <c r="H15" s="18" t="s">
        <v>40</v>
      </c>
      <c r="I15" s="18" t="s">
        <v>48</v>
      </c>
      <c r="J15" s="18" t="s">
        <v>40</v>
      </c>
      <c r="K15" s="18" t="s">
        <v>39</v>
      </c>
      <c r="L15" s="18" t="s">
        <v>40</v>
      </c>
      <c r="M15" s="18" t="s">
        <v>38</v>
      </c>
      <c r="N15" s="18" t="s">
        <v>38</v>
      </c>
      <c r="O15" s="18" t="s">
        <v>51</v>
      </c>
    </row>
    <row r="16" spans="1:15" ht="22.5" customHeight="1" x14ac:dyDescent="0.3">
      <c r="A16" s="18">
        <v>7</v>
      </c>
      <c r="B16" s="18" t="s">
        <v>52</v>
      </c>
      <c r="C16" s="18" t="s">
        <v>37</v>
      </c>
      <c r="D16" s="18" t="s">
        <v>38</v>
      </c>
      <c r="E16" s="18">
        <v>4</v>
      </c>
      <c r="F16" s="18" t="s">
        <v>40</v>
      </c>
      <c r="G16" s="18" t="s">
        <v>39</v>
      </c>
      <c r="H16" s="18" t="s">
        <v>40</v>
      </c>
      <c r="I16" s="18" t="s">
        <v>48</v>
      </c>
      <c r="J16" s="18" t="s">
        <v>40</v>
      </c>
      <c r="K16" s="18" t="s">
        <v>39</v>
      </c>
      <c r="L16" s="18" t="s">
        <v>40</v>
      </c>
      <c r="M16" s="18" t="s">
        <v>38</v>
      </c>
      <c r="N16" s="18" t="s">
        <v>38</v>
      </c>
      <c r="O16" s="18" t="s">
        <v>53</v>
      </c>
    </row>
    <row r="17" spans="1:15" ht="33.6" customHeight="1" x14ac:dyDescent="0.3">
      <c r="A17" s="18">
        <v>8</v>
      </c>
      <c r="B17" s="18" t="s">
        <v>54</v>
      </c>
      <c r="C17" s="18" t="s">
        <v>43</v>
      </c>
      <c r="D17" s="18">
        <v>15</v>
      </c>
      <c r="E17" s="18">
        <v>15</v>
      </c>
      <c r="F17" s="18" t="s">
        <v>40</v>
      </c>
      <c r="G17" s="18" t="s">
        <v>40</v>
      </c>
      <c r="H17" s="18" t="s">
        <v>39</v>
      </c>
      <c r="I17" s="18" t="s">
        <v>38</v>
      </c>
      <c r="J17" s="18" t="s">
        <v>40</v>
      </c>
      <c r="K17" s="18" t="s">
        <v>39</v>
      </c>
      <c r="L17" s="18" t="s">
        <v>40</v>
      </c>
      <c r="M17" s="18" t="s">
        <v>38</v>
      </c>
      <c r="N17" s="18" t="s">
        <v>38</v>
      </c>
      <c r="O17" s="18" t="s">
        <v>55</v>
      </c>
    </row>
    <row r="18" spans="1:15" ht="22.5" customHeight="1" x14ac:dyDescent="0.3">
      <c r="A18" s="18">
        <v>9</v>
      </c>
      <c r="B18" s="18" t="s">
        <v>56</v>
      </c>
      <c r="C18" s="18" t="s">
        <v>46</v>
      </c>
      <c r="D18" s="18" t="s">
        <v>47</v>
      </c>
      <c r="E18" s="18" t="s">
        <v>47</v>
      </c>
      <c r="F18" s="18" t="s">
        <v>40</v>
      </c>
      <c r="G18" s="18" t="s">
        <v>39</v>
      </c>
      <c r="H18" s="18" t="s">
        <v>40</v>
      </c>
      <c r="I18" s="18" t="s">
        <v>48</v>
      </c>
      <c r="J18" s="18" t="s">
        <v>40</v>
      </c>
      <c r="K18" s="18" t="s">
        <v>40</v>
      </c>
      <c r="L18" s="18" t="s">
        <v>40</v>
      </c>
      <c r="M18" s="18" t="s">
        <v>38</v>
      </c>
      <c r="N18" s="18" t="s">
        <v>38</v>
      </c>
      <c r="O18" s="18" t="s">
        <v>38</v>
      </c>
    </row>
    <row r="19" spans="1:15" ht="22.5" customHeight="1" x14ac:dyDescent="0.3">
      <c r="A19" s="18">
        <v>10</v>
      </c>
      <c r="B19" s="18" t="s">
        <v>57</v>
      </c>
      <c r="C19" s="18" t="s">
        <v>58</v>
      </c>
      <c r="D19" s="18" t="s">
        <v>38</v>
      </c>
      <c r="E19" s="18">
        <v>8</v>
      </c>
      <c r="F19" s="18" t="s">
        <v>40</v>
      </c>
      <c r="G19" s="18" t="s">
        <v>40</v>
      </c>
      <c r="H19" s="18" t="s">
        <v>39</v>
      </c>
      <c r="I19" s="18" t="s">
        <v>38</v>
      </c>
      <c r="J19" s="18" t="s">
        <v>40</v>
      </c>
      <c r="K19" s="18" t="s">
        <v>39</v>
      </c>
      <c r="L19" s="18" t="s">
        <v>40</v>
      </c>
      <c r="M19" s="18" t="s">
        <v>38</v>
      </c>
      <c r="N19" s="18" t="s">
        <v>38</v>
      </c>
      <c r="O19" s="18" t="s">
        <v>38</v>
      </c>
    </row>
    <row r="20" spans="1:15" ht="22.5" customHeight="1" x14ac:dyDescent="0.3">
      <c r="A20" s="18">
        <v>11</v>
      </c>
      <c r="B20" s="18" t="s">
        <v>59</v>
      </c>
      <c r="C20" s="18" t="s">
        <v>58</v>
      </c>
      <c r="D20" s="18" t="s">
        <v>38</v>
      </c>
      <c r="E20" s="18">
        <v>8</v>
      </c>
      <c r="F20" s="18" t="s">
        <v>40</v>
      </c>
      <c r="G20" s="18" t="s">
        <v>40</v>
      </c>
      <c r="H20" s="18" t="s">
        <v>39</v>
      </c>
      <c r="I20" s="18" t="s">
        <v>38</v>
      </c>
      <c r="J20" s="18" t="s">
        <v>40</v>
      </c>
      <c r="K20" s="18" t="s">
        <v>39</v>
      </c>
      <c r="L20" s="18" t="s">
        <v>40</v>
      </c>
      <c r="M20" s="18" t="s">
        <v>38</v>
      </c>
      <c r="N20" s="18" t="s">
        <v>38</v>
      </c>
      <c r="O20" s="18" t="s">
        <v>38</v>
      </c>
    </row>
    <row r="21" spans="1:15" ht="22.5" customHeight="1" x14ac:dyDescent="0.3">
      <c r="A21" s="18">
        <v>12</v>
      </c>
      <c r="B21" s="18" t="s">
        <v>60</v>
      </c>
      <c r="C21" s="18" t="s">
        <v>37</v>
      </c>
      <c r="D21" s="18" t="s">
        <v>38</v>
      </c>
      <c r="E21" s="18">
        <v>4</v>
      </c>
      <c r="F21" s="18" t="s">
        <v>40</v>
      </c>
      <c r="G21" s="18" t="s">
        <v>40</v>
      </c>
      <c r="H21" s="18" t="s">
        <v>39</v>
      </c>
      <c r="I21" s="18" t="s">
        <v>38</v>
      </c>
      <c r="J21" s="18" t="s">
        <v>40</v>
      </c>
      <c r="K21" s="18" t="s">
        <v>39</v>
      </c>
      <c r="L21" s="18" t="s">
        <v>39</v>
      </c>
      <c r="M21" s="18" t="s">
        <v>61</v>
      </c>
      <c r="N21" s="18" t="s">
        <v>62</v>
      </c>
      <c r="O21" s="18" t="s">
        <v>38</v>
      </c>
    </row>
    <row r="22" spans="1:15" ht="15" customHeight="1" x14ac:dyDescent="0.3">
      <c r="A22" s="19"/>
      <c r="B22" s="20"/>
      <c r="E22" s="19"/>
      <c r="F22" s="19"/>
      <c r="G22" s="19"/>
      <c r="H22" s="19"/>
      <c r="I22" s="19"/>
      <c r="J22" s="19"/>
      <c r="K22" s="19"/>
      <c r="L22" s="19"/>
      <c r="M22" s="19"/>
      <c r="N22" s="19"/>
      <c r="O22" s="19"/>
    </row>
    <row r="23" spans="1:15" ht="15" customHeight="1" x14ac:dyDescent="0.3">
      <c r="A23" s="19"/>
      <c r="B23" s="42" t="s">
        <v>63</v>
      </c>
      <c r="C23" s="42"/>
      <c r="D23" s="42"/>
      <c r="E23" s="19"/>
    </row>
    <row r="24" spans="1:15" ht="15" customHeight="1" x14ac:dyDescent="0.3">
      <c r="A24" s="21"/>
      <c r="B24" s="65" t="s">
        <v>64</v>
      </c>
      <c r="C24" s="65"/>
      <c r="D24" s="65"/>
      <c r="E24" s="21"/>
    </row>
    <row r="25" spans="1:15" ht="15" customHeight="1" x14ac:dyDescent="0.3">
      <c r="A25" s="21"/>
      <c r="B25" s="66" t="s">
        <v>65</v>
      </c>
      <c r="C25" s="66"/>
      <c r="D25" s="66"/>
      <c r="E25" s="21"/>
    </row>
  </sheetData>
  <mergeCells count="28">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23:D23"/>
    <mergeCell ref="B24:D24"/>
    <mergeCell ref="B25:D25"/>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3">
    <tabColor rgb="FF4E95D9"/>
  </sheetPr>
  <dimension ref="A1:O20"/>
  <sheetViews>
    <sheetView showGridLines="0" topLeftCell="A5" zoomScaleNormal="100" workbookViewId="0">
      <selection activeCell="M7" sqref="M7:M9"/>
    </sheetView>
  </sheetViews>
  <sheetFormatPr baseColWidth="10" defaultColWidth="10.5546875" defaultRowHeight="14.4" x14ac:dyDescent="0.3"/>
  <cols>
    <col min="1" max="1" width="6.109375" customWidth="1"/>
    <col min="2" max="2" width="19.5546875" customWidth="1"/>
    <col min="3" max="3" width="16.109375" customWidth="1"/>
    <col min="4" max="4" width="11.5546875" customWidth="1"/>
    <col min="5" max="7" width="10.33203125" customWidth="1"/>
    <col min="9" max="9" width="25.6640625" customWidth="1"/>
    <col min="10" max="10" width="9.88671875" customWidth="1"/>
    <col min="11" max="11" width="10.88671875" customWidth="1"/>
    <col min="14" max="14" width="13" customWidth="1"/>
    <col min="15" max="15" width="24.88671875" customWidth="1"/>
  </cols>
  <sheetData>
    <row r="1" spans="1:15" ht="23.4" customHeight="1" x14ac:dyDescent="0.3">
      <c r="A1" s="78"/>
      <c r="B1" s="78"/>
      <c r="C1" s="79" t="s">
        <v>6</v>
      </c>
      <c r="D1" s="79"/>
      <c r="E1" s="79"/>
      <c r="F1" s="79"/>
      <c r="G1" s="79"/>
      <c r="H1" s="79"/>
      <c r="I1" s="79"/>
      <c r="J1" s="79"/>
      <c r="K1" s="79"/>
      <c r="L1" s="79"/>
      <c r="M1" s="79"/>
      <c r="N1" s="11" t="s">
        <v>7</v>
      </c>
      <c r="O1" s="1">
        <v>5</v>
      </c>
    </row>
    <row r="2" spans="1:15" ht="23.4" customHeight="1" x14ac:dyDescent="0.3">
      <c r="A2" s="78"/>
      <c r="B2" s="78"/>
      <c r="C2" s="79"/>
      <c r="D2" s="79"/>
      <c r="E2" s="79"/>
      <c r="F2" s="79"/>
      <c r="G2" s="79"/>
      <c r="H2" s="79"/>
      <c r="I2" s="79"/>
      <c r="J2" s="79"/>
      <c r="K2" s="79"/>
      <c r="L2" s="79"/>
      <c r="M2" s="79"/>
      <c r="N2" s="11" t="s">
        <v>8</v>
      </c>
      <c r="O2" s="12">
        <v>46224</v>
      </c>
    </row>
    <row r="3" spans="1:15" ht="23.4" customHeight="1" x14ac:dyDescent="0.3">
      <c r="A3" s="78"/>
      <c r="B3" s="78"/>
      <c r="C3" s="85" t="s">
        <v>66</v>
      </c>
      <c r="D3" s="85"/>
      <c r="E3" s="85"/>
      <c r="F3" s="85"/>
      <c r="G3" s="85"/>
      <c r="H3" s="85"/>
      <c r="I3" s="85"/>
      <c r="J3" s="85"/>
      <c r="K3" s="85"/>
      <c r="L3" s="85"/>
      <c r="M3" s="85"/>
      <c r="N3" s="11" t="s">
        <v>10</v>
      </c>
      <c r="O3" s="1" t="s">
        <v>67</v>
      </c>
    </row>
    <row r="4" spans="1:15" ht="14.25" customHeight="1" x14ac:dyDescent="0.3">
      <c r="A4" s="83" t="s">
        <v>12</v>
      </c>
      <c r="B4" s="83"/>
      <c r="C4" s="84" t="s">
        <v>68</v>
      </c>
      <c r="D4" s="84"/>
      <c r="E4" s="84"/>
      <c r="F4" s="84"/>
      <c r="G4" s="84"/>
      <c r="H4" s="84"/>
      <c r="I4" s="84"/>
      <c r="J4" s="84"/>
      <c r="K4" s="84"/>
      <c r="L4" s="84"/>
      <c r="M4" s="84"/>
      <c r="N4" s="84"/>
      <c r="O4" s="84"/>
    </row>
    <row r="5" spans="1:15" ht="31.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SUM(E10:E15)</f>
        <v>136</v>
      </c>
      <c r="D6" s="72" t="s">
        <v>15</v>
      </c>
      <c r="E6" s="72"/>
      <c r="F6" s="72"/>
      <c r="G6" s="73">
        <v>0</v>
      </c>
      <c r="H6" s="73"/>
      <c r="I6" s="74" t="s">
        <v>16</v>
      </c>
      <c r="J6" s="74"/>
      <c r="K6" s="74"/>
      <c r="L6" s="74"/>
      <c r="M6" s="1">
        <v>10</v>
      </c>
      <c r="N6" s="14" t="s">
        <v>17</v>
      </c>
      <c r="O6" s="15">
        <f>C6*(IF(G6=0,1,G6))*(IF(M6=0,1,M6))</f>
        <v>1360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2.4"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42</v>
      </c>
      <c r="C11" s="18" t="s">
        <v>43</v>
      </c>
      <c r="D11" s="18">
        <v>100</v>
      </c>
      <c r="E11" s="18">
        <v>100</v>
      </c>
      <c r="F11" s="18" t="s">
        <v>40</v>
      </c>
      <c r="G11" s="18" t="s">
        <v>40</v>
      </c>
      <c r="H11" s="18" t="s">
        <v>39</v>
      </c>
      <c r="I11" s="18" t="s">
        <v>38</v>
      </c>
      <c r="J11" s="18" t="s">
        <v>39</v>
      </c>
      <c r="K11" s="18" t="s">
        <v>39</v>
      </c>
      <c r="L11" s="18" t="s">
        <v>40</v>
      </c>
      <c r="M11" s="18" t="s">
        <v>38</v>
      </c>
      <c r="N11" s="18" t="s">
        <v>38</v>
      </c>
      <c r="O11" s="18" t="s">
        <v>38</v>
      </c>
    </row>
    <row r="12" spans="1:15" ht="32.4" customHeight="1" x14ac:dyDescent="0.3">
      <c r="A12" s="18">
        <v>3</v>
      </c>
      <c r="B12" s="18" t="s">
        <v>69</v>
      </c>
      <c r="C12" s="18" t="s">
        <v>43</v>
      </c>
      <c r="D12" s="18">
        <v>20</v>
      </c>
      <c r="E12" s="18">
        <v>20</v>
      </c>
      <c r="F12" s="18" t="s">
        <v>40</v>
      </c>
      <c r="G12" s="18" t="s">
        <v>40</v>
      </c>
      <c r="H12" s="18" t="s">
        <v>39</v>
      </c>
      <c r="I12" s="18" t="s">
        <v>38</v>
      </c>
      <c r="J12" s="18" t="s">
        <v>40</v>
      </c>
      <c r="K12" s="18" t="s">
        <v>39</v>
      </c>
      <c r="L12" s="18" t="s">
        <v>40</v>
      </c>
      <c r="M12" s="18" t="s">
        <v>38</v>
      </c>
      <c r="N12" s="18" t="s">
        <v>38</v>
      </c>
      <c r="O12" s="18" t="s">
        <v>70</v>
      </c>
    </row>
    <row r="13" spans="1:15" ht="22.5" customHeight="1" x14ac:dyDescent="0.3">
      <c r="A13" s="18">
        <v>4</v>
      </c>
      <c r="B13" s="18" t="s">
        <v>71</v>
      </c>
      <c r="C13" s="18" t="s">
        <v>46</v>
      </c>
      <c r="D13" s="18" t="s">
        <v>47</v>
      </c>
      <c r="E13" s="18" t="s">
        <v>47</v>
      </c>
      <c r="F13" s="18" t="s">
        <v>40</v>
      </c>
      <c r="G13" s="18" t="s">
        <v>39</v>
      </c>
      <c r="H13" s="18" t="s">
        <v>40</v>
      </c>
      <c r="I13" s="18" t="s">
        <v>48</v>
      </c>
      <c r="J13" s="18" t="s">
        <v>40</v>
      </c>
      <c r="K13" s="18" t="s">
        <v>40</v>
      </c>
      <c r="L13" s="18" t="s">
        <v>40</v>
      </c>
      <c r="M13" s="18" t="s">
        <v>38</v>
      </c>
      <c r="N13" s="18" t="s">
        <v>38</v>
      </c>
      <c r="O13" s="18" t="s">
        <v>38</v>
      </c>
    </row>
    <row r="14" spans="1:15" ht="28.2" customHeight="1" x14ac:dyDescent="0.3">
      <c r="A14" s="18">
        <v>5</v>
      </c>
      <c r="B14" s="18" t="s">
        <v>57</v>
      </c>
      <c r="C14" s="18" t="s">
        <v>58</v>
      </c>
      <c r="D14" s="18" t="s">
        <v>38</v>
      </c>
      <c r="E14" s="18">
        <v>8</v>
      </c>
      <c r="F14" s="18" t="s">
        <v>40</v>
      </c>
      <c r="G14" s="18" t="s">
        <v>40</v>
      </c>
      <c r="H14" s="18" t="s">
        <v>39</v>
      </c>
      <c r="I14" s="18" t="s">
        <v>38</v>
      </c>
      <c r="J14" s="18" t="s">
        <v>40</v>
      </c>
      <c r="K14" s="18" t="s">
        <v>39</v>
      </c>
      <c r="L14" s="18" t="s">
        <v>40</v>
      </c>
      <c r="M14" s="18" t="s">
        <v>38</v>
      </c>
      <c r="N14" s="18" t="s">
        <v>38</v>
      </c>
      <c r="O14" s="18" t="s">
        <v>38</v>
      </c>
    </row>
    <row r="15" spans="1:15" ht="22.5" customHeight="1" x14ac:dyDescent="0.3">
      <c r="A15" s="18">
        <v>6</v>
      </c>
      <c r="B15" s="18" t="s">
        <v>60</v>
      </c>
      <c r="C15" s="18" t="s">
        <v>37</v>
      </c>
      <c r="D15" s="18" t="s">
        <v>38</v>
      </c>
      <c r="E15" s="18">
        <v>4</v>
      </c>
      <c r="F15" s="18" t="s">
        <v>40</v>
      </c>
      <c r="G15" s="18" t="s">
        <v>40</v>
      </c>
      <c r="H15" s="18" t="s">
        <v>39</v>
      </c>
      <c r="I15" s="18" t="s">
        <v>38</v>
      </c>
      <c r="J15" s="18" t="s">
        <v>40</v>
      </c>
      <c r="K15" s="18" t="s">
        <v>39</v>
      </c>
      <c r="L15" s="18" t="s">
        <v>39</v>
      </c>
      <c r="M15" s="18" t="s">
        <v>61</v>
      </c>
      <c r="N15" s="18" t="s">
        <v>62</v>
      </c>
      <c r="O15" s="18" t="s">
        <v>38</v>
      </c>
    </row>
    <row r="16" spans="1:15" ht="22.5" customHeight="1" x14ac:dyDescent="0.3">
      <c r="A16" s="25"/>
      <c r="B16" s="25"/>
      <c r="C16" s="25"/>
      <c r="D16" s="25"/>
      <c r="E16" s="25"/>
      <c r="F16" s="25"/>
      <c r="G16" s="25"/>
      <c r="I16" s="25"/>
      <c r="J16" s="25"/>
      <c r="K16" s="25"/>
      <c r="L16" s="25"/>
      <c r="M16" s="25"/>
      <c r="N16" s="25"/>
      <c r="O16" s="25"/>
    </row>
    <row r="17" spans="1:15" ht="15" customHeight="1" x14ac:dyDescent="0.3">
      <c r="A17" s="19"/>
      <c r="B17" s="42" t="s">
        <v>63</v>
      </c>
      <c r="C17" s="42"/>
      <c r="D17" s="42"/>
      <c r="E17" s="19"/>
      <c r="O17" s="19"/>
    </row>
    <row r="18" spans="1:15" ht="15" customHeight="1" x14ac:dyDescent="0.3">
      <c r="A18" s="21"/>
      <c r="B18" s="65" t="s">
        <v>64</v>
      </c>
      <c r="C18" s="65"/>
      <c r="D18" s="65"/>
      <c r="E18" s="21"/>
      <c r="O18" s="21"/>
    </row>
    <row r="19" spans="1:15" ht="15" customHeight="1" x14ac:dyDescent="0.3">
      <c r="A19" s="21"/>
      <c r="B19" s="66" t="s">
        <v>65</v>
      </c>
      <c r="C19" s="66"/>
      <c r="D19" s="66"/>
      <c r="E19" s="21"/>
      <c r="L19" s="25"/>
      <c r="O19" s="21"/>
    </row>
    <row r="20" spans="1:15" ht="15" customHeight="1" x14ac:dyDescent="0.3">
      <c r="A20" s="21"/>
      <c r="B20" s="23"/>
      <c r="C20" s="21"/>
      <c r="D20" s="21"/>
      <c r="E20" s="21"/>
      <c r="F20" s="21"/>
      <c r="G20" s="24"/>
      <c r="H20" s="21"/>
      <c r="I20" s="21"/>
      <c r="J20" s="21"/>
      <c r="K20" s="21"/>
      <c r="L20" s="21"/>
      <c r="N20" s="21"/>
      <c r="O20" s="21"/>
    </row>
  </sheetData>
  <mergeCells count="28">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17:D17"/>
    <mergeCell ref="B18:D18"/>
    <mergeCell ref="B19:D1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4">
    <tabColor rgb="FF4E95D9"/>
  </sheetPr>
  <dimension ref="A1:O36"/>
  <sheetViews>
    <sheetView showGridLines="0" topLeftCell="A19" zoomScaleNormal="100" workbookViewId="0">
      <selection activeCell="M7" sqref="M7:M9"/>
    </sheetView>
  </sheetViews>
  <sheetFormatPr baseColWidth="10" defaultColWidth="10.5546875" defaultRowHeight="14.4" x14ac:dyDescent="0.3"/>
  <cols>
    <col min="1" max="1" width="6.77734375" customWidth="1"/>
    <col min="2" max="2" width="24.33203125" customWidth="1"/>
    <col min="3" max="3" width="16" customWidth="1"/>
    <col min="5" max="5" width="9.33203125" customWidth="1"/>
    <col min="6" max="6" width="10.44140625" customWidth="1"/>
    <col min="7" max="7" width="8.6640625" customWidth="1"/>
    <col min="8" max="8" width="9" customWidth="1"/>
    <col min="9" max="9" width="24.33203125" customWidth="1"/>
    <col min="10" max="10" width="9.33203125" customWidth="1"/>
    <col min="11" max="11" width="10.77734375" customWidth="1"/>
    <col min="12" max="12" width="10.6640625" customWidth="1"/>
    <col min="13" max="13" width="16.44140625" customWidth="1"/>
    <col min="14" max="14" width="12.21875" customWidth="1"/>
    <col min="15" max="15" width="21.5546875" customWidth="1"/>
  </cols>
  <sheetData>
    <row r="1" spans="1:15" ht="26.4" customHeight="1" x14ac:dyDescent="0.3">
      <c r="A1" s="78"/>
      <c r="B1" s="78"/>
      <c r="C1" s="79" t="s">
        <v>6</v>
      </c>
      <c r="D1" s="79"/>
      <c r="E1" s="79"/>
      <c r="F1" s="79"/>
      <c r="G1" s="79"/>
      <c r="H1" s="79"/>
      <c r="I1" s="79"/>
      <c r="J1" s="79"/>
      <c r="K1" s="79"/>
      <c r="L1" s="79"/>
      <c r="M1" s="79"/>
      <c r="N1" s="11" t="s">
        <v>7</v>
      </c>
      <c r="O1" s="1">
        <v>6</v>
      </c>
    </row>
    <row r="2" spans="1:15" ht="26.4" customHeight="1" x14ac:dyDescent="0.3">
      <c r="A2" s="78"/>
      <c r="B2" s="78"/>
      <c r="C2" s="79"/>
      <c r="D2" s="79"/>
      <c r="E2" s="79"/>
      <c r="F2" s="79"/>
      <c r="G2" s="79"/>
      <c r="H2" s="79"/>
      <c r="I2" s="79"/>
      <c r="J2" s="79"/>
      <c r="K2" s="79"/>
      <c r="L2" s="79"/>
      <c r="M2" s="79"/>
      <c r="N2" s="11" t="s">
        <v>8</v>
      </c>
      <c r="O2" s="12">
        <v>46224</v>
      </c>
    </row>
    <row r="3" spans="1:15" ht="26.4" customHeight="1" x14ac:dyDescent="0.3">
      <c r="A3" s="78"/>
      <c r="B3" s="78"/>
      <c r="C3" s="85" t="s">
        <v>72</v>
      </c>
      <c r="D3" s="85"/>
      <c r="E3" s="85"/>
      <c r="F3" s="85"/>
      <c r="G3" s="85"/>
      <c r="H3" s="85"/>
      <c r="I3" s="85"/>
      <c r="J3" s="85"/>
      <c r="K3" s="85"/>
      <c r="L3" s="85"/>
      <c r="M3" s="85"/>
      <c r="N3" s="11" t="s">
        <v>10</v>
      </c>
      <c r="O3" s="1" t="s">
        <v>73</v>
      </c>
    </row>
    <row r="4" spans="1:15" ht="14.25" customHeight="1" x14ac:dyDescent="0.3">
      <c r="A4" s="83" t="s">
        <v>12</v>
      </c>
      <c r="B4" s="83"/>
      <c r="C4" s="84" t="s">
        <v>74</v>
      </c>
      <c r="D4" s="84"/>
      <c r="E4" s="84"/>
      <c r="F4" s="84"/>
      <c r="G4" s="84"/>
      <c r="H4" s="84"/>
      <c r="I4" s="84"/>
      <c r="J4" s="84"/>
      <c r="K4" s="84"/>
      <c r="L4" s="84"/>
      <c r="M4" s="84"/>
      <c r="N4" s="84"/>
      <c r="O4" s="84"/>
    </row>
    <row r="5" spans="1:15" ht="42" customHeight="1" x14ac:dyDescent="0.3">
      <c r="A5" s="83"/>
      <c r="B5" s="83"/>
      <c r="C5" s="84"/>
      <c r="D5" s="84"/>
      <c r="E5" s="84"/>
      <c r="F5" s="84"/>
      <c r="G5" s="84"/>
      <c r="H5" s="84"/>
      <c r="I5" s="84"/>
      <c r="J5" s="84"/>
      <c r="K5" s="84"/>
      <c r="L5" s="84"/>
      <c r="M5" s="84"/>
      <c r="N5" s="84"/>
      <c r="O5" s="84"/>
    </row>
    <row r="6" spans="1:15" ht="24.75" customHeight="1" x14ac:dyDescent="0.3">
      <c r="A6" s="72" t="s">
        <v>14</v>
      </c>
      <c r="B6" s="72"/>
      <c r="C6" s="13">
        <f>SUM(E10:E31)</f>
        <v>1197</v>
      </c>
      <c r="D6" s="72" t="s">
        <v>15</v>
      </c>
      <c r="E6" s="72"/>
      <c r="F6" s="72"/>
      <c r="G6" s="73">
        <v>0</v>
      </c>
      <c r="H6" s="73"/>
      <c r="I6" s="74" t="s">
        <v>16</v>
      </c>
      <c r="J6" s="74"/>
      <c r="K6" s="74"/>
      <c r="L6" s="74"/>
      <c r="M6" s="1">
        <v>10</v>
      </c>
      <c r="N6" s="14" t="s">
        <v>17</v>
      </c>
      <c r="O6" s="15">
        <f>C6*(IF(G6=0,1,G6))*(IF(M6=0,1,M6))</f>
        <v>11970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2"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30" customHeight="1" x14ac:dyDescent="0.3">
      <c r="A11" s="18">
        <v>2</v>
      </c>
      <c r="B11" s="18" t="s">
        <v>75</v>
      </c>
      <c r="C11" s="18" t="s">
        <v>43</v>
      </c>
      <c r="D11" s="18">
        <v>10</v>
      </c>
      <c r="E11" s="18">
        <v>10</v>
      </c>
      <c r="F11" s="18" t="s">
        <v>40</v>
      </c>
      <c r="G11" s="18" t="s">
        <v>40</v>
      </c>
      <c r="H11" s="18" t="s">
        <v>39</v>
      </c>
      <c r="I11" s="18" t="s">
        <v>38</v>
      </c>
      <c r="J11" s="18" t="s">
        <v>40</v>
      </c>
      <c r="K11" s="18" t="s">
        <v>39</v>
      </c>
      <c r="L11" s="18" t="s">
        <v>40</v>
      </c>
      <c r="M11" s="18" t="s">
        <v>38</v>
      </c>
      <c r="N11" s="18" t="s">
        <v>38</v>
      </c>
      <c r="O11" s="18" t="s">
        <v>76</v>
      </c>
    </row>
    <row r="12" spans="1:15" ht="31.8" customHeight="1" x14ac:dyDescent="0.3">
      <c r="A12" s="18">
        <v>3</v>
      </c>
      <c r="B12" s="18" t="s">
        <v>77</v>
      </c>
      <c r="C12" s="18" t="s">
        <v>43</v>
      </c>
      <c r="D12" s="18">
        <v>15</v>
      </c>
      <c r="E12" s="18">
        <v>15</v>
      </c>
      <c r="F12" s="18" t="s">
        <v>40</v>
      </c>
      <c r="G12" s="18" t="s">
        <v>40</v>
      </c>
      <c r="H12" s="18" t="s">
        <v>39</v>
      </c>
      <c r="I12" s="18" t="s">
        <v>38</v>
      </c>
      <c r="J12" s="18" t="s">
        <v>40</v>
      </c>
      <c r="K12" s="18" t="s">
        <v>39</v>
      </c>
      <c r="L12" s="18" t="s">
        <v>40</v>
      </c>
      <c r="M12" s="18" t="s">
        <v>38</v>
      </c>
      <c r="N12" s="18" t="s">
        <v>38</v>
      </c>
      <c r="O12" s="18" t="s">
        <v>78</v>
      </c>
    </row>
    <row r="13" spans="1:15" ht="22.5" customHeight="1" x14ac:dyDescent="0.3">
      <c r="A13" s="18">
        <v>4</v>
      </c>
      <c r="B13" s="18" t="s">
        <v>79</v>
      </c>
      <c r="C13" s="18" t="s">
        <v>43</v>
      </c>
      <c r="D13" s="18">
        <v>20</v>
      </c>
      <c r="E13" s="18">
        <v>20</v>
      </c>
      <c r="F13" s="18" t="s">
        <v>40</v>
      </c>
      <c r="G13" s="18" t="s">
        <v>40</v>
      </c>
      <c r="H13" s="18" t="s">
        <v>39</v>
      </c>
      <c r="I13" s="18" t="s">
        <v>38</v>
      </c>
      <c r="J13" s="18" t="s">
        <v>39</v>
      </c>
      <c r="K13" s="18" t="s">
        <v>39</v>
      </c>
      <c r="L13" s="18" t="s">
        <v>40</v>
      </c>
      <c r="M13" s="18" t="s">
        <v>38</v>
      </c>
      <c r="N13" s="18" t="s">
        <v>38</v>
      </c>
      <c r="O13" s="18" t="s">
        <v>38</v>
      </c>
    </row>
    <row r="14" spans="1:15" ht="22.5" customHeight="1" x14ac:dyDescent="0.3">
      <c r="A14" s="18">
        <v>5</v>
      </c>
      <c r="B14" s="18" t="s">
        <v>80</v>
      </c>
      <c r="C14" s="18" t="s">
        <v>43</v>
      </c>
      <c r="D14" s="18">
        <v>100</v>
      </c>
      <c r="E14" s="18">
        <v>100</v>
      </c>
      <c r="F14" s="18" t="s">
        <v>40</v>
      </c>
      <c r="G14" s="18" t="s">
        <v>39</v>
      </c>
      <c r="H14" s="18" t="s">
        <v>40</v>
      </c>
      <c r="I14" s="18" t="s">
        <v>48</v>
      </c>
      <c r="J14" s="18" t="s">
        <v>40</v>
      </c>
      <c r="K14" s="18" t="s">
        <v>39</v>
      </c>
      <c r="L14" s="18" t="s">
        <v>40</v>
      </c>
      <c r="M14" s="18" t="s">
        <v>38</v>
      </c>
      <c r="N14" s="18" t="s">
        <v>38</v>
      </c>
      <c r="O14" s="18" t="s">
        <v>81</v>
      </c>
    </row>
    <row r="15" spans="1:15" ht="22.5" customHeight="1" x14ac:dyDescent="0.3">
      <c r="A15" s="18">
        <v>6</v>
      </c>
      <c r="B15" s="18" t="s">
        <v>82</v>
      </c>
      <c r="C15" s="18" t="s">
        <v>43</v>
      </c>
      <c r="D15" s="18">
        <v>100</v>
      </c>
      <c r="E15" s="18">
        <v>100</v>
      </c>
      <c r="F15" s="18" t="s">
        <v>40</v>
      </c>
      <c r="G15" s="18" t="s">
        <v>39</v>
      </c>
      <c r="H15" s="18" t="s">
        <v>40</v>
      </c>
      <c r="I15" s="18" t="s">
        <v>48</v>
      </c>
      <c r="J15" s="18" t="s">
        <v>40</v>
      </c>
      <c r="K15" s="18" t="s">
        <v>39</v>
      </c>
      <c r="L15" s="18" t="s">
        <v>40</v>
      </c>
      <c r="M15" s="18" t="s">
        <v>38</v>
      </c>
      <c r="N15" s="18" t="s">
        <v>38</v>
      </c>
      <c r="O15" s="18" t="s">
        <v>81</v>
      </c>
    </row>
    <row r="16" spans="1:15" ht="22.5" customHeight="1" x14ac:dyDescent="0.3">
      <c r="A16" s="18">
        <v>7</v>
      </c>
      <c r="B16" s="18" t="s">
        <v>83</v>
      </c>
      <c r="C16" s="18" t="s">
        <v>43</v>
      </c>
      <c r="D16" s="18">
        <v>150</v>
      </c>
      <c r="E16" s="18">
        <v>150</v>
      </c>
      <c r="F16" s="18" t="s">
        <v>40</v>
      </c>
      <c r="G16" s="18" t="s">
        <v>39</v>
      </c>
      <c r="H16" s="18" t="s">
        <v>40</v>
      </c>
      <c r="I16" s="18" t="s">
        <v>48</v>
      </c>
      <c r="J16" s="18" t="s">
        <v>40</v>
      </c>
      <c r="K16" s="18" t="s">
        <v>39</v>
      </c>
      <c r="L16" s="18" t="s">
        <v>40</v>
      </c>
      <c r="M16" s="18" t="s">
        <v>38</v>
      </c>
      <c r="N16" s="18" t="s">
        <v>38</v>
      </c>
      <c r="O16" s="18" t="s">
        <v>84</v>
      </c>
    </row>
    <row r="17" spans="1:15" ht="22.5" customHeight="1" x14ac:dyDescent="0.3">
      <c r="A17" s="18">
        <v>8</v>
      </c>
      <c r="B17" s="18" t="s">
        <v>85</v>
      </c>
      <c r="C17" s="18" t="s">
        <v>43</v>
      </c>
      <c r="D17" s="18">
        <v>150</v>
      </c>
      <c r="E17" s="18">
        <v>150</v>
      </c>
      <c r="F17" s="18" t="s">
        <v>40</v>
      </c>
      <c r="G17" s="18" t="s">
        <v>39</v>
      </c>
      <c r="H17" s="18" t="s">
        <v>40</v>
      </c>
      <c r="I17" s="18" t="s">
        <v>48</v>
      </c>
      <c r="J17" s="18" t="s">
        <v>40</v>
      </c>
      <c r="K17" s="18" t="s">
        <v>39</v>
      </c>
      <c r="L17" s="18" t="s">
        <v>40</v>
      </c>
      <c r="M17" s="18" t="s">
        <v>38</v>
      </c>
      <c r="N17" s="18" t="s">
        <v>38</v>
      </c>
      <c r="O17" s="18" t="s">
        <v>38</v>
      </c>
    </row>
    <row r="18" spans="1:15" ht="22.5" customHeight="1" x14ac:dyDescent="0.3">
      <c r="A18" s="18">
        <v>9</v>
      </c>
      <c r="B18" s="18" t="s">
        <v>86</v>
      </c>
      <c r="C18" s="18" t="s">
        <v>43</v>
      </c>
      <c r="D18" s="18">
        <v>254</v>
      </c>
      <c r="E18" s="18">
        <v>254</v>
      </c>
      <c r="F18" s="18" t="s">
        <v>40</v>
      </c>
      <c r="G18" s="18" t="s">
        <v>39</v>
      </c>
      <c r="H18" s="18" t="s">
        <v>40</v>
      </c>
      <c r="I18" s="18" t="s">
        <v>48</v>
      </c>
      <c r="J18" s="18" t="s">
        <v>40</v>
      </c>
      <c r="K18" s="18" t="s">
        <v>39</v>
      </c>
      <c r="L18" s="18" t="s">
        <v>40</v>
      </c>
      <c r="M18" s="18" t="s">
        <v>38</v>
      </c>
      <c r="N18" s="18" t="s">
        <v>38</v>
      </c>
      <c r="O18" s="18" t="s">
        <v>87</v>
      </c>
    </row>
    <row r="19" spans="1:15" ht="22.5" customHeight="1" x14ac:dyDescent="0.3">
      <c r="A19" s="18">
        <v>10</v>
      </c>
      <c r="B19" s="18" t="s">
        <v>50</v>
      </c>
      <c r="C19" s="18" t="s">
        <v>43</v>
      </c>
      <c r="D19" s="18">
        <v>20</v>
      </c>
      <c r="E19" s="18">
        <v>20</v>
      </c>
      <c r="F19" s="18" t="s">
        <v>40</v>
      </c>
      <c r="G19" s="18" t="s">
        <v>39</v>
      </c>
      <c r="H19" s="18" t="s">
        <v>40</v>
      </c>
      <c r="I19" s="18" t="s">
        <v>48</v>
      </c>
      <c r="J19" s="18" t="s">
        <v>40</v>
      </c>
      <c r="K19" s="18" t="s">
        <v>39</v>
      </c>
      <c r="L19" s="18" t="s">
        <v>40</v>
      </c>
      <c r="M19" s="18" t="s">
        <v>38</v>
      </c>
      <c r="N19" s="18" t="s">
        <v>38</v>
      </c>
      <c r="O19" s="18" t="s">
        <v>51</v>
      </c>
    </row>
    <row r="20" spans="1:15" ht="22.5" customHeight="1" x14ac:dyDescent="0.3">
      <c r="A20" s="18">
        <v>11</v>
      </c>
      <c r="B20" s="18" t="s">
        <v>88</v>
      </c>
      <c r="C20" s="18" t="s">
        <v>43</v>
      </c>
      <c r="D20" s="18">
        <v>20</v>
      </c>
      <c r="E20" s="18">
        <v>20</v>
      </c>
      <c r="F20" s="18" t="s">
        <v>40</v>
      </c>
      <c r="G20" s="18" t="s">
        <v>39</v>
      </c>
      <c r="H20" s="18" t="s">
        <v>40</v>
      </c>
      <c r="I20" s="18" t="s">
        <v>48</v>
      </c>
      <c r="J20" s="18" t="s">
        <v>40</v>
      </c>
      <c r="K20" s="18" t="s">
        <v>39</v>
      </c>
      <c r="L20" s="18" t="s">
        <v>40</v>
      </c>
      <c r="M20" s="18" t="s">
        <v>38</v>
      </c>
      <c r="N20" s="18" t="s">
        <v>38</v>
      </c>
      <c r="O20" s="18" t="s">
        <v>38</v>
      </c>
    </row>
    <row r="21" spans="1:15" ht="22.5" customHeight="1" x14ac:dyDescent="0.3">
      <c r="A21" s="18">
        <v>12</v>
      </c>
      <c r="B21" s="18" t="s">
        <v>45</v>
      </c>
      <c r="C21" s="18" t="s">
        <v>46</v>
      </c>
      <c r="D21" s="18" t="s">
        <v>47</v>
      </c>
      <c r="E21" s="18" t="s">
        <v>47</v>
      </c>
      <c r="F21" s="18" t="s">
        <v>40</v>
      </c>
      <c r="G21" s="18" t="s">
        <v>39</v>
      </c>
      <c r="H21" s="18" t="s">
        <v>40</v>
      </c>
      <c r="I21" s="18" t="s">
        <v>48</v>
      </c>
      <c r="J21" s="18" t="s">
        <v>40</v>
      </c>
      <c r="K21" s="18" t="s">
        <v>40</v>
      </c>
      <c r="L21" s="18" t="s">
        <v>40</v>
      </c>
      <c r="M21" s="18" t="s">
        <v>38</v>
      </c>
      <c r="N21" s="18" t="s">
        <v>38</v>
      </c>
      <c r="O21" s="18" t="s">
        <v>38</v>
      </c>
    </row>
    <row r="22" spans="1:15" ht="22.5" customHeight="1" x14ac:dyDescent="0.3">
      <c r="A22" s="18">
        <v>13</v>
      </c>
      <c r="B22" s="18" t="s">
        <v>89</v>
      </c>
      <c r="C22" s="18" t="s">
        <v>43</v>
      </c>
      <c r="D22" s="18">
        <v>100</v>
      </c>
      <c r="E22" s="18">
        <v>100</v>
      </c>
      <c r="F22" s="18" t="s">
        <v>40</v>
      </c>
      <c r="G22" s="18" t="s">
        <v>39</v>
      </c>
      <c r="H22" s="18" t="s">
        <v>40</v>
      </c>
      <c r="I22" s="18" t="s">
        <v>48</v>
      </c>
      <c r="J22" s="18" t="s">
        <v>40</v>
      </c>
      <c r="K22" s="18" t="s">
        <v>39</v>
      </c>
      <c r="L22" s="18" t="s">
        <v>40</v>
      </c>
      <c r="M22" s="18" t="s">
        <v>38</v>
      </c>
      <c r="N22" s="18" t="s">
        <v>38</v>
      </c>
      <c r="O22" s="18" t="s">
        <v>90</v>
      </c>
    </row>
    <row r="23" spans="1:15" ht="22.5" customHeight="1" x14ac:dyDescent="0.3">
      <c r="A23" s="18">
        <v>14</v>
      </c>
      <c r="B23" s="18" t="s">
        <v>91</v>
      </c>
      <c r="C23" s="18" t="s">
        <v>43</v>
      </c>
      <c r="D23" s="18">
        <v>100</v>
      </c>
      <c r="E23" s="18">
        <v>100</v>
      </c>
      <c r="F23" s="18" t="s">
        <v>40</v>
      </c>
      <c r="G23" s="18" t="s">
        <v>39</v>
      </c>
      <c r="H23" s="18" t="s">
        <v>40</v>
      </c>
      <c r="I23" s="18" t="s">
        <v>48</v>
      </c>
      <c r="J23" s="18" t="s">
        <v>40</v>
      </c>
      <c r="K23" s="18" t="s">
        <v>39</v>
      </c>
      <c r="L23" s="18" t="s">
        <v>40</v>
      </c>
      <c r="M23" s="18" t="s">
        <v>38</v>
      </c>
      <c r="N23" s="18" t="s">
        <v>38</v>
      </c>
      <c r="O23" s="18" t="s">
        <v>90</v>
      </c>
    </row>
    <row r="24" spans="1:15" ht="22.5" customHeight="1" x14ac:dyDescent="0.3">
      <c r="A24" s="18">
        <v>15</v>
      </c>
      <c r="B24" s="18" t="s">
        <v>92</v>
      </c>
      <c r="C24" s="18" t="s">
        <v>43</v>
      </c>
      <c r="D24" s="18">
        <v>100</v>
      </c>
      <c r="E24" s="18">
        <v>100</v>
      </c>
      <c r="F24" s="18" t="s">
        <v>40</v>
      </c>
      <c r="G24" s="18" t="s">
        <v>40</v>
      </c>
      <c r="H24" s="18" t="s">
        <v>39</v>
      </c>
      <c r="I24" s="18" t="s">
        <v>38</v>
      </c>
      <c r="J24" s="18" t="s">
        <v>40</v>
      </c>
      <c r="K24" s="18" t="s">
        <v>39</v>
      </c>
      <c r="L24" s="18" t="s">
        <v>40</v>
      </c>
      <c r="M24" s="18" t="s">
        <v>38</v>
      </c>
      <c r="N24" s="18" t="s">
        <v>38</v>
      </c>
      <c r="O24" s="18" t="s">
        <v>90</v>
      </c>
    </row>
    <row r="25" spans="1:15" ht="22.5" customHeight="1" x14ac:dyDescent="0.3">
      <c r="A25" s="18">
        <v>16</v>
      </c>
      <c r="B25" s="18" t="s">
        <v>93</v>
      </c>
      <c r="C25" s="18" t="s">
        <v>43</v>
      </c>
      <c r="D25" s="18">
        <v>20</v>
      </c>
      <c r="E25" s="18">
        <v>20</v>
      </c>
      <c r="F25" s="18" t="s">
        <v>40</v>
      </c>
      <c r="G25" s="18" t="s">
        <v>39</v>
      </c>
      <c r="H25" s="18" t="s">
        <v>40</v>
      </c>
      <c r="I25" s="18" t="s">
        <v>48</v>
      </c>
      <c r="J25" s="18" t="s">
        <v>40</v>
      </c>
      <c r="K25" s="18" t="s">
        <v>39</v>
      </c>
      <c r="L25" s="18" t="s">
        <v>40</v>
      </c>
      <c r="M25" s="18" t="s">
        <v>38</v>
      </c>
      <c r="N25" s="18" t="s">
        <v>38</v>
      </c>
      <c r="O25" s="18" t="s">
        <v>38</v>
      </c>
    </row>
    <row r="26" spans="1:15" ht="22.5" customHeight="1" x14ac:dyDescent="0.3">
      <c r="A26" s="18">
        <v>17</v>
      </c>
      <c r="B26" s="18" t="s">
        <v>54</v>
      </c>
      <c r="C26" s="18" t="s">
        <v>43</v>
      </c>
      <c r="D26" s="18">
        <v>10</v>
      </c>
      <c r="E26" s="18">
        <v>10</v>
      </c>
      <c r="F26" s="18" t="s">
        <v>40</v>
      </c>
      <c r="G26" s="18" t="s">
        <v>40</v>
      </c>
      <c r="H26" s="18" t="s">
        <v>39</v>
      </c>
      <c r="I26" s="18" t="s">
        <v>38</v>
      </c>
      <c r="J26" s="18" t="s">
        <v>40</v>
      </c>
      <c r="K26" s="18" t="s">
        <v>39</v>
      </c>
      <c r="L26" s="18" t="s">
        <v>40</v>
      </c>
      <c r="M26" s="18" t="s">
        <v>38</v>
      </c>
      <c r="N26" s="18" t="s">
        <v>38</v>
      </c>
      <c r="O26" s="18" t="s">
        <v>94</v>
      </c>
    </row>
    <row r="27" spans="1:15" ht="22.5" customHeight="1" x14ac:dyDescent="0.3">
      <c r="A27" s="18">
        <v>18</v>
      </c>
      <c r="B27" s="18" t="s">
        <v>56</v>
      </c>
      <c r="C27" s="18" t="s">
        <v>46</v>
      </c>
      <c r="D27" s="18" t="s">
        <v>47</v>
      </c>
      <c r="E27" s="18" t="s">
        <v>47</v>
      </c>
      <c r="F27" s="18" t="s">
        <v>40</v>
      </c>
      <c r="G27" s="18" t="s">
        <v>39</v>
      </c>
      <c r="H27" s="18" t="s">
        <v>40</v>
      </c>
      <c r="I27" s="18" t="s">
        <v>48</v>
      </c>
      <c r="J27" s="18" t="s">
        <v>40</v>
      </c>
      <c r="K27" s="18" t="s">
        <v>40</v>
      </c>
      <c r="L27" s="18" t="s">
        <v>40</v>
      </c>
      <c r="M27" s="18" t="s">
        <v>38</v>
      </c>
      <c r="N27" s="18" t="s">
        <v>38</v>
      </c>
      <c r="O27" s="18" t="s">
        <v>38</v>
      </c>
    </row>
    <row r="28" spans="1:15" ht="31.8" customHeight="1" x14ac:dyDescent="0.3">
      <c r="A28" s="18">
        <v>19</v>
      </c>
      <c r="B28" s="18" t="s">
        <v>57</v>
      </c>
      <c r="C28" s="18" t="s">
        <v>58</v>
      </c>
      <c r="D28" s="18" t="s">
        <v>38</v>
      </c>
      <c r="E28" s="18">
        <v>8</v>
      </c>
      <c r="F28" s="18" t="s">
        <v>40</v>
      </c>
      <c r="G28" s="18" t="s">
        <v>40</v>
      </c>
      <c r="H28" s="18" t="s">
        <v>39</v>
      </c>
      <c r="I28" s="18" t="s">
        <v>38</v>
      </c>
      <c r="J28" s="18" t="s">
        <v>40</v>
      </c>
      <c r="K28" s="18" t="s">
        <v>39</v>
      </c>
      <c r="L28" s="18" t="s">
        <v>40</v>
      </c>
      <c r="M28" s="18" t="s">
        <v>38</v>
      </c>
      <c r="N28" s="18" t="s">
        <v>38</v>
      </c>
      <c r="O28" s="18" t="s">
        <v>38</v>
      </c>
    </row>
    <row r="29" spans="1:15" ht="31.8" customHeight="1" x14ac:dyDescent="0.3">
      <c r="A29" s="18">
        <v>20</v>
      </c>
      <c r="B29" s="18" t="s">
        <v>59</v>
      </c>
      <c r="C29" s="18" t="s">
        <v>58</v>
      </c>
      <c r="D29" s="18" t="s">
        <v>38</v>
      </c>
      <c r="E29" s="18">
        <v>8</v>
      </c>
      <c r="F29" s="18" t="s">
        <v>40</v>
      </c>
      <c r="G29" s="18" t="s">
        <v>40</v>
      </c>
      <c r="H29" s="18" t="s">
        <v>39</v>
      </c>
      <c r="I29" s="18" t="s">
        <v>38</v>
      </c>
      <c r="J29" s="18" t="s">
        <v>40</v>
      </c>
      <c r="K29" s="18" t="s">
        <v>39</v>
      </c>
      <c r="L29" s="18" t="s">
        <v>40</v>
      </c>
      <c r="M29" s="18" t="s">
        <v>38</v>
      </c>
      <c r="N29" s="18" t="s">
        <v>38</v>
      </c>
      <c r="O29" s="18" t="s">
        <v>38</v>
      </c>
    </row>
    <row r="30" spans="1:15" ht="28.8" customHeight="1" x14ac:dyDescent="0.3">
      <c r="A30" s="18">
        <v>21</v>
      </c>
      <c r="B30" s="18" t="s">
        <v>60</v>
      </c>
      <c r="C30" s="18" t="s">
        <v>37</v>
      </c>
      <c r="D30" s="18" t="s">
        <v>38</v>
      </c>
      <c r="E30" s="18">
        <v>4</v>
      </c>
      <c r="F30" s="18" t="s">
        <v>40</v>
      </c>
      <c r="G30" s="18" t="s">
        <v>40</v>
      </c>
      <c r="H30" s="18" t="s">
        <v>39</v>
      </c>
      <c r="I30" s="18" t="s">
        <v>38</v>
      </c>
      <c r="J30" s="18" t="s">
        <v>40</v>
      </c>
      <c r="K30" s="18" t="s">
        <v>39</v>
      </c>
      <c r="L30" s="18" t="s">
        <v>39</v>
      </c>
      <c r="M30" s="18" t="s">
        <v>61</v>
      </c>
      <c r="N30" s="18" t="s">
        <v>62</v>
      </c>
      <c r="O30" s="18" t="s">
        <v>38</v>
      </c>
    </row>
    <row r="31" spans="1:15" ht="28.8" customHeight="1" x14ac:dyDescent="0.3">
      <c r="A31" s="18">
        <v>22</v>
      </c>
      <c r="B31" s="18" t="s">
        <v>95</v>
      </c>
      <c r="C31" s="18" t="s">
        <v>37</v>
      </c>
      <c r="D31" s="18" t="s">
        <v>38</v>
      </c>
      <c r="E31" s="18">
        <v>4</v>
      </c>
      <c r="F31" s="18" t="s">
        <v>40</v>
      </c>
      <c r="G31" s="18" t="s">
        <v>40</v>
      </c>
      <c r="H31" s="18" t="s">
        <v>39</v>
      </c>
      <c r="I31" s="18" t="s">
        <v>38</v>
      </c>
      <c r="J31" s="18" t="s">
        <v>40</v>
      </c>
      <c r="K31" s="18" t="s">
        <v>39</v>
      </c>
      <c r="L31" s="18" t="s">
        <v>39</v>
      </c>
      <c r="M31" s="18" t="s">
        <v>96</v>
      </c>
      <c r="N31" s="18" t="s">
        <v>62</v>
      </c>
      <c r="O31" s="18" t="s">
        <v>38</v>
      </c>
    </row>
    <row r="33" spans="1:15" ht="15" customHeight="1" x14ac:dyDescent="0.3">
      <c r="A33" s="19"/>
      <c r="B33" s="42" t="s">
        <v>63</v>
      </c>
      <c r="C33" s="42"/>
      <c r="D33" s="42"/>
      <c r="E33" s="19"/>
      <c r="F33" s="25"/>
      <c r="G33" s="25"/>
      <c r="I33" s="25"/>
      <c r="J33" s="25"/>
      <c r="K33" s="25"/>
      <c r="L33" s="25"/>
      <c r="M33" s="19"/>
      <c r="N33" s="19"/>
      <c r="O33" s="19"/>
    </row>
    <row r="34" spans="1:15" ht="15" customHeight="1" x14ac:dyDescent="0.3">
      <c r="A34" s="21"/>
      <c r="B34" s="65" t="s">
        <v>64</v>
      </c>
      <c r="C34" s="65"/>
      <c r="D34" s="65"/>
      <c r="E34" s="21"/>
      <c r="O34" s="21"/>
    </row>
    <row r="35" spans="1:15" ht="15" customHeight="1" x14ac:dyDescent="0.3">
      <c r="A35" s="21"/>
      <c r="B35" s="66" t="s">
        <v>65</v>
      </c>
      <c r="C35" s="66"/>
      <c r="D35" s="66"/>
      <c r="E35" s="21"/>
      <c r="O35" s="21"/>
    </row>
    <row r="36" spans="1:15" ht="15.6" x14ac:dyDescent="0.3">
      <c r="L36" s="25"/>
    </row>
  </sheetData>
  <mergeCells count="28">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33:D33"/>
    <mergeCell ref="B34:D34"/>
    <mergeCell ref="B35:D35"/>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5">
    <tabColor rgb="FF4E95D9"/>
  </sheetPr>
  <dimension ref="A1:O29"/>
  <sheetViews>
    <sheetView showGridLines="0" topLeftCell="A6" zoomScaleNormal="100" workbookViewId="0">
      <selection activeCell="M7" sqref="M7:M9"/>
    </sheetView>
  </sheetViews>
  <sheetFormatPr baseColWidth="10" defaultColWidth="10.5546875" defaultRowHeight="14.4" x14ac:dyDescent="0.3"/>
  <cols>
    <col min="1" max="1" width="7.109375" customWidth="1"/>
    <col min="2" max="2" width="18.5546875" customWidth="1"/>
    <col min="3" max="3" width="17.6640625" customWidth="1"/>
    <col min="4" max="4" width="11.77734375" customWidth="1"/>
    <col min="5" max="5" width="10.21875" customWidth="1"/>
    <col min="6" max="6" width="10.44140625" customWidth="1"/>
    <col min="7" max="7" width="9.21875" customWidth="1"/>
    <col min="8" max="8" width="10.21875" customWidth="1"/>
    <col min="9" max="9" width="24.33203125" customWidth="1"/>
    <col min="10" max="10" width="9.44140625" customWidth="1"/>
    <col min="11" max="11" width="10.88671875" customWidth="1"/>
    <col min="12" max="12" width="9.6640625" customWidth="1"/>
    <col min="13" max="13" width="17.109375" customWidth="1"/>
    <col min="14" max="14" width="14.21875" customWidth="1"/>
    <col min="15" max="15" width="31.88671875" customWidth="1"/>
  </cols>
  <sheetData>
    <row r="1" spans="1:15" ht="22.8" customHeight="1" x14ac:dyDescent="0.3">
      <c r="A1" s="78"/>
      <c r="B1" s="78"/>
      <c r="C1" s="79" t="s">
        <v>6</v>
      </c>
      <c r="D1" s="79"/>
      <c r="E1" s="79"/>
      <c r="F1" s="79"/>
      <c r="G1" s="79"/>
      <c r="H1" s="79"/>
      <c r="I1" s="79"/>
      <c r="J1" s="79"/>
      <c r="K1" s="79"/>
      <c r="L1" s="79"/>
      <c r="M1" s="79"/>
      <c r="N1" s="11" t="s">
        <v>7</v>
      </c>
      <c r="O1" s="1">
        <v>7</v>
      </c>
    </row>
    <row r="2" spans="1:15" ht="22.8" customHeight="1" x14ac:dyDescent="0.3">
      <c r="A2" s="78"/>
      <c r="B2" s="78"/>
      <c r="C2" s="79"/>
      <c r="D2" s="79"/>
      <c r="E2" s="79"/>
      <c r="F2" s="79"/>
      <c r="G2" s="79"/>
      <c r="H2" s="79"/>
      <c r="I2" s="79"/>
      <c r="J2" s="79"/>
      <c r="K2" s="79"/>
      <c r="L2" s="79"/>
      <c r="M2" s="79"/>
      <c r="N2" s="11" t="s">
        <v>8</v>
      </c>
      <c r="O2" s="12">
        <v>46224</v>
      </c>
    </row>
    <row r="3" spans="1:15" ht="22.8" customHeight="1" x14ac:dyDescent="0.3">
      <c r="A3" s="78"/>
      <c r="B3" s="78"/>
      <c r="C3" s="85" t="s">
        <v>97</v>
      </c>
      <c r="D3" s="85"/>
      <c r="E3" s="85"/>
      <c r="F3" s="85"/>
      <c r="G3" s="85"/>
      <c r="H3" s="85"/>
      <c r="I3" s="85"/>
      <c r="J3" s="85"/>
      <c r="K3" s="85"/>
      <c r="L3" s="85"/>
      <c r="M3" s="85"/>
      <c r="N3" s="11" t="s">
        <v>10</v>
      </c>
      <c r="O3" s="1" t="s">
        <v>98</v>
      </c>
    </row>
    <row r="4" spans="1:15" ht="14.25" customHeight="1" x14ac:dyDescent="0.3">
      <c r="A4" s="83" t="s">
        <v>12</v>
      </c>
      <c r="B4" s="83"/>
      <c r="C4" s="84" t="s">
        <v>99</v>
      </c>
      <c r="D4" s="84"/>
      <c r="E4" s="84"/>
      <c r="F4" s="84"/>
      <c r="G4" s="84"/>
      <c r="H4" s="84"/>
      <c r="I4" s="84"/>
      <c r="J4" s="84"/>
      <c r="K4" s="84"/>
      <c r="L4" s="84"/>
      <c r="M4" s="84"/>
      <c r="N4" s="84"/>
      <c r="O4" s="84"/>
    </row>
    <row r="5" spans="1:15" ht="22.8"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SUM(E10:E20)</f>
        <v>129</v>
      </c>
      <c r="D6" s="72" t="s">
        <v>15</v>
      </c>
      <c r="E6" s="72"/>
      <c r="F6" s="72"/>
      <c r="G6" s="73">
        <v>0</v>
      </c>
      <c r="H6" s="73"/>
      <c r="I6" s="74" t="s">
        <v>16</v>
      </c>
      <c r="J6" s="74"/>
      <c r="K6" s="74"/>
      <c r="L6" s="74"/>
      <c r="M6" s="1">
        <v>10</v>
      </c>
      <c r="N6" s="14" t="s">
        <v>17</v>
      </c>
      <c r="O6" s="15">
        <f>C6*(IF(G6=0,1,G6))*(IF(M6=0,1,M6))</f>
        <v>1290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100</v>
      </c>
      <c r="C11" s="18" t="s">
        <v>43</v>
      </c>
      <c r="D11" s="18">
        <v>50</v>
      </c>
      <c r="E11" s="18">
        <v>50</v>
      </c>
      <c r="F11" s="18" t="s">
        <v>40</v>
      </c>
      <c r="G11" s="18" t="s">
        <v>40</v>
      </c>
      <c r="H11" s="18" t="s">
        <v>39</v>
      </c>
      <c r="I11" s="18" t="s">
        <v>38</v>
      </c>
      <c r="J11" s="18" t="s">
        <v>39</v>
      </c>
      <c r="K11" s="18" t="s">
        <v>39</v>
      </c>
      <c r="L11" s="18" t="s">
        <v>40</v>
      </c>
      <c r="M11" s="18" t="s">
        <v>38</v>
      </c>
      <c r="N11" s="18" t="s">
        <v>38</v>
      </c>
      <c r="O11" s="18" t="s">
        <v>101</v>
      </c>
    </row>
    <row r="12" spans="1:15" ht="22.5" customHeight="1" x14ac:dyDescent="0.3">
      <c r="A12" s="18">
        <v>3</v>
      </c>
      <c r="B12" s="18" t="s">
        <v>102</v>
      </c>
      <c r="C12" s="18" t="s">
        <v>103</v>
      </c>
      <c r="D12" s="18" t="s">
        <v>38</v>
      </c>
      <c r="E12" s="18">
        <v>4</v>
      </c>
      <c r="F12" s="18" t="s">
        <v>40</v>
      </c>
      <c r="G12" s="18" t="s">
        <v>40</v>
      </c>
      <c r="H12" s="18" t="s">
        <v>39</v>
      </c>
      <c r="I12" s="18" t="s">
        <v>38</v>
      </c>
      <c r="J12" s="18" t="s">
        <v>40</v>
      </c>
      <c r="K12" s="18" t="s">
        <v>39</v>
      </c>
      <c r="L12" s="18" t="s">
        <v>40</v>
      </c>
      <c r="M12" s="18" t="s">
        <v>38</v>
      </c>
      <c r="N12" s="18" t="s">
        <v>38</v>
      </c>
      <c r="O12" s="18" t="s">
        <v>104</v>
      </c>
    </row>
    <row r="13" spans="1:15" ht="22.5" customHeight="1" x14ac:dyDescent="0.3">
      <c r="A13" s="18">
        <v>4</v>
      </c>
      <c r="B13" s="18" t="s">
        <v>105</v>
      </c>
      <c r="C13" s="18" t="s">
        <v>43</v>
      </c>
      <c r="D13" s="18">
        <v>10</v>
      </c>
      <c r="E13" s="18">
        <v>10</v>
      </c>
      <c r="F13" s="18" t="s">
        <v>40</v>
      </c>
      <c r="G13" s="18" t="s">
        <v>40</v>
      </c>
      <c r="H13" s="18" t="s">
        <v>39</v>
      </c>
      <c r="I13" s="18" t="s">
        <v>38</v>
      </c>
      <c r="J13" s="18" t="s">
        <v>40</v>
      </c>
      <c r="K13" s="18" t="s">
        <v>39</v>
      </c>
      <c r="L13" s="18" t="s">
        <v>40</v>
      </c>
      <c r="M13" s="18" t="s">
        <v>38</v>
      </c>
      <c r="N13" s="18" t="s">
        <v>38</v>
      </c>
      <c r="O13" s="18" t="s">
        <v>106</v>
      </c>
    </row>
    <row r="14" spans="1:15" ht="22.5" customHeight="1" x14ac:dyDescent="0.3">
      <c r="A14" s="18">
        <v>5</v>
      </c>
      <c r="B14" s="18" t="s">
        <v>107</v>
      </c>
      <c r="C14" s="18" t="s">
        <v>108</v>
      </c>
      <c r="D14" s="18" t="s">
        <v>287</v>
      </c>
      <c r="E14" s="18">
        <v>10</v>
      </c>
      <c r="F14" s="18" t="s">
        <v>40</v>
      </c>
      <c r="G14" s="18" t="s">
        <v>40</v>
      </c>
      <c r="H14" s="18" t="s">
        <v>39</v>
      </c>
      <c r="I14" s="18" t="s">
        <v>38</v>
      </c>
      <c r="J14" s="18" t="s">
        <v>40</v>
      </c>
      <c r="K14" s="18" t="s">
        <v>39</v>
      </c>
      <c r="L14" s="18" t="s">
        <v>40</v>
      </c>
      <c r="M14" s="18" t="s">
        <v>38</v>
      </c>
      <c r="N14" s="18" t="s">
        <v>38</v>
      </c>
      <c r="O14" s="18" t="s">
        <v>109</v>
      </c>
    </row>
    <row r="15" spans="1:15" ht="22.5" customHeight="1" x14ac:dyDescent="0.3">
      <c r="A15" s="18">
        <v>6</v>
      </c>
      <c r="B15" s="18" t="s">
        <v>110</v>
      </c>
      <c r="C15" s="18" t="s">
        <v>108</v>
      </c>
      <c r="D15" s="18" t="s">
        <v>287</v>
      </c>
      <c r="E15" s="18">
        <v>10</v>
      </c>
      <c r="F15" s="18" t="s">
        <v>40</v>
      </c>
      <c r="G15" s="18" t="s">
        <v>40</v>
      </c>
      <c r="H15" s="18" t="s">
        <v>39</v>
      </c>
      <c r="I15" s="18" t="s">
        <v>38</v>
      </c>
      <c r="J15" s="18" t="s">
        <v>40</v>
      </c>
      <c r="K15" s="18" t="s">
        <v>39</v>
      </c>
      <c r="L15" s="18" t="s">
        <v>40</v>
      </c>
      <c r="M15" s="18" t="s">
        <v>38</v>
      </c>
      <c r="N15" s="18" t="s">
        <v>38</v>
      </c>
      <c r="O15" s="18" t="s">
        <v>109</v>
      </c>
    </row>
    <row r="16" spans="1:15" ht="22.5" customHeight="1" x14ac:dyDescent="0.3">
      <c r="A16" s="18">
        <v>7</v>
      </c>
      <c r="B16" s="18" t="s">
        <v>111</v>
      </c>
      <c r="C16" s="18" t="s">
        <v>108</v>
      </c>
      <c r="D16" s="18" t="s">
        <v>287</v>
      </c>
      <c r="E16" s="18">
        <v>10</v>
      </c>
      <c r="F16" s="18" t="s">
        <v>40</v>
      </c>
      <c r="G16" s="18" t="s">
        <v>40</v>
      </c>
      <c r="H16" s="18" t="s">
        <v>39</v>
      </c>
      <c r="I16" s="18" t="s">
        <v>38</v>
      </c>
      <c r="J16" s="18" t="s">
        <v>40</v>
      </c>
      <c r="K16" s="18" t="s">
        <v>39</v>
      </c>
      <c r="L16" s="18" t="s">
        <v>40</v>
      </c>
      <c r="M16" s="18" t="s">
        <v>38</v>
      </c>
      <c r="N16" s="18" t="s">
        <v>38</v>
      </c>
      <c r="O16" s="18" t="s">
        <v>112</v>
      </c>
    </row>
    <row r="17" spans="1:15" ht="22.5" customHeight="1" x14ac:dyDescent="0.3">
      <c r="A17" s="18">
        <v>8</v>
      </c>
      <c r="B17" s="18" t="s">
        <v>54</v>
      </c>
      <c r="C17" s="18" t="s">
        <v>43</v>
      </c>
      <c r="D17" s="18">
        <v>15</v>
      </c>
      <c r="E17" s="18">
        <v>15</v>
      </c>
      <c r="F17" s="18" t="s">
        <v>40</v>
      </c>
      <c r="G17" s="18" t="s">
        <v>40</v>
      </c>
      <c r="H17" s="18" t="s">
        <v>39</v>
      </c>
      <c r="I17" s="18" t="s">
        <v>38</v>
      </c>
      <c r="J17" s="18" t="s">
        <v>40</v>
      </c>
      <c r="K17" s="18" t="s">
        <v>39</v>
      </c>
      <c r="L17" s="18" t="s">
        <v>40</v>
      </c>
      <c r="M17" s="18" t="s">
        <v>38</v>
      </c>
      <c r="N17" s="18" t="s">
        <v>38</v>
      </c>
      <c r="O17" s="18" t="s">
        <v>113</v>
      </c>
    </row>
    <row r="18" spans="1:15" ht="22.5" customHeight="1" x14ac:dyDescent="0.3">
      <c r="A18" s="18">
        <v>9</v>
      </c>
      <c r="B18" s="18" t="s">
        <v>114</v>
      </c>
      <c r="C18" s="18" t="s">
        <v>58</v>
      </c>
      <c r="D18" s="18" t="s">
        <v>38</v>
      </c>
      <c r="E18" s="18">
        <v>8</v>
      </c>
      <c r="F18" s="18" t="s">
        <v>40</v>
      </c>
      <c r="G18" s="18" t="s">
        <v>40</v>
      </c>
      <c r="H18" s="18" t="s">
        <v>39</v>
      </c>
      <c r="I18" s="18" t="s">
        <v>38</v>
      </c>
      <c r="J18" s="18" t="s">
        <v>40</v>
      </c>
      <c r="K18" s="18" t="s">
        <v>39</v>
      </c>
      <c r="L18" s="18" t="s">
        <v>40</v>
      </c>
      <c r="M18" s="18" t="s">
        <v>38</v>
      </c>
      <c r="N18" s="18" t="s">
        <v>38</v>
      </c>
      <c r="O18" s="18" t="s">
        <v>38</v>
      </c>
    </row>
    <row r="19" spans="1:15" ht="22.5" customHeight="1" x14ac:dyDescent="0.3">
      <c r="A19" s="29">
        <v>10</v>
      </c>
      <c r="B19" s="29" t="s">
        <v>115</v>
      </c>
      <c r="C19" s="29" t="s">
        <v>37</v>
      </c>
      <c r="D19" s="29" t="s">
        <v>38</v>
      </c>
      <c r="E19" s="29">
        <v>4</v>
      </c>
      <c r="F19" s="29" t="s">
        <v>40</v>
      </c>
      <c r="G19" s="29" t="s">
        <v>40</v>
      </c>
      <c r="H19" s="29" t="s">
        <v>39</v>
      </c>
      <c r="I19" s="29" t="s">
        <v>38</v>
      </c>
      <c r="J19" s="29" t="s">
        <v>40</v>
      </c>
      <c r="K19" s="29" t="s">
        <v>39</v>
      </c>
      <c r="L19" s="29" t="s">
        <v>39</v>
      </c>
      <c r="M19" s="29" t="s">
        <v>116</v>
      </c>
      <c r="N19" s="29" t="s">
        <v>62</v>
      </c>
      <c r="O19" s="29" t="s">
        <v>38</v>
      </c>
    </row>
    <row r="20" spans="1:15" s="31" customFormat="1" ht="22.5" customHeight="1" x14ac:dyDescent="0.3">
      <c r="A20" s="30">
        <v>11</v>
      </c>
      <c r="B20" s="30" t="s">
        <v>117</v>
      </c>
      <c r="C20" s="30" t="s">
        <v>37</v>
      </c>
      <c r="D20" s="30" t="s">
        <v>38</v>
      </c>
      <c r="E20" s="30">
        <v>4</v>
      </c>
      <c r="F20" s="30" t="s">
        <v>40</v>
      </c>
      <c r="G20" s="30" t="s">
        <v>40</v>
      </c>
      <c r="H20" s="30" t="s">
        <v>39</v>
      </c>
      <c r="I20" s="30" t="s">
        <v>38</v>
      </c>
      <c r="J20" s="30" t="s">
        <v>40</v>
      </c>
      <c r="K20" s="30" t="s">
        <v>39</v>
      </c>
      <c r="L20" s="30" t="s">
        <v>39</v>
      </c>
      <c r="M20" s="30" t="s">
        <v>61</v>
      </c>
      <c r="N20" s="30" t="s">
        <v>62</v>
      </c>
      <c r="O20" s="30" t="s">
        <v>38</v>
      </c>
    </row>
    <row r="21" spans="1:15" ht="22.5" customHeight="1" x14ac:dyDescent="0.3">
      <c r="A21" s="25"/>
      <c r="B21" s="25"/>
      <c r="C21" s="25"/>
      <c r="D21" s="25"/>
      <c r="E21" s="25"/>
      <c r="F21" s="25"/>
      <c r="G21" s="25"/>
      <c r="I21" s="25"/>
      <c r="J21" s="25"/>
      <c r="K21" s="25"/>
      <c r="L21" s="25"/>
      <c r="M21" s="25"/>
      <c r="N21" s="25"/>
      <c r="O21" s="25"/>
    </row>
    <row r="22" spans="1:15" ht="15" customHeight="1" x14ac:dyDescent="0.3">
      <c r="A22" s="25"/>
      <c r="B22" s="42" t="s">
        <v>63</v>
      </c>
      <c r="C22" s="42"/>
      <c r="D22" s="42"/>
      <c r="E22" s="25"/>
      <c r="L22" s="25"/>
      <c r="M22" s="25"/>
      <c r="N22" s="25"/>
      <c r="O22" s="25"/>
    </row>
    <row r="23" spans="1:15" ht="15" customHeight="1" x14ac:dyDescent="0.3">
      <c r="A23" s="25"/>
      <c r="B23" s="65" t="s">
        <v>64</v>
      </c>
      <c r="C23" s="65"/>
      <c r="D23" s="65"/>
      <c r="E23" s="25"/>
      <c r="M23" s="25"/>
      <c r="N23" s="25"/>
      <c r="O23" s="25"/>
    </row>
    <row r="24" spans="1:15" ht="15" customHeight="1" x14ac:dyDescent="0.3">
      <c r="A24" s="19"/>
      <c r="B24" s="66" t="s">
        <v>65</v>
      </c>
      <c r="C24" s="66"/>
      <c r="D24" s="66"/>
      <c r="E24" s="19"/>
      <c r="M24" s="19"/>
      <c r="N24" s="19"/>
      <c r="O24" s="19"/>
    </row>
    <row r="25" spans="1:15" ht="15" customHeight="1" x14ac:dyDescent="0.3">
      <c r="A25" s="21"/>
      <c r="E25" s="21"/>
      <c r="F25" s="21"/>
      <c r="G25" s="21"/>
      <c r="H25" s="24"/>
      <c r="I25" s="21"/>
      <c r="J25" s="21"/>
      <c r="K25" s="21"/>
      <c r="L25" s="25"/>
      <c r="M25" s="21"/>
      <c r="N25" s="21"/>
      <c r="O25" s="21"/>
    </row>
    <row r="26" spans="1:15" ht="15" customHeight="1" x14ac:dyDescent="0.3">
      <c r="A26" s="21"/>
      <c r="B26" s="23"/>
      <c r="C26" s="21"/>
      <c r="D26" s="21"/>
      <c r="E26" s="21"/>
      <c r="L26" s="21"/>
      <c r="M26" s="21"/>
      <c r="N26" s="21"/>
      <c r="O26" s="21"/>
    </row>
    <row r="29" spans="1:15" ht="14.25" customHeight="1" x14ac:dyDescent="0.3"/>
  </sheetData>
  <mergeCells count="28">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22:D22"/>
    <mergeCell ref="B23:D23"/>
    <mergeCell ref="B24:D24"/>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6">
    <tabColor rgb="FF4E95D9"/>
  </sheetPr>
  <dimension ref="A1:O28"/>
  <sheetViews>
    <sheetView showGridLines="0" topLeftCell="A2" zoomScaleNormal="100" workbookViewId="0">
      <selection activeCell="M7" sqref="M7:M9"/>
    </sheetView>
  </sheetViews>
  <sheetFormatPr baseColWidth="10" defaultColWidth="10.5546875" defaultRowHeight="14.4" x14ac:dyDescent="0.3"/>
  <cols>
    <col min="1" max="1" width="7.109375" customWidth="1"/>
    <col min="2" max="2" width="18.5546875" customWidth="1"/>
    <col min="3" max="3" width="15.88671875" customWidth="1"/>
    <col min="5" max="5" width="10.21875" customWidth="1"/>
    <col min="6" max="6" width="10.44140625" customWidth="1"/>
    <col min="7" max="7" width="9.21875" customWidth="1"/>
    <col min="8" max="8" width="10.21875" customWidth="1"/>
    <col min="9" max="9" width="24.33203125" customWidth="1"/>
    <col min="10" max="10" width="9.44140625" customWidth="1"/>
    <col min="11" max="11" width="10.88671875" customWidth="1"/>
    <col min="12" max="12" width="9.6640625" customWidth="1"/>
    <col min="13" max="13" width="17.109375" customWidth="1"/>
    <col min="14" max="14" width="13.88671875" customWidth="1"/>
    <col min="15" max="15" width="31.88671875" customWidth="1"/>
  </cols>
  <sheetData>
    <row r="1" spans="1:15" ht="23.4" customHeight="1" x14ac:dyDescent="0.3">
      <c r="A1" s="78"/>
      <c r="B1" s="78"/>
      <c r="C1" s="79" t="s">
        <v>6</v>
      </c>
      <c r="D1" s="79"/>
      <c r="E1" s="79"/>
      <c r="F1" s="79"/>
      <c r="G1" s="79"/>
      <c r="H1" s="79"/>
      <c r="I1" s="79"/>
      <c r="J1" s="79"/>
      <c r="K1" s="79"/>
      <c r="L1" s="79"/>
      <c r="M1" s="79"/>
      <c r="N1" s="11" t="s">
        <v>7</v>
      </c>
      <c r="O1" s="1">
        <v>8</v>
      </c>
    </row>
    <row r="2" spans="1:15" ht="23.4" customHeight="1" x14ac:dyDescent="0.3">
      <c r="A2" s="78"/>
      <c r="B2" s="78"/>
      <c r="C2" s="79"/>
      <c r="D2" s="79"/>
      <c r="E2" s="79"/>
      <c r="F2" s="79"/>
      <c r="G2" s="79"/>
      <c r="H2" s="79"/>
      <c r="I2" s="79"/>
      <c r="J2" s="79"/>
      <c r="K2" s="79"/>
      <c r="L2" s="79"/>
      <c r="M2" s="79"/>
      <c r="N2" s="11" t="s">
        <v>8</v>
      </c>
      <c r="O2" s="12">
        <v>46224</v>
      </c>
    </row>
    <row r="3" spans="1:15" ht="23.4" customHeight="1" x14ac:dyDescent="0.3">
      <c r="A3" s="78"/>
      <c r="B3" s="78"/>
      <c r="C3" s="85" t="s">
        <v>118</v>
      </c>
      <c r="D3" s="85"/>
      <c r="E3" s="85"/>
      <c r="F3" s="85"/>
      <c r="G3" s="85"/>
      <c r="H3" s="85"/>
      <c r="I3" s="85"/>
      <c r="J3" s="85"/>
      <c r="K3" s="85"/>
      <c r="L3" s="85"/>
      <c r="M3" s="85"/>
      <c r="N3" s="11" t="s">
        <v>10</v>
      </c>
      <c r="O3" s="1" t="s">
        <v>119</v>
      </c>
    </row>
    <row r="4" spans="1:15" ht="14.25" customHeight="1" x14ac:dyDescent="0.3">
      <c r="A4" s="83" t="s">
        <v>12</v>
      </c>
      <c r="B4" s="83"/>
      <c r="C4" s="84" t="s">
        <v>120</v>
      </c>
      <c r="D4" s="84"/>
      <c r="E4" s="84"/>
      <c r="F4" s="84"/>
      <c r="G4" s="84"/>
      <c r="H4" s="84"/>
      <c r="I4" s="84"/>
      <c r="J4" s="84"/>
      <c r="K4" s="84"/>
      <c r="L4" s="84"/>
      <c r="M4" s="84"/>
      <c r="N4" s="84"/>
      <c r="O4" s="84"/>
    </row>
    <row r="5" spans="1:15" ht="38.2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SUM(E10:E15)</f>
        <v>28</v>
      </c>
      <c r="D6" s="72" t="s">
        <v>15</v>
      </c>
      <c r="E6" s="72"/>
      <c r="F6" s="72"/>
      <c r="G6" s="73">
        <v>0</v>
      </c>
      <c r="H6" s="73"/>
      <c r="I6" s="74" t="s">
        <v>16</v>
      </c>
      <c r="J6" s="74"/>
      <c r="K6" s="74"/>
      <c r="L6" s="74"/>
      <c r="M6" s="1">
        <v>10</v>
      </c>
      <c r="N6" s="14" t="s">
        <v>17</v>
      </c>
      <c r="O6" s="15">
        <f>C6*(IF(G6=0,1,G6))*(IF(M6=0,1,M6))</f>
        <v>280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9.4"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121</v>
      </c>
      <c r="C11" s="18" t="s">
        <v>37</v>
      </c>
      <c r="D11" s="18" t="s">
        <v>38</v>
      </c>
      <c r="E11" s="18">
        <v>4</v>
      </c>
      <c r="F11" s="18" t="s">
        <v>40</v>
      </c>
      <c r="G11" s="18" t="s">
        <v>40</v>
      </c>
      <c r="H11" s="18" t="s">
        <v>39</v>
      </c>
      <c r="I11" s="18" t="s">
        <v>38</v>
      </c>
      <c r="J11" s="18" t="s">
        <v>40</v>
      </c>
      <c r="K11" s="18" t="s">
        <v>39</v>
      </c>
      <c r="L11" s="18" t="s">
        <v>40</v>
      </c>
      <c r="M11" s="18" t="s">
        <v>38</v>
      </c>
      <c r="N11" s="18" t="s">
        <v>38</v>
      </c>
      <c r="O11" s="18" t="s">
        <v>122</v>
      </c>
    </row>
    <row r="12" spans="1:15" ht="22.5" customHeight="1" x14ac:dyDescent="0.3">
      <c r="A12" s="18">
        <v>3</v>
      </c>
      <c r="B12" s="18" t="s">
        <v>123</v>
      </c>
      <c r="C12" s="18" t="s">
        <v>37</v>
      </c>
      <c r="D12" s="18" t="s">
        <v>38</v>
      </c>
      <c r="E12" s="18">
        <v>4</v>
      </c>
      <c r="F12" s="18" t="s">
        <v>40</v>
      </c>
      <c r="G12" s="18" t="s">
        <v>40</v>
      </c>
      <c r="H12" s="18" t="s">
        <v>39</v>
      </c>
      <c r="I12" s="18" t="s">
        <v>38</v>
      </c>
      <c r="J12" s="18" t="s">
        <v>40</v>
      </c>
      <c r="K12" s="18" t="s">
        <v>39</v>
      </c>
      <c r="L12" s="18" t="s">
        <v>40</v>
      </c>
      <c r="M12" s="18" t="s">
        <v>38</v>
      </c>
      <c r="N12" s="18" t="s">
        <v>38</v>
      </c>
      <c r="O12" s="18" t="s">
        <v>124</v>
      </c>
    </row>
    <row r="13" spans="1:15" ht="22.5" customHeight="1" x14ac:dyDescent="0.3">
      <c r="A13" s="18">
        <v>4</v>
      </c>
      <c r="B13" s="18" t="s">
        <v>125</v>
      </c>
      <c r="C13" s="18" t="s">
        <v>37</v>
      </c>
      <c r="D13" s="18" t="s">
        <v>38</v>
      </c>
      <c r="E13" s="18">
        <v>4</v>
      </c>
      <c r="F13" s="18" t="s">
        <v>40</v>
      </c>
      <c r="G13" s="18" t="s">
        <v>40</v>
      </c>
      <c r="H13" s="18" t="s">
        <v>39</v>
      </c>
      <c r="I13" s="18" t="s">
        <v>38</v>
      </c>
      <c r="J13" s="18" t="s">
        <v>40</v>
      </c>
      <c r="K13" s="18" t="s">
        <v>39</v>
      </c>
      <c r="L13" s="18" t="s">
        <v>40</v>
      </c>
      <c r="M13" s="18" t="s">
        <v>38</v>
      </c>
      <c r="N13" s="18" t="s">
        <v>38</v>
      </c>
      <c r="O13" s="18" t="s">
        <v>126</v>
      </c>
    </row>
    <row r="14" spans="1:15" ht="22.5" customHeight="1" x14ac:dyDescent="0.3">
      <c r="A14" s="29">
        <v>5</v>
      </c>
      <c r="B14" s="29" t="s">
        <v>59</v>
      </c>
      <c r="C14" s="29" t="s">
        <v>58</v>
      </c>
      <c r="D14" s="29" t="s">
        <v>38</v>
      </c>
      <c r="E14" s="29">
        <v>8</v>
      </c>
      <c r="F14" s="29" t="s">
        <v>40</v>
      </c>
      <c r="G14" s="29" t="s">
        <v>40</v>
      </c>
      <c r="H14" s="29" t="s">
        <v>39</v>
      </c>
      <c r="I14" s="29" t="s">
        <v>38</v>
      </c>
      <c r="J14" s="29" t="s">
        <v>40</v>
      </c>
      <c r="K14" s="29" t="s">
        <v>39</v>
      </c>
      <c r="L14" s="29" t="s">
        <v>40</v>
      </c>
      <c r="M14" s="29" t="s">
        <v>38</v>
      </c>
      <c r="N14" s="29" t="s">
        <v>38</v>
      </c>
      <c r="O14" s="29" t="s">
        <v>38</v>
      </c>
    </row>
    <row r="15" spans="1:15" s="31" customFormat="1" ht="22.5" customHeight="1" x14ac:dyDescent="0.3">
      <c r="A15" s="30">
        <v>6</v>
      </c>
      <c r="B15" s="30" t="s">
        <v>127</v>
      </c>
      <c r="C15" s="30" t="s">
        <v>37</v>
      </c>
      <c r="D15" s="30" t="s">
        <v>38</v>
      </c>
      <c r="E15" s="30">
        <v>4</v>
      </c>
      <c r="F15" s="30" t="s">
        <v>40</v>
      </c>
      <c r="G15" s="30" t="s">
        <v>40</v>
      </c>
      <c r="H15" s="30" t="s">
        <v>39</v>
      </c>
      <c r="I15" s="30" t="s">
        <v>38</v>
      </c>
      <c r="J15" s="30" t="s">
        <v>40</v>
      </c>
      <c r="K15" s="30" t="s">
        <v>39</v>
      </c>
      <c r="L15" s="30" t="s">
        <v>39</v>
      </c>
      <c r="M15" s="30" t="s">
        <v>61</v>
      </c>
      <c r="N15" s="30" t="s">
        <v>62</v>
      </c>
      <c r="O15" s="30" t="s">
        <v>38</v>
      </c>
    </row>
    <row r="16" spans="1:15" ht="22.5" customHeight="1" x14ac:dyDescent="0.3">
      <c r="A16" s="25"/>
      <c r="B16" s="25"/>
      <c r="C16" s="25"/>
      <c r="D16" s="25"/>
      <c r="E16" s="25"/>
      <c r="F16" s="25"/>
      <c r="G16" s="25"/>
      <c r="I16" s="25"/>
      <c r="J16" s="25"/>
      <c r="K16" s="25"/>
      <c r="L16" s="25"/>
      <c r="M16" s="25"/>
      <c r="N16" s="25"/>
      <c r="O16" s="25"/>
    </row>
    <row r="17" spans="1:15" ht="15" customHeight="1" x14ac:dyDescent="0.3">
      <c r="A17" s="25"/>
      <c r="B17" s="42" t="s">
        <v>63</v>
      </c>
      <c r="C17" s="42"/>
      <c r="D17" s="42"/>
      <c r="E17" s="25"/>
      <c r="L17" s="25"/>
      <c r="M17" s="25"/>
      <c r="N17" s="25"/>
      <c r="O17" s="25"/>
    </row>
    <row r="18" spans="1:15" ht="15" customHeight="1" x14ac:dyDescent="0.3">
      <c r="A18" s="25"/>
      <c r="B18" s="65" t="s">
        <v>64</v>
      </c>
      <c r="C18" s="65"/>
      <c r="D18" s="65"/>
      <c r="E18" s="25"/>
      <c r="M18" s="25"/>
      <c r="N18" s="25"/>
      <c r="O18" s="25"/>
    </row>
    <row r="19" spans="1:15" ht="15" customHeight="1" x14ac:dyDescent="0.3">
      <c r="A19" s="19"/>
      <c r="B19" s="66" t="s">
        <v>65</v>
      </c>
      <c r="C19" s="66"/>
      <c r="D19" s="66"/>
      <c r="E19" s="19"/>
      <c r="M19" s="19"/>
      <c r="N19" s="19"/>
      <c r="O19" s="19"/>
    </row>
    <row r="20" spans="1:15" ht="22.5" customHeight="1" x14ac:dyDescent="0.3">
      <c r="A20" s="21"/>
      <c r="E20" s="21"/>
      <c r="F20" s="21"/>
      <c r="G20" s="21"/>
      <c r="H20" s="24"/>
      <c r="I20" s="21"/>
      <c r="J20" s="21"/>
      <c r="K20" s="21"/>
      <c r="L20" s="25"/>
      <c r="M20" s="25"/>
      <c r="N20" s="25"/>
      <c r="O20" s="25"/>
    </row>
    <row r="21" spans="1:15" ht="22.5" customHeight="1" x14ac:dyDescent="0.3">
      <c r="A21" s="21"/>
      <c r="B21" s="23"/>
      <c r="C21" s="21"/>
      <c r="D21" s="21"/>
      <c r="E21" s="21"/>
      <c r="L21" s="21"/>
      <c r="M21" s="25"/>
      <c r="N21" s="25"/>
      <c r="O21" s="25"/>
    </row>
    <row r="22" spans="1:15" ht="22.5" customHeight="1" x14ac:dyDescent="0.3">
      <c r="M22" s="25"/>
      <c r="N22" s="25"/>
      <c r="O22" s="25"/>
    </row>
    <row r="23" spans="1:15" ht="15" customHeight="1" x14ac:dyDescent="0.3">
      <c r="M23" s="25"/>
      <c r="N23" s="25"/>
      <c r="O23" s="25"/>
    </row>
    <row r="24" spans="1:15" ht="15" customHeight="1" x14ac:dyDescent="0.3">
      <c r="M24" s="19"/>
      <c r="N24" s="19"/>
      <c r="O24" s="19"/>
    </row>
    <row r="25" spans="1:15" ht="15" customHeight="1" x14ac:dyDescent="0.3">
      <c r="A25" s="21"/>
      <c r="B25" s="23"/>
      <c r="C25" s="21"/>
      <c r="D25" s="21"/>
      <c r="E25" s="21"/>
      <c r="F25" s="21"/>
      <c r="G25" s="21"/>
      <c r="H25" s="24"/>
      <c r="I25" s="21"/>
      <c r="J25" s="21"/>
      <c r="K25" s="21"/>
      <c r="L25" s="21"/>
      <c r="M25" s="21"/>
      <c r="N25" s="21"/>
      <c r="O25" s="21"/>
    </row>
    <row r="28" spans="1:15" ht="14.25" customHeight="1" x14ac:dyDescent="0.3"/>
  </sheetData>
  <mergeCells count="28">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17:D17"/>
    <mergeCell ref="B18:D18"/>
    <mergeCell ref="B19:D1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7">
    <tabColor rgb="FF4E95D9"/>
  </sheetPr>
  <dimension ref="A1:O23"/>
  <sheetViews>
    <sheetView showGridLines="0" topLeftCell="A9" zoomScaleNormal="100" workbookViewId="0">
      <selection activeCell="H29" sqref="H29"/>
    </sheetView>
  </sheetViews>
  <sheetFormatPr baseColWidth="10" defaultColWidth="10.5546875" defaultRowHeight="14.4" x14ac:dyDescent="0.3"/>
  <cols>
    <col min="1" max="1" width="7.21875" customWidth="1"/>
    <col min="2" max="2" width="19" customWidth="1"/>
    <col min="3" max="3" width="17.21875" customWidth="1"/>
    <col min="4" max="4" width="12.77734375" customWidth="1"/>
    <col min="5" max="6" width="10.44140625" customWidth="1"/>
    <col min="7" max="7" width="7.21875" customWidth="1"/>
    <col min="8" max="8" width="9.77734375" customWidth="1"/>
    <col min="9" max="9" width="22.109375" customWidth="1"/>
    <col min="10" max="10" width="9.21875" customWidth="1"/>
    <col min="11" max="11" width="9.6640625" customWidth="1"/>
    <col min="12" max="12" width="9.109375" customWidth="1"/>
    <col min="13" max="14" width="16.21875" customWidth="1"/>
    <col min="15" max="15" width="27.33203125" customWidth="1"/>
  </cols>
  <sheetData>
    <row r="1" spans="1:15" ht="22.2" customHeight="1" x14ac:dyDescent="0.3">
      <c r="A1" s="78"/>
      <c r="B1" s="78"/>
      <c r="C1" s="79" t="s">
        <v>6</v>
      </c>
      <c r="D1" s="79"/>
      <c r="E1" s="79"/>
      <c r="F1" s="79"/>
      <c r="G1" s="79"/>
      <c r="H1" s="79"/>
      <c r="I1" s="79"/>
      <c r="J1" s="79"/>
      <c r="K1" s="79"/>
      <c r="L1" s="79"/>
      <c r="M1" s="79"/>
      <c r="N1" s="11" t="s">
        <v>7</v>
      </c>
      <c r="O1" s="1">
        <v>9</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128</v>
      </c>
      <c r="D3" s="85"/>
      <c r="E3" s="85"/>
      <c r="F3" s="85"/>
      <c r="G3" s="85"/>
      <c r="H3" s="85"/>
      <c r="I3" s="85"/>
      <c r="J3" s="85"/>
      <c r="K3" s="85"/>
      <c r="L3" s="85"/>
      <c r="M3" s="85"/>
      <c r="N3" s="11" t="s">
        <v>10</v>
      </c>
      <c r="O3" s="1" t="s">
        <v>129</v>
      </c>
    </row>
    <row r="4" spans="1:15" ht="14.25" customHeight="1" x14ac:dyDescent="0.3">
      <c r="A4" s="83" t="s">
        <v>12</v>
      </c>
      <c r="B4" s="83"/>
      <c r="C4" s="84" t="s">
        <v>130</v>
      </c>
      <c r="D4" s="84"/>
      <c r="E4" s="84"/>
      <c r="F4" s="84"/>
      <c r="G4" s="84"/>
      <c r="H4" s="84"/>
      <c r="I4" s="84"/>
      <c r="J4" s="84"/>
      <c r="K4" s="84"/>
      <c r="L4" s="84"/>
      <c r="M4" s="84"/>
      <c r="N4" s="84"/>
      <c r="O4" s="84"/>
    </row>
    <row r="5" spans="1:15" ht="28.2" customHeight="1" x14ac:dyDescent="0.3">
      <c r="A5" s="83"/>
      <c r="B5" s="83"/>
      <c r="C5" s="84"/>
      <c r="D5" s="84"/>
      <c r="E5" s="84"/>
      <c r="F5" s="84"/>
      <c r="G5" s="84"/>
      <c r="H5" s="84"/>
      <c r="I5" s="84"/>
      <c r="J5" s="84"/>
      <c r="K5" s="84"/>
      <c r="L5" s="84"/>
      <c r="M5" s="84"/>
      <c r="N5" s="84"/>
      <c r="O5" s="84"/>
    </row>
    <row r="6" spans="1:15" ht="25.5" customHeight="1" x14ac:dyDescent="0.3">
      <c r="A6" s="72" t="s">
        <v>14</v>
      </c>
      <c r="B6" s="72"/>
      <c r="C6" s="13">
        <f>SUM(E10:E17)</f>
        <v>54</v>
      </c>
      <c r="D6" s="72" t="s">
        <v>15</v>
      </c>
      <c r="E6" s="72"/>
      <c r="F6" s="72"/>
      <c r="G6" s="73">
        <v>0</v>
      </c>
      <c r="H6" s="73"/>
      <c r="I6" s="74" t="s">
        <v>16</v>
      </c>
      <c r="J6" s="74"/>
      <c r="K6" s="74"/>
      <c r="L6" s="74"/>
      <c r="M6" s="1">
        <v>10</v>
      </c>
      <c r="N6" s="14" t="s">
        <v>17</v>
      </c>
      <c r="O6" s="15">
        <f>C6*(IF(G6=0,1,G6))*(IF(M6=0,1,M6))</f>
        <v>540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7.6"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131</v>
      </c>
      <c r="C11" s="18" t="s">
        <v>37</v>
      </c>
      <c r="D11" s="18" t="s">
        <v>38</v>
      </c>
      <c r="E11" s="18">
        <v>4</v>
      </c>
      <c r="F11" s="18" t="s">
        <v>40</v>
      </c>
      <c r="G11" s="18" t="s">
        <v>40</v>
      </c>
      <c r="H11" s="18" t="s">
        <v>39</v>
      </c>
      <c r="I11" s="18" t="s">
        <v>38</v>
      </c>
      <c r="J11" s="18" t="s">
        <v>40</v>
      </c>
      <c r="K11" s="18" t="s">
        <v>40</v>
      </c>
      <c r="L11" s="18" t="s">
        <v>40</v>
      </c>
      <c r="M11" s="18" t="s">
        <v>38</v>
      </c>
      <c r="N11" s="18" t="s">
        <v>38</v>
      </c>
      <c r="O11" s="18" t="s">
        <v>53</v>
      </c>
    </row>
    <row r="12" spans="1:15" ht="22.5" customHeight="1" x14ac:dyDescent="0.3">
      <c r="A12" s="18">
        <v>3</v>
      </c>
      <c r="B12" s="18" t="s">
        <v>132</v>
      </c>
      <c r="C12" s="18" t="s">
        <v>108</v>
      </c>
      <c r="D12" s="18">
        <v>12.2</v>
      </c>
      <c r="E12" s="18">
        <v>10</v>
      </c>
      <c r="F12" s="18" t="s">
        <v>40</v>
      </c>
      <c r="G12" s="18" t="s">
        <v>40</v>
      </c>
      <c r="H12" s="18" t="s">
        <v>39</v>
      </c>
      <c r="I12" s="18" t="s">
        <v>38</v>
      </c>
      <c r="J12" s="18" t="s">
        <v>40</v>
      </c>
      <c r="K12" s="18" t="s">
        <v>40</v>
      </c>
      <c r="L12" s="18" t="s">
        <v>40</v>
      </c>
      <c r="M12" s="18" t="s">
        <v>38</v>
      </c>
      <c r="N12" s="18" t="s">
        <v>38</v>
      </c>
      <c r="O12" s="18" t="s">
        <v>133</v>
      </c>
    </row>
    <row r="13" spans="1:15" ht="22.5" customHeight="1" x14ac:dyDescent="0.3">
      <c r="A13" s="18">
        <v>4</v>
      </c>
      <c r="B13" s="18" t="s">
        <v>134</v>
      </c>
      <c r="C13" s="18" t="s">
        <v>135</v>
      </c>
      <c r="D13" s="18">
        <v>5.2</v>
      </c>
      <c r="E13" s="18">
        <v>8</v>
      </c>
      <c r="F13" s="18" t="s">
        <v>40</v>
      </c>
      <c r="G13" s="18" t="s">
        <v>40</v>
      </c>
      <c r="H13" s="18" t="s">
        <v>39</v>
      </c>
      <c r="I13" s="18" t="s">
        <v>38</v>
      </c>
      <c r="J13" s="18" t="s">
        <v>40</v>
      </c>
      <c r="K13" s="18" t="s">
        <v>40</v>
      </c>
      <c r="L13" s="18" t="s">
        <v>40</v>
      </c>
      <c r="M13" s="18" t="s">
        <v>38</v>
      </c>
      <c r="N13" s="18" t="s">
        <v>38</v>
      </c>
      <c r="O13" s="18" t="s">
        <v>136</v>
      </c>
    </row>
    <row r="14" spans="1:15" ht="30.6" customHeight="1" x14ac:dyDescent="0.3">
      <c r="A14" s="18">
        <v>5</v>
      </c>
      <c r="B14" s="18" t="s">
        <v>107</v>
      </c>
      <c r="C14" s="18" t="s">
        <v>108</v>
      </c>
      <c r="D14" s="18">
        <v>12.2</v>
      </c>
      <c r="E14" s="18">
        <v>10</v>
      </c>
      <c r="F14" s="18" t="s">
        <v>40</v>
      </c>
      <c r="G14" s="18" t="s">
        <v>40</v>
      </c>
      <c r="H14" s="18" t="s">
        <v>39</v>
      </c>
      <c r="I14" s="18" t="s">
        <v>38</v>
      </c>
      <c r="J14" s="18" t="s">
        <v>40</v>
      </c>
      <c r="K14" s="18" t="s">
        <v>40</v>
      </c>
      <c r="L14" s="18" t="s">
        <v>40</v>
      </c>
      <c r="M14" s="18" t="s">
        <v>38</v>
      </c>
      <c r="N14" s="18" t="s">
        <v>38</v>
      </c>
      <c r="O14" s="18" t="s">
        <v>137</v>
      </c>
    </row>
    <row r="15" spans="1:15" ht="22.5" customHeight="1" x14ac:dyDescent="0.3">
      <c r="A15" s="18">
        <v>6</v>
      </c>
      <c r="B15" s="18" t="s">
        <v>111</v>
      </c>
      <c r="C15" s="18" t="s">
        <v>108</v>
      </c>
      <c r="D15" s="18">
        <v>12.2</v>
      </c>
      <c r="E15" s="18">
        <v>10</v>
      </c>
      <c r="F15" s="18" t="s">
        <v>40</v>
      </c>
      <c r="G15" s="18" t="s">
        <v>40</v>
      </c>
      <c r="H15" s="18" t="s">
        <v>39</v>
      </c>
      <c r="I15" s="18" t="s">
        <v>38</v>
      </c>
      <c r="J15" s="18" t="s">
        <v>40</v>
      </c>
      <c r="K15" s="18" t="s">
        <v>40</v>
      </c>
      <c r="L15" s="18" t="s">
        <v>40</v>
      </c>
      <c r="M15" s="18" t="s">
        <v>38</v>
      </c>
      <c r="N15" s="18" t="s">
        <v>38</v>
      </c>
      <c r="O15" s="18" t="s">
        <v>138</v>
      </c>
    </row>
    <row r="16" spans="1:15" ht="22.5" customHeight="1" x14ac:dyDescent="0.3">
      <c r="A16" s="18">
        <v>7</v>
      </c>
      <c r="B16" s="18" t="s">
        <v>139</v>
      </c>
      <c r="C16" s="18" t="s">
        <v>37</v>
      </c>
      <c r="D16" s="18" t="s">
        <v>38</v>
      </c>
      <c r="E16" s="18">
        <v>4</v>
      </c>
      <c r="F16" s="18" t="s">
        <v>40</v>
      </c>
      <c r="G16" s="18" t="s">
        <v>40</v>
      </c>
      <c r="H16" s="18" t="s">
        <v>39</v>
      </c>
      <c r="I16" s="18" t="s">
        <v>38</v>
      </c>
      <c r="J16" s="18" t="s">
        <v>40</v>
      </c>
      <c r="K16" s="18" t="s">
        <v>39</v>
      </c>
      <c r="L16" s="18" t="s">
        <v>39</v>
      </c>
      <c r="M16" s="18" t="s">
        <v>97</v>
      </c>
      <c r="N16" s="18" t="s">
        <v>62</v>
      </c>
      <c r="O16" s="18" t="s">
        <v>38</v>
      </c>
    </row>
    <row r="17" spans="1:15" ht="22.5" customHeight="1" x14ac:dyDescent="0.3">
      <c r="A17" s="18">
        <v>8</v>
      </c>
      <c r="B17" s="18" t="s">
        <v>140</v>
      </c>
      <c r="C17" s="18" t="s">
        <v>37</v>
      </c>
      <c r="D17" s="18" t="s">
        <v>38</v>
      </c>
      <c r="E17" s="18">
        <v>4</v>
      </c>
      <c r="F17" s="18" t="s">
        <v>40</v>
      </c>
      <c r="G17" s="18" t="s">
        <v>40</v>
      </c>
      <c r="H17" s="18" t="s">
        <v>39</v>
      </c>
      <c r="I17" s="18" t="s">
        <v>38</v>
      </c>
      <c r="J17" s="18" t="s">
        <v>40</v>
      </c>
      <c r="K17" s="18" t="s">
        <v>39</v>
      </c>
      <c r="L17" s="18" t="s">
        <v>39</v>
      </c>
      <c r="M17" s="18" t="s">
        <v>141</v>
      </c>
      <c r="N17" s="18" t="s">
        <v>62</v>
      </c>
      <c r="O17" s="18" t="s">
        <v>38</v>
      </c>
    </row>
    <row r="19" spans="1:15" ht="21" customHeight="1" x14ac:dyDescent="0.3">
      <c r="A19" s="25"/>
      <c r="B19" s="42" t="s">
        <v>63</v>
      </c>
      <c r="C19" s="42"/>
      <c r="D19" s="20"/>
      <c r="E19" s="25"/>
      <c r="L19" s="25"/>
    </row>
    <row r="20" spans="1:15" ht="15.6" customHeight="1" x14ac:dyDescent="0.3">
      <c r="A20" s="25"/>
      <c r="B20" s="22" t="s">
        <v>64</v>
      </c>
      <c r="C20" s="22"/>
      <c r="D20" s="22"/>
      <c r="E20" s="25"/>
    </row>
    <row r="21" spans="1:15" ht="15.6" x14ac:dyDescent="0.3">
      <c r="A21" s="19"/>
      <c r="B21" s="23" t="s">
        <v>65</v>
      </c>
      <c r="C21" s="23"/>
      <c r="D21" s="23"/>
      <c r="E21" s="19"/>
    </row>
    <row r="22" spans="1:15" ht="15.6" x14ac:dyDescent="0.3">
      <c r="A22" s="21"/>
      <c r="E22" s="21"/>
      <c r="F22" s="21"/>
      <c r="G22" s="21"/>
      <c r="H22" s="24"/>
      <c r="I22" s="21"/>
      <c r="J22" s="21"/>
      <c r="K22" s="21"/>
      <c r="L22" s="25"/>
    </row>
    <row r="23" spans="1:15" ht="15.6" x14ac:dyDescent="0.3">
      <c r="A23" s="21"/>
      <c r="B23" s="23"/>
      <c r="C23" s="21"/>
      <c r="D23" s="21"/>
      <c r="E23" s="21"/>
      <c r="L23" s="21"/>
    </row>
  </sheetData>
  <mergeCells count="26">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19:C1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8">
    <tabColor rgb="FF4E95D9"/>
  </sheetPr>
  <dimension ref="A1:O23"/>
  <sheetViews>
    <sheetView showGridLines="0" topLeftCell="A6" zoomScaleNormal="100" workbookViewId="0">
      <selection activeCell="F23" sqref="F23"/>
    </sheetView>
  </sheetViews>
  <sheetFormatPr baseColWidth="10" defaultColWidth="10.5546875" defaultRowHeight="14.4" x14ac:dyDescent="0.3"/>
  <cols>
    <col min="1" max="1" width="5.44140625" customWidth="1"/>
    <col min="2" max="2" width="20.21875" customWidth="1"/>
    <col min="3" max="3" width="16.109375" customWidth="1"/>
    <col min="6" max="6" width="9.44140625" customWidth="1"/>
    <col min="7" max="7" width="8.77734375" customWidth="1"/>
    <col min="8" max="8" width="9.5546875" customWidth="1"/>
    <col min="9" max="9" width="22.33203125" customWidth="1"/>
    <col min="10" max="10" width="8.109375" customWidth="1"/>
    <col min="11" max="11" width="10.88671875" customWidth="1"/>
    <col min="12" max="12" width="10.109375" customWidth="1"/>
    <col min="13" max="13" width="17" customWidth="1"/>
    <col min="14" max="14" width="17.44140625" customWidth="1"/>
    <col min="15" max="15" width="23.21875" customWidth="1"/>
  </cols>
  <sheetData>
    <row r="1" spans="1:15" ht="22.2" customHeight="1" x14ac:dyDescent="0.3">
      <c r="A1" s="78"/>
      <c r="B1" s="78"/>
      <c r="C1" s="79" t="s">
        <v>6</v>
      </c>
      <c r="D1" s="79"/>
      <c r="E1" s="79"/>
      <c r="F1" s="79"/>
      <c r="G1" s="79"/>
      <c r="H1" s="79"/>
      <c r="I1" s="79"/>
      <c r="J1" s="79"/>
      <c r="K1" s="79"/>
      <c r="L1" s="79"/>
      <c r="M1" s="79"/>
      <c r="N1" s="11" t="s">
        <v>7</v>
      </c>
      <c r="O1" s="1">
        <v>10</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142</v>
      </c>
      <c r="D3" s="85"/>
      <c r="E3" s="85"/>
      <c r="F3" s="85"/>
      <c r="G3" s="85"/>
      <c r="H3" s="85"/>
      <c r="I3" s="85"/>
      <c r="J3" s="85"/>
      <c r="K3" s="85"/>
      <c r="L3" s="85"/>
      <c r="M3" s="85"/>
      <c r="N3" s="11" t="s">
        <v>10</v>
      </c>
      <c r="O3" s="1" t="s">
        <v>143</v>
      </c>
    </row>
    <row r="4" spans="1:15" ht="14.25" customHeight="1" x14ac:dyDescent="0.3">
      <c r="A4" s="83" t="s">
        <v>12</v>
      </c>
      <c r="B4" s="83"/>
      <c r="C4" s="84" t="s">
        <v>144</v>
      </c>
      <c r="D4" s="84"/>
      <c r="E4" s="84"/>
      <c r="F4" s="84"/>
      <c r="G4" s="84"/>
      <c r="H4" s="84"/>
      <c r="I4" s="84"/>
      <c r="J4" s="84"/>
      <c r="K4" s="84"/>
      <c r="L4" s="84"/>
      <c r="M4" s="84"/>
      <c r="N4" s="84"/>
      <c r="O4" s="84"/>
    </row>
    <row r="5" spans="1:15" ht="30.75" customHeight="1" x14ac:dyDescent="0.3">
      <c r="A5" s="83"/>
      <c r="B5" s="83"/>
      <c r="C5" s="84"/>
      <c r="D5" s="84"/>
      <c r="E5" s="84"/>
      <c r="F5" s="84"/>
      <c r="G5" s="84"/>
      <c r="H5" s="84"/>
      <c r="I5" s="84"/>
      <c r="J5" s="84"/>
      <c r="K5" s="84"/>
      <c r="L5" s="84"/>
      <c r="M5" s="84"/>
      <c r="N5" s="84"/>
      <c r="O5" s="84"/>
    </row>
    <row r="6" spans="1:15" ht="25.5" customHeight="1" x14ac:dyDescent="0.3">
      <c r="A6" s="72" t="s">
        <v>14</v>
      </c>
      <c r="B6" s="72"/>
      <c r="C6" s="13">
        <f>SUM(E10:E17)</f>
        <v>387</v>
      </c>
      <c r="D6" s="72" t="s">
        <v>15</v>
      </c>
      <c r="E6" s="72"/>
      <c r="F6" s="72"/>
      <c r="G6" s="73">
        <v>0</v>
      </c>
      <c r="H6" s="73"/>
      <c r="I6" s="74" t="s">
        <v>16</v>
      </c>
      <c r="J6" s="74"/>
      <c r="K6" s="74"/>
      <c r="L6" s="74"/>
      <c r="M6" s="1">
        <v>10</v>
      </c>
      <c r="N6" s="14" t="s">
        <v>17</v>
      </c>
      <c r="O6" s="15">
        <f>C6*(IF(G6=0,1,G6))*(IF(M6=0,1,M6))</f>
        <v>3870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2.4"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145</v>
      </c>
      <c r="C11" s="18" t="s">
        <v>108</v>
      </c>
      <c r="D11" s="18">
        <v>12.2</v>
      </c>
      <c r="E11" s="18">
        <v>10</v>
      </c>
      <c r="F11" s="18" t="s">
        <v>40</v>
      </c>
      <c r="G11" s="18" t="s">
        <v>40</v>
      </c>
      <c r="H11" s="18" t="s">
        <v>39</v>
      </c>
      <c r="I11" s="18" t="s">
        <v>38</v>
      </c>
      <c r="J11" s="18" t="s">
        <v>40</v>
      </c>
      <c r="K11" s="18" t="s">
        <v>40</v>
      </c>
      <c r="L11" s="18" t="s">
        <v>40</v>
      </c>
      <c r="M11" s="18" t="s">
        <v>38</v>
      </c>
      <c r="N11" s="18" t="s">
        <v>38</v>
      </c>
      <c r="O11" s="18" t="s">
        <v>133</v>
      </c>
    </row>
    <row r="12" spans="1:15" ht="22.5" customHeight="1" x14ac:dyDescent="0.3">
      <c r="A12" s="18">
        <v>3</v>
      </c>
      <c r="B12" s="18" t="s">
        <v>131</v>
      </c>
      <c r="C12" s="18" t="s">
        <v>37</v>
      </c>
      <c r="D12" s="18" t="s">
        <v>38</v>
      </c>
      <c r="E12" s="18">
        <v>4</v>
      </c>
      <c r="F12" s="18" t="s">
        <v>40</v>
      </c>
      <c r="G12" s="18" t="s">
        <v>40</v>
      </c>
      <c r="H12" s="18" t="s">
        <v>39</v>
      </c>
      <c r="I12" s="18" t="s">
        <v>38</v>
      </c>
      <c r="J12" s="18" t="s">
        <v>40</v>
      </c>
      <c r="K12" s="18" t="s">
        <v>40</v>
      </c>
      <c r="L12" s="18" t="s">
        <v>40</v>
      </c>
      <c r="M12" s="18" t="s">
        <v>38</v>
      </c>
      <c r="N12" s="18" t="s">
        <v>38</v>
      </c>
      <c r="O12" s="18" t="s">
        <v>53</v>
      </c>
    </row>
    <row r="13" spans="1:15" ht="28.8" customHeight="1" x14ac:dyDescent="0.3">
      <c r="A13" s="18">
        <v>4</v>
      </c>
      <c r="B13" s="18" t="s">
        <v>107</v>
      </c>
      <c r="C13" s="18" t="s">
        <v>146</v>
      </c>
      <c r="D13" s="18">
        <v>14.2</v>
      </c>
      <c r="E13" s="18">
        <v>11</v>
      </c>
      <c r="F13" s="18" t="s">
        <v>40</v>
      </c>
      <c r="G13" s="18" t="s">
        <v>40</v>
      </c>
      <c r="H13" s="18" t="s">
        <v>39</v>
      </c>
      <c r="I13" s="18" t="s">
        <v>38</v>
      </c>
      <c r="J13" s="18" t="s">
        <v>40</v>
      </c>
      <c r="K13" s="18" t="s">
        <v>40</v>
      </c>
      <c r="L13" s="18" t="s">
        <v>40</v>
      </c>
      <c r="M13" s="18" t="s">
        <v>38</v>
      </c>
      <c r="N13" s="18" t="s">
        <v>38</v>
      </c>
      <c r="O13" s="18" t="s">
        <v>147</v>
      </c>
    </row>
    <row r="14" spans="1:15" ht="28.8" customHeight="1" x14ac:dyDescent="0.3">
      <c r="A14" s="18">
        <v>5</v>
      </c>
      <c r="B14" s="18" t="s">
        <v>148</v>
      </c>
      <c r="C14" s="18" t="s">
        <v>43</v>
      </c>
      <c r="D14" s="18">
        <v>150</v>
      </c>
      <c r="E14" s="18">
        <v>150</v>
      </c>
      <c r="F14" s="18" t="s">
        <v>40</v>
      </c>
      <c r="G14" s="18" t="s">
        <v>40</v>
      </c>
      <c r="H14" s="18" t="s">
        <v>39</v>
      </c>
      <c r="I14" s="18" t="s">
        <v>38</v>
      </c>
      <c r="J14" s="18" t="s">
        <v>40</v>
      </c>
      <c r="K14" s="18" t="s">
        <v>39</v>
      </c>
      <c r="L14" s="18" t="s">
        <v>40</v>
      </c>
      <c r="M14" s="18" t="s">
        <v>38</v>
      </c>
      <c r="N14" s="18" t="s">
        <v>38</v>
      </c>
      <c r="O14" s="18" t="s">
        <v>149</v>
      </c>
    </row>
    <row r="15" spans="1:15" ht="22.5" customHeight="1" x14ac:dyDescent="0.3">
      <c r="A15" s="18">
        <v>6</v>
      </c>
      <c r="B15" s="18" t="s">
        <v>150</v>
      </c>
      <c r="C15" s="18" t="s">
        <v>43</v>
      </c>
      <c r="D15" s="18">
        <v>200</v>
      </c>
      <c r="E15" s="18">
        <v>200</v>
      </c>
      <c r="F15" s="18" t="s">
        <v>40</v>
      </c>
      <c r="G15" s="18" t="s">
        <v>40</v>
      </c>
      <c r="H15" s="18" t="s">
        <v>39</v>
      </c>
      <c r="I15" s="18" t="s">
        <v>38</v>
      </c>
      <c r="J15" s="18" t="s">
        <v>40</v>
      </c>
      <c r="K15" s="18" t="s">
        <v>39</v>
      </c>
      <c r="L15" s="18" t="s">
        <v>40</v>
      </c>
      <c r="M15" s="18" t="s">
        <v>38</v>
      </c>
      <c r="N15" s="18" t="s">
        <v>38</v>
      </c>
      <c r="O15" s="18" t="s">
        <v>151</v>
      </c>
    </row>
    <row r="16" spans="1:15" ht="22.5" customHeight="1" x14ac:dyDescent="0.3">
      <c r="A16" s="18">
        <v>7</v>
      </c>
      <c r="B16" s="18" t="s">
        <v>140</v>
      </c>
      <c r="C16" s="18" t="s">
        <v>37</v>
      </c>
      <c r="D16" s="18" t="s">
        <v>38</v>
      </c>
      <c r="E16" s="18">
        <v>4</v>
      </c>
      <c r="F16" s="18" t="s">
        <v>40</v>
      </c>
      <c r="G16" s="18" t="s">
        <v>40</v>
      </c>
      <c r="H16" s="18" t="s">
        <v>39</v>
      </c>
      <c r="I16" s="18" t="s">
        <v>38</v>
      </c>
      <c r="J16" s="18" t="s">
        <v>40</v>
      </c>
      <c r="K16" s="18" t="s">
        <v>39</v>
      </c>
      <c r="L16" s="18" t="s">
        <v>39</v>
      </c>
      <c r="M16" s="18" t="s">
        <v>141</v>
      </c>
      <c r="N16" s="18" t="s">
        <v>62</v>
      </c>
      <c r="O16" s="18" t="s">
        <v>38</v>
      </c>
    </row>
    <row r="17" spans="1:15" ht="22.5" customHeight="1" x14ac:dyDescent="0.3">
      <c r="A17" s="18">
        <v>8</v>
      </c>
      <c r="B17" s="18" t="s">
        <v>152</v>
      </c>
      <c r="C17" s="18" t="s">
        <v>37</v>
      </c>
      <c r="D17" s="18" t="s">
        <v>38</v>
      </c>
      <c r="E17" s="18">
        <v>4</v>
      </c>
      <c r="F17" s="18" t="s">
        <v>40</v>
      </c>
      <c r="G17" s="18" t="s">
        <v>40</v>
      </c>
      <c r="H17" s="18" t="s">
        <v>39</v>
      </c>
      <c r="I17" s="18" t="s">
        <v>38</v>
      </c>
      <c r="J17" s="18" t="s">
        <v>40</v>
      </c>
      <c r="K17" s="18" t="s">
        <v>39</v>
      </c>
      <c r="L17" s="18" t="s">
        <v>39</v>
      </c>
      <c r="M17" s="18" t="s">
        <v>153</v>
      </c>
      <c r="N17" s="18" t="s">
        <v>62</v>
      </c>
      <c r="O17" s="18" t="s">
        <v>38</v>
      </c>
    </row>
    <row r="19" spans="1:15" ht="23.4" customHeight="1" x14ac:dyDescent="0.3">
      <c r="A19" s="25"/>
      <c r="B19" s="42" t="s">
        <v>63</v>
      </c>
      <c r="C19" s="42"/>
      <c r="D19" s="20"/>
      <c r="E19" s="25"/>
      <c r="L19" s="25"/>
    </row>
    <row r="20" spans="1:15" ht="15.6" x14ac:dyDescent="0.3">
      <c r="A20" s="25"/>
      <c r="B20" s="22" t="s">
        <v>64</v>
      </c>
      <c r="C20" s="22"/>
      <c r="D20" s="22"/>
      <c r="E20" s="25"/>
    </row>
    <row r="21" spans="1:15" ht="15.6" x14ac:dyDescent="0.3">
      <c r="A21" s="19"/>
      <c r="B21" s="23" t="s">
        <v>65</v>
      </c>
      <c r="C21" s="23"/>
      <c r="D21" s="23"/>
      <c r="E21" s="19"/>
    </row>
    <row r="22" spans="1:15" ht="15.6" x14ac:dyDescent="0.3">
      <c r="A22" s="21"/>
      <c r="E22" s="21"/>
      <c r="F22" s="21"/>
      <c r="G22" s="21"/>
      <c r="H22" s="24"/>
      <c r="I22" s="21"/>
      <c r="J22" s="21"/>
      <c r="K22" s="21"/>
      <c r="L22" s="25"/>
    </row>
    <row r="23" spans="1:15" ht="15.6" x14ac:dyDescent="0.3">
      <c r="A23" s="21"/>
      <c r="B23" s="23"/>
      <c r="C23" s="21"/>
      <c r="D23" s="21"/>
      <c r="E23" s="21"/>
      <c r="L23" s="21"/>
    </row>
  </sheetData>
  <mergeCells count="26">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19:C1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9">
    <tabColor rgb="FF4E95D9"/>
  </sheetPr>
  <dimension ref="A1:O20"/>
  <sheetViews>
    <sheetView showGridLines="0" topLeftCell="A6" zoomScaleNormal="100" workbookViewId="0">
      <selection activeCell="I16" sqref="I16"/>
    </sheetView>
  </sheetViews>
  <sheetFormatPr baseColWidth="10" defaultColWidth="10.5546875" defaultRowHeight="14.4" x14ac:dyDescent="0.3"/>
  <cols>
    <col min="1" max="1" width="7.109375" customWidth="1"/>
    <col min="2" max="2" width="18.5546875" customWidth="1"/>
    <col min="3" max="3" width="16.21875" customWidth="1"/>
    <col min="4" max="4" width="13.109375" customWidth="1"/>
    <col min="5" max="5" width="14.88671875" customWidth="1"/>
    <col min="6" max="6" width="10" customWidth="1"/>
    <col min="7" max="7" width="8.6640625" customWidth="1"/>
    <col min="8" max="8" width="10.21875" customWidth="1"/>
    <col min="9" max="9" width="24.33203125" customWidth="1"/>
    <col min="10" max="10" width="8.77734375" customWidth="1"/>
    <col min="11" max="11" width="10.88671875" customWidth="1"/>
    <col min="12" max="12" width="9.6640625" customWidth="1"/>
    <col min="13" max="13" width="17.109375" customWidth="1"/>
    <col min="14" max="14" width="13.77734375" customWidth="1"/>
    <col min="15" max="15" width="31.88671875" customWidth="1"/>
  </cols>
  <sheetData>
    <row r="1" spans="1:15" ht="22.2" customHeight="1" x14ac:dyDescent="0.3">
      <c r="A1" s="78"/>
      <c r="B1" s="78"/>
      <c r="C1" s="79" t="s">
        <v>6</v>
      </c>
      <c r="D1" s="79"/>
      <c r="E1" s="79"/>
      <c r="F1" s="79"/>
      <c r="G1" s="79"/>
      <c r="H1" s="79"/>
      <c r="I1" s="79"/>
      <c r="J1" s="79"/>
      <c r="K1" s="79"/>
      <c r="L1" s="79"/>
      <c r="M1" s="79"/>
      <c r="N1" s="11" t="s">
        <v>7</v>
      </c>
      <c r="O1" s="1">
        <v>11</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154</v>
      </c>
      <c r="D3" s="85"/>
      <c r="E3" s="85"/>
      <c r="F3" s="85"/>
      <c r="G3" s="85"/>
      <c r="H3" s="85"/>
      <c r="I3" s="85"/>
      <c r="J3" s="85"/>
      <c r="K3" s="85"/>
      <c r="L3" s="85"/>
      <c r="M3" s="85"/>
      <c r="N3" s="11" t="s">
        <v>10</v>
      </c>
      <c r="O3" s="1" t="s">
        <v>155</v>
      </c>
    </row>
    <row r="4" spans="1:15" ht="14.25" customHeight="1" x14ac:dyDescent="0.3">
      <c r="A4" s="83" t="s">
        <v>12</v>
      </c>
      <c r="B4" s="83"/>
      <c r="C4" s="84" t="s">
        <v>156</v>
      </c>
      <c r="D4" s="84"/>
      <c r="E4" s="84"/>
      <c r="F4" s="84"/>
      <c r="G4" s="84"/>
      <c r="H4" s="84"/>
      <c r="I4" s="84"/>
      <c r="J4" s="84"/>
      <c r="K4" s="84"/>
      <c r="L4" s="84"/>
      <c r="M4" s="84"/>
      <c r="N4" s="84"/>
      <c r="O4" s="84"/>
    </row>
    <row r="5" spans="1:15" ht="38.2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SUM(E10:E14)</f>
        <v>271</v>
      </c>
      <c r="D6" s="72" t="s">
        <v>15</v>
      </c>
      <c r="E6" s="72"/>
      <c r="F6" s="72"/>
      <c r="G6" s="73">
        <v>0</v>
      </c>
      <c r="H6" s="73"/>
      <c r="I6" s="74" t="s">
        <v>16</v>
      </c>
      <c r="J6" s="74"/>
      <c r="K6" s="74"/>
      <c r="L6" s="74"/>
      <c r="M6" s="1">
        <v>10</v>
      </c>
      <c r="N6" s="14" t="s">
        <v>17</v>
      </c>
      <c r="O6" s="15">
        <f>C6*(IF(G6=0,1,G6))*(IF(M6=0,1,M6))</f>
        <v>2710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30.6" customHeight="1" x14ac:dyDescent="0.3">
      <c r="A11" s="18">
        <v>2</v>
      </c>
      <c r="B11" s="18" t="s">
        <v>157</v>
      </c>
      <c r="C11" s="18" t="s">
        <v>58</v>
      </c>
      <c r="D11" s="18" t="s">
        <v>38</v>
      </c>
      <c r="E11" s="18">
        <v>8</v>
      </c>
      <c r="F11" s="18" t="s">
        <v>40</v>
      </c>
      <c r="G11" s="18" t="s">
        <v>40</v>
      </c>
      <c r="H11" s="18" t="s">
        <v>39</v>
      </c>
      <c r="I11" s="18" t="s">
        <v>38</v>
      </c>
      <c r="J11" s="18" t="s">
        <v>40</v>
      </c>
      <c r="K11" s="18" t="s">
        <v>39</v>
      </c>
      <c r="L11" s="18" t="s">
        <v>40</v>
      </c>
      <c r="M11" s="18" t="s">
        <v>38</v>
      </c>
      <c r="N11" s="18" t="s">
        <v>38</v>
      </c>
      <c r="O11" s="18" t="s">
        <v>158</v>
      </c>
    </row>
    <row r="12" spans="1:15" ht="22.5" customHeight="1" x14ac:dyDescent="0.3">
      <c r="A12" s="18">
        <v>3</v>
      </c>
      <c r="B12" s="18" t="s">
        <v>159</v>
      </c>
      <c r="C12" s="18" t="s">
        <v>160</v>
      </c>
      <c r="D12" s="18" t="s">
        <v>38</v>
      </c>
      <c r="E12" s="18" t="s">
        <v>161</v>
      </c>
      <c r="F12" s="18" t="s">
        <v>40</v>
      </c>
      <c r="G12" s="18" t="s">
        <v>39</v>
      </c>
      <c r="H12" s="18" t="s">
        <v>40</v>
      </c>
      <c r="I12" s="18" t="s">
        <v>48</v>
      </c>
      <c r="J12" s="18" t="s">
        <v>40</v>
      </c>
      <c r="K12" s="18" t="s">
        <v>39</v>
      </c>
      <c r="L12" s="18" t="s">
        <v>40</v>
      </c>
      <c r="M12" s="18" t="s">
        <v>38</v>
      </c>
      <c r="N12" s="18" t="s">
        <v>38</v>
      </c>
      <c r="O12" s="18" t="s">
        <v>162</v>
      </c>
    </row>
    <row r="13" spans="1:15" ht="22.5" customHeight="1" x14ac:dyDescent="0.3">
      <c r="A13" s="18">
        <v>4</v>
      </c>
      <c r="B13" s="18" t="s">
        <v>163</v>
      </c>
      <c r="C13" s="18" t="s">
        <v>43</v>
      </c>
      <c r="D13" s="18">
        <v>255</v>
      </c>
      <c r="E13" s="18">
        <v>255</v>
      </c>
      <c r="F13" s="18" t="s">
        <v>40</v>
      </c>
      <c r="G13" s="18" t="s">
        <v>39</v>
      </c>
      <c r="H13" s="18" t="s">
        <v>40</v>
      </c>
      <c r="I13" s="18" t="s">
        <v>48</v>
      </c>
      <c r="J13" s="18" t="s">
        <v>40</v>
      </c>
      <c r="K13" s="18" t="s">
        <v>40</v>
      </c>
      <c r="L13" s="18" t="s">
        <v>40</v>
      </c>
      <c r="M13" s="18" t="s">
        <v>38</v>
      </c>
      <c r="N13" s="18" t="s">
        <v>38</v>
      </c>
      <c r="O13" s="18" t="s">
        <v>38</v>
      </c>
    </row>
    <row r="14" spans="1:15" ht="22.5" customHeight="1" x14ac:dyDescent="0.3">
      <c r="A14" s="18">
        <v>5</v>
      </c>
      <c r="B14" s="18" t="s">
        <v>164</v>
      </c>
      <c r="C14" s="18" t="s">
        <v>37</v>
      </c>
      <c r="D14" s="18" t="s">
        <v>38</v>
      </c>
      <c r="E14" s="18">
        <v>4</v>
      </c>
      <c r="F14" s="18" t="s">
        <v>40</v>
      </c>
      <c r="G14" s="18" t="s">
        <v>40</v>
      </c>
      <c r="H14" s="18" t="s">
        <v>39</v>
      </c>
      <c r="I14" s="18" t="s">
        <v>38</v>
      </c>
      <c r="J14" s="18" t="s">
        <v>40</v>
      </c>
      <c r="K14" s="18" t="s">
        <v>39</v>
      </c>
      <c r="L14" s="18" t="s">
        <v>39</v>
      </c>
      <c r="M14" s="18" t="s">
        <v>61</v>
      </c>
      <c r="N14" s="18" t="s">
        <v>62</v>
      </c>
      <c r="O14" s="18" t="s">
        <v>38</v>
      </c>
    </row>
    <row r="15" spans="1:15" ht="15" customHeight="1" x14ac:dyDescent="0.3">
      <c r="M15" s="21"/>
      <c r="N15" s="21"/>
      <c r="O15" s="21"/>
    </row>
    <row r="16" spans="1:15" ht="24" customHeight="1" x14ac:dyDescent="0.3">
      <c r="A16" s="25"/>
      <c r="B16" s="42" t="s">
        <v>63</v>
      </c>
      <c r="C16" s="42"/>
      <c r="D16" s="20"/>
      <c r="E16" s="25"/>
      <c r="L16" s="25"/>
    </row>
    <row r="17" spans="1:12" ht="15.6" x14ac:dyDescent="0.3">
      <c r="A17" s="25"/>
      <c r="B17" s="22" t="s">
        <v>64</v>
      </c>
      <c r="C17" s="22"/>
      <c r="D17" s="22"/>
      <c r="E17" s="25"/>
    </row>
    <row r="18" spans="1:12" ht="14.25" customHeight="1" x14ac:dyDescent="0.3">
      <c r="A18" s="19"/>
      <c r="B18" s="23" t="s">
        <v>65</v>
      </c>
      <c r="C18" s="23"/>
      <c r="D18" s="23"/>
      <c r="E18" s="19"/>
    </row>
    <row r="19" spans="1:12" ht="15.6" x14ac:dyDescent="0.3">
      <c r="A19" s="21"/>
      <c r="E19" s="21"/>
      <c r="F19" s="21"/>
      <c r="G19" s="21"/>
      <c r="H19" s="24"/>
      <c r="I19" s="21"/>
      <c r="J19" s="21"/>
      <c r="K19" s="21"/>
      <c r="L19" s="25"/>
    </row>
    <row r="20" spans="1:12" ht="15.6" x14ac:dyDescent="0.3">
      <c r="A20" s="21"/>
      <c r="B20" s="23"/>
      <c r="C20" s="21"/>
      <c r="D20" s="21"/>
      <c r="E20" s="21"/>
      <c r="L20" s="21"/>
    </row>
  </sheetData>
  <mergeCells count="26">
    <mergeCell ref="A1:B3"/>
    <mergeCell ref="C1:M2"/>
    <mergeCell ref="C3:M3"/>
    <mergeCell ref="A4:B5"/>
    <mergeCell ref="C4:O5"/>
    <mergeCell ref="B16:C16"/>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0">
    <tabColor rgb="FF4E95D9"/>
  </sheetPr>
  <dimension ref="A1:O27"/>
  <sheetViews>
    <sheetView showGridLines="0" topLeftCell="A9" zoomScaleNormal="100" workbookViewId="0">
      <selection activeCell="M7" sqref="M7:M9"/>
    </sheetView>
  </sheetViews>
  <sheetFormatPr baseColWidth="10" defaultColWidth="10.5546875" defaultRowHeight="14.4" x14ac:dyDescent="0.3"/>
  <cols>
    <col min="1" max="1" width="6.6640625" customWidth="1"/>
    <col min="2" max="2" width="19.109375" customWidth="1"/>
    <col min="3" max="3" width="17.21875" customWidth="1"/>
    <col min="4" max="4" width="12" customWidth="1"/>
    <col min="5" max="5" width="10.77734375" customWidth="1"/>
    <col min="6" max="6" width="10" customWidth="1"/>
    <col min="7" max="7" width="9.44140625" customWidth="1"/>
    <col min="8" max="8" width="10" customWidth="1"/>
    <col min="9" max="9" width="25.77734375" customWidth="1"/>
    <col min="10" max="10" width="9" customWidth="1"/>
    <col min="11" max="11" width="10.109375" customWidth="1"/>
    <col min="12" max="12" width="10.21875" customWidth="1"/>
    <col min="13" max="13" width="10.44140625" customWidth="1"/>
    <col min="14" max="14" width="12.5546875" customWidth="1"/>
    <col min="15" max="15" width="27.88671875" customWidth="1"/>
  </cols>
  <sheetData>
    <row r="1" spans="1:15" ht="22.8" customHeight="1" x14ac:dyDescent="0.3">
      <c r="A1" s="78"/>
      <c r="B1" s="78"/>
      <c r="C1" s="79" t="s">
        <v>6</v>
      </c>
      <c r="D1" s="79"/>
      <c r="E1" s="79"/>
      <c r="F1" s="79"/>
      <c r="G1" s="79"/>
      <c r="H1" s="79"/>
      <c r="I1" s="79"/>
      <c r="J1" s="79"/>
      <c r="K1" s="79"/>
      <c r="L1" s="79"/>
      <c r="M1" s="79"/>
      <c r="N1" s="11" t="s">
        <v>7</v>
      </c>
      <c r="O1" s="1">
        <v>12</v>
      </c>
    </row>
    <row r="2" spans="1:15" ht="22.8" customHeight="1" x14ac:dyDescent="0.3">
      <c r="A2" s="78"/>
      <c r="B2" s="78"/>
      <c r="C2" s="79"/>
      <c r="D2" s="79"/>
      <c r="E2" s="79"/>
      <c r="F2" s="79"/>
      <c r="G2" s="79"/>
      <c r="H2" s="79"/>
      <c r="I2" s="79"/>
      <c r="J2" s="79"/>
      <c r="K2" s="79"/>
      <c r="L2" s="79"/>
      <c r="M2" s="79"/>
      <c r="N2" s="11" t="s">
        <v>8</v>
      </c>
      <c r="O2" s="12">
        <v>46224</v>
      </c>
    </row>
    <row r="3" spans="1:15" ht="22.8" customHeight="1" x14ac:dyDescent="0.3">
      <c r="A3" s="78"/>
      <c r="B3" s="78"/>
      <c r="C3" s="85" t="s">
        <v>165</v>
      </c>
      <c r="D3" s="85"/>
      <c r="E3" s="85"/>
      <c r="F3" s="85"/>
      <c r="G3" s="85"/>
      <c r="H3" s="85"/>
      <c r="I3" s="85"/>
      <c r="J3" s="85"/>
      <c r="K3" s="85"/>
      <c r="L3" s="85"/>
      <c r="M3" s="85"/>
      <c r="N3" s="11" t="s">
        <v>10</v>
      </c>
      <c r="O3" s="1" t="s">
        <v>166</v>
      </c>
    </row>
    <row r="4" spans="1:15" ht="14.25" customHeight="1" x14ac:dyDescent="0.3">
      <c r="A4" s="83" t="s">
        <v>12</v>
      </c>
      <c r="B4" s="83"/>
      <c r="C4" s="84" t="s">
        <v>167</v>
      </c>
      <c r="D4" s="84"/>
      <c r="E4" s="84"/>
      <c r="F4" s="84"/>
      <c r="G4" s="84"/>
      <c r="H4" s="84"/>
      <c r="I4" s="84"/>
      <c r="J4" s="84"/>
      <c r="K4" s="84"/>
      <c r="L4" s="84"/>
      <c r="M4" s="84"/>
      <c r="N4" s="84"/>
      <c r="O4" s="84"/>
    </row>
    <row r="5" spans="1:15" ht="30.75" customHeight="1" x14ac:dyDescent="0.3">
      <c r="A5" s="83"/>
      <c r="B5" s="83"/>
      <c r="C5" s="84"/>
      <c r="D5" s="84"/>
      <c r="E5" s="84"/>
      <c r="F5" s="84"/>
      <c r="G5" s="84"/>
      <c r="H5" s="84"/>
      <c r="I5" s="84"/>
      <c r="J5" s="84"/>
      <c r="K5" s="84"/>
      <c r="L5" s="84"/>
      <c r="M5" s="84"/>
      <c r="N5" s="84"/>
      <c r="O5" s="84"/>
    </row>
    <row r="6" spans="1:15" ht="21" customHeight="1" x14ac:dyDescent="0.3">
      <c r="A6" s="72" t="s">
        <v>14</v>
      </c>
      <c r="B6" s="72"/>
      <c r="C6" s="13">
        <f>SUM(E10:E21)</f>
        <v>121</v>
      </c>
      <c r="D6" s="72" t="s">
        <v>15</v>
      </c>
      <c r="E6" s="72"/>
      <c r="F6" s="72"/>
      <c r="G6" s="73">
        <v>0</v>
      </c>
      <c r="H6" s="73"/>
      <c r="I6" s="74" t="s">
        <v>16</v>
      </c>
      <c r="J6" s="74"/>
      <c r="K6" s="74"/>
      <c r="L6" s="74"/>
      <c r="M6" s="1">
        <v>10</v>
      </c>
      <c r="N6" s="14" t="s">
        <v>17</v>
      </c>
      <c r="O6" s="15">
        <f>C6*(IF(G6=0,1,G6))*(IF(M6=0,1,M6))</f>
        <v>1210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0.6"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43.8" customHeight="1" x14ac:dyDescent="0.3">
      <c r="A11" s="18">
        <v>2</v>
      </c>
      <c r="B11" s="18" t="s">
        <v>168</v>
      </c>
      <c r="C11" s="18" t="s">
        <v>43</v>
      </c>
      <c r="D11" s="18">
        <v>25</v>
      </c>
      <c r="E11" s="18">
        <v>25</v>
      </c>
      <c r="F11" s="18" t="s">
        <v>40</v>
      </c>
      <c r="G11" s="18" t="s">
        <v>40</v>
      </c>
      <c r="H11" s="18" t="s">
        <v>39</v>
      </c>
      <c r="I11" s="18" t="s">
        <v>38</v>
      </c>
      <c r="J11" s="18" t="s">
        <v>40</v>
      </c>
      <c r="K11" s="18" t="s">
        <v>39</v>
      </c>
      <c r="L11" s="18" t="s">
        <v>40</v>
      </c>
      <c r="M11" s="18" t="s">
        <v>38</v>
      </c>
      <c r="N11" s="18" t="s">
        <v>38</v>
      </c>
      <c r="O11" s="18" t="s">
        <v>169</v>
      </c>
    </row>
    <row r="12" spans="1:15" ht="22.5" customHeight="1" x14ac:dyDescent="0.3">
      <c r="A12" s="18">
        <v>3</v>
      </c>
      <c r="B12" s="18" t="s">
        <v>131</v>
      </c>
      <c r="C12" s="18" t="s">
        <v>37</v>
      </c>
      <c r="D12" s="18" t="s">
        <v>38</v>
      </c>
      <c r="E12" s="18">
        <v>4</v>
      </c>
      <c r="F12" s="18" t="s">
        <v>40</v>
      </c>
      <c r="G12" s="18" t="s">
        <v>40</v>
      </c>
      <c r="H12" s="18" t="s">
        <v>39</v>
      </c>
      <c r="I12" s="18" t="s">
        <v>38</v>
      </c>
      <c r="J12" s="18" t="s">
        <v>40</v>
      </c>
      <c r="K12" s="18" t="s">
        <v>40</v>
      </c>
      <c r="L12" s="18" t="s">
        <v>40</v>
      </c>
      <c r="M12" s="18" t="s">
        <v>38</v>
      </c>
      <c r="N12" s="18" t="s">
        <v>38</v>
      </c>
      <c r="O12" s="18" t="s">
        <v>170</v>
      </c>
    </row>
    <row r="13" spans="1:15" ht="22.5" customHeight="1" x14ac:dyDescent="0.3">
      <c r="A13" s="18">
        <v>4</v>
      </c>
      <c r="B13" s="18" t="s">
        <v>132</v>
      </c>
      <c r="C13" s="18" t="s">
        <v>108</v>
      </c>
      <c r="D13" s="18">
        <v>12.2</v>
      </c>
      <c r="E13" s="18">
        <v>10</v>
      </c>
      <c r="F13" s="18" t="s">
        <v>40</v>
      </c>
      <c r="G13" s="18" t="s">
        <v>40</v>
      </c>
      <c r="H13" s="18" t="s">
        <v>39</v>
      </c>
      <c r="I13" s="18" t="s">
        <v>38</v>
      </c>
      <c r="J13" s="18" t="s">
        <v>40</v>
      </c>
      <c r="K13" s="18" t="s">
        <v>40</v>
      </c>
      <c r="L13" s="18" t="s">
        <v>40</v>
      </c>
      <c r="M13" s="18" t="s">
        <v>38</v>
      </c>
      <c r="N13" s="18" t="s">
        <v>38</v>
      </c>
      <c r="O13" s="18" t="s">
        <v>109</v>
      </c>
    </row>
    <row r="14" spans="1:15" ht="27.6" customHeight="1" x14ac:dyDescent="0.3">
      <c r="A14" s="18">
        <v>5</v>
      </c>
      <c r="B14" s="18" t="s">
        <v>171</v>
      </c>
      <c r="C14" s="18" t="s">
        <v>43</v>
      </c>
      <c r="D14" s="18">
        <v>50</v>
      </c>
      <c r="E14" s="18">
        <v>50</v>
      </c>
      <c r="F14" s="18" t="s">
        <v>40</v>
      </c>
      <c r="G14" s="18" t="s">
        <v>39</v>
      </c>
      <c r="H14" s="18" t="s">
        <v>40</v>
      </c>
      <c r="I14" s="18" t="s">
        <v>48</v>
      </c>
      <c r="J14" s="18" t="s">
        <v>40</v>
      </c>
      <c r="K14" s="18" t="s">
        <v>39</v>
      </c>
      <c r="L14" s="18" t="s">
        <v>40</v>
      </c>
      <c r="M14" s="18" t="s">
        <v>38</v>
      </c>
      <c r="N14" s="18" t="s">
        <v>38</v>
      </c>
      <c r="O14" s="18" t="s">
        <v>172</v>
      </c>
    </row>
    <row r="15" spans="1:15" ht="22.5" customHeight="1" x14ac:dyDescent="0.3">
      <c r="A15" s="18">
        <v>6</v>
      </c>
      <c r="B15" s="18" t="s">
        <v>173</v>
      </c>
      <c r="C15" s="18" t="s">
        <v>37</v>
      </c>
      <c r="D15" s="18" t="s">
        <v>38</v>
      </c>
      <c r="E15" s="18">
        <v>4</v>
      </c>
      <c r="F15" s="18" t="s">
        <v>40</v>
      </c>
      <c r="G15" s="18" t="s">
        <v>39</v>
      </c>
      <c r="H15" s="18" t="s">
        <v>40</v>
      </c>
      <c r="I15" s="18" t="s">
        <v>48</v>
      </c>
      <c r="J15" s="18" t="s">
        <v>40</v>
      </c>
      <c r="K15" s="18" t="s">
        <v>40</v>
      </c>
      <c r="L15" s="18" t="s">
        <v>40</v>
      </c>
      <c r="M15" s="18" t="s">
        <v>38</v>
      </c>
      <c r="N15" s="18" t="s">
        <v>38</v>
      </c>
      <c r="O15" s="18" t="s">
        <v>174</v>
      </c>
    </row>
    <row r="16" spans="1:15" ht="22.5" customHeight="1" x14ac:dyDescent="0.3">
      <c r="A16" s="18">
        <v>7</v>
      </c>
      <c r="B16" s="18" t="s">
        <v>175</v>
      </c>
      <c r="C16" s="18" t="s">
        <v>46</v>
      </c>
      <c r="D16" s="18" t="s">
        <v>47</v>
      </c>
      <c r="E16" s="18" t="s">
        <v>47</v>
      </c>
      <c r="F16" s="18" t="s">
        <v>40</v>
      </c>
      <c r="G16" s="18" t="s">
        <v>39</v>
      </c>
      <c r="H16" s="18" t="s">
        <v>40</v>
      </c>
      <c r="I16" s="18" t="s">
        <v>48</v>
      </c>
      <c r="J16" s="18" t="s">
        <v>40</v>
      </c>
      <c r="K16" s="18" t="s">
        <v>40</v>
      </c>
      <c r="L16" s="18" t="s">
        <v>40</v>
      </c>
      <c r="M16" s="18" t="s">
        <v>38</v>
      </c>
      <c r="N16" s="18" t="s">
        <v>38</v>
      </c>
      <c r="O16" s="18" t="s">
        <v>38</v>
      </c>
    </row>
    <row r="17" spans="1:15" ht="22.5" customHeight="1" x14ac:dyDescent="0.3">
      <c r="A17" s="18">
        <v>8</v>
      </c>
      <c r="B17" s="18" t="s">
        <v>176</v>
      </c>
      <c r="C17" s="18" t="s">
        <v>58</v>
      </c>
      <c r="D17" s="18" t="s">
        <v>38</v>
      </c>
      <c r="E17" s="18">
        <v>8</v>
      </c>
      <c r="F17" s="18" t="s">
        <v>40</v>
      </c>
      <c r="G17" s="18" t="s">
        <v>40</v>
      </c>
      <c r="H17" s="18" t="s">
        <v>39</v>
      </c>
      <c r="I17" s="18" t="s">
        <v>38</v>
      </c>
      <c r="J17" s="18" t="s">
        <v>40</v>
      </c>
      <c r="K17" s="18" t="s">
        <v>39</v>
      </c>
      <c r="L17" s="18" t="s">
        <v>40</v>
      </c>
      <c r="M17" s="18" t="s">
        <v>38</v>
      </c>
      <c r="N17" s="18" t="s">
        <v>38</v>
      </c>
      <c r="O17" s="18" t="s">
        <v>38</v>
      </c>
    </row>
    <row r="18" spans="1:15" ht="31.2" customHeight="1" x14ac:dyDescent="0.3">
      <c r="A18" s="18">
        <v>9</v>
      </c>
      <c r="B18" s="18" t="s">
        <v>177</v>
      </c>
      <c r="C18" s="18" t="s">
        <v>37</v>
      </c>
      <c r="D18" s="18" t="s">
        <v>38</v>
      </c>
      <c r="E18" s="18">
        <v>4</v>
      </c>
      <c r="F18" s="18" t="s">
        <v>40</v>
      </c>
      <c r="G18" s="18" t="s">
        <v>39</v>
      </c>
      <c r="H18" s="18" t="s">
        <v>40</v>
      </c>
      <c r="I18" s="18" t="s">
        <v>48</v>
      </c>
      <c r="J18" s="18" t="s">
        <v>40</v>
      </c>
      <c r="K18" s="18" t="s">
        <v>39</v>
      </c>
      <c r="L18" s="18" t="s">
        <v>39</v>
      </c>
      <c r="M18" s="18" t="s">
        <v>9</v>
      </c>
      <c r="N18" s="18" t="s">
        <v>62</v>
      </c>
      <c r="O18" s="18" t="s">
        <v>178</v>
      </c>
    </row>
    <row r="19" spans="1:15" ht="30" customHeight="1" x14ac:dyDescent="0.3">
      <c r="A19" s="18">
        <v>10</v>
      </c>
      <c r="B19" s="18" t="s">
        <v>179</v>
      </c>
      <c r="C19" s="18" t="s">
        <v>37</v>
      </c>
      <c r="D19" s="18" t="s">
        <v>38</v>
      </c>
      <c r="E19" s="18">
        <v>4</v>
      </c>
      <c r="F19" s="18" t="s">
        <v>40</v>
      </c>
      <c r="G19" s="18" t="s">
        <v>39</v>
      </c>
      <c r="H19" s="18" t="s">
        <v>40</v>
      </c>
      <c r="I19" s="18" t="s">
        <v>48</v>
      </c>
      <c r="J19" s="18" t="s">
        <v>40</v>
      </c>
      <c r="K19" s="18" t="s">
        <v>39</v>
      </c>
      <c r="L19" s="18" t="s">
        <v>39</v>
      </c>
      <c r="M19" s="18" t="s">
        <v>9</v>
      </c>
      <c r="N19" s="18" t="s">
        <v>62</v>
      </c>
      <c r="O19" s="18" t="s">
        <v>180</v>
      </c>
    </row>
    <row r="20" spans="1:15" ht="22.5" customHeight="1" x14ac:dyDescent="0.3">
      <c r="A20" s="18">
        <v>11</v>
      </c>
      <c r="B20" s="18" t="s">
        <v>60</v>
      </c>
      <c r="C20" s="18" t="s">
        <v>37</v>
      </c>
      <c r="D20" s="18" t="s">
        <v>38</v>
      </c>
      <c r="E20" s="18">
        <v>4</v>
      </c>
      <c r="F20" s="18" t="s">
        <v>40</v>
      </c>
      <c r="G20" s="18" t="s">
        <v>40</v>
      </c>
      <c r="H20" s="18" t="s">
        <v>39</v>
      </c>
      <c r="I20" s="18" t="s">
        <v>38</v>
      </c>
      <c r="J20" s="18" t="s">
        <v>40</v>
      </c>
      <c r="K20" s="18" t="s">
        <v>39</v>
      </c>
      <c r="L20" s="18" t="s">
        <v>39</v>
      </c>
      <c r="M20" s="18" t="s">
        <v>61</v>
      </c>
      <c r="N20" s="18" t="s">
        <v>62</v>
      </c>
      <c r="O20" s="18" t="s">
        <v>38</v>
      </c>
    </row>
    <row r="21" spans="1:15" ht="22.2" customHeight="1" x14ac:dyDescent="0.3">
      <c r="A21" s="18">
        <v>12</v>
      </c>
      <c r="B21" s="18" t="s">
        <v>140</v>
      </c>
      <c r="C21" s="18" t="s">
        <v>37</v>
      </c>
      <c r="D21" s="18" t="s">
        <v>38</v>
      </c>
      <c r="E21" s="18">
        <v>4</v>
      </c>
      <c r="F21" s="18" t="s">
        <v>40</v>
      </c>
      <c r="G21" s="18" t="s">
        <v>40</v>
      </c>
      <c r="H21" s="18" t="s">
        <v>39</v>
      </c>
      <c r="I21" s="18" t="s">
        <v>38</v>
      </c>
      <c r="J21" s="18" t="s">
        <v>40</v>
      </c>
      <c r="K21" s="18" t="s">
        <v>39</v>
      </c>
      <c r="L21" s="18" t="s">
        <v>39</v>
      </c>
      <c r="M21" s="18" t="s">
        <v>141</v>
      </c>
      <c r="N21" s="18" t="s">
        <v>62</v>
      </c>
      <c r="O21" s="18" t="s">
        <v>38</v>
      </c>
    </row>
    <row r="23" spans="1:15" ht="24" customHeight="1" x14ac:dyDescent="0.3">
      <c r="A23" s="25"/>
      <c r="B23" s="42" t="s">
        <v>63</v>
      </c>
      <c r="C23" s="42"/>
      <c r="D23" s="20"/>
      <c r="E23" s="25"/>
      <c r="L23" s="25"/>
    </row>
    <row r="24" spans="1:15" ht="15.6" x14ac:dyDescent="0.3">
      <c r="A24" s="25"/>
      <c r="B24" s="22" t="s">
        <v>64</v>
      </c>
      <c r="C24" s="22"/>
      <c r="D24" s="22"/>
      <c r="E24" s="25"/>
    </row>
    <row r="25" spans="1:15" ht="15.6" x14ac:dyDescent="0.3">
      <c r="A25" s="19"/>
      <c r="B25" s="23" t="s">
        <v>65</v>
      </c>
      <c r="C25" s="23"/>
      <c r="D25" s="23"/>
      <c r="E25" s="19"/>
    </row>
    <row r="26" spans="1:15" ht="15.6" x14ac:dyDescent="0.3">
      <c r="A26" s="21"/>
      <c r="E26" s="21"/>
      <c r="F26" s="21"/>
      <c r="G26" s="21"/>
      <c r="H26" s="24"/>
      <c r="I26" s="21"/>
      <c r="J26" s="21"/>
      <c r="K26" s="21"/>
      <c r="L26" s="25"/>
    </row>
    <row r="27" spans="1:15" ht="15.6" x14ac:dyDescent="0.3">
      <c r="A27" s="21"/>
      <c r="B27" s="23"/>
      <c r="C27" s="21"/>
      <c r="D27" s="21"/>
      <c r="E27" s="21"/>
      <c r="L27" s="21"/>
    </row>
  </sheetData>
  <mergeCells count="26">
    <mergeCell ref="A1:B3"/>
    <mergeCell ref="C1:M2"/>
    <mergeCell ref="C3:M3"/>
    <mergeCell ref="A4:B5"/>
    <mergeCell ref="C4:O5"/>
    <mergeCell ref="B23:C23"/>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41">
    <tabColor rgb="FF4E95D9"/>
  </sheetPr>
  <dimension ref="A1:O35"/>
  <sheetViews>
    <sheetView showGridLines="0" topLeftCell="A21" zoomScaleNormal="100" workbookViewId="0">
      <selection activeCell="M7" sqref="M7:M9"/>
    </sheetView>
  </sheetViews>
  <sheetFormatPr baseColWidth="10" defaultColWidth="10.5546875" defaultRowHeight="14.4" x14ac:dyDescent="0.3"/>
  <cols>
    <col min="1" max="1" width="7" customWidth="1"/>
    <col min="2" max="2" width="18.33203125" customWidth="1"/>
    <col min="3" max="3" width="16.88671875" customWidth="1"/>
    <col min="4" max="4" width="11.6640625" customWidth="1"/>
    <col min="5" max="5" width="9.88671875" customWidth="1"/>
    <col min="6" max="6" width="10.33203125" customWidth="1"/>
    <col min="7" max="7" width="7.6640625" customWidth="1"/>
    <col min="8" max="8" width="8.88671875" customWidth="1"/>
    <col min="9" max="9" width="25.33203125" customWidth="1"/>
    <col min="10" max="10" width="9.5546875" customWidth="1"/>
    <col min="12" max="12" width="10.33203125" customWidth="1"/>
    <col min="13" max="13" width="16.77734375" customWidth="1"/>
    <col min="14" max="14" width="13.88671875" customWidth="1"/>
    <col min="15" max="15" width="24.88671875" customWidth="1"/>
  </cols>
  <sheetData>
    <row r="1" spans="1:15" ht="22.2" customHeight="1" x14ac:dyDescent="0.3">
      <c r="A1" s="78"/>
      <c r="B1" s="78"/>
      <c r="C1" s="79" t="s">
        <v>6</v>
      </c>
      <c r="D1" s="79"/>
      <c r="E1" s="79"/>
      <c r="F1" s="79"/>
      <c r="G1" s="79"/>
      <c r="H1" s="79"/>
      <c r="I1" s="79"/>
      <c r="J1" s="79"/>
      <c r="K1" s="79"/>
      <c r="L1" s="79"/>
      <c r="M1" s="79"/>
      <c r="N1" s="11" t="s">
        <v>7</v>
      </c>
      <c r="O1" s="1">
        <v>13</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141</v>
      </c>
      <c r="D3" s="85"/>
      <c r="E3" s="85"/>
      <c r="F3" s="85"/>
      <c r="G3" s="85"/>
      <c r="H3" s="85"/>
      <c r="I3" s="85"/>
      <c r="J3" s="85"/>
      <c r="K3" s="85"/>
      <c r="L3" s="85"/>
      <c r="M3" s="85"/>
      <c r="N3" s="11" t="s">
        <v>10</v>
      </c>
      <c r="O3" s="1" t="s">
        <v>181</v>
      </c>
    </row>
    <row r="4" spans="1:15" ht="14.25" customHeight="1" x14ac:dyDescent="0.3">
      <c r="A4" s="83" t="s">
        <v>12</v>
      </c>
      <c r="B4" s="83"/>
      <c r="C4" s="84" t="s">
        <v>182</v>
      </c>
      <c r="D4" s="84"/>
      <c r="E4" s="84"/>
      <c r="F4" s="84"/>
      <c r="G4" s="84"/>
      <c r="H4" s="84"/>
      <c r="I4" s="84"/>
      <c r="J4" s="84"/>
      <c r="K4" s="84"/>
      <c r="L4" s="84"/>
      <c r="M4" s="84"/>
      <c r="N4" s="84"/>
      <c r="O4" s="84"/>
    </row>
    <row r="5" spans="1:15" ht="39" customHeight="1" x14ac:dyDescent="0.3">
      <c r="A5" s="83"/>
      <c r="B5" s="83"/>
      <c r="C5" s="84"/>
      <c r="D5" s="84"/>
      <c r="E5" s="84"/>
      <c r="F5" s="84"/>
      <c r="G5" s="84"/>
      <c r="H5" s="84"/>
      <c r="I5" s="84"/>
      <c r="J5" s="84"/>
      <c r="K5" s="84"/>
      <c r="L5" s="84"/>
      <c r="M5" s="84"/>
      <c r="N5" s="84"/>
      <c r="O5" s="84"/>
    </row>
    <row r="6" spans="1:15" ht="24.75" customHeight="1" x14ac:dyDescent="0.3">
      <c r="A6" s="72" t="s">
        <v>14</v>
      </c>
      <c r="B6" s="72"/>
      <c r="C6" s="13">
        <f>SUM(E10:E29)</f>
        <v>739</v>
      </c>
      <c r="D6" s="72" t="s">
        <v>15</v>
      </c>
      <c r="E6" s="72"/>
      <c r="F6" s="72"/>
      <c r="G6" s="73">
        <v>0</v>
      </c>
      <c r="H6" s="73"/>
      <c r="I6" s="74" t="s">
        <v>16</v>
      </c>
      <c r="J6" s="74"/>
      <c r="K6" s="74"/>
      <c r="L6" s="74"/>
      <c r="M6" s="1">
        <v>10</v>
      </c>
      <c r="N6" s="14" t="s">
        <v>17</v>
      </c>
      <c r="O6" s="15">
        <f>C6*(IF(G6=0,1,G6))*(IF(M6=0,1,M6))</f>
        <v>7390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3"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183</v>
      </c>
      <c r="C11" s="18" t="s">
        <v>43</v>
      </c>
      <c r="D11" s="18">
        <v>200</v>
      </c>
      <c r="E11" s="18">
        <v>200</v>
      </c>
      <c r="F11" s="18" t="s">
        <v>40</v>
      </c>
      <c r="G11" s="18" t="s">
        <v>40</v>
      </c>
      <c r="H11" s="18" t="s">
        <v>39</v>
      </c>
      <c r="I11" s="18" t="s">
        <v>38</v>
      </c>
      <c r="J11" s="18" t="s">
        <v>39</v>
      </c>
      <c r="K11" s="18" t="s">
        <v>39</v>
      </c>
      <c r="L11" s="18" t="s">
        <v>40</v>
      </c>
      <c r="M11" s="18" t="s">
        <v>38</v>
      </c>
      <c r="N11" s="18" t="s">
        <v>38</v>
      </c>
      <c r="O11" s="18" t="s">
        <v>184</v>
      </c>
    </row>
    <row r="12" spans="1:15" ht="22.5" customHeight="1" x14ac:dyDescent="0.3">
      <c r="A12" s="18">
        <v>3</v>
      </c>
      <c r="B12" s="18" t="s">
        <v>42</v>
      </c>
      <c r="C12" s="18" t="s">
        <v>43</v>
      </c>
      <c r="D12" s="18">
        <v>150</v>
      </c>
      <c r="E12" s="18">
        <v>150</v>
      </c>
      <c r="F12" s="18" t="s">
        <v>40</v>
      </c>
      <c r="G12" s="18" t="s">
        <v>40</v>
      </c>
      <c r="H12" s="18" t="s">
        <v>39</v>
      </c>
      <c r="I12" s="18" t="s">
        <v>38</v>
      </c>
      <c r="J12" s="18" t="s">
        <v>40</v>
      </c>
      <c r="K12" s="18" t="s">
        <v>39</v>
      </c>
      <c r="L12" s="18" t="s">
        <v>40</v>
      </c>
      <c r="M12" s="18" t="s">
        <v>38</v>
      </c>
      <c r="N12" s="18" t="s">
        <v>38</v>
      </c>
      <c r="O12" s="18" t="s">
        <v>38</v>
      </c>
    </row>
    <row r="13" spans="1:15" ht="22.5" customHeight="1" x14ac:dyDescent="0.3">
      <c r="A13" s="18">
        <v>4</v>
      </c>
      <c r="B13" s="18" t="s">
        <v>185</v>
      </c>
      <c r="C13" s="18" t="s">
        <v>43</v>
      </c>
      <c r="D13" s="18">
        <v>100</v>
      </c>
      <c r="E13" s="18">
        <v>100</v>
      </c>
      <c r="F13" s="18" t="s">
        <v>40</v>
      </c>
      <c r="G13" s="18" t="s">
        <v>40</v>
      </c>
      <c r="H13" s="18" t="s">
        <v>39</v>
      </c>
      <c r="I13" s="18" t="s">
        <v>38</v>
      </c>
      <c r="J13" s="18" t="s">
        <v>40</v>
      </c>
      <c r="K13" s="18" t="s">
        <v>39</v>
      </c>
      <c r="L13" s="18" t="s">
        <v>40</v>
      </c>
      <c r="M13" s="18" t="s">
        <v>38</v>
      </c>
      <c r="N13" s="18" t="s">
        <v>38</v>
      </c>
      <c r="O13" s="18" t="s">
        <v>38</v>
      </c>
    </row>
    <row r="14" spans="1:15" ht="30.6" customHeight="1" x14ac:dyDescent="0.3">
      <c r="A14" s="18">
        <v>5</v>
      </c>
      <c r="B14" s="18" t="s">
        <v>186</v>
      </c>
      <c r="C14" s="18" t="s">
        <v>43</v>
      </c>
      <c r="D14" s="18">
        <v>100</v>
      </c>
      <c r="E14" s="18">
        <v>100</v>
      </c>
      <c r="F14" s="18" t="s">
        <v>40</v>
      </c>
      <c r="G14" s="18" t="s">
        <v>40</v>
      </c>
      <c r="H14" s="18" t="s">
        <v>39</v>
      </c>
      <c r="I14" s="18" t="s">
        <v>38</v>
      </c>
      <c r="J14" s="18" t="s">
        <v>40</v>
      </c>
      <c r="K14" s="18" t="s">
        <v>39</v>
      </c>
      <c r="L14" s="18" t="s">
        <v>40</v>
      </c>
      <c r="M14" s="18" t="s">
        <v>38</v>
      </c>
      <c r="N14" s="18" t="s">
        <v>38</v>
      </c>
      <c r="O14" s="18" t="s">
        <v>187</v>
      </c>
    </row>
    <row r="15" spans="1:15" ht="22.5" customHeight="1" x14ac:dyDescent="0.3">
      <c r="A15" s="18">
        <v>6</v>
      </c>
      <c r="B15" s="18" t="s">
        <v>188</v>
      </c>
      <c r="C15" s="18" t="s">
        <v>43</v>
      </c>
      <c r="D15" s="18">
        <v>10</v>
      </c>
      <c r="E15" s="18">
        <v>10</v>
      </c>
      <c r="F15" s="18" t="s">
        <v>40</v>
      </c>
      <c r="G15" s="18" t="s">
        <v>40</v>
      </c>
      <c r="H15" s="18" t="s">
        <v>39</v>
      </c>
      <c r="I15" s="18" t="s">
        <v>38</v>
      </c>
      <c r="J15" s="18" t="s">
        <v>40</v>
      </c>
      <c r="K15" s="18" t="s">
        <v>39</v>
      </c>
      <c r="L15" s="18" t="s">
        <v>40</v>
      </c>
      <c r="M15" s="18" t="s">
        <v>38</v>
      </c>
      <c r="N15" s="18" t="s">
        <v>38</v>
      </c>
      <c r="O15" s="18" t="s">
        <v>189</v>
      </c>
    </row>
    <row r="16" spans="1:15" ht="22.5" customHeight="1" x14ac:dyDescent="0.3">
      <c r="A16" s="18">
        <v>7</v>
      </c>
      <c r="B16" s="18" t="s">
        <v>190</v>
      </c>
      <c r="C16" s="18" t="s">
        <v>108</v>
      </c>
      <c r="D16" s="18">
        <v>12.2</v>
      </c>
      <c r="E16" s="18">
        <v>10</v>
      </c>
      <c r="F16" s="18" t="s">
        <v>40</v>
      </c>
      <c r="G16" s="18" t="s">
        <v>40</v>
      </c>
      <c r="H16" s="18" t="s">
        <v>39</v>
      </c>
      <c r="I16" s="18" t="s">
        <v>38</v>
      </c>
      <c r="J16" s="18" t="s">
        <v>40</v>
      </c>
      <c r="K16" s="18" t="s">
        <v>39</v>
      </c>
      <c r="L16" s="18" t="s">
        <v>40</v>
      </c>
      <c r="M16" s="18" t="s">
        <v>38</v>
      </c>
      <c r="N16" s="18" t="s">
        <v>38</v>
      </c>
      <c r="O16" s="18" t="s">
        <v>109</v>
      </c>
    </row>
    <row r="17" spans="1:15" ht="22.5" customHeight="1" x14ac:dyDescent="0.3">
      <c r="A17" s="18">
        <v>8</v>
      </c>
      <c r="B17" s="18" t="s">
        <v>191</v>
      </c>
      <c r="C17" s="18" t="s">
        <v>108</v>
      </c>
      <c r="D17" s="18">
        <v>12.2</v>
      </c>
      <c r="E17" s="18">
        <v>10</v>
      </c>
      <c r="F17" s="18" t="s">
        <v>40</v>
      </c>
      <c r="G17" s="18" t="s">
        <v>40</v>
      </c>
      <c r="H17" s="18" t="s">
        <v>39</v>
      </c>
      <c r="I17" s="18" t="s">
        <v>38</v>
      </c>
      <c r="J17" s="18" t="s">
        <v>40</v>
      </c>
      <c r="K17" s="18" t="s">
        <v>39</v>
      </c>
      <c r="L17" s="18" t="s">
        <v>40</v>
      </c>
      <c r="M17" s="18" t="s">
        <v>38</v>
      </c>
      <c r="N17" s="18" t="s">
        <v>38</v>
      </c>
      <c r="O17" s="18" t="s">
        <v>192</v>
      </c>
    </row>
    <row r="18" spans="1:15" ht="27.6" customHeight="1" x14ac:dyDescent="0.3">
      <c r="A18" s="18">
        <v>9</v>
      </c>
      <c r="B18" s="18" t="s">
        <v>193</v>
      </c>
      <c r="C18" s="18" t="s">
        <v>37</v>
      </c>
      <c r="D18" s="18" t="s">
        <v>38</v>
      </c>
      <c r="E18" s="18">
        <v>4</v>
      </c>
      <c r="F18" s="18" t="s">
        <v>40</v>
      </c>
      <c r="G18" s="18" t="s">
        <v>40</v>
      </c>
      <c r="H18" s="18" t="s">
        <v>39</v>
      </c>
      <c r="I18" s="18" t="s">
        <v>38</v>
      </c>
      <c r="J18" s="18" t="s">
        <v>40</v>
      </c>
      <c r="K18" s="18" t="s">
        <v>39</v>
      </c>
      <c r="L18" s="18" t="s">
        <v>40</v>
      </c>
      <c r="M18" s="18" t="s">
        <v>38</v>
      </c>
      <c r="N18" s="18" t="s">
        <v>38</v>
      </c>
      <c r="O18" s="18" t="s">
        <v>194</v>
      </c>
    </row>
    <row r="19" spans="1:15" ht="22.5" customHeight="1" x14ac:dyDescent="0.3">
      <c r="A19" s="18">
        <v>10</v>
      </c>
      <c r="B19" s="18" t="s">
        <v>195</v>
      </c>
      <c r="C19" s="18" t="s">
        <v>37</v>
      </c>
      <c r="D19" s="18" t="s">
        <v>38</v>
      </c>
      <c r="E19" s="18">
        <v>4</v>
      </c>
      <c r="F19" s="18" t="s">
        <v>40</v>
      </c>
      <c r="G19" s="18" t="s">
        <v>40</v>
      </c>
      <c r="H19" s="18" t="s">
        <v>39</v>
      </c>
      <c r="I19" s="18" t="s">
        <v>38</v>
      </c>
      <c r="J19" s="18" t="s">
        <v>40</v>
      </c>
      <c r="K19" s="18" t="s">
        <v>39</v>
      </c>
      <c r="L19" s="18" t="s">
        <v>40</v>
      </c>
      <c r="M19" s="18" t="s">
        <v>38</v>
      </c>
      <c r="N19" s="18" t="s">
        <v>38</v>
      </c>
      <c r="O19" s="18" t="s">
        <v>196</v>
      </c>
    </row>
    <row r="20" spans="1:15" ht="22.5" customHeight="1" x14ac:dyDescent="0.3">
      <c r="A20" s="18">
        <v>11</v>
      </c>
      <c r="B20" s="18" t="s">
        <v>54</v>
      </c>
      <c r="C20" s="18" t="s">
        <v>43</v>
      </c>
      <c r="D20" s="18">
        <v>15</v>
      </c>
      <c r="E20" s="18">
        <v>15</v>
      </c>
      <c r="F20" s="18" t="s">
        <v>40</v>
      </c>
      <c r="G20" s="18" t="s">
        <v>40</v>
      </c>
      <c r="H20" s="18" t="s">
        <v>39</v>
      </c>
      <c r="I20" s="18" t="s">
        <v>38</v>
      </c>
      <c r="J20" s="18" t="s">
        <v>40</v>
      </c>
      <c r="K20" s="18" t="s">
        <v>39</v>
      </c>
      <c r="L20" s="18" t="s">
        <v>40</v>
      </c>
      <c r="M20" s="18" t="s">
        <v>38</v>
      </c>
      <c r="N20" s="18" t="s">
        <v>38</v>
      </c>
      <c r="O20" s="18" t="s">
        <v>94</v>
      </c>
    </row>
    <row r="21" spans="1:15" ht="28.8" customHeight="1" x14ac:dyDescent="0.3">
      <c r="A21" s="18">
        <v>12</v>
      </c>
      <c r="B21" s="18" t="s">
        <v>57</v>
      </c>
      <c r="C21" s="18" t="s">
        <v>58</v>
      </c>
      <c r="D21" s="18" t="s">
        <v>38</v>
      </c>
      <c r="E21" s="18">
        <v>8</v>
      </c>
      <c r="F21" s="18" t="s">
        <v>40</v>
      </c>
      <c r="G21" s="18" t="s">
        <v>40</v>
      </c>
      <c r="H21" s="18" t="s">
        <v>39</v>
      </c>
      <c r="I21" s="18" t="s">
        <v>38</v>
      </c>
      <c r="J21" s="18" t="s">
        <v>40</v>
      </c>
      <c r="K21" s="18" t="s">
        <v>39</v>
      </c>
      <c r="L21" s="18" t="s">
        <v>40</v>
      </c>
      <c r="M21" s="18" t="s">
        <v>38</v>
      </c>
      <c r="N21" s="18" t="s">
        <v>38</v>
      </c>
      <c r="O21" s="18" t="s">
        <v>38</v>
      </c>
    </row>
    <row r="22" spans="1:15" ht="22.5" customHeight="1" x14ac:dyDescent="0.3">
      <c r="A22" s="18">
        <v>13</v>
      </c>
      <c r="B22" s="18" t="s">
        <v>59</v>
      </c>
      <c r="C22" s="18" t="s">
        <v>58</v>
      </c>
      <c r="D22" s="18" t="s">
        <v>38</v>
      </c>
      <c r="E22" s="18">
        <v>8</v>
      </c>
      <c r="F22" s="18" t="s">
        <v>40</v>
      </c>
      <c r="G22" s="18" t="s">
        <v>40</v>
      </c>
      <c r="H22" s="18" t="s">
        <v>39</v>
      </c>
      <c r="I22" s="18" t="s">
        <v>38</v>
      </c>
      <c r="J22" s="18" t="s">
        <v>40</v>
      </c>
      <c r="K22" s="18" t="s">
        <v>39</v>
      </c>
      <c r="L22" s="18" t="s">
        <v>40</v>
      </c>
      <c r="M22" s="18" t="s">
        <v>38</v>
      </c>
      <c r="N22" s="18" t="s">
        <v>38</v>
      </c>
      <c r="O22" s="18" t="s">
        <v>38</v>
      </c>
    </row>
    <row r="23" spans="1:15" ht="22.5" customHeight="1" x14ac:dyDescent="0.3">
      <c r="A23" s="18">
        <v>14</v>
      </c>
      <c r="B23" s="18" t="s">
        <v>197</v>
      </c>
      <c r="C23" s="18" t="s">
        <v>37</v>
      </c>
      <c r="D23" s="18" t="s">
        <v>38</v>
      </c>
      <c r="E23" s="18">
        <v>4</v>
      </c>
      <c r="F23" s="18" t="s">
        <v>40</v>
      </c>
      <c r="G23" s="18" t="s">
        <v>40</v>
      </c>
      <c r="H23" s="18" t="s">
        <v>39</v>
      </c>
      <c r="I23" s="18" t="s">
        <v>38</v>
      </c>
      <c r="J23" s="18" t="s">
        <v>40</v>
      </c>
      <c r="K23" s="18" t="s">
        <v>39</v>
      </c>
      <c r="L23" s="18" t="s">
        <v>39</v>
      </c>
      <c r="M23" s="18" t="s">
        <v>66</v>
      </c>
      <c r="N23" s="18" t="s">
        <v>62</v>
      </c>
      <c r="O23" s="18" t="s">
        <v>38</v>
      </c>
    </row>
    <row r="24" spans="1:15" ht="22.5" customHeight="1" x14ac:dyDescent="0.3">
      <c r="A24" s="18">
        <v>15</v>
      </c>
      <c r="B24" s="18" t="s">
        <v>60</v>
      </c>
      <c r="C24" s="18" t="s">
        <v>37</v>
      </c>
      <c r="D24" s="18" t="s">
        <v>38</v>
      </c>
      <c r="E24" s="18">
        <v>4</v>
      </c>
      <c r="F24" s="18" t="s">
        <v>40</v>
      </c>
      <c r="G24" s="18" t="s">
        <v>40</v>
      </c>
      <c r="H24" s="18" t="s">
        <v>39</v>
      </c>
      <c r="I24" s="18" t="s">
        <v>38</v>
      </c>
      <c r="J24" s="18" t="s">
        <v>40</v>
      </c>
      <c r="K24" s="18" t="s">
        <v>39</v>
      </c>
      <c r="L24" s="18" t="s">
        <v>39</v>
      </c>
      <c r="M24" s="18" t="s">
        <v>61</v>
      </c>
      <c r="N24" s="18" t="s">
        <v>62</v>
      </c>
      <c r="O24" s="18" t="s">
        <v>38</v>
      </c>
    </row>
    <row r="25" spans="1:15" ht="28.8" customHeight="1" x14ac:dyDescent="0.3">
      <c r="A25" s="18">
        <v>16</v>
      </c>
      <c r="B25" s="18" t="s">
        <v>198</v>
      </c>
      <c r="C25" s="18" t="s">
        <v>43</v>
      </c>
      <c r="D25" s="18">
        <v>100</v>
      </c>
      <c r="E25" s="18">
        <v>100</v>
      </c>
      <c r="F25" s="18" t="s">
        <v>40</v>
      </c>
      <c r="G25" s="18" t="s">
        <v>39</v>
      </c>
      <c r="H25" s="18" t="s">
        <v>40</v>
      </c>
      <c r="I25" s="18" t="s">
        <v>48</v>
      </c>
      <c r="J25" s="18" t="s">
        <v>40</v>
      </c>
      <c r="K25" s="18" t="s">
        <v>40</v>
      </c>
      <c r="L25" s="18" t="s">
        <v>40</v>
      </c>
      <c r="M25" s="18" t="s">
        <v>38</v>
      </c>
      <c r="N25" s="18" t="s">
        <v>38</v>
      </c>
      <c r="O25" s="18" t="s">
        <v>199</v>
      </c>
    </row>
    <row r="26" spans="1:15" ht="29.4" customHeight="1" x14ac:dyDescent="0.3">
      <c r="A26" s="18">
        <v>17</v>
      </c>
      <c r="B26" s="18" t="s">
        <v>200</v>
      </c>
      <c r="C26" s="18" t="s">
        <v>201</v>
      </c>
      <c r="D26" s="18" t="s">
        <v>38</v>
      </c>
      <c r="E26" s="18" t="s">
        <v>202</v>
      </c>
      <c r="F26" s="18" t="s">
        <v>40</v>
      </c>
      <c r="G26" s="18" t="s">
        <v>39</v>
      </c>
      <c r="H26" s="18" t="s">
        <v>40</v>
      </c>
      <c r="I26" s="18" t="s">
        <v>48</v>
      </c>
      <c r="J26" s="18" t="s">
        <v>40</v>
      </c>
      <c r="K26" s="18" t="s">
        <v>40</v>
      </c>
      <c r="L26" s="18" t="s">
        <v>40</v>
      </c>
      <c r="M26" s="18" t="s">
        <v>38</v>
      </c>
      <c r="N26" s="18" t="s">
        <v>38</v>
      </c>
      <c r="O26" s="18" t="s">
        <v>203</v>
      </c>
    </row>
    <row r="27" spans="1:15" ht="22.5" customHeight="1" x14ac:dyDescent="0.3">
      <c r="A27" s="18">
        <v>18</v>
      </c>
      <c r="B27" s="18" t="s">
        <v>204</v>
      </c>
      <c r="C27" s="18" t="s">
        <v>46</v>
      </c>
      <c r="D27" s="18" t="s">
        <v>47</v>
      </c>
      <c r="E27" s="18" t="s">
        <v>47</v>
      </c>
      <c r="F27" s="18" t="s">
        <v>40</v>
      </c>
      <c r="G27" s="18" t="s">
        <v>39</v>
      </c>
      <c r="H27" s="18" t="s">
        <v>40</v>
      </c>
      <c r="I27" s="18" t="s">
        <v>48</v>
      </c>
      <c r="J27" s="18" t="s">
        <v>40</v>
      </c>
      <c r="K27" s="18" t="s">
        <v>40</v>
      </c>
      <c r="L27" s="18" t="s">
        <v>40</v>
      </c>
      <c r="M27" s="18" t="s">
        <v>38</v>
      </c>
      <c r="N27" s="18" t="s">
        <v>38</v>
      </c>
      <c r="O27" s="18" t="s">
        <v>38</v>
      </c>
    </row>
    <row r="28" spans="1:15" ht="22.5" customHeight="1" x14ac:dyDescent="0.3">
      <c r="A28" s="18">
        <v>19</v>
      </c>
      <c r="B28" s="18" t="s">
        <v>71</v>
      </c>
      <c r="C28" s="18" t="s">
        <v>46</v>
      </c>
      <c r="D28" s="18" t="s">
        <v>47</v>
      </c>
      <c r="E28" s="18" t="s">
        <v>47</v>
      </c>
      <c r="F28" s="18" t="s">
        <v>40</v>
      </c>
      <c r="G28" s="18" t="s">
        <v>39</v>
      </c>
      <c r="H28" s="18" t="s">
        <v>40</v>
      </c>
      <c r="I28" s="18" t="s">
        <v>48</v>
      </c>
      <c r="J28" s="18" t="s">
        <v>40</v>
      </c>
      <c r="K28" s="18" t="s">
        <v>40</v>
      </c>
      <c r="L28" s="18" t="s">
        <v>40</v>
      </c>
      <c r="M28" s="18" t="s">
        <v>38</v>
      </c>
      <c r="N28" s="18" t="s">
        <v>38</v>
      </c>
      <c r="O28" s="18" t="s">
        <v>38</v>
      </c>
    </row>
    <row r="29" spans="1:15" ht="31.2" customHeight="1" x14ac:dyDescent="0.3">
      <c r="A29" s="18">
        <v>20</v>
      </c>
      <c r="B29" s="18" t="s">
        <v>134</v>
      </c>
      <c r="C29" s="18" t="s">
        <v>135</v>
      </c>
      <c r="D29" s="18">
        <v>5.2</v>
      </c>
      <c r="E29" s="18">
        <v>8</v>
      </c>
      <c r="F29" s="18" t="s">
        <v>40</v>
      </c>
      <c r="G29" s="18" t="s">
        <v>40</v>
      </c>
      <c r="H29" s="18" t="s">
        <v>39</v>
      </c>
      <c r="I29" s="18" t="s">
        <v>38</v>
      </c>
      <c r="J29" s="18" t="s">
        <v>40</v>
      </c>
      <c r="K29" s="18" t="s">
        <v>39</v>
      </c>
      <c r="L29" s="18" t="s">
        <v>40</v>
      </c>
      <c r="M29" s="18" t="s">
        <v>38</v>
      </c>
      <c r="N29" s="18" t="s">
        <v>38</v>
      </c>
      <c r="O29" s="18" t="s">
        <v>136</v>
      </c>
    </row>
    <row r="31" spans="1:15" ht="19.2" customHeight="1" x14ac:dyDescent="0.3">
      <c r="A31" s="25"/>
      <c r="B31" s="42" t="s">
        <v>63</v>
      </c>
      <c r="C31" s="42"/>
      <c r="D31" s="20"/>
      <c r="E31" s="25"/>
      <c r="L31" s="25"/>
    </row>
    <row r="32" spans="1:15" ht="15.6" x14ac:dyDescent="0.3">
      <c r="A32" s="25"/>
      <c r="B32" s="22" t="s">
        <v>64</v>
      </c>
      <c r="C32" s="22"/>
      <c r="D32" s="22"/>
      <c r="E32" s="25"/>
    </row>
    <row r="33" spans="1:12" ht="15.6" x14ac:dyDescent="0.3">
      <c r="A33" s="19"/>
      <c r="B33" s="23" t="s">
        <v>65</v>
      </c>
      <c r="C33" s="23"/>
      <c r="D33" s="23"/>
      <c r="E33" s="19"/>
    </row>
    <row r="34" spans="1:12" ht="15.6" x14ac:dyDescent="0.3">
      <c r="A34" s="21"/>
      <c r="E34" s="21"/>
      <c r="F34" s="21"/>
      <c r="G34" s="21"/>
      <c r="H34" s="24"/>
      <c r="I34" s="21"/>
      <c r="J34" s="21"/>
      <c r="K34" s="21"/>
      <c r="L34" s="25"/>
    </row>
    <row r="35" spans="1:12" ht="15.6" x14ac:dyDescent="0.3">
      <c r="A35" s="21"/>
      <c r="B35" s="23"/>
      <c r="C35" s="21"/>
      <c r="D35" s="21"/>
      <c r="E35" s="21"/>
      <c r="L35" s="21"/>
    </row>
  </sheetData>
  <mergeCells count="26">
    <mergeCell ref="A1:B3"/>
    <mergeCell ref="C1:M2"/>
    <mergeCell ref="C3:M3"/>
    <mergeCell ref="A4:B5"/>
    <mergeCell ref="C4:O5"/>
    <mergeCell ref="B31:C31"/>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42">
    <tabColor rgb="FF4E95D9"/>
  </sheetPr>
  <dimension ref="A1:O32"/>
  <sheetViews>
    <sheetView showGridLines="0" topLeftCell="A18" zoomScaleNormal="100" workbookViewId="0">
      <selection activeCell="M7" sqref="M7:M9"/>
    </sheetView>
  </sheetViews>
  <sheetFormatPr baseColWidth="10" defaultColWidth="10.5546875" defaultRowHeight="14.4" x14ac:dyDescent="0.3"/>
  <cols>
    <col min="1" max="1" width="7" customWidth="1"/>
    <col min="2" max="2" width="18.88671875" customWidth="1"/>
    <col min="3" max="3" width="17" customWidth="1"/>
    <col min="4" max="4" width="12.21875" customWidth="1"/>
    <col min="5" max="5" width="10.44140625" customWidth="1"/>
    <col min="6" max="7" width="9.33203125" customWidth="1"/>
    <col min="8" max="8" width="10.33203125" customWidth="1"/>
    <col min="9" max="9" width="25" customWidth="1"/>
    <col min="10" max="10" width="8.6640625" customWidth="1"/>
    <col min="12" max="12" width="10.21875" customWidth="1"/>
    <col min="13" max="13" width="17.77734375" customWidth="1"/>
    <col min="14" max="14" width="14.109375" customWidth="1"/>
    <col min="15" max="15" width="24.44140625" customWidth="1"/>
  </cols>
  <sheetData>
    <row r="1" spans="1:15" ht="22.2" customHeight="1" x14ac:dyDescent="0.3">
      <c r="A1" s="78"/>
      <c r="B1" s="78"/>
      <c r="C1" s="79" t="s">
        <v>6</v>
      </c>
      <c r="D1" s="79"/>
      <c r="E1" s="79"/>
      <c r="F1" s="79"/>
      <c r="G1" s="79"/>
      <c r="H1" s="79"/>
      <c r="I1" s="79"/>
      <c r="J1" s="79"/>
      <c r="K1" s="79"/>
      <c r="L1" s="79"/>
      <c r="M1" s="79"/>
      <c r="N1" s="11" t="s">
        <v>7</v>
      </c>
      <c r="O1" s="1">
        <v>14</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116</v>
      </c>
      <c r="D3" s="85"/>
      <c r="E3" s="85"/>
      <c r="F3" s="85"/>
      <c r="G3" s="85"/>
      <c r="H3" s="85"/>
      <c r="I3" s="85"/>
      <c r="J3" s="85"/>
      <c r="K3" s="85"/>
      <c r="L3" s="85"/>
      <c r="M3" s="85"/>
      <c r="N3" s="11" t="s">
        <v>10</v>
      </c>
      <c r="O3" s="1" t="s">
        <v>205</v>
      </c>
    </row>
    <row r="4" spans="1:15" ht="27.75" customHeight="1" x14ac:dyDescent="0.3">
      <c r="A4" s="83" t="s">
        <v>12</v>
      </c>
      <c r="B4" s="83"/>
      <c r="C4" s="84" t="s">
        <v>206</v>
      </c>
      <c r="D4" s="84"/>
      <c r="E4" s="84"/>
      <c r="F4" s="84"/>
      <c r="G4" s="84"/>
      <c r="H4" s="84"/>
      <c r="I4" s="84"/>
      <c r="J4" s="84"/>
      <c r="K4" s="84"/>
      <c r="L4" s="84"/>
      <c r="M4" s="84"/>
      <c r="N4" s="84"/>
      <c r="O4" s="84"/>
    </row>
    <row r="5" spans="1:15" ht="27.7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SUM(E10:E26)</f>
        <v>1184</v>
      </c>
      <c r="D6" s="72" t="s">
        <v>15</v>
      </c>
      <c r="E6" s="72"/>
      <c r="F6" s="72"/>
      <c r="G6" s="73">
        <v>0</v>
      </c>
      <c r="H6" s="73"/>
      <c r="I6" s="74" t="s">
        <v>16</v>
      </c>
      <c r="J6" s="74"/>
      <c r="K6" s="74"/>
      <c r="L6" s="74"/>
      <c r="M6" s="1">
        <v>10</v>
      </c>
      <c r="N6" s="14" t="s">
        <v>17</v>
      </c>
      <c r="O6" s="15">
        <f>C6*(IF(G6=0,1,G6))*(IF(M6=0,1,M6))</f>
        <v>11840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2"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79</v>
      </c>
      <c r="C11" s="18" t="s">
        <v>43</v>
      </c>
      <c r="D11" s="18">
        <v>20</v>
      </c>
      <c r="E11" s="18">
        <v>20</v>
      </c>
      <c r="F11" s="18" t="s">
        <v>40</v>
      </c>
      <c r="G11" s="18" t="s">
        <v>40</v>
      </c>
      <c r="H11" s="18" t="s">
        <v>39</v>
      </c>
      <c r="I11" s="18" t="s">
        <v>38</v>
      </c>
      <c r="J11" s="18" t="s">
        <v>39</v>
      </c>
      <c r="K11" s="18" t="s">
        <v>39</v>
      </c>
      <c r="L11" s="18" t="s">
        <v>40</v>
      </c>
      <c r="M11" s="18" t="s">
        <v>38</v>
      </c>
      <c r="N11" s="18" t="s">
        <v>38</v>
      </c>
      <c r="O11" s="18" t="s">
        <v>38</v>
      </c>
    </row>
    <row r="12" spans="1:15" ht="22.5" customHeight="1" x14ac:dyDescent="0.3">
      <c r="A12" s="18">
        <v>3</v>
      </c>
      <c r="B12" s="18" t="s">
        <v>83</v>
      </c>
      <c r="C12" s="18" t="s">
        <v>43</v>
      </c>
      <c r="D12" s="18">
        <v>150</v>
      </c>
      <c r="E12" s="18">
        <v>150</v>
      </c>
      <c r="F12" s="18" t="s">
        <v>40</v>
      </c>
      <c r="G12" s="18" t="s">
        <v>40</v>
      </c>
      <c r="H12" s="18" t="s">
        <v>39</v>
      </c>
      <c r="I12" s="18" t="s">
        <v>38</v>
      </c>
      <c r="J12" s="18" t="s">
        <v>40</v>
      </c>
      <c r="K12" s="18" t="s">
        <v>39</v>
      </c>
      <c r="L12" s="18" t="s">
        <v>40</v>
      </c>
      <c r="M12" s="18" t="s">
        <v>38</v>
      </c>
      <c r="N12" s="18" t="s">
        <v>38</v>
      </c>
      <c r="O12" s="18" t="s">
        <v>38</v>
      </c>
    </row>
    <row r="13" spans="1:15" ht="22.5" customHeight="1" x14ac:dyDescent="0.3">
      <c r="A13" s="18">
        <v>4</v>
      </c>
      <c r="B13" s="18" t="s">
        <v>207</v>
      </c>
      <c r="C13" s="18" t="s">
        <v>43</v>
      </c>
      <c r="D13" s="18">
        <v>100</v>
      </c>
      <c r="E13" s="18">
        <v>100</v>
      </c>
      <c r="F13" s="18" t="s">
        <v>40</v>
      </c>
      <c r="G13" s="18" t="s">
        <v>40</v>
      </c>
      <c r="H13" s="18" t="s">
        <v>39</v>
      </c>
      <c r="I13" s="18" t="s">
        <v>38</v>
      </c>
      <c r="J13" s="18" t="s">
        <v>40</v>
      </c>
      <c r="K13" s="18" t="s">
        <v>39</v>
      </c>
      <c r="L13" s="18" t="s">
        <v>40</v>
      </c>
      <c r="M13" s="18" t="s">
        <v>38</v>
      </c>
      <c r="N13" s="18" t="s">
        <v>38</v>
      </c>
      <c r="O13" s="18" t="s">
        <v>38</v>
      </c>
    </row>
    <row r="14" spans="1:15" ht="22.5" customHeight="1" x14ac:dyDescent="0.3">
      <c r="A14" s="18">
        <v>5</v>
      </c>
      <c r="B14" s="18" t="s">
        <v>208</v>
      </c>
      <c r="C14" s="18" t="s">
        <v>43</v>
      </c>
      <c r="D14" s="18">
        <v>100</v>
      </c>
      <c r="E14" s="18">
        <v>100</v>
      </c>
      <c r="F14" s="18" t="s">
        <v>40</v>
      </c>
      <c r="G14" s="18" t="s">
        <v>39</v>
      </c>
      <c r="H14" s="18" t="s">
        <v>40</v>
      </c>
      <c r="I14" s="18" t="s">
        <v>48</v>
      </c>
      <c r="J14" s="18" t="s">
        <v>40</v>
      </c>
      <c r="K14" s="18" t="s">
        <v>39</v>
      </c>
      <c r="L14" s="18" t="s">
        <v>40</v>
      </c>
      <c r="M14" s="18" t="s">
        <v>38</v>
      </c>
      <c r="N14" s="18" t="s">
        <v>38</v>
      </c>
      <c r="O14" s="18" t="s">
        <v>38</v>
      </c>
    </row>
    <row r="15" spans="1:15" ht="22.5" customHeight="1" x14ac:dyDescent="0.3">
      <c r="A15" s="18">
        <v>6</v>
      </c>
      <c r="B15" s="18" t="s">
        <v>86</v>
      </c>
      <c r="C15" s="18" t="s">
        <v>43</v>
      </c>
      <c r="D15" s="18">
        <v>254</v>
      </c>
      <c r="E15" s="18">
        <v>254</v>
      </c>
      <c r="F15" s="18" t="s">
        <v>40</v>
      </c>
      <c r="G15" s="18" t="s">
        <v>40</v>
      </c>
      <c r="H15" s="18" t="s">
        <v>39</v>
      </c>
      <c r="I15" s="18" t="s">
        <v>38</v>
      </c>
      <c r="J15" s="18" t="s">
        <v>39</v>
      </c>
      <c r="K15" s="18" t="s">
        <v>39</v>
      </c>
      <c r="L15" s="18" t="s">
        <v>40</v>
      </c>
      <c r="M15" s="18" t="s">
        <v>38</v>
      </c>
      <c r="N15" s="18" t="s">
        <v>38</v>
      </c>
      <c r="O15" s="18" t="s">
        <v>87</v>
      </c>
    </row>
    <row r="16" spans="1:15" ht="22.5" customHeight="1" x14ac:dyDescent="0.3">
      <c r="A16" s="18">
        <v>7</v>
      </c>
      <c r="B16" s="18" t="s">
        <v>50</v>
      </c>
      <c r="C16" s="18" t="s">
        <v>43</v>
      </c>
      <c r="D16" s="18">
        <v>20</v>
      </c>
      <c r="E16" s="18">
        <v>20</v>
      </c>
      <c r="F16" s="18" t="s">
        <v>40</v>
      </c>
      <c r="G16" s="18" t="s">
        <v>40</v>
      </c>
      <c r="H16" s="18" t="s">
        <v>39</v>
      </c>
      <c r="I16" s="18" t="s">
        <v>38</v>
      </c>
      <c r="J16" s="18" t="s">
        <v>40</v>
      </c>
      <c r="K16" s="18" t="s">
        <v>39</v>
      </c>
      <c r="L16" s="18" t="s">
        <v>40</v>
      </c>
      <c r="M16" s="18" t="s">
        <v>38</v>
      </c>
      <c r="N16" s="18" t="s">
        <v>38</v>
      </c>
      <c r="O16" s="18" t="s">
        <v>51</v>
      </c>
    </row>
    <row r="17" spans="1:15" ht="22.5" customHeight="1" x14ac:dyDescent="0.3">
      <c r="A17" s="18">
        <v>8</v>
      </c>
      <c r="B17" s="18" t="s">
        <v>45</v>
      </c>
      <c r="C17" s="18" t="s">
        <v>43</v>
      </c>
      <c r="D17" s="18">
        <v>200</v>
      </c>
      <c r="E17" s="18">
        <v>200</v>
      </c>
      <c r="F17" s="18" t="s">
        <v>40</v>
      </c>
      <c r="G17" s="18" t="s">
        <v>40</v>
      </c>
      <c r="H17" s="18" t="s">
        <v>39</v>
      </c>
      <c r="I17" s="18" t="s">
        <v>38</v>
      </c>
      <c r="J17" s="18" t="s">
        <v>40</v>
      </c>
      <c r="K17" s="18" t="s">
        <v>40</v>
      </c>
      <c r="L17" s="18" t="s">
        <v>40</v>
      </c>
      <c r="M17" s="18" t="s">
        <v>38</v>
      </c>
      <c r="N17" s="18" t="s">
        <v>38</v>
      </c>
      <c r="O17" s="18" t="s">
        <v>38</v>
      </c>
    </row>
    <row r="18" spans="1:15" ht="22.5" customHeight="1" x14ac:dyDescent="0.3">
      <c r="A18" s="18">
        <v>9</v>
      </c>
      <c r="B18" s="18" t="s">
        <v>92</v>
      </c>
      <c r="C18" s="18" t="s">
        <v>43</v>
      </c>
      <c r="D18" s="18">
        <v>100</v>
      </c>
      <c r="E18" s="18">
        <v>100</v>
      </c>
      <c r="F18" s="18" t="s">
        <v>40</v>
      </c>
      <c r="G18" s="18" t="s">
        <v>40</v>
      </c>
      <c r="H18" s="18" t="s">
        <v>39</v>
      </c>
      <c r="I18" s="18" t="s">
        <v>38</v>
      </c>
      <c r="J18" s="18" t="s">
        <v>40</v>
      </c>
      <c r="K18" s="18" t="s">
        <v>39</v>
      </c>
      <c r="L18" s="18" t="s">
        <v>40</v>
      </c>
      <c r="M18" s="18" t="s">
        <v>38</v>
      </c>
      <c r="N18" s="18" t="s">
        <v>38</v>
      </c>
      <c r="O18" s="18" t="s">
        <v>90</v>
      </c>
    </row>
    <row r="19" spans="1:15" ht="22.5" customHeight="1" x14ac:dyDescent="0.3">
      <c r="A19" s="18">
        <v>10</v>
      </c>
      <c r="B19" s="18" t="s">
        <v>91</v>
      </c>
      <c r="C19" s="18" t="s">
        <v>43</v>
      </c>
      <c r="D19" s="18">
        <v>100</v>
      </c>
      <c r="E19" s="18">
        <v>100</v>
      </c>
      <c r="F19" s="18" t="s">
        <v>40</v>
      </c>
      <c r="G19" s="18" t="s">
        <v>40</v>
      </c>
      <c r="H19" s="18" t="s">
        <v>39</v>
      </c>
      <c r="I19" s="18" t="s">
        <v>38</v>
      </c>
      <c r="J19" s="18" t="s">
        <v>40</v>
      </c>
      <c r="K19" s="18" t="s">
        <v>39</v>
      </c>
      <c r="L19" s="18" t="s">
        <v>40</v>
      </c>
      <c r="M19" s="18" t="s">
        <v>38</v>
      </c>
      <c r="N19" s="18" t="s">
        <v>38</v>
      </c>
      <c r="O19" s="18" t="s">
        <v>90</v>
      </c>
    </row>
    <row r="20" spans="1:15" ht="22.5" customHeight="1" x14ac:dyDescent="0.3">
      <c r="A20" s="18">
        <v>11</v>
      </c>
      <c r="B20" s="18" t="s">
        <v>89</v>
      </c>
      <c r="C20" s="18" t="s">
        <v>43</v>
      </c>
      <c r="D20" s="18">
        <v>100</v>
      </c>
      <c r="E20" s="18">
        <v>100</v>
      </c>
      <c r="F20" s="18" t="s">
        <v>40</v>
      </c>
      <c r="G20" s="18" t="s">
        <v>40</v>
      </c>
      <c r="H20" s="18" t="s">
        <v>39</v>
      </c>
      <c r="I20" s="18" t="s">
        <v>38</v>
      </c>
      <c r="J20" s="18" t="s">
        <v>40</v>
      </c>
      <c r="K20" s="18" t="s">
        <v>39</v>
      </c>
      <c r="L20" s="18" t="s">
        <v>40</v>
      </c>
      <c r="M20" s="18" t="s">
        <v>38</v>
      </c>
      <c r="N20" s="18" t="s">
        <v>38</v>
      </c>
      <c r="O20" s="18" t="s">
        <v>90</v>
      </c>
    </row>
    <row r="21" spans="1:15" ht="22.5" customHeight="1" x14ac:dyDescent="0.3">
      <c r="A21" s="18">
        <v>12</v>
      </c>
      <c r="B21" s="18" t="s">
        <v>209</v>
      </c>
      <c r="C21" s="18" t="s">
        <v>43</v>
      </c>
      <c r="D21" s="18">
        <v>10</v>
      </c>
      <c r="E21" s="18">
        <v>10</v>
      </c>
      <c r="F21" s="18" t="s">
        <v>40</v>
      </c>
      <c r="G21" s="18" t="s">
        <v>40</v>
      </c>
      <c r="H21" s="18" t="s">
        <v>39</v>
      </c>
      <c r="I21" s="18" t="s">
        <v>38</v>
      </c>
      <c r="J21" s="18" t="s">
        <v>40</v>
      </c>
      <c r="K21" s="18" t="s">
        <v>39</v>
      </c>
      <c r="L21" s="18" t="s">
        <v>40</v>
      </c>
      <c r="M21" s="18" t="s">
        <v>38</v>
      </c>
      <c r="N21" s="18" t="s">
        <v>38</v>
      </c>
      <c r="O21" s="18" t="s">
        <v>76</v>
      </c>
    </row>
    <row r="22" spans="1:15" ht="22.5" customHeight="1" x14ac:dyDescent="0.3">
      <c r="A22" s="18">
        <v>13</v>
      </c>
      <c r="B22" s="18" t="s">
        <v>54</v>
      </c>
      <c r="C22" s="18" t="s">
        <v>43</v>
      </c>
      <c r="D22" s="18">
        <v>10</v>
      </c>
      <c r="E22" s="18">
        <v>10</v>
      </c>
      <c r="F22" s="18" t="s">
        <v>40</v>
      </c>
      <c r="G22" s="18" t="s">
        <v>40</v>
      </c>
      <c r="H22" s="18" t="s">
        <v>39</v>
      </c>
      <c r="I22" s="18" t="s">
        <v>38</v>
      </c>
      <c r="J22" s="18" t="s">
        <v>40</v>
      </c>
      <c r="K22" s="18" t="s">
        <v>39</v>
      </c>
      <c r="L22" s="18" t="s">
        <v>40</v>
      </c>
      <c r="M22" s="18" t="s">
        <v>38</v>
      </c>
      <c r="N22" s="18" t="s">
        <v>38</v>
      </c>
      <c r="O22" s="18" t="s">
        <v>94</v>
      </c>
    </row>
    <row r="23" spans="1:15" ht="22.5" customHeight="1" x14ac:dyDescent="0.3">
      <c r="A23" s="18">
        <v>14</v>
      </c>
      <c r="B23" s="18" t="s">
        <v>204</v>
      </c>
      <c r="C23" s="18" t="s">
        <v>46</v>
      </c>
      <c r="D23" s="18" t="s">
        <v>47</v>
      </c>
      <c r="E23" s="18" t="s">
        <v>47</v>
      </c>
      <c r="F23" s="18" t="s">
        <v>40</v>
      </c>
      <c r="G23" s="18" t="s">
        <v>39</v>
      </c>
      <c r="H23" s="18" t="s">
        <v>40</v>
      </c>
      <c r="I23" s="18" t="s">
        <v>48</v>
      </c>
      <c r="J23" s="18" t="s">
        <v>40</v>
      </c>
      <c r="K23" s="18" t="s">
        <v>40</v>
      </c>
      <c r="L23" s="18" t="s">
        <v>40</v>
      </c>
      <c r="M23" s="18" t="s">
        <v>38</v>
      </c>
      <c r="N23" s="18" t="s">
        <v>38</v>
      </c>
      <c r="O23" s="18" t="s">
        <v>38</v>
      </c>
    </row>
    <row r="24" spans="1:15" ht="22.5" customHeight="1" x14ac:dyDescent="0.3">
      <c r="A24" s="18">
        <v>15</v>
      </c>
      <c r="B24" s="18" t="s">
        <v>114</v>
      </c>
      <c r="C24" s="18" t="s">
        <v>58</v>
      </c>
      <c r="D24" s="18" t="s">
        <v>38</v>
      </c>
      <c r="E24" s="18">
        <v>8</v>
      </c>
      <c r="F24" s="18" t="s">
        <v>40</v>
      </c>
      <c r="G24" s="18" t="s">
        <v>40</v>
      </c>
      <c r="H24" s="18" t="s">
        <v>39</v>
      </c>
      <c r="I24" s="18" t="s">
        <v>38</v>
      </c>
      <c r="J24" s="18" t="s">
        <v>40</v>
      </c>
      <c r="K24" s="18" t="s">
        <v>39</v>
      </c>
      <c r="L24" s="18" t="s">
        <v>40</v>
      </c>
      <c r="M24" s="18" t="s">
        <v>38</v>
      </c>
      <c r="N24" s="18" t="s">
        <v>38</v>
      </c>
      <c r="O24" s="18" t="s">
        <v>38</v>
      </c>
    </row>
    <row r="25" spans="1:15" ht="22.5" customHeight="1" x14ac:dyDescent="0.3">
      <c r="A25" s="29">
        <v>16</v>
      </c>
      <c r="B25" s="29" t="s">
        <v>60</v>
      </c>
      <c r="C25" s="29" t="s">
        <v>37</v>
      </c>
      <c r="D25" s="29" t="s">
        <v>38</v>
      </c>
      <c r="E25" s="29">
        <v>4</v>
      </c>
      <c r="F25" s="29" t="s">
        <v>40</v>
      </c>
      <c r="G25" s="29" t="s">
        <v>40</v>
      </c>
      <c r="H25" s="29" t="s">
        <v>39</v>
      </c>
      <c r="I25" s="29" t="s">
        <v>38</v>
      </c>
      <c r="J25" s="29" t="s">
        <v>40</v>
      </c>
      <c r="K25" s="29" t="s">
        <v>39</v>
      </c>
      <c r="L25" s="29" t="s">
        <v>39</v>
      </c>
      <c r="M25" s="29" t="s">
        <v>61</v>
      </c>
      <c r="N25" s="29" t="s">
        <v>62</v>
      </c>
      <c r="O25" s="29" t="s">
        <v>38</v>
      </c>
    </row>
    <row r="26" spans="1:15" s="31" customFormat="1" ht="27.6" customHeight="1" x14ac:dyDescent="0.3">
      <c r="A26" s="30">
        <v>17</v>
      </c>
      <c r="B26" s="30" t="s">
        <v>95</v>
      </c>
      <c r="C26" s="30" t="s">
        <v>37</v>
      </c>
      <c r="D26" s="30" t="s">
        <v>38</v>
      </c>
      <c r="E26" s="30">
        <v>4</v>
      </c>
      <c r="F26" s="30" t="s">
        <v>40</v>
      </c>
      <c r="G26" s="30" t="s">
        <v>40</v>
      </c>
      <c r="H26" s="30" t="s">
        <v>39</v>
      </c>
      <c r="I26" s="30" t="s">
        <v>38</v>
      </c>
      <c r="J26" s="30" t="s">
        <v>40</v>
      </c>
      <c r="K26" s="30" t="s">
        <v>39</v>
      </c>
      <c r="L26" s="30" t="s">
        <v>39</v>
      </c>
      <c r="M26" s="30" t="s">
        <v>96</v>
      </c>
      <c r="N26" s="30" t="s">
        <v>62</v>
      </c>
      <c r="O26" s="30" t="s">
        <v>38</v>
      </c>
    </row>
    <row r="28" spans="1:15" ht="15.6" x14ac:dyDescent="0.3">
      <c r="A28" s="25"/>
      <c r="B28" s="32" t="s">
        <v>63</v>
      </c>
      <c r="C28" s="32"/>
      <c r="D28" s="20"/>
      <c r="E28" s="25"/>
      <c r="L28" s="25"/>
    </row>
    <row r="29" spans="1:15" ht="15.6" x14ac:dyDescent="0.3">
      <c r="A29" s="25"/>
      <c r="B29" s="22" t="s">
        <v>64</v>
      </c>
      <c r="C29" s="22"/>
      <c r="D29" s="22"/>
      <c r="E29" s="25"/>
    </row>
    <row r="30" spans="1:15" ht="15.6" x14ac:dyDescent="0.3">
      <c r="A30" s="19"/>
      <c r="B30" s="23" t="s">
        <v>65</v>
      </c>
      <c r="C30" s="23"/>
      <c r="D30" s="23"/>
      <c r="E30" s="19"/>
    </row>
    <row r="31" spans="1:15" ht="15.6" x14ac:dyDescent="0.3">
      <c r="A31" s="21"/>
      <c r="E31" s="21"/>
      <c r="F31" s="21"/>
      <c r="G31" s="21"/>
      <c r="H31" s="24"/>
      <c r="I31" s="21"/>
      <c r="J31" s="21"/>
      <c r="K31" s="21"/>
      <c r="L31" s="25"/>
    </row>
    <row r="32" spans="1:15" ht="15.6" x14ac:dyDescent="0.3">
      <c r="A32" s="21"/>
      <c r="B32" s="23"/>
      <c r="C32" s="21"/>
      <c r="D32" s="21"/>
      <c r="E32" s="21"/>
      <c r="L32" s="21"/>
    </row>
  </sheetData>
  <mergeCells count="25">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43">
    <tabColor rgb="FF4E95D9"/>
  </sheetPr>
  <dimension ref="A1:O18"/>
  <sheetViews>
    <sheetView showGridLines="0" zoomScaleNormal="100" workbookViewId="0">
      <selection activeCell="I19" sqref="I19"/>
    </sheetView>
  </sheetViews>
  <sheetFormatPr baseColWidth="10" defaultColWidth="10.5546875" defaultRowHeight="14.4" x14ac:dyDescent="0.3"/>
  <cols>
    <col min="1" max="1" width="6.88671875" customWidth="1"/>
    <col min="2" max="2" width="20" customWidth="1"/>
    <col min="3" max="3" width="14" customWidth="1"/>
    <col min="4" max="4" width="11.6640625" customWidth="1"/>
    <col min="5" max="5" width="10.109375" customWidth="1"/>
    <col min="7" max="7" width="10" customWidth="1"/>
    <col min="8" max="8" width="9.33203125" customWidth="1"/>
    <col min="9" max="9" width="25.109375" customWidth="1"/>
    <col min="10" max="10" width="9.77734375" customWidth="1"/>
    <col min="11" max="11" width="11" customWidth="1"/>
    <col min="12" max="12" width="10.21875" customWidth="1"/>
    <col min="13" max="13" width="14.6640625" customWidth="1"/>
    <col min="14" max="14" width="13.21875" customWidth="1"/>
    <col min="15" max="15" width="27.5546875" customWidth="1"/>
  </cols>
  <sheetData>
    <row r="1" spans="1:15" ht="23.4" customHeight="1" x14ac:dyDescent="0.3">
      <c r="A1" s="78"/>
      <c r="B1" s="78"/>
      <c r="C1" s="79" t="s">
        <v>6</v>
      </c>
      <c r="D1" s="79"/>
      <c r="E1" s="79"/>
      <c r="F1" s="79"/>
      <c r="G1" s="79"/>
      <c r="H1" s="79"/>
      <c r="I1" s="79"/>
      <c r="J1" s="79"/>
      <c r="K1" s="79"/>
      <c r="L1" s="79"/>
      <c r="M1" s="79"/>
      <c r="N1" s="11" t="s">
        <v>7</v>
      </c>
      <c r="O1" s="1">
        <v>15</v>
      </c>
    </row>
    <row r="2" spans="1:15" ht="23.4" customHeight="1" x14ac:dyDescent="0.3">
      <c r="A2" s="78"/>
      <c r="B2" s="78"/>
      <c r="C2" s="79"/>
      <c r="D2" s="79"/>
      <c r="E2" s="79"/>
      <c r="F2" s="79"/>
      <c r="G2" s="79"/>
      <c r="H2" s="79"/>
      <c r="I2" s="79"/>
      <c r="J2" s="79"/>
      <c r="K2" s="79"/>
      <c r="L2" s="79"/>
      <c r="M2" s="79"/>
      <c r="N2" s="11" t="s">
        <v>8</v>
      </c>
      <c r="O2" s="12">
        <v>46224</v>
      </c>
    </row>
    <row r="3" spans="1:15" ht="23.4" customHeight="1" x14ac:dyDescent="0.3">
      <c r="A3" s="78"/>
      <c r="B3" s="78"/>
      <c r="C3" s="85" t="s">
        <v>210</v>
      </c>
      <c r="D3" s="85"/>
      <c r="E3" s="85"/>
      <c r="F3" s="85"/>
      <c r="G3" s="85"/>
      <c r="H3" s="85"/>
      <c r="I3" s="85"/>
      <c r="J3" s="85"/>
      <c r="K3" s="85"/>
      <c r="L3" s="85"/>
      <c r="M3" s="85"/>
      <c r="N3" s="11" t="s">
        <v>10</v>
      </c>
      <c r="O3" s="1" t="s">
        <v>211</v>
      </c>
    </row>
    <row r="4" spans="1:15" ht="14.25" customHeight="1" x14ac:dyDescent="0.3">
      <c r="A4" s="83" t="s">
        <v>12</v>
      </c>
      <c r="B4" s="83"/>
      <c r="C4" s="84" t="s">
        <v>212</v>
      </c>
      <c r="D4" s="84"/>
      <c r="E4" s="84"/>
      <c r="F4" s="84"/>
      <c r="G4" s="84"/>
      <c r="H4" s="84"/>
      <c r="I4" s="84"/>
      <c r="J4" s="84"/>
      <c r="K4" s="84"/>
      <c r="L4" s="84"/>
      <c r="M4" s="84"/>
      <c r="N4" s="84"/>
      <c r="O4" s="84"/>
    </row>
    <row r="5" spans="1:15" ht="33" customHeight="1" x14ac:dyDescent="0.3">
      <c r="A5" s="83"/>
      <c r="B5" s="83"/>
      <c r="C5" s="84"/>
      <c r="D5" s="84"/>
      <c r="E5" s="84"/>
      <c r="F5" s="84"/>
      <c r="G5" s="84"/>
      <c r="H5" s="84"/>
      <c r="I5" s="84"/>
      <c r="J5" s="84"/>
      <c r="K5" s="84"/>
      <c r="L5" s="84"/>
      <c r="M5" s="84"/>
      <c r="N5" s="84"/>
      <c r="O5" s="84"/>
    </row>
    <row r="6" spans="1:15" ht="27" customHeight="1" x14ac:dyDescent="0.3">
      <c r="A6" s="72" t="s">
        <v>14</v>
      </c>
      <c r="B6" s="72"/>
      <c r="C6" s="13">
        <f>SUM(E10:E12)</f>
        <v>54</v>
      </c>
      <c r="D6" s="72" t="s">
        <v>15</v>
      </c>
      <c r="E6" s="72"/>
      <c r="F6" s="72"/>
      <c r="G6" s="73">
        <v>0</v>
      </c>
      <c r="H6" s="73"/>
      <c r="I6" s="74" t="s">
        <v>16</v>
      </c>
      <c r="J6" s="74"/>
      <c r="K6" s="74"/>
      <c r="L6" s="74"/>
      <c r="M6" s="1">
        <v>10</v>
      </c>
      <c r="N6" s="26" t="s">
        <v>17</v>
      </c>
      <c r="O6" s="15">
        <f>C6*(IF(G6=0,1,G6))*(IF(M6=0,1,M6))</f>
        <v>540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30.6" customHeight="1" x14ac:dyDescent="0.3">
      <c r="A11" s="18">
        <v>2</v>
      </c>
      <c r="B11" s="18" t="s">
        <v>42</v>
      </c>
      <c r="C11" s="18" t="s">
        <v>43</v>
      </c>
      <c r="D11" s="18">
        <v>50</v>
      </c>
      <c r="E11" s="18">
        <v>50</v>
      </c>
      <c r="F11" s="18" t="s">
        <v>40</v>
      </c>
      <c r="G11" s="18" t="s">
        <v>40</v>
      </c>
      <c r="H11" s="18" t="s">
        <v>39</v>
      </c>
      <c r="I11" s="18" t="s">
        <v>38</v>
      </c>
      <c r="J11" s="18" t="s">
        <v>39</v>
      </c>
      <c r="K11" s="18" t="s">
        <v>39</v>
      </c>
      <c r="L11" s="18" t="s">
        <v>40</v>
      </c>
      <c r="M11" s="18" t="s">
        <v>38</v>
      </c>
      <c r="N11" s="18" t="s">
        <v>38</v>
      </c>
      <c r="O11" s="18" t="s">
        <v>213</v>
      </c>
    </row>
    <row r="12" spans="1:15" ht="22.5" customHeight="1" x14ac:dyDescent="0.3">
      <c r="A12" s="18">
        <v>3</v>
      </c>
      <c r="B12" s="18" t="s">
        <v>71</v>
      </c>
      <c r="C12" s="18" t="s">
        <v>46</v>
      </c>
      <c r="D12" s="18" t="s">
        <v>47</v>
      </c>
      <c r="E12" s="18" t="s">
        <v>47</v>
      </c>
      <c r="F12" s="18" t="s">
        <v>40</v>
      </c>
      <c r="G12" s="18" t="s">
        <v>39</v>
      </c>
      <c r="H12" s="18" t="s">
        <v>40</v>
      </c>
      <c r="I12" s="18" t="s">
        <v>48</v>
      </c>
      <c r="J12" s="18" t="s">
        <v>40</v>
      </c>
      <c r="K12" s="18" t="s">
        <v>40</v>
      </c>
      <c r="L12" s="18" t="s">
        <v>40</v>
      </c>
      <c r="M12" s="18" t="s">
        <v>38</v>
      </c>
      <c r="N12" s="18" t="s">
        <v>38</v>
      </c>
      <c r="O12" s="18" t="s">
        <v>38</v>
      </c>
    </row>
    <row r="14" spans="1:15" ht="21.6" customHeight="1" x14ac:dyDescent="0.3">
      <c r="A14" s="25"/>
      <c r="B14" s="42" t="s">
        <v>63</v>
      </c>
      <c r="C14" s="42"/>
      <c r="D14" s="20"/>
      <c r="E14" s="25"/>
      <c r="L14" s="25"/>
    </row>
    <row r="15" spans="1:15" ht="15.6" x14ac:dyDescent="0.3">
      <c r="A15" s="25"/>
      <c r="B15" s="22" t="s">
        <v>64</v>
      </c>
      <c r="C15" s="22"/>
      <c r="D15" s="22"/>
      <c r="E15" s="25"/>
    </row>
    <row r="16" spans="1:15" ht="15.6" x14ac:dyDescent="0.3">
      <c r="A16" s="19"/>
      <c r="B16" s="23" t="s">
        <v>65</v>
      </c>
      <c r="C16" s="23"/>
      <c r="D16" s="23"/>
      <c r="E16" s="19"/>
    </row>
    <row r="17" spans="1:12" ht="15.6" x14ac:dyDescent="0.3">
      <c r="A17" s="21"/>
      <c r="E17" s="21"/>
      <c r="F17" s="21"/>
      <c r="G17" s="21"/>
      <c r="H17" s="24"/>
      <c r="I17" s="21"/>
      <c r="J17" s="21"/>
      <c r="K17" s="21"/>
      <c r="L17" s="25"/>
    </row>
    <row r="18" spans="1:12" ht="15.6" x14ac:dyDescent="0.3">
      <c r="A18" s="21"/>
      <c r="B18" s="23"/>
      <c r="C18" s="21"/>
      <c r="D18" s="21"/>
      <c r="E18" s="21"/>
      <c r="L18" s="21"/>
    </row>
  </sheetData>
  <mergeCells count="26">
    <mergeCell ref="A1:B3"/>
    <mergeCell ref="C1:M2"/>
    <mergeCell ref="C3:M3"/>
    <mergeCell ref="A4:B5"/>
    <mergeCell ref="C4:O5"/>
    <mergeCell ref="A6:B6"/>
    <mergeCell ref="D6:F6"/>
    <mergeCell ref="G6:H6"/>
    <mergeCell ref="I6:L6"/>
    <mergeCell ref="A7:A9"/>
    <mergeCell ref="B7:B9"/>
    <mergeCell ref="C7:C9"/>
    <mergeCell ref="D7:D9"/>
    <mergeCell ref="E7:E9"/>
    <mergeCell ref="F7:F9"/>
    <mergeCell ref="G7:I7"/>
    <mergeCell ref="J7:K7"/>
    <mergeCell ref="L7:L9"/>
    <mergeCell ref="B14:C14"/>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4">
    <tabColor rgb="FF4E95D9"/>
  </sheetPr>
  <dimension ref="A1:O23"/>
  <sheetViews>
    <sheetView showGridLines="0" topLeftCell="A5" zoomScaleNormal="100" workbookViewId="0">
      <selection activeCell="M7" sqref="M7:M9"/>
    </sheetView>
  </sheetViews>
  <sheetFormatPr baseColWidth="10" defaultColWidth="10.5546875" defaultRowHeight="14.4" x14ac:dyDescent="0.3"/>
  <cols>
    <col min="1" max="1" width="7.109375" customWidth="1"/>
    <col min="2" max="2" width="18.5546875" customWidth="1"/>
    <col min="3" max="3" width="16.44140625" customWidth="1"/>
    <col min="5" max="5" width="10.21875" customWidth="1"/>
    <col min="6" max="6" width="10.44140625" customWidth="1"/>
    <col min="7" max="7" width="9.21875" customWidth="1"/>
    <col min="8" max="8" width="10.21875" customWidth="1"/>
    <col min="9" max="9" width="24.33203125" customWidth="1"/>
    <col min="10" max="10" width="9.44140625" customWidth="1"/>
    <col min="11" max="11" width="10.88671875" customWidth="1"/>
    <col min="12" max="12" width="9.6640625" customWidth="1"/>
    <col min="13" max="13" width="17.109375" customWidth="1"/>
    <col min="14" max="14" width="13.88671875" customWidth="1"/>
    <col min="15" max="15" width="31.88671875" customWidth="1"/>
  </cols>
  <sheetData>
    <row r="1" spans="1:15" ht="22.8" customHeight="1" x14ac:dyDescent="0.3">
      <c r="A1" s="78"/>
      <c r="B1" s="78"/>
      <c r="C1" s="79" t="s">
        <v>6</v>
      </c>
      <c r="D1" s="79"/>
      <c r="E1" s="79"/>
      <c r="F1" s="79"/>
      <c r="G1" s="79"/>
      <c r="H1" s="79"/>
      <c r="I1" s="79"/>
      <c r="J1" s="79"/>
      <c r="K1" s="79"/>
      <c r="L1" s="79"/>
      <c r="M1" s="79"/>
      <c r="N1" s="11" t="s">
        <v>7</v>
      </c>
      <c r="O1" s="1">
        <v>16</v>
      </c>
    </row>
    <row r="2" spans="1:15" ht="22.8" customHeight="1" x14ac:dyDescent="0.3">
      <c r="A2" s="78"/>
      <c r="B2" s="78"/>
      <c r="C2" s="79"/>
      <c r="D2" s="79"/>
      <c r="E2" s="79"/>
      <c r="F2" s="79"/>
      <c r="G2" s="79"/>
      <c r="H2" s="79"/>
      <c r="I2" s="79"/>
      <c r="J2" s="79"/>
      <c r="K2" s="79"/>
      <c r="L2" s="79"/>
      <c r="M2" s="79"/>
      <c r="N2" s="11" t="s">
        <v>8</v>
      </c>
      <c r="O2" s="12">
        <v>46224</v>
      </c>
    </row>
    <row r="3" spans="1:15" ht="22.8" customHeight="1" x14ac:dyDescent="0.3">
      <c r="A3" s="78"/>
      <c r="B3" s="78"/>
      <c r="C3" s="85" t="s">
        <v>214</v>
      </c>
      <c r="D3" s="85"/>
      <c r="E3" s="85"/>
      <c r="F3" s="85"/>
      <c r="G3" s="85"/>
      <c r="H3" s="85"/>
      <c r="I3" s="85"/>
      <c r="J3" s="85"/>
      <c r="K3" s="85"/>
      <c r="L3" s="85"/>
      <c r="M3" s="85"/>
      <c r="N3" s="11" t="s">
        <v>10</v>
      </c>
      <c r="O3" s="1" t="s">
        <v>215</v>
      </c>
    </row>
    <row r="4" spans="1:15" ht="14.25" customHeight="1" x14ac:dyDescent="0.3">
      <c r="A4" s="83" t="s">
        <v>12</v>
      </c>
      <c r="B4" s="83"/>
      <c r="C4" s="84" t="s">
        <v>216</v>
      </c>
      <c r="D4" s="84"/>
      <c r="E4" s="84"/>
      <c r="F4" s="84"/>
      <c r="G4" s="84"/>
      <c r="H4" s="84"/>
      <c r="I4" s="84"/>
      <c r="J4" s="84"/>
      <c r="K4" s="84"/>
      <c r="L4" s="84"/>
      <c r="M4" s="84"/>
      <c r="N4" s="84"/>
      <c r="O4" s="84"/>
    </row>
    <row r="5" spans="1:15" ht="38.2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SUM(E10:E17)</f>
        <v>368</v>
      </c>
      <c r="D6" s="72" t="s">
        <v>15</v>
      </c>
      <c r="E6" s="72"/>
      <c r="F6" s="72"/>
      <c r="G6" s="73">
        <v>0</v>
      </c>
      <c r="H6" s="73"/>
      <c r="I6" s="74" t="s">
        <v>16</v>
      </c>
      <c r="J6" s="74"/>
      <c r="K6" s="74"/>
      <c r="L6" s="74"/>
      <c r="M6" s="1">
        <v>10</v>
      </c>
      <c r="N6" s="14" t="s">
        <v>17</v>
      </c>
      <c r="O6" s="15">
        <f>C6*(IF(G6=0,1,G6))*(IF(M6=0,1,M6))</f>
        <v>3680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4.200000000000003"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217</v>
      </c>
      <c r="C11" s="18" t="s">
        <v>43</v>
      </c>
      <c r="D11" s="18">
        <v>80</v>
      </c>
      <c r="E11" s="18">
        <v>80</v>
      </c>
      <c r="F11" s="18" t="s">
        <v>40</v>
      </c>
      <c r="G11" s="18" t="s">
        <v>40</v>
      </c>
      <c r="H11" s="18" t="s">
        <v>39</v>
      </c>
      <c r="I11" s="18" t="s">
        <v>38</v>
      </c>
      <c r="J11" s="18" t="s">
        <v>39</v>
      </c>
      <c r="K11" s="18" t="s">
        <v>40</v>
      </c>
      <c r="L11" s="18" t="s">
        <v>40</v>
      </c>
      <c r="M11" s="18" t="s">
        <v>38</v>
      </c>
      <c r="N11" s="18" t="s">
        <v>38</v>
      </c>
      <c r="O11" s="18" t="s">
        <v>218</v>
      </c>
    </row>
    <row r="12" spans="1:15" ht="22.5" customHeight="1" x14ac:dyDescent="0.3">
      <c r="A12" s="18">
        <v>3</v>
      </c>
      <c r="B12" s="18" t="s">
        <v>219</v>
      </c>
      <c r="C12" s="18" t="s">
        <v>58</v>
      </c>
      <c r="D12" s="18" t="s">
        <v>38</v>
      </c>
      <c r="E12" s="18">
        <v>8</v>
      </c>
      <c r="F12" s="18" t="s">
        <v>40</v>
      </c>
      <c r="G12" s="18" t="s">
        <v>40</v>
      </c>
      <c r="H12" s="18" t="s">
        <v>39</v>
      </c>
      <c r="I12" s="18" t="s">
        <v>38</v>
      </c>
      <c r="J12" s="18" t="s">
        <v>40</v>
      </c>
      <c r="K12" s="18" t="s">
        <v>39</v>
      </c>
      <c r="L12" s="18" t="s">
        <v>40</v>
      </c>
      <c r="M12" s="18" t="s">
        <v>38</v>
      </c>
      <c r="N12" s="18" t="s">
        <v>38</v>
      </c>
      <c r="O12" s="18" t="s">
        <v>38</v>
      </c>
    </row>
    <row r="13" spans="1:15" ht="22.5" customHeight="1" x14ac:dyDescent="0.3">
      <c r="A13" s="18">
        <v>4</v>
      </c>
      <c r="B13" s="18" t="s">
        <v>220</v>
      </c>
      <c r="C13" s="18" t="s">
        <v>58</v>
      </c>
      <c r="D13" s="18" t="s">
        <v>38</v>
      </c>
      <c r="E13" s="18">
        <v>8</v>
      </c>
      <c r="F13" s="18" t="s">
        <v>40</v>
      </c>
      <c r="G13" s="18" t="s">
        <v>40</v>
      </c>
      <c r="H13" s="18" t="s">
        <v>39</v>
      </c>
      <c r="I13" s="18" t="s">
        <v>38</v>
      </c>
      <c r="J13" s="18" t="s">
        <v>40</v>
      </c>
      <c r="K13" s="18" t="s">
        <v>39</v>
      </c>
      <c r="L13" s="18" t="s">
        <v>40</v>
      </c>
      <c r="M13" s="18" t="s">
        <v>38</v>
      </c>
      <c r="N13" s="18" t="s">
        <v>38</v>
      </c>
      <c r="O13" s="18" t="s">
        <v>221</v>
      </c>
    </row>
    <row r="14" spans="1:15" ht="22.5" customHeight="1" x14ac:dyDescent="0.3">
      <c r="A14" s="18">
        <v>5</v>
      </c>
      <c r="B14" s="18" t="s">
        <v>222</v>
      </c>
      <c r="C14" s="18" t="s">
        <v>58</v>
      </c>
      <c r="D14" s="18" t="s">
        <v>38</v>
      </c>
      <c r="E14" s="18">
        <v>8</v>
      </c>
      <c r="F14" s="18" t="s">
        <v>40</v>
      </c>
      <c r="G14" s="18" t="s">
        <v>40</v>
      </c>
      <c r="H14" s="18" t="s">
        <v>39</v>
      </c>
      <c r="I14" s="18" t="s">
        <v>38</v>
      </c>
      <c r="J14" s="18" t="s">
        <v>40</v>
      </c>
      <c r="K14" s="18" t="s">
        <v>39</v>
      </c>
      <c r="L14" s="18" t="s">
        <v>40</v>
      </c>
      <c r="M14" s="18" t="s">
        <v>38</v>
      </c>
      <c r="N14" s="18" t="s">
        <v>38</v>
      </c>
      <c r="O14" s="18" t="s">
        <v>38</v>
      </c>
    </row>
    <row r="15" spans="1:15" ht="22.5" customHeight="1" x14ac:dyDescent="0.3">
      <c r="A15" s="18">
        <v>6</v>
      </c>
      <c r="B15" s="18" t="s">
        <v>223</v>
      </c>
      <c r="C15" s="18" t="s">
        <v>224</v>
      </c>
      <c r="D15" s="18" t="s">
        <v>38</v>
      </c>
      <c r="E15" s="18">
        <v>1</v>
      </c>
      <c r="F15" s="18" t="s">
        <v>40</v>
      </c>
      <c r="G15" s="18" t="s">
        <v>40</v>
      </c>
      <c r="H15" s="18" t="s">
        <v>39</v>
      </c>
      <c r="I15" s="18" t="s">
        <v>38</v>
      </c>
      <c r="J15" s="18" t="s">
        <v>40</v>
      </c>
      <c r="K15" s="18" t="s">
        <v>39</v>
      </c>
      <c r="L15" s="18" t="s">
        <v>40</v>
      </c>
      <c r="M15" s="18" t="s">
        <v>38</v>
      </c>
      <c r="N15" s="18" t="s">
        <v>38</v>
      </c>
      <c r="O15" s="18" t="s">
        <v>225</v>
      </c>
    </row>
    <row r="16" spans="1:15" ht="22.5" customHeight="1" x14ac:dyDescent="0.3">
      <c r="A16" s="18">
        <v>7</v>
      </c>
      <c r="B16" s="18" t="s">
        <v>163</v>
      </c>
      <c r="C16" s="18" t="s">
        <v>43</v>
      </c>
      <c r="D16" s="18">
        <v>255</v>
      </c>
      <c r="E16" s="18">
        <v>255</v>
      </c>
      <c r="F16" s="18" t="s">
        <v>40</v>
      </c>
      <c r="G16" s="18" t="s">
        <v>39</v>
      </c>
      <c r="H16" s="18" t="s">
        <v>40</v>
      </c>
      <c r="I16" s="18" t="s">
        <v>48</v>
      </c>
      <c r="J16" s="18" t="s">
        <v>40</v>
      </c>
      <c r="K16" s="18" t="s">
        <v>40</v>
      </c>
      <c r="L16" s="18" t="s">
        <v>40</v>
      </c>
      <c r="M16" s="18" t="s">
        <v>38</v>
      </c>
      <c r="N16" s="18" t="s">
        <v>38</v>
      </c>
      <c r="O16" s="18" t="s">
        <v>38</v>
      </c>
    </row>
    <row r="17" spans="1:15" ht="22.5" customHeight="1" x14ac:dyDescent="0.3">
      <c r="A17" s="18">
        <v>8</v>
      </c>
      <c r="B17" s="18" t="s">
        <v>164</v>
      </c>
      <c r="C17" s="18" t="s">
        <v>37</v>
      </c>
      <c r="D17" s="18" t="s">
        <v>38</v>
      </c>
      <c r="E17" s="18">
        <v>4</v>
      </c>
      <c r="F17" s="18" t="s">
        <v>40</v>
      </c>
      <c r="G17" s="18" t="s">
        <v>40</v>
      </c>
      <c r="H17" s="18" t="s">
        <v>39</v>
      </c>
      <c r="I17" s="18" t="s">
        <v>38</v>
      </c>
      <c r="J17" s="18" t="s">
        <v>40</v>
      </c>
      <c r="K17" s="18" t="s">
        <v>39</v>
      </c>
      <c r="L17" s="18" t="s">
        <v>39</v>
      </c>
      <c r="M17" s="18" t="s">
        <v>61</v>
      </c>
      <c r="N17" s="18" t="s">
        <v>62</v>
      </c>
      <c r="O17" s="18" t="s">
        <v>38</v>
      </c>
    </row>
    <row r="19" spans="1:15" ht="19.8" customHeight="1" x14ac:dyDescent="0.3">
      <c r="A19" s="25"/>
      <c r="B19" s="42" t="s">
        <v>63</v>
      </c>
      <c r="C19" s="42"/>
      <c r="D19" s="20"/>
      <c r="E19" s="25"/>
      <c r="L19" s="25"/>
    </row>
    <row r="20" spans="1:15" ht="15.6" x14ac:dyDescent="0.3">
      <c r="A20" s="25"/>
      <c r="B20" s="22" t="s">
        <v>64</v>
      </c>
      <c r="C20" s="22"/>
      <c r="D20" s="22"/>
      <c r="E20" s="25"/>
    </row>
    <row r="21" spans="1:15" ht="15.6" x14ac:dyDescent="0.3">
      <c r="A21" s="19"/>
      <c r="B21" s="23" t="s">
        <v>65</v>
      </c>
      <c r="C21" s="23"/>
      <c r="D21" s="23"/>
      <c r="E21" s="19"/>
    </row>
    <row r="22" spans="1:15" ht="15.6" x14ac:dyDescent="0.3">
      <c r="A22" s="21"/>
      <c r="E22" s="21"/>
      <c r="F22" s="21"/>
      <c r="G22" s="21"/>
      <c r="H22" s="24"/>
      <c r="I22" s="21"/>
      <c r="J22" s="21"/>
      <c r="K22" s="21"/>
      <c r="L22" s="25"/>
    </row>
    <row r="23" spans="1:15" ht="15.6" x14ac:dyDescent="0.3">
      <c r="A23" s="21"/>
      <c r="B23" s="23"/>
      <c r="C23" s="21"/>
      <c r="D23" s="21"/>
      <c r="E23" s="21"/>
      <c r="L23" s="21"/>
    </row>
  </sheetData>
  <mergeCells count="26">
    <mergeCell ref="A1:B3"/>
    <mergeCell ref="C1:M2"/>
    <mergeCell ref="C3:M3"/>
    <mergeCell ref="A4:B5"/>
    <mergeCell ref="C4:O5"/>
    <mergeCell ref="B19:C19"/>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5">
    <tabColor rgb="FF4E95D9"/>
  </sheetPr>
  <dimension ref="A1:O20"/>
  <sheetViews>
    <sheetView showGridLines="0" zoomScaleNormal="100" workbookViewId="0">
      <selection activeCell="M7" sqref="M7:M9"/>
    </sheetView>
  </sheetViews>
  <sheetFormatPr baseColWidth="10" defaultColWidth="10.5546875" defaultRowHeight="14.4" x14ac:dyDescent="0.3"/>
  <cols>
    <col min="1" max="1" width="6.44140625" customWidth="1"/>
    <col min="2" max="2" width="20.6640625" customWidth="1"/>
    <col min="3" max="3" width="16.109375" customWidth="1"/>
    <col min="4" max="4" width="11.33203125" customWidth="1"/>
    <col min="5" max="5" width="9.5546875" customWidth="1"/>
    <col min="6" max="6" width="9.109375" customWidth="1"/>
    <col min="7" max="7" width="8.33203125" customWidth="1"/>
    <col min="8" max="8" width="8.77734375" customWidth="1"/>
    <col min="9" max="9" width="23.21875" customWidth="1"/>
    <col min="10" max="10" width="9.6640625" customWidth="1"/>
    <col min="11" max="11" width="10.6640625" customWidth="1"/>
    <col min="12" max="12" width="9.33203125" customWidth="1"/>
    <col min="14" max="14" width="13.5546875" customWidth="1"/>
    <col min="15" max="15" width="31" customWidth="1"/>
  </cols>
  <sheetData>
    <row r="1" spans="1:15" ht="24" customHeight="1" x14ac:dyDescent="0.3">
      <c r="A1" s="78"/>
      <c r="B1" s="78"/>
      <c r="C1" s="79" t="s">
        <v>6</v>
      </c>
      <c r="D1" s="79"/>
      <c r="E1" s="79"/>
      <c r="F1" s="79"/>
      <c r="G1" s="79"/>
      <c r="H1" s="79"/>
      <c r="I1" s="79"/>
      <c r="J1" s="79"/>
      <c r="K1" s="79"/>
      <c r="L1" s="79"/>
      <c r="M1" s="79"/>
      <c r="N1" s="11" t="s">
        <v>7</v>
      </c>
      <c r="O1" s="1">
        <v>17</v>
      </c>
    </row>
    <row r="2" spans="1:15" ht="24" customHeight="1" x14ac:dyDescent="0.3">
      <c r="A2" s="78"/>
      <c r="B2" s="78"/>
      <c r="C2" s="79"/>
      <c r="D2" s="79"/>
      <c r="E2" s="79"/>
      <c r="F2" s="79"/>
      <c r="G2" s="79"/>
      <c r="H2" s="79"/>
      <c r="I2" s="79"/>
      <c r="J2" s="79"/>
      <c r="K2" s="79"/>
      <c r="L2" s="79"/>
      <c r="M2" s="79"/>
      <c r="N2" s="11" t="s">
        <v>8</v>
      </c>
      <c r="O2" s="12">
        <v>46224</v>
      </c>
    </row>
    <row r="3" spans="1:15" ht="24" customHeight="1" x14ac:dyDescent="0.3">
      <c r="A3" s="78"/>
      <c r="B3" s="78"/>
      <c r="C3" s="85" t="s">
        <v>226</v>
      </c>
      <c r="D3" s="85"/>
      <c r="E3" s="85"/>
      <c r="F3" s="85"/>
      <c r="G3" s="85"/>
      <c r="H3" s="85"/>
      <c r="I3" s="85"/>
      <c r="J3" s="85"/>
      <c r="K3" s="85"/>
      <c r="L3" s="85"/>
      <c r="M3" s="85"/>
      <c r="N3" s="11" t="s">
        <v>10</v>
      </c>
      <c r="O3" s="1" t="s">
        <v>227</v>
      </c>
    </row>
    <row r="4" spans="1:15" ht="14.25" customHeight="1" x14ac:dyDescent="0.3">
      <c r="A4" s="83" t="s">
        <v>12</v>
      </c>
      <c r="B4" s="83"/>
      <c r="C4" s="84" t="s">
        <v>228</v>
      </c>
      <c r="D4" s="84"/>
      <c r="E4" s="84"/>
      <c r="F4" s="84"/>
      <c r="G4" s="84"/>
      <c r="H4" s="84"/>
      <c r="I4" s="84"/>
      <c r="J4" s="84"/>
      <c r="K4" s="84"/>
      <c r="L4" s="84"/>
      <c r="M4" s="84"/>
      <c r="N4" s="84"/>
      <c r="O4" s="84"/>
    </row>
    <row r="5" spans="1:15" ht="40.5" customHeight="1" x14ac:dyDescent="0.3">
      <c r="A5" s="83"/>
      <c r="B5" s="83"/>
      <c r="C5" s="84"/>
      <c r="D5" s="84"/>
      <c r="E5" s="84"/>
      <c r="F5" s="84"/>
      <c r="G5" s="84"/>
      <c r="H5" s="84"/>
      <c r="I5" s="84"/>
      <c r="J5" s="84"/>
      <c r="K5" s="84"/>
      <c r="L5" s="84"/>
      <c r="M5" s="84"/>
      <c r="N5" s="84"/>
      <c r="O5" s="84"/>
    </row>
    <row r="6" spans="1:15" ht="24" customHeight="1" x14ac:dyDescent="0.3">
      <c r="A6" s="72" t="s">
        <v>14</v>
      </c>
      <c r="B6" s="72"/>
      <c r="C6" s="13">
        <f>SUM(E10:E14)</f>
        <v>24</v>
      </c>
      <c r="D6" s="72" t="s">
        <v>15</v>
      </c>
      <c r="E6" s="72"/>
      <c r="F6" s="72"/>
      <c r="G6" s="73">
        <v>0</v>
      </c>
      <c r="H6" s="73"/>
      <c r="I6" s="74" t="s">
        <v>16</v>
      </c>
      <c r="J6" s="74"/>
      <c r="K6" s="74"/>
      <c r="L6" s="74"/>
      <c r="M6" s="1">
        <v>10</v>
      </c>
      <c r="N6" s="14" t="s">
        <v>17</v>
      </c>
      <c r="O6" s="15">
        <f>C6*(IF(G6=0,1,G6))*(IF(M6=0,1,M6))</f>
        <v>240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7.6"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131</v>
      </c>
      <c r="C11" s="18" t="s">
        <v>37</v>
      </c>
      <c r="D11" s="18" t="s">
        <v>38</v>
      </c>
      <c r="E11" s="18">
        <v>4</v>
      </c>
      <c r="F11" s="18" t="s">
        <v>40</v>
      </c>
      <c r="G11" s="18" t="s">
        <v>40</v>
      </c>
      <c r="H11" s="18" t="s">
        <v>39</v>
      </c>
      <c r="I11" s="18" t="s">
        <v>38</v>
      </c>
      <c r="J11" s="18" t="s">
        <v>40</v>
      </c>
      <c r="K11" s="18" t="s">
        <v>39</v>
      </c>
      <c r="L11" s="18" t="s">
        <v>40</v>
      </c>
      <c r="M11" s="18" t="s">
        <v>38</v>
      </c>
      <c r="N11" s="18" t="s">
        <v>38</v>
      </c>
      <c r="O11" s="18" t="s">
        <v>196</v>
      </c>
    </row>
    <row r="12" spans="1:15" ht="22.5" customHeight="1" x14ac:dyDescent="0.3">
      <c r="A12" s="18">
        <v>3</v>
      </c>
      <c r="B12" s="18" t="s">
        <v>229</v>
      </c>
      <c r="C12" s="18" t="s">
        <v>58</v>
      </c>
      <c r="D12" s="18" t="s">
        <v>38</v>
      </c>
      <c r="E12" s="18">
        <v>8</v>
      </c>
      <c r="F12" s="18" t="s">
        <v>40</v>
      </c>
      <c r="G12" s="18" t="s">
        <v>40</v>
      </c>
      <c r="H12" s="18" t="s">
        <v>39</v>
      </c>
      <c r="I12" s="18" t="s">
        <v>38</v>
      </c>
      <c r="J12" s="18" t="s">
        <v>40</v>
      </c>
      <c r="K12" s="18" t="s">
        <v>39</v>
      </c>
      <c r="L12" s="18" t="s">
        <v>40</v>
      </c>
      <c r="M12" s="18" t="s">
        <v>38</v>
      </c>
      <c r="N12" s="18" t="s">
        <v>38</v>
      </c>
      <c r="O12" s="18" t="s">
        <v>38</v>
      </c>
    </row>
    <row r="13" spans="1:15" ht="22.5" customHeight="1" x14ac:dyDescent="0.3">
      <c r="A13" s="18">
        <v>4</v>
      </c>
      <c r="B13" s="18" t="s">
        <v>230</v>
      </c>
      <c r="C13" s="18" t="s">
        <v>37</v>
      </c>
      <c r="D13" s="18" t="s">
        <v>38</v>
      </c>
      <c r="E13" s="18">
        <v>4</v>
      </c>
      <c r="F13" s="18" t="s">
        <v>40</v>
      </c>
      <c r="G13" s="18" t="s">
        <v>40</v>
      </c>
      <c r="H13" s="18" t="s">
        <v>39</v>
      </c>
      <c r="I13" s="18" t="s">
        <v>38</v>
      </c>
      <c r="J13" s="18" t="s">
        <v>231</v>
      </c>
      <c r="K13" s="18" t="s">
        <v>39</v>
      </c>
      <c r="L13" s="18" t="s">
        <v>39</v>
      </c>
      <c r="M13" s="18" t="s">
        <v>9</v>
      </c>
      <c r="N13" s="18" t="s">
        <v>62</v>
      </c>
      <c r="O13" s="18" t="s">
        <v>232</v>
      </c>
    </row>
    <row r="14" spans="1:15" ht="22.5" customHeight="1" x14ac:dyDescent="0.3">
      <c r="A14" s="18">
        <v>5</v>
      </c>
      <c r="B14" s="18" t="s">
        <v>140</v>
      </c>
      <c r="C14" s="18" t="s">
        <v>37</v>
      </c>
      <c r="D14" s="18" t="s">
        <v>38</v>
      </c>
      <c r="E14" s="18">
        <v>4</v>
      </c>
      <c r="F14" s="18" t="s">
        <v>40</v>
      </c>
      <c r="G14" s="18" t="s">
        <v>40</v>
      </c>
      <c r="H14" s="18" t="s">
        <v>39</v>
      </c>
      <c r="I14" s="18" t="s">
        <v>38</v>
      </c>
      <c r="J14" s="18" t="s">
        <v>231</v>
      </c>
      <c r="K14" s="18" t="s">
        <v>39</v>
      </c>
      <c r="L14" s="18" t="s">
        <v>39</v>
      </c>
      <c r="M14" s="18" t="s">
        <v>141</v>
      </c>
      <c r="N14" s="18" t="s">
        <v>62</v>
      </c>
      <c r="O14" s="18" t="s">
        <v>233</v>
      </c>
    </row>
    <row r="16" spans="1:15" ht="18" customHeight="1" x14ac:dyDescent="0.3">
      <c r="A16" s="25"/>
      <c r="B16" s="42" t="s">
        <v>63</v>
      </c>
      <c r="C16" s="42"/>
      <c r="D16" s="20"/>
      <c r="E16" s="25"/>
      <c r="L16" s="25"/>
    </row>
    <row r="17" spans="1:12" ht="15.6" x14ac:dyDescent="0.3">
      <c r="A17" s="25"/>
      <c r="B17" s="33" t="s">
        <v>64</v>
      </c>
      <c r="C17" s="33"/>
      <c r="D17" s="22"/>
      <c r="E17" s="25"/>
    </row>
    <row r="18" spans="1:12" ht="15.6" x14ac:dyDescent="0.3">
      <c r="A18" s="19"/>
      <c r="B18" s="23" t="s">
        <v>65</v>
      </c>
      <c r="C18" s="23"/>
      <c r="D18" s="23"/>
      <c r="E18" s="19"/>
    </row>
    <row r="19" spans="1:12" ht="15.6" x14ac:dyDescent="0.3">
      <c r="A19" s="21"/>
      <c r="E19" s="21"/>
      <c r="F19" s="21"/>
      <c r="G19" s="21"/>
      <c r="H19" s="24"/>
      <c r="I19" s="21"/>
      <c r="J19" s="21"/>
      <c r="K19" s="21"/>
      <c r="L19" s="25"/>
    </row>
    <row r="20" spans="1:12" ht="15.6" x14ac:dyDescent="0.3">
      <c r="A20" s="21"/>
      <c r="B20" s="23"/>
      <c r="C20" s="21"/>
      <c r="D20" s="21"/>
      <c r="E20" s="21"/>
      <c r="L20" s="21"/>
    </row>
  </sheetData>
  <mergeCells count="26">
    <mergeCell ref="A1:B3"/>
    <mergeCell ref="C1:M2"/>
    <mergeCell ref="C3:M3"/>
    <mergeCell ref="A4:B5"/>
    <mergeCell ref="C4:O5"/>
    <mergeCell ref="B16:C16"/>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6">
    <tabColor rgb="FF4E95D9"/>
  </sheetPr>
  <dimension ref="A1:O18"/>
  <sheetViews>
    <sheetView showGridLines="0" zoomScaleNormal="100" workbookViewId="0">
      <selection activeCell="M7" sqref="M7:M9"/>
    </sheetView>
  </sheetViews>
  <sheetFormatPr baseColWidth="10" defaultColWidth="10.5546875" defaultRowHeight="14.4" x14ac:dyDescent="0.3"/>
  <cols>
    <col min="1" max="1" width="7.6640625" customWidth="1"/>
    <col min="2" max="2" width="18.77734375" customWidth="1"/>
    <col min="3" max="3" width="12.77734375" customWidth="1"/>
    <col min="6" max="6" width="10.77734375" customWidth="1"/>
    <col min="9" max="9" width="21.88671875" customWidth="1"/>
    <col min="13" max="13" width="13.33203125" customWidth="1"/>
    <col min="14" max="14" width="13.6640625" customWidth="1"/>
    <col min="15" max="15" width="24.77734375" customWidth="1"/>
  </cols>
  <sheetData>
    <row r="1" spans="1:15" ht="24" customHeight="1" x14ac:dyDescent="0.3">
      <c r="A1" s="78"/>
      <c r="B1" s="78"/>
      <c r="C1" s="79" t="s">
        <v>6</v>
      </c>
      <c r="D1" s="79"/>
      <c r="E1" s="79"/>
      <c r="F1" s="79"/>
      <c r="G1" s="79"/>
      <c r="H1" s="79"/>
      <c r="I1" s="79"/>
      <c r="J1" s="79"/>
      <c r="K1" s="79"/>
      <c r="L1" s="79"/>
      <c r="M1" s="79"/>
      <c r="N1" s="11" t="s">
        <v>7</v>
      </c>
      <c r="O1" s="1">
        <v>18</v>
      </c>
    </row>
    <row r="2" spans="1:15" ht="24" customHeight="1" x14ac:dyDescent="0.3">
      <c r="A2" s="78"/>
      <c r="B2" s="78"/>
      <c r="C2" s="79"/>
      <c r="D2" s="79"/>
      <c r="E2" s="79"/>
      <c r="F2" s="79"/>
      <c r="G2" s="79"/>
      <c r="H2" s="79"/>
      <c r="I2" s="79"/>
      <c r="J2" s="79"/>
      <c r="K2" s="79"/>
      <c r="L2" s="79"/>
      <c r="M2" s="79"/>
      <c r="N2" s="11" t="s">
        <v>8</v>
      </c>
      <c r="O2" s="12">
        <v>46224</v>
      </c>
    </row>
    <row r="3" spans="1:15" ht="24" customHeight="1" x14ac:dyDescent="0.3">
      <c r="A3" s="78"/>
      <c r="B3" s="78"/>
      <c r="C3" s="85" t="s">
        <v>96</v>
      </c>
      <c r="D3" s="85"/>
      <c r="E3" s="85"/>
      <c r="F3" s="85"/>
      <c r="G3" s="85"/>
      <c r="H3" s="85"/>
      <c r="I3" s="85"/>
      <c r="J3" s="85"/>
      <c r="K3" s="85"/>
      <c r="L3" s="85"/>
      <c r="M3" s="85"/>
      <c r="N3" s="11" t="s">
        <v>10</v>
      </c>
      <c r="O3" s="1" t="s">
        <v>234</v>
      </c>
    </row>
    <row r="4" spans="1:15" ht="23.25" customHeight="1" x14ac:dyDescent="0.3">
      <c r="A4" s="83" t="s">
        <v>12</v>
      </c>
      <c r="B4" s="83"/>
      <c r="C4" s="84" t="s">
        <v>235</v>
      </c>
      <c r="D4" s="84"/>
      <c r="E4" s="84"/>
      <c r="F4" s="84"/>
      <c r="G4" s="84"/>
      <c r="H4" s="84"/>
      <c r="I4" s="84"/>
      <c r="J4" s="84"/>
      <c r="K4" s="84"/>
      <c r="L4" s="84"/>
      <c r="M4" s="84"/>
      <c r="N4" s="84"/>
      <c r="O4" s="84"/>
    </row>
    <row r="5" spans="1:15" ht="21.75" customHeight="1" x14ac:dyDescent="0.3">
      <c r="A5" s="83"/>
      <c r="B5" s="83"/>
      <c r="C5" s="84"/>
      <c r="D5" s="84"/>
      <c r="E5" s="84"/>
      <c r="F5" s="84"/>
      <c r="G5" s="84"/>
      <c r="H5" s="84"/>
      <c r="I5" s="84"/>
      <c r="J5" s="84"/>
      <c r="K5" s="84"/>
      <c r="L5" s="84"/>
      <c r="M5" s="84"/>
      <c r="N5" s="84"/>
      <c r="O5" s="84"/>
    </row>
    <row r="6" spans="1:15" ht="24" customHeight="1" x14ac:dyDescent="0.3">
      <c r="A6" s="72" t="s">
        <v>14</v>
      </c>
      <c r="B6" s="72"/>
      <c r="C6" s="27">
        <f>SUM(E10:E12)</f>
        <v>59</v>
      </c>
      <c r="D6" s="72" t="s">
        <v>15</v>
      </c>
      <c r="E6" s="72"/>
      <c r="F6" s="72"/>
      <c r="G6" s="73">
        <v>0</v>
      </c>
      <c r="H6" s="73"/>
      <c r="I6" s="74" t="s">
        <v>16</v>
      </c>
      <c r="J6" s="74"/>
      <c r="K6" s="74"/>
      <c r="L6" s="74"/>
      <c r="M6" s="1">
        <v>10</v>
      </c>
      <c r="N6" s="28" t="s">
        <v>17</v>
      </c>
      <c r="O6" s="15">
        <f>C6*(IF(G6=0,1,G6))*(IF(M6=0,1,M6))</f>
        <v>590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2"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44</v>
      </c>
      <c r="C11" s="18" t="s">
        <v>43</v>
      </c>
      <c r="D11" s="18">
        <v>5</v>
      </c>
      <c r="E11" s="18">
        <v>5</v>
      </c>
      <c r="F11" s="18" t="s">
        <v>40</v>
      </c>
      <c r="G11" s="18" t="s">
        <v>40</v>
      </c>
      <c r="H11" s="18" t="s">
        <v>39</v>
      </c>
      <c r="I11" s="18" t="s">
        <v>38</v>
      </c>
      <c r="J11" s="18" t="s">
        <v>39</v>
      </c>
      <c r="K11" s="18" t="s">
        <v>39</v>
      </c>
      <c r="L11" s="18" t="s">
        <v>40</v>
      </c>
      <c r="M11" s="18" t="s">
        <v>38</v>
      </c>
      <c r="N11" s="18" t="s">
        <v>38</v>
      </c>
      <c r="O11" s="18" t="s">
        <v>236</v>
      </c>
    </row>
    <row r="12" spans="1:15" ht="22.5" customHeight="1" x14ac:dyDescent="0.3">
      <c r="A12" s="18">
        <v>3</v>
      </c>
      <c r="B12" s="18" t="s">
        <v>42</v>
      </c>
      <c r="C12" s="18" t="s">
        <v>43</v>
      </c>
      <c r="D12" s="18">
        <v>50</v>
      </c>
      <c r="E12" s="18">
        <v>50</v>
      </c>
      <c r="F12" s="18" t="s">
        <v>40</v>
      </c>
      <c r="G12" s="18" t="s">
        <v>40</v>
      </c>
      <c r="H12" s="18" t="s">
        <v>39</v>
      </c>
      <c r="I12" s="18" t="s">
        <v>38</v>
      </c>
      <c r="J12" s="18" t="s">
        <v>40</v>
      </c>
      <c r="K12" s="18" t="s">
        <v>39</v>
      </c>
      <c r="L12" s="18" t="s">
        <v>40</v>
      </c>
      <c r="M12" s="18" t="s">
        <v>38</v>
      </c>
      <c r="N12" s="18" t="s">
        <v>38</v>
      </c>
      <c r="O12" s="18" t="s">
        <v>38</v>
      </c>
    </row>
    <row r="14" spans="1:15" ht="15.6" x14ac:dyDescent="0.3">
      <c r="A14" s="25"/>
      <c r="B14" s="42" t="s">
        <v>63</v>
      </c>
      <c r="C14" s="42"/>
      <c r="D14" s="20"/>
      <c r="E14" s="25"/>
      <c r="L14" s="25"/>
    </row>
    <row r="15" spans="1:15" ht="15.6" x14ac:dyDescent="0.3">
      <c r="A15" s="25"/>
      <c r="B15" s="33" t="s">
        <v>64</v>
      </c>
      <c r="C15" s="33"/>
      <c r="D15" s="22"/>
      <c r="E15" s="25"/>
    </row>
    <row r="16" spans="1:15" ht="15.6" x14ac:dyDescent="0.3">
      <c r="A16" s="19"/>
      <c r="B16" s="23" t="s">
        <v>65</v>
      </c>
      <c r="C16" s="23"/>
      <c r="D16" s="23"/>
      <c r="E16" s="19"/>
    </row>
    <row r="17" spans="1:12" ht="15.6" x14ac:dyDescent="0.3">
      <c r="A17" s="21"/>
      <c r="E17" s="21"/>
      <c r="F17" s="21"/>
      <c r="G17" s="21"/>
      <c r="H17" s="24"/>
      <c r="I17" s="21"/>
      <c r="J17" s="21"/>
      <c r="K17" s="21"/>
      <c r="L17" s="25"/>
    </row>
    <row r="18" spans="1:12" ht="15.6" x14ac:dyDescent="0.3">
      <c r="A18" s="21"/>
      <c r="B18" s="23"/>
      <c r="C18" s="21"/>
      <c r="D18" s="21"/>
      <c r="E18" s="21"/>
      <c r="L18" s="21"/>
    </row>
  </sheetData>
  <mergeCells count="26">
    <mergeCell ref="A1:B3"/>
    <mergeCell ref="C1:M2"/>
    <mergeCell ref="C3:M3"/>
    <mergeCell ref="A4:B5"/>
    <mergeCell ref="C4:O5"/>
    <mergeCell ref="B14:C14"/>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7">
    <tabColor rgb="FF4E95D9"/>
  </sheetPr>
  <dimension ref="A1:O23"/>
  <sheetViews>
    <sheetView showGridLines="0" topLeftCell="A8" zoomScaleNormal="100" workbookViewId="0">
      <selection activeCell="M7" sqref="M7:M9"/>
    </sheetView>
  </sheetViews>
  <sheetFormatPr baseColWidth="10" defaultColWidth="10.5546875" defaultRowHeight="14.4" x14ac:dyDescent="0.3"/>
  <cols>
    <col min="1" max="1" width="7.109375" customWidth="1"/>
    <col min="2" max="2" width="18.5546875" customWidth="1"/>
    <col min="3" max="3" width="15.88671875" customWidth="1"/>
    <col min="4" max="4" width="12.33203125" customWidth="1"/>
    <col min="5" max="5" width="10.21875" customWidth="1"/>
    <col min="6" max="6" width="10.44140625" customWidth="1"/>
    <col min="7" max="7" width="9.21875" customWidth="1"/>
    <col min="8" max="8" width="10.21875" customWidth="1"/>
    <col min="9" max="9" width="24.33203125" customWidth="1"/>
    <col min="10" max="10" width="9.44140625" customWidth="1"/>
    <col min="11" max="11" width="10.88671875" customWidth="1"/>
    <col min="12" max="12" width="9.6640625" customWidth="1"/>
    <col min="13" max="13" width="17.109375" customWidth="1"/>
    <col min="14" max="14" width="13.88671875" customWidth="1"/>
    <col min="15" max="15" width="31.88671875" customWidth="1"/>
  </cols>
  <sheetData>
    <row r="1" spans="1:15" ht="23.4" customHeight="1" x14ac:dyDescent="0.3">
      <c r="A1" s="78"/>
      <c r="B1" s="78"/>
      <c r="C1" s="79" t="s">
        <v>6</v>
      </c>
      <c r="D1" s="79"/>
      <c r="E1" s="79"/>
      <c r="F1" s="79"/>
      <c r="G1" s="79"/>
      <c r="H1" s="79"/>
      <c r="I1" s="79"/>
      <c r="J1" s="79"/>
      <c r="K1" s="79"/>
      <c r="L1" s="79"/>
      <c r="M1" s="79"/>
      <c r="N1" s="11" t="s">
        <v>7</v>
      </c>
      <c r="O1" s="1">
        <v>19</v>
      </c>
    </row>
    <row r="2" spans="1:15" ht="23.4" customHeight="1" x14ac:dyDescent="0.3">
      <c r="A2" s="78"/>
      <c r="B2" s="78"/>
      <c r="C2" s="79"/>
      <c r="D2" s="79"/>
      <c r="E2" s="79"/>
      <c r="F2" s="79"/>
      <c r="G2" s="79"/>
      <c r="H2" s="79"/>
      <c r="I2" s="79"/>
      <c r="J2" s="79"/>
      <c r="K2" s="79"/>
      <c r="L2" s="79"/>
      <c r="M2" s="79"/>
      <c r="N2" s="11" t="s">
        <v>8</v>
      </c>
      <c r="O2" s="12">
        <v>46224</v>
      </c>
    </row>
    <row r="3" spans="1:15" ht="23.4" customHeight="1" x14ac:dyDescent="0.3">
      <c r="A3" s="78"/>
      <c r="B3" s="78"/>
      <c r="C3" s="85" t="s">
        <v>237</v>
      </c>
      <c r="D3" s="85"/>
      <c r="E3" s="85"/>
      <c r="F3" s="85"/>
      <c r="G3" s="85"/>
      <c r="H3" s="85"/>
      <c r="I3" s="85"/>
      <c r="J3" s="85"/>
      <c r="K3" s="85"/>
      <c r="L3" s="85"/>
      <c r="M3" s="85"/>
      <c r="N3" s="11" t="s">
        <v>10</v>
      </c>
      <c r="O3" s="1" t="s">
        <v>238</v>
      </c>
    </row>
    <row r="4" spans="1:15" ht="14.25" customHeight="1" x14ac:dyDescent="0.3">
      <c r="A4" s="83" t="s">
        <v>12</v>
      </c>
      <c r="B4" s="83"/>
      <c r="C4" s="84" t="s">
        <v>239</v>
      </c>
      <c r="D4" s="84"/>
      <c r="E4" s="84"/>
      <c r="F4" s="84"/>
      <c r="G4" s="84"/>
      <c r="H4" s="84"/>
      <c r="I4" s="84"/>
      <c r="J4" s="84"/>
      <c r="K4" s="84"/>
      <c r="L4" s="84"/>
      <c r="M4" s="84"/>
      <c r="N4" s="84"/>
      <c r="O4" s="84"/>
    </row>
    <row r="5" spans="1:15" ht="38.25"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SUM(E10:E17)</f>
        <v>47</v>
      </c>
      <c r="D6" s="72" t="s">
        <v>15</v>
      </c>
      <c r="E6" s="72"/>
      <c r="F6" s="72"/>
      <c r="G6" s="73">
        <v>0</v>
      </c>
      <c r="H6" s="73"/>
      <c r="I6" s="74" t="s">
        <v>16</v>
      </c>
      <c r="J6" s="74"/>
      <c r="K6" s="74"/>
      <c r="L6" s="74"/>
      <c r="M6" s="1">
        <v>10</v>
      </c>
      <c r="N6" s="14" t="s">
        <v>17</v>
      </c>
      <c r="O6" s="15">
        <f>C6*(IF(G6=0,1,G6))*(IF(M6=0,1,M6))</f>
        <v>470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0"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42.6" customHeight="1" x14ac:dyDescent="0.3">
      <c r="A11" s="18">
        <v>2</v>
      </c>
      <c r="B11" s="18" t="s">
        <v>54</v>
      </c>
      <c r="C11" s="18" t="s">
        <v>43</v>
      </c>
      <c r="D11" s="18">
        <v>15</v>
      </c>
      <c r="E11" s="18">
        <v>15</v>
      </c>
      <c r="F11" s="18" t="s">
        <v>40</v>
      </c>
      <c r="G11" s="18" t="s">
        <v>40</v>
      </c>
      <c r="H11" s="18" t="s">
        <v>39</v>
      </c>
      <c r="I11" s="18" t="s">
        <v>38</v>
      </c>
      <c r="J11" s="18" t="s">
        <v>40</v>
      </c>
      <c r="K11" s="18" t="s">
        <v>39</v>
      </c>
      <c r="L11" s="18" t="s">
        <v>40</v>
      </c>
      <c r="M11" s="18" t="s">
        <v>38</v>
      </c>
      <c r="N11" s="18" t="s">
        <v>38</v>
      </c>
      <c r="O11" s="18" t="s">
        <v>240</v>
      </c>
    </row>
    <row r="12" spans="1:15" ht="22.5" customHeight="1" x14ac:dyDescent="0.3">
      <c r="A12" s="18">
        <v>3</v>
      </c>
      <c r="B12" s="18" t="s">
        <v>175</v>
      </c>
      <c r="C12" s="18" t="s">
        <v>46</v>
      </c>
      <c r="D12" s="18" t="s">
        <v>47</v>
      </c>
      <c r="E12" s="18" t="s">
        <v>47</v>
      </c>
      <c r="F12" s="18" t="s">
        <v>40</v>
      </c>
      <c r="G12" s="18" t="s">
        <v>39</v>
      </c>
      <c r="H12" s="18" t="s">
        <v>40</v>
      </c>
      <c r="I12" s="18" t="s">
        <v>48</v>
      </c>
      <c r="J12" s="18" t="s">
        <v>40</v>
      </c>
      <c r="K12" s="18" t="s">
        <v>40</v>
      </c>
      <c r="L12" s="18" t="s">
        <v>40</v>
      </c>
      <c r="M12" s="18" t="s">
        <v>38</v>
      </c>
      <c r="N12" s="18" t="s">
        <v>38</v>
      </c>
      <c r="O12" s="18" t="s">
        <v>38</v>
      </c>
    </row>
    <row r="13" spans="1:15" ht="22.5" customHeight="1" x14ac:dyDescent="0.3">
      <c r="A13" s="18">
        <v>4</v>
      </c>
      <c r="B13" s="18" t="s">
        <v>241</v>
      </c>
      <c r="C13" s="18" t="s">
        <v>58</v>
      </c>
      <c r="D13" s="18" t="s">
        <v>38</v>
      </c>
      <c r="E13" s="18">
        <v>8</v>
      </c>
      <c r="F13" s="18" t="s">
        <v>40</v>
      </c>
      <c r="G13" s="18" t="s">
        <v>40</v>
      </c>
      <c r="H13" s="18" t="s">
        <v>39</v>
      </c>
      <c r="I13" s="18" t="s">
        <v>38</v>
      </c>
      <c r="J13" s="18" t="s">
        <v>40</v>
      </c>
      <c r="K13" s="18" t="s">
        <v>39</v>
      </c>
      <c r="L13" s="18" t="s">
        <v>40</v>
      </c>
      <c r="M13" s="18" t="s">
        <v>38</v>
      </c>
      <c r="N13" s="18" t="s">
        <v>38</v>
      </c>
      <c r="O13" s="18" t="s">
        <v>38</v>
      </c>
    </row>
    <row r="14" spans="1:15" ht="22.5" customHeight="1" x14ac:dyDescent="0.3">
      <c r="A14" s="18">
        <v>5</v>
      </c>
      <c r="B14" s="18" t="s">
        <v>242</v>
      </c>
      <c r="C14" s="18" t="s">
        <v>58</v>
      </c>
      <c r="D14" s="18" t="s">
        <v>38</v>
      </c>
      <c r="E14" s="18">
        <v>8</v>
      </c>
      <c r="F14" s="18" t="s">
        <v>40</v>
      </c>
      <c r="G14" s="18" t="s">
        <v>39</v>
      </c>
      <c r="H14" s="18" t="s">
        <v>40</v>
      </c>
      <c r="I14" s="18" t="s">
        <v>48</v>
      </c>
      <c r="J14" s="18" t="s">
        <v>40</v>
      </c>
      <c r="K14" s="18" t="s">
        <v>39</v>
      </c>
      <c r="L14" s="18" t="s">
        <v>40</v>
      </c>
      <c r="M14" s="18" t="s">
        <v>38</v>
      </c>
      <c r="N14" s="18" t="s">
        <v>38</v>
      </c>
      <c r="O14" s="18" t="s">
        <v>243</v>
      </c>
    </row>
    <row r="15" spans="1:15" ht="22.5" customHeight="1" x14ac:dyDescent="0.3">
      <c r="A15" s="18">
        <v>6</v>
      </c>
      <c r="B15" s="18" t="s">
        <v>177</v>
      </c>
      <c r="C15" s="18" t="s">
        <v>37</v>
      </c>
      <c r="D15" s="18" t="s">
        <v>38</v>
      </c>
      <c r="E15" s="18">
        <v>4</v>
      </c>
      <c r="F15" s="18" t="s">
        <v>40</v>
      </c>
      <c r="G15" s="18" t="s">
        <v>40</v>
      </c>
      <c r="H15" s="18" t="s">
        <v>39</v>
      </c>
      <c r="I15" s="18" t="s">
        <v>38</v>
      </c>
      <c r="J15" s="18" t="s">
        <v>40</v>
      </c>
      <c r="K15" s="18" t="s">
        <v>39</v>
      </c>
      <c r="L15" s="18" t="s">
        <v>39</v>
      </c>
      <c r="M15" s="18" t="s">
        <v>9</v>
      </c>
      <c r="N15" s="18" t="s">
        <v>62</v>
      </c>
      <c r="O15" s="18" t="s">
        <v>244</v>
      </c>
    </row>
    <row r="16" spans="1:15" ht="22.5" customHeight="1" x14ac:dyDescent="0.3">
      <c r="A16" s="18">
        <v>7</v>
      </c>
      <c r="B16" s="18" t="s">
        <v>179</v>
      </c>
      <c r="C16" s="18" t="s">
        <v>37</v>
      </c>
      <c r="D16" s="18" t="s">
        <v>38</v>
      </c>
      <c r="E16" s="18">
        <v>4</v>
      </c>
      <c r="F16" s="18" t="s">
        <v>40</v>
      </c>
      <c r="G16" s="18" t="s">
        <v>40</v>
      </c>
      <c r="H16" s="18" t="s">
        <v>39</v>
      </c>
      <c r="I16" s="18" t="s">
        <v>38</v>
      </c>
      <c r="J16" s="18" t="s">
        <v>40</v>
      </c>
      <c r="K16" s="18" t="s">
        <v>39</v>
      </c>
      <c r="L16" s="18" t="s">
        <v>39</v>
      </c>
      <c r="M16" s="18" t="s">
        <v>9</v>
      </c>
      <c r="N16" s="18" t="s">
        <v>62</v>
      </c>
      <c r="O16" s="18" t="s">
        <v>245</v>
      </c>
    </row>
    <row r="17" spans="1:15" ht="22.5" customHeight="1" x14ac:dyDescent="0.3">
      <c r="A17" s="18">
        <v>8</v>
      </c>
      <c r="B17" s="18" t="s">
        <v>60</v>
      </c>
      <c r="C17" s="18" t="s">
        <v>37</v>
      </c>
      <c r="D17" s="18" t="s">
        <v>38</v>
      </c>
      <c r="E17" s="18">
        <v>4</v>
      </c>
      <c r="F17" s="18" t="s">
        <v>40</v>
      </c>
      <c r="G17" s="18" t="s">
        <v>40</v>
      </c>
      <c r="H17" s="18" t="s">
        <v>39</v>
      </c>
      <c r="I17" s="18" t="s">
        <v>38</v>
      </c>
      <c r="J17" s="18" t="s">
        <v>40</v>
      </c>
      <c r="K17" s="18" t="s">
        <v>39</v>
      </c>
      <c r="L17" s="18" t="s">
        <v>39</v>
      </c>
      <c r="M17" s="18" t="s">
        <v>61</v>
      </c>
      <c r="N17" s="18" t="s">
        <v>62</v>
      </c>
      <c r="O17" s="18" t="s">
        <v>38</v>
      </c>
    </row>
    <row r="19" spans="1:15" ht="15.6" x14ac:dyDescent="0.3">
      <c r="A19" s="25"/>
      <c r="B19" s="42" t="s">
        <v>63</v>
      </c>
      <c r="C19" s="42"/>
      <c r="D19" s="20"/>
      <c r="E19" s="25"/>
      <c r="L19" s="25"/>
    </row>
    <row r="20" spans="1:15" ht="14.25" customHeight="1" x14ac:dyDescent="0.3">
      <c r="A20" s="25"/>
      <c r="B20" s="33" t="s">
        <v>64</v>
      </c>
      <c r="C20" s="33"/>
      <c r="D20" s="22"/>
      <c r="E20" s="25"/>
    </row>
    <row r="21" spans="1:15" ht="15.6" x14ac:dyDescent="0.3">
      <c r="A21" s="19"/>
      <c r="B21" s="23" t="s">
        <v>65</v>
      </c>
      <c r="C21" s="23"/>
      <c r="D21" s="23"/>
      <c r="E21" s="19"/>
    </row>
    <row r="22" spans="1:15" ht="15.6" x14ac:dyDescent="0.3">
      <c r="A22" s="21"/>
      <c r="E22" s="21"/>
      <c r="F22" s="21"/>
      <c r="G22" s="21"/>
      <c r="H22" s="24"/>
      <c r="I22" s="21"/>
      <c r="J22" s="21"/>
      <c r="K22" s="21"/>
      <c r="L22" s="25"/>
    </row>
    <row r="23" spans="1:15" ht="15.6" x14ac:dyDescent="0.3">
      <c r="A23" s="21"/>
      <c r="B23" s="23"/>
      <c r="C23" s="21"/>
      <c r="D23" s="21"/>
      <c r="E23" s="21"/>
      <c r="L23" s="21"/>
    </row>
  </sheetData>
  <mergeCells count="26">
    <mergeCell ref="A1:B3"/>
    <mergeCell ref="C1:M2"/>
    <mergeCell ref="C3:M3"/>
    <mergeCell ref="A4:B5"/>
    <mergeCell ref="C4:O5"/>
    <mergeCell ref="B19:C19"/>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8">
    <tabColor rgb="FF4E95D9"/>
  </sheetPr>
  <dimension ref="A1:O19"/>
  <sheetViews>
    <sheetView showGridLines="0" zoomScaleNormal="100" workbookViewId="0">
      <selection activeCell="M7" sqref="M7:M9"/>
    </sheetView>
  </sheetViews>
  <sheetFormatPr baseColWidth="10" defaultColWidth="10.5546875" defaultRowHeight="14.4" x14ac:dyDescent="0.3"/>
  <cols>
    <col min="1" max="1" width="7.109375" customWidth="1"/>
    <col min="2" max="2" width="18.5546875" customWidth="1"/>
    <col min="3" max="3" width="13.77734375" customWidth="1"/>
    <col min="4" max="4" width="11.77734375" customWidth="1"/>
    <col min="5" max="5" width="10.21875" customWidth="1"/>
    <col min="6" max="6" width="10.44140625" customWidth="1"/>
    <col min="7" max="7" width="9.21875" customWidth="1"/>
    <col min="8" max="8" width="10.21875" customWidth="1"/>
    <col min="9" max="9" width="24.33203125" customWidth="1"/>
    <col min="10" max="10" width="9.44140625" customWidth="1"/>
    <col min="11" max="11" width="10.88671875" customWidth="1"/>
    <col min="12" max="12" width="9.6640625" customWidth="1"/>
    <col min="13" max="13" width="17.109375" customWidth="1"/>
    <col min="14" max="14" width="14.77734375" customWidth="1"/>
    <col min="15" max="15" width="31.88671875" customWidth="1"/>
  </cols>
  <sheetData>
    <row r="1" spans="1:15" ht="22.2" customHeight="1" x14ac:dyDescent="0.3">
      <c r="A1" s="78"/>
      <c r="B1" s="78"/>
      <c r="C1" s="79" t="s">
        <v>6</v>
      </c>
      <c r="D1" s="79"/>
      <c r="E1" s="79"/>
      <c r="F1" s="79"/>
      <c r="G1" s="79"/>
      <c r="H1" s="79"/>
      <c r="I1" s="79"/>
      <c r="J1" s="79"/>
      <c r="K1" s="79"/>
      <c r="L1" s="79"/>
      <c r="M1" s="79"/>
      <c r="N1" s="11" t="s">
        <v>7</v>
      </c>
      <c r="O1" s="1">
        <v>20</v>
      </c>
    </row>
    <row r="2" spans="1:15" ht="22.2" customHeight="1" x14ac:dyDescent="0.3">
      <c r="A2" s="78"/>
      <c r="B2" s="78"/>
      <c r="C2" s="79"/>
      <c r="D2" s="79"/>
      <c r="E2" s="79"/>
      <c r="F2" s="79"/>
      <c r="G2" s="79"/>
      <c r="H2" s="79"/>
      <c r="I2" s="79"/>
      <c r="J2" s="79"/>
      <c r="K2" s="79"/>
      <c r="L2" s="79"/>
      <c r="M2" s="79"/>
      <c r="N2" s="11" t="s">
        <v>8</v>
      </c>
      <c r="O2" s="12">
        <v>46224</v>
      </c>
    </row>
    <row r="3" spans="1:15" ht="22.2" customHeight="1" x14ac:dyDescent="0.3">
      <c r="A3" s="78"/>
      <c r="B3" s="78"/>
      <c r="C3" s="85" t="s">
        <v>246</v>
      </c>
      <c r="D3" s="85"/>
      <c r="E3" s="85"/>
      <c r="F3" s="85"/>
      <c r="G3" s="85"/>
      <c r="H3" s="85"/>
      <c r="I3" s="85"/>
      <c r="J3" s="85"/>
      <c r="K3" s="85"/>
      <c r="L3" s="85"/>
      <c r="M3" s="85"/>
      <c r="N3" s="11" t="s">
        <v>10</v>
      </c>
      <c r="O3" s="1" t="s">
        <v>247</v>
      </c>
    </row>
    <row r="4" spans="1:15" ht="14.25" customHeight="1" x14ac:dyDescent="0.3">
      <c r="A4" s="83" t="s">
        <v>12</v>
      </c>
      <c r="B4" s="83"/>
      <c r="C4" s="84" t="s">
        <v>248</v>
      </c>
      <c r="D4" s="84"/>
      <c r="E4" s="84"/>
      <c r="F4" s="84"/>
      <c r="G4" s="84"/>
      <c r="H4" s="84"/>
      <c r="I4" s="84"/>
      <c r="J4" s="84"/>
      <c r="K4" s="84"/>
      <c r="L4" s="84"/>
      <c r="M4" s="84"/>
      <c r="N4" s="84"/>
      <c r="O4" s="84"/>
    </row>
    <row r="5" spans="1:15" ht="19.2" customHeight="1" x14ac:dyDescent="0.3">
      <c r="A5" s="83"/>
      <c r="B5" s="83"/>
      <c r="C5" s="84"/>
      <c r="D5" s="84"/>
      <c r="E5" s="84"/>
      <c r="F5" s="84"/>
      <c r="G5" s="84"/>
      <c r="H5" s="84"/>
      <c r="I5" s="84"/>
      <c r="J5" s="84"/>
      <c r="K5" s="84"/>
      <c r="L5" s="84"/>
      <c r="M5" s="84"/>
      <c r="N5" s="84"/>
      <c r="O5" s="84"/>
    </row>
    <row r="6" spans="1:15" ht="26.25" customHeight="1" x14ac:dyDescent="0.3">
      <c r="A6" s="72" t="s">
        <v>14</v>
      </c>
      <c r="B6" s="72"/>
      <c r="C6" s="13">
        <f>SUM(E10:E13)</f>
        <v>16</v>
      </c>
      <c r="D6" s="72" t="s">
        <v>15</v>
      </c>
      <c r="E6" s="72"/>
      <c r="F6" s="72"/>
      <c r="G6" s="73">
        <v>0</v>
      </c>
      <c r="H6" s="73"/>
      <c r="I6" s="74" t="s">
        <v>16</v>
      </c>
      <c r="J6" s="74"/>
      <c r="K6" s="74"/>
      <c r="L6" s="74"/>
      <c r="M6" s="1">
        <v>10</v>
      </c>
      <c r="N6" s="14" t="s">
        <v>17</v>
      </c>
      <c r="O6" s="15">
        <f>C6*(IF(G6=0,1,G6))*(IF(M6=0,1,M6))</f>
        <v>160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131</v>
      </c>
      <c r="C11" s="18" t="s">
        <v>37</v>
      </c>
      <c r="D11" s="18" t="s">
        <v>38</v>
      </c>
      <c r="E11" s="18">
        <v>4</v>
      </c>
      <c r="F11" s="18" t="s">
        <v>40</v>
      </c>
      <c r="G11" s="18" t="s">
        <v>40</v>
      </c>
      <c r="H11" s="18" t="s">
        <v>39</v>
      </c>
      <c r="I11" s="18" t="s">
        <v>38</v>
      </c>
      <c r="J11" s="18" t="s">
        <v>40</v>
      </c>
      <c r="K11" s="18" t="s">
        <v>40</v>
      </c>
      <c r="L11" s="18" t="s">
        <v>40</v>
      </c>
      <c r="M11" s="18" t="s">
        <v>38</v>
      </c>
      <c r="N11" s="18" t="s">
        <v>38</v>
      </c>
      <c r="O11" s="18" t="s">
        <v>53</v>
      </c>
    </row>
    <row r="12" spans="1:15" ht="22.5" customHeight="1" x14ac:dyDescent="0.3">
      <c r="A12" s="18">
        <v>3</v>
      </c>
      <c r="B12" s="18" t="s">
        <v>140</v>
      </c>
      <c r="C12" s="18" t="s">
        <v>37</v>
      </c>
      <c r="D12" s="18" t="s">
        <v>38</v>
      </c>
      <c r="E12" s="18">
        <v>4</v>
      </c>
      <c r="F12" s="18" t="s">
        <v>40</v>
      </c>
      <c r="G12" s="18" t="s">
        <v>40</v>
      </c>
      <c r="H12" s="18" t="s">
        <v>39</v>
      </c>
      <c r="I12" s="18" t="s">
        <v>38</v>
      </c>
      <c r="J12" s="18" t="s">
        <v>40</v>
      </c>
      <c r="K12" s="18" t="s">
        <v>39</v>
      </c>
      <c r="L12" s="18" t="s">
        <v>39</v>
      </c>
      <c r="M12" s="18" t="s">
        <v>141</v>
      </c>
      <c r="N12" s="18" t="s">
        <v>62</v>
      </c>
      <c r="O12" s="18" t="s">
        <v>38</v>
      </c>
    </row>
    <row r="13" spans="1:15" ht="22.5" customHeight="1" x14ac:dyDescent="0.3">
      <c r="A13" s="18">
        <v>4</v>
      </c>
      <c r="B13" s="18" t="s">
        <v>249</v>
      </c>
      <c r="C13" s="18" t="s">
        <v>37</v>
      </c>
      <c r="D13" s="18" t="s">
        <v>38</v>
      </c>
      <c r="E13" s="18">
        <v>4</v>
      </c>
      <c r="F13" s="18" t="s">
        <v>40</v>
      </c>
      <c r="G13" s="18" t="s">
        <v>40</v>
      </c>
      <c r="H13" s="18" t="s">
        <v>39</v>
      </c>
      <c r="I13" s="18" t="s">
        <v>38</v>
      </c>
      <c r="J13" s="18" t="s">
        <v>40</v>
      </c>
      <c r="K13" s="18" t="s">
        <v>39</v>
      </c>
      <c r="L13" s="18" t="s">
        <v>39</v>
      </c>
      <c r="M13" s="18" t="s">
        <v>237</v>
      </c>
      <c r="N13" s="18" t="s">
        <v>62</v>
      </c>
      <c r="O13" s="18" t="s">
        <v>38</v>
      </c>
    </row>
    <row r="15" spans="1:15" ht="15.6" x14ac:dyDescent="0.3">
      <c r="A15" s="25"/>
      <c r="B15" s="42" t="s">
        <v>63</v>
      </c>
      <c r="C15" s="42"/>
      <c r="D15" s="20"/>
      <c r="E15" s="25"/>
      <c r="L15" s="25"/>
    </row>
    <row r="16" spans="1:15" ht="15.6" x14ac:dyDescent="0.3">
      <c r="A16" s="25"/>
      <c r="B16" s="33" t="s">
        <v>64</v>
      </c>
      <c r="C16" s="33"/>
      <c r="D16" s="22"/>
      <c r="E16" s="25"/>
    </row>
    <row r="17" spans="1:12" ht="15.6" x14ac:dyDescent="0.3">
      <c r="A17" s="19"/>
      <c r="B17" s="23" t="s">
        <v>65</v>
      </c>
      <c r="C17" s="23"/>
      <c r="D17" s="23"/>
      <c r="E17" s="19"/>
    </row>
    <row r="18" spans="1:12" ht="15.6" x14ac:dyDescent="0.3">
      <c r="A18" s="21"/>
      <c r="E18" s="21"/>
      <c r="F18" s="21"/>
      <c r="G18" s="21"/>
      <c r="H18" s="24"/>
      <c r="I18" s="21"/>
      <c r="J18" s="21"/>
      <c r="K18" s="21"/>
      <c r="L18" s="25"/>
    </row>
    <row r="19" spans="1:12" ht="15.6" x14ac:dyDescent="0.3">
      <c r="A19" s="21"/>
      <c r="B19" s="23"/>
      <c r="C19" s="21"/>
      <c r="D19" s="21"/>
      <c r="E19" s="21"/>
      <c r="L19" s="21"/>
    </row>
  </sheetData>
  <mergeCells count="26">
    <mergeCell ref="A1:B3"/>
    <mergeCell ref="C1:M2"/>
    <mergeCell ref="C3:M3"/>
    <mergeCell ref="A4:B5"/>
    <mergeCell ref="C4:O5"/>
    <mergeCell ref="B15:C15"/>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9">
    <tabColor rgb="FF4E95D9"/>
  </sheetPr>
  <dimension ref="A1:O29"/>
  <sheetViews>
    <sheetView showGridLines="0" tabSelected="1" topLeftCell="A12" zoomScaleNormal="100" workbookViewId="0">
      <selection activeCell="M7" sqref="M7:M9"/>
    </sheetView>
  </sheetViews>
  <sheetFormatPr baseColWidth="10" defaultColWidth="10.5546875" defaultRowHeight="14.4" x14ac:dyDescent="0.3"/>
  <cols>
    <col min="1" max="1" width="7.44140625" customWidth="1"/>
    <col min="2" max="2" width="19.21875" customWidth="1"/>
    <col min="3" max="3" width="17.44140625" customWidth="1"/>
    <col min="4" max="4" width="12.109375" customWidth="1"/>
    <col min="5" max="5" width="10.88671875" customWidth="1"/>
    <col min="6" max="6" width="9.88671875" customWidth="1"/>
    <col min="7" max="7" width="10.6640625" customWidth="1"/>
    <col min="8" max="8" width="10.109375" customWidth="1"/>
    <col min="9" max="9" width="25.5546875" customWidth="1"/>
    <col min="10" max="10" width="10.109375" customWidth="1"/>
    <col min="11" max="11" width="10.44140625" customWidth="1"/>
    <col min="13" max="13" width="17.109375" customWidth="1"/>
    <col min="14" max="14" width="13.5546875" customWidth="1"/>
    <col min="15" max="15" width="21.6640625" customWidth="1"/>
  </cols>
  <sheetData>
    <row r="1" spans="1:15" ht="24" customHeight="1" x14ac:dyDescent="0.3">
      <c r="A1" s="78"/>
      <c r="B1" s="78"/>
      <c r="C1" s="79" t="s">
        <v>6</v>
      </c>
      <c r="D1" s="79"/>
      <c r="E1" s="79"/>
      <c r="F1" s="79"/>
      <c r="G1" s="79"/>
      <c r="H1" s="79"/>
      <c r="I1" s="79"/>
      <c r="J1" s="79"/>
      <c r="K1" s="79"/>
      <c r="L1" s="79"/>
      <c r="M1" s="79"/>
      <c r="N1" s="11" t="s">
        <v>7</v>
      </c>
      <c r="O1" s="1">
        <v>21</v>
      </c>
    </row>
    <row r="2" spans="1:15" ht="24" customHeight="1" x14ac:dyDescent="0.3">
      <c r="A2" s="78"/>
      <c r="B2" s="78"/>
      <c r="C2" s="79"/>
      <c r="D2" s="79"/>
      <c r="E2" s="79"/>
      <c r="F2" s="79"/>
      <c r="G2" s="79"/>
      <c r="H2" s="79"/>
      <c r="I2" s="79"/>
      <c r="J2" s="79"/>
      <c r="K2" s="79"/>
      <c r="L2" s="79"/>
      <c r="M2" s="79"/>
      <c r="N2" s="11" t="s">
        <v>8</v>
      </c>
      <c r="O2" s="12">
        <v>46224</v>
      </c>
    </row>
    <row r="3" spans="1:15" ht="24" customHeight="1" x14ac:dyDescent="0.3">
      <c r="A3" s="78"/>
      <c r="B3" s="78"/>
      <c r="C3" s="85" t="s">
        <v>61</v>
      </c>
      <c r="D3" s="85"/>
      <c r="E3" s="85"/>
      <c r="F3" s="85"/>
      <c r="G3" s="85"/>
      <c r="H3" s="85"/>
      <c r="I3" s="85"/>
      <c r="J3" s="85"/>
      <c r="K3" s="85"/>
      <c r="L3" s="85"/>
      <c r="M3" s="85"/>
      <c r="N3" s="11" t="s">
        <v>10</v>
      </c>
      <c r="O3" s="1" t="s">
        <v>250</v>
      </c>
    </row>
    <row r="4" spans="1:15" ht="14.25" customHeight="1" x14ac:dyDescent="0.3">
      <c r="A4" s="83" t="s">
        <v>12</v>
      </c>
      <c r="B4" s="83"/>
      <c r="C4" s="84" t="s">
        <v>251</v>
      </c>
      <c r="D4" s="84"/>
      <c r="E4" s="84"/>
      <c r="F4" s="84"/>
      <c r="G4" s="84"/>
      <c r="H4" s="84"/>
      <c r="I4" s="84"/>
      <c r="J4" s="84"/>
      <c r="K4" s="84"/>
      <c r="L4" s="84"/>
      <c r="M4" s="84"/>
      <c r="N4" s="84"/>
      <c r="O4" s="84"/>
    </row>
    <row r="5" spans="1:15" ht="33" customHeight="1" x14ac:dyDescent="0.3">
      <c r="A5" s="83"/>
      <c r="B5" s="83"/>
      <c r="C5" s="84"/>
      <c r="D5" s="84"/>
      <c r="E5" s="84"/>
      <c r="F5" s="84"/>
      <c r="G5" s="84"/>
      <c r="H5" s="84"/>
      <c r="I5" s="84"/>
      <c r="J5" s="84"/>
      <c r="K5" s="84"/>
      <c r="L5" s="84"/>
      <c r="M5" s="84"/>
      <c r="N5" s="84"/>
      <c r="O5" s="84"/>
    </row>
    <row r="6" spans="1:15" ht="25.5" customHeight="1" x14ac:dyDescent="0.3">
      <c r="A6" s="72" t="s">
        <v>14</v>
      </c>
      <c r="B6" s="72"/>
      <c r="C6" s="13">
        <f>SUM(E10:E23)</f>
        <v>772</v>
      </c>
      <c r="D6" s="72" t="s">
        <v>15</v>
      </c>
      <c r="E6" s="72"/>
      <c r="F6" s="72"/>
      <c r="G6" s="73">
        <v>0</v>
      </c>
      <c r="H6" s="73"/>
      <c r="I6" s="74" t="s">
        <v>16</v>
      </c>
      <c r="J6" s="74"/>
      <c r="K6" s="74"/>
      <c r="L6" s="74"/>
      <c r="M6" s="1">
        <v>10</v>
      </c>
      <c r="N6" s="26" t="s">
        <v>17</v>
      </c>
      <c r="O6" s="15">
        <f>C6*(IF(G6=0,1,G6))*(IF(M6=0,1,M6))</f>
        <v>7720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28.8"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79</v>
      </c>
      <c r="C11" s="18" t="s">
        <v>43</v>
      </c>
      <c r="D11" s="18">
        <v>20</v>
      </c>
      <c r="E11" s="18">
        <v>20</v>
      </c>
      <c r="F11" s="18" t="s">
        <v>40</v>
      </c>
      <c r="G11" s="18" t="s">
        <v>40</v>
      </c>
      <c r="H11" s="18" t="s">
        <v>39</v>
      </c>
      <c r="I11" s="18" t="s">
        <v>38</v>
      </c>
      <c r="J11" s="18" t="s">
        <v>39</v>
      </c>
      <c r="K11" s="18" t="s">
        <v>39</v>
      </c>
      <c r="L11" s="18" t="s">
        <v>40</v>
      </c>
      <c r="M11" s="18" t="s">
        <v>38</v>
      </c>
      <c r="N11" s="18" t="s">
        <v>38</v>
      </c>
      <c r="O11" s="18" t="s">
        <v>38</v>
      </c>
    </row>
    <row r="12" spans="1:15" ht="22.5" customHeight="1" x14ac:dyDescent="0.3">
      <c r="A12" s="18">
        <v>3</v>
      </c>
      <c r="B12" s="18" t="s">
        <v>252</v>
      </c>
      <c r="C12" s="18" t="s">
        <v>43</v>
      </c>
      <c r="D12" s="18">
        <v>150</v>
      </c>
      <c r="E12" s="18">
        <v>150</v>
      </c>
      <c r="F12" s="18" t="s">
        <v>40</v>
      </c>
      <c r="G12" s="18" t="s">
        <v>40</v>
      </c>
      <c r="H12" s="18" t="s">
        <v>39</v>
      </c>
      <c r="I12" s="18" t="s">
        <v>38</v>
      </c>
      <c r="J12" s="18" t="s">
        <v>40</v>
      </c>
      <c r="K12" s="18" t="s">
        <v>39</v>
      </c>
      <c r="L12" s="18" t="s">
        <v>40</v>
      </c>
      <c r="M12" s="18" t="s">
        <v>38</v>
      </c>
      <c r="N12" s="18" t="s">
        <v>38</v>
      </c>
      <c r="O12" s="18" t="s">
        <v>38</v>
      </c>
    </row>
    <row r="13" spans="1:15" ht="22.5" customHeight="1" x14ac:dyDescent="0.3">
      <c r="A13" s="18">
        <v>4</v>
      </c>
      <c r="B13" s="18" t="s">
        <v>86</v>
      </c>
      <c r="C13" s="18" t="s">
        <v>43</v>
      </c>
      <c r="D13" s="18">
        <v>254</v>
      </c>
      <c r="E13" s="18">
        <v>254</v>
      </c>
      <c r="F13" s="18" t="s">
        <v>40</v>
      </c>
      <c r="G13" s="18" t="s">
        <v>40</v>
      </c>
      <c r="H13" s="18" t="s">
        <v>39</v>
      </c>
      <c r="I13" s="18" t="s">
        <v>38</v>
      </c>
      <c r="J13" s="18" t="s">
        <v>39</v>
      </c>
      <c r="K13" s="18" t="s">
        <v>39</v>
      </c>
      <c r="L13" s="18" t="s">
        <v>40</v>
      </c>
      <c r="M13" s="18" t="s">
        <v>38</v>
      </c>
      <c r="N13" s="18" t="s">
        <v>38</v>
      </c>
      <c r="O13" s="18" t="s">
        <v>87</v>
      </c>
    </row>
    <row r="14" spans="1:15" ht="22.5" customHeight="1" x14ac:dyDescent="0.3">
      <c r="A14" s="18">
        <v>5</v>
      </c>
      <c r="B14" s="18" t="s">
        <v>253</v>
      </c>
      <c r="C14" s="18" t="s">
        <v>43</v>
      </c>
      <c r="D14" s="18">
        <v>50</v>
      </c>
      <c r="E14" s="18">
        <v>50</v>
      </c>
      <c r="F14" s="18" t="s">
        <v>40</v>
      </c>
      <c r="G14" s="18" t="s">
        <v>40</v>
      </c>
      <c r="H14" s="18" t="s">
        <v>39</v>
      </c>
      <c r="I14" s="18" t="s">
        <v>38</v>
      </c>
      <c r="J14" s="18" t="s">
        <v>39</v>
      </c>
      <c r="K14" s="18" t="s">
        <v>39</v>
      </c>
      <c r="L14" s="18" t="s">
        <v>40</v>
      </c>
      <c r="M14" s="18" t="s">
        <v>38</v>
      </c>
      <c r="N14" s="18" t="s">
        <v>38</v>
      </c>
      <c r="O14" s="18" t="s">
        <v>38</v>
      </c>
    </row>
    <row r="15" spans="1:15" ht="36" customHeight="1" x14ac:dyDescent="0.3">
      <c r="A15" s="18">
        <v>6</v>
      </c>
      <c r="B15" s="18" t="s">
        <v>254</v>
      </c>
      <c r="C15" s="18" t="s">
        <v>43</v>
      </c>
      <c r="D15" s="18">
        <v>255</v>
      </c>
      <c r="E15" s="18">
        <v>255</v>
      </c>
      <c r="F15" s="18" t="s">
        <v>40</v>
      </c>
      <c r="G15" s="18" t="s">
        <v>40</v>
      </c>
      <c r="H15" s="18" t="s">
        <v>39</v>
      </c>
      <c r="I15" s="18" t="s">
        <v>38</v>
      </c>
      <c r="J15" s="18" t="s">
        <v>40</v>
      </c>
      <c r="K15" s="18" t="s">
        <v>40</v>
      </c>
      <c r="L15" s="18" t="s">
        <v>40</v>
      </c>
      <c r="M15" s="18" t="s">
        <v>38</v>
      </c>
      <c r="N15" s="18" t="s">
        <v>38</v>
      </c>
      <c r="O15" s="18" t="s">
        <v>255</v>
      </c>
    </row>
    <row r="16" spans="1:15" ht="22.5" customHeight="1" x14ac:dyDescent="0.3">
      <c r="A16" s="18">
        <v>7</v>
      </c>
      <c r="B16" s="18" t="s">
        <v>54</v>
      </c>
      <c r="C16" s="18" t="s">
        <v>43</v>
      </c>
      <c r="D16" s="18">
        <v>10</v>
      </c>
      <c r="E16" s="18">
        <v>10</v>
      </c>
      <c r="F16" s="18" t="s">
        <v>40</v>
      </c>
      <c r="G16" s="18" t="s">
        <v>40</v>
      </c>
      <c r="H16" s="18" t="s">
        <v>39</v>
      </c>
      <c r="I16" s="18" t="s">
        <v>38</v>
      </c>
      <c r="J16" s="18" t="s">
        <v>40</v>
      </c>
      <c r="K16" s="18" t="s">
        <v>39</v>
      </c>
      <c r="L16" s="18" t="s">
        <v>40</v>
      </c>
      <c r="M16" s="18" t="s">
        <v>38</v>
      </c>
      <c r="N16" s="18" t="s">
        <v>38</v>
      </c>
      <c r="O16" s="18" t="s">
        <v>94</v>
      </c>
    </row>
    <row r="17" spans="1:15" ht="22.5" customHeight="1" x14ac:dyDescent="0.3">
      <c r="A17" s="18">
        <v>8</v>
      </c>
      <c r="B17" s="18" t="s">
        <v>57</v>
      </c>
      <c r="C17" s="18" t="s">
        <v>103</v>
      </c>
      <c r="D17" s="18" t="s">
        <v>38</v>
      </c>
      <c r="E17" s="18">
        <v>4</v>
      </c>
      <c r="F17" s="18" t="s">
        <v>40</v>
      </c>
      <c r="G17" s="18" t="s">
        <v>40</v>
      </c>
      <c r="H17" s="18" t="s">
        <v>39</v>
      </c>
      <c r="I17" s="18" t="s">
        <v>38</v>
      </c>
      <c r="J17" s="18" t="s">
        <v>40</v>
      </c>
      <c r="K17" s="18" t="s">
        <v>39</v>
      </c>
      <c r="L17" s="18" t="s">
        <v>40</v>
      </c>
      <c r="M17" s="18" t="s">
        <v>38</v>
      </c>
      <c r="N17" s="18" t="s">
        <v>38</v>
      </c>
      <c r="O17" s="18" t="s">
        <v>38</v>
      </c>
    </row>
    <row r="18" spans="1:15" ht="22.5" customHeight="1" x14ac:dyDescent="0.3">
      <c r="A18" s="18">
        <v>9</v>
      </c>
      <c r="B18" s="18" t="s">
        <v>204</v>
      </c>
      <c r="C18" s="18" t="s">
        <v>46</v>
      </c>
      <c r="D18" s="18" t="s">
        <v>47</v>
      </c>
      <c r="E18" s="18" t="s">
        <v>47</v>
      </c>
      <c r="F18" s="18" t="s">
        <v>40</v>
      </c>
      <c r="G18" s="18" t="s">
        <v>39</v>
      </c>
      <c r="H18" s="18" t="s">
        <v>40</v>
      </c>
      <c r="I18" s="18" t="s">
        <v>48</v>
      </c>
      <c r="J18" s="18" t="s">
        <v>40</v>
      </c>
      <c r="K18" s="18" t="s">
        <v>40</v>
      </c>
      <c r="L18" s="18" t="s">
        <v>40</v>
      </c>
      <c r="M18" s="18" t="s">
        <v>38</v>
      </c>
      <c r="N18" s="18" t="s">
        <v>38</v>
      </c>
      <c r="O18" s="18" t="s">
        <v>38</v>
      </c>
    </row>
    <row r="19" spans="1:15" ht="22.5" customHeight="1" x14ac:dyDescent="0.3">
      <c r="A19" s="18">
        <v>10</v>
      </c>
      <c r="B19" s="18" t="s">
        <v>114</v>
      </c>
      <c r="C19" s="18" t="s">
        <v>58</v>
      </c>
      <c r="D19" s="18" t="s">
        <v>38</v>
      </c>
      <c r="E19" s="18">
        <v>8</v>
      </c>
      <c r="F19" s="18" t="s">
        <v>40</v>
      </c>
      <c r="G19" s="18" t="s">
        <v>40</v>
      </c>
      <c r="H19" s="18" t="s">
        <v>39</v>
      </c>
      <c r="I19" s="18" t="s">
        <v>38</v>
      </c>
      <c r="J19" s="18" t="s">
        <v>40</v>
      </c>
      <c r="K19" s="18" t="s">
        <v>39</v>
      </c>
      <c r="L19" s="18" t="s">
        <v>40</v>
      </c>
      <c r="M19" s="18" t="s">
        <v>38</v>
      </c>
      <c r="N19" s="18" t="s">
        <v>38</v>
      </c>
      <c r="O19" s="18" t="s">
        <v>38</v>
      </c>
    </row>
    <row r="20" spans="1:15" ht="22.5" customHeight="1" x14ac:dyDescent="0.3">
      <c r="A20" s="18">
        <v>11</v>
      </c>
      <c r="B20" s="18" t="s">
        <v>256</v>
      </c>
      <c r="C20" s="18" t="s">
        <v>37</v>
      </c>
      <c r="D20" s="18" t="s">
        <v>38</v>
      </c>
      <c r="E20" s="18">
        <v>4</v>
      </c>
      <c r="F20" s="18" t="s">
        <v>40</v>
      </c>
      <c r="G20" s="18" t="s">
        <v>40</v>
      </c>
      <c r="H20" s="18" t="s">
        <v>39</v>
      </c>
      <c r="I20" s="18" t="s">
        <v>38</v>
      </c>
      <c r="J20" s="18" t="s">
        <v>40</v>
      </c>
      <c r="K20" s="18" t="s">
        <v>39</v>
      </c>
      <c r="L20" s="18" t="s">
        <v>39</v>
      </c>
      <c r="M20" s="18" t="s">
        <v>210</v>
      </c>
      <c r="N20" s="18" t="s">
        <v>62</v>
      </c>
      <c r="O20" s="18" t="s">
        <v>38</v>
      </c>
    </row>
    <row r="21" spans="1:15" ht="22.5" customHeight="1" x14ac:dyDescent="0.3">
      <c r="A21" s="18">
        <v>12</v>
      </c>
      <c r="B21" s="18" t="s">
        <v>95</v>
      </c>
      <c r="C21" s="18" t="s">
        <v>37</v>
      </c>
      <c r="D21" s="18" t="s">
        <v>38</v>
      </c>
      <c r="E21" s="18">
        <v>4</v>
      </c>
      <c r="F21" s="18" t="s">
        <v>40</v>
      </c>
      <c r="G21" s="18" t="s">
        <v>40</v>
      </c>
      <c r="H21" s="18" t="s">
        <v>39</v>
      </c>
      <c r="I21" s="18" t="s">
        <v>38</v>
      </c>
      <c r="J21" s="18" t="s">
        <v>40</v>
      </c>
      <c r="K21" s="18" t="s">
        <v>39</v>
      </c>
      <c r="L21" s="18" t="s">
        <v>39</v>
      </c>
      <c r="M21" s="18" t="s">
        <v>96</v>
      </c>
      <c r="N21" s="18" t="s">
        <v>62</v>
      </c>
      <c r="O21" s="18" t="s">
        <v>38</v>
      </c>
    </row>
    <row r="22" spans="1:15" ht="34.799999999999997" customHeight="1" x14ac:dyDescent="0.3">
      <c r="A22" s="18">
        <v>13</v>
      </c>
      <c r="B22" s="18" t="s">
        <v>257</v>
      </c>
      <c r="C22" s="18" t="s">
        <v>224</v>
      </c>
      <c r="D22" s="18" t="s">
        <v>38</v>
      </c>
      <c r="E22" s="18">
        <v>1</v>
      </c>
      <c r="F22" s="18" t="s">
        <v>40</v>
      </c>
      <c r="G22" s="18" t="s">
        <v>40</v>
      </c>
      <c r="H22" s="18" t="s">
        <v>39</v>
      </c>
      <c r="I22" s="18" t="s">
        <v>38</v>
      </c>
      <c r="J22" s="18" t="s">
        <v>40</v>
      </c>
      <c r="K22" s="18" t="s">
        <v>39</v>
      </c>
      <c r="L22" s="18" t="s">
        <v>40</v>
      </c>
      <c r="M22" s="18" t="s">
        <v>38</v>
      </c>
      <c r="N22" s="18" t="s">
        <v>38</v>
      </c>
      <c r="O22" s="18" t="s">
        <v>258</v>
      </c>
    </row>
    <row r="23" spans="1:15" ht="22.5" customHeight="1" x14ac:dyDescent="0.3">
      <c r="A23" s="18">
        <v>14</v>
      </c>
      <c r="B23" s="18" t="s">
        <v>259</v>
      </c>
      <c r="C23" s="18" t="s">
        <v>58</v>
      </c>
      <c r="D23" s="18" t="s">
        <v>38</v>
      </c>
      <c r="E23" s="18">
        <v>8</v>
      </c>
      <c r="F23" s="18" t="s">
        <v>40</v>
      </c>
      <c r="G23" s="18" t="s">
        <v>39</v>
      </c>
      <c r="H23" s="18" t="s">
        <v>40</v>
      </c>
      <c r="I23" s="18" t="s">
        <v>48</v>
      </c>
      <c r="J23" s="18" t="s">
        <v>40</v>
      </c>
      <c r="K23" s="18" t="s">
        <v>39</v>
      </c>
      <c r="L23" s="18" t="s">
        <v>40</v>
      </c>
      <c r="M23" s="18" t="s">
        <v>38</v>
      </c>
      <c r="N23" s="18" t="s">
        <v>38</v>
      </c>
      <c r="O23" s="18" t="s">
        <v>38</v>
      </c>
    </row>
    <row r="25" spans="1:15" ht="15.6" x14ac:dyDescent="0.3">
      <c r="A25" s="25"/>
      <c r="B25" s="42" t="s">
        <v>63</v>
      </c>
      <c r="C25" s="42"/>
      <c r="D25" s="20"/>
      <c r="E25" s="25"/>
      <c r="L25" s="25"/>
    </row>
    <row r="26" spans="1:15" ht="15.6" x14ac:dyDescent="0.3">
      <c r="A26" s="25"/>
      <c r="B26" s="33" t="s">
        <v>64</v>
      </c>
      <c r="C26" s="33"/>
      <c r="D26" s="22"/>
      <c r="E26" s="25"/>
    </row>
    <row r="27" spans="1:15" ht="15.6" x14ac:dyDescent="0.3">
      <c r="A27" s="19"/>
      <c r="B27" s="23" t="s">
        <v>65</v>
      </c>
      <c r="C27" s="23"/>
      <c r="D27" s="23"/>
      <c r="E27" s="19"/>
    </row>
    <row r="28" spans="1:15" ht="15.6" x14ac:dyDescent="0.3">
      <c r="A28" s="21"/>
      <c r="E28" s="21"/>
      <c r="F28" s="21"/>
      <c r="G28" s="21"/>
      <c r="H28" s="24"/>
      <c r="I28" s="21"/>
      <c r="J28" s="21"/>
      <c r="K28" s="21"/>
      <c r="L28" s="25"/>
    </row>
    <row r="29" spans="1:15" ht="15.6" x14ac:dyDescent="0.3">
      <c r="A29" s="21"/>
      <c r="B29" s="23"/>
      <c r="C29" s="21"/>
      <c r="D29" s="21"/>
      <c r="E29" s="21"/>
      <c r="L29" s="21"/>
    </row>
  </sheetData>
  <mergeCells count="26">
    <mergeCell ref="A1:B3"/>
    <mergeCell ref="C1:M2"/>
    <mergeCell ref="C3:M3"/>
    <mergeCell ref="A4:B5"/>
    <mergeCell ref="C4:O5"/>
    <mergeCell ref="B25:C25"/>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50">
    <tabColor rgb="FF4E95D9"/>
  </sheetPr>
  <dimension ref="A1:O38"/>
  <sheetViews>
    <sheetView showGridLines="0" topLeftCell="A25" zoomScaleNormal="100" workbookViewId="0">
      <selection activeCell="M42" sqref="M42"/>
    </sheetView>
  </sheetViews>
  <sheetFormatPr baseColWidth="10" defaultColWidth="10.5546875" defaultRowHeight="14.4" x14ac:dyDescent="0.3"/>
  <cols>
    <col min="1" max="1" width="5.33203125" customWidth="1"/>
    <col min="2" max="2" width="24.88671875" customWidth="1"/>
    <col min="3" max="3" width="17.21875" customWidth="1"/>
    <col min="4" max="4" width="11.77734375" customWidth="1"/>
    <col min="5" max="5" width="10.6640625" customWidth="1"/>
    <col min="6" max="6" width="9.88671875" customWidth="1"/>
    <col min="7" max="7" width="8.109375" customWidth="1"/>
    <col min="8" max="8" width="9.109375" customWidth="1"/>
    <col min="9" max="9" width="24.5546875" customWidth="1"/>
    <col min="10" max="10" width="9" customWidth="1"/>
    <col min="11" max="11" width="10.21875" customWidth="1"/>
    <col min="12" max="12" width="10.44140625" customWidth="1"/>
    <col min="14" max="14" width="12.5546875" customWidth="1"/>
    <col min="15" max="15" width="36.109375" customWidth="1"/>
  </cols>
  <sheetData>
    <row r="1" spans="1:15" ht="25.8" customHeight="1" x14ac:dyDescent="0.3">
      <c r="A1" s="78"/>
      <c r="B1" s="78"/>
      <c r="C1" s="79" t="s">
        <v>6</v>
      </c>
      <c r="D1" s="79"/>
      <c r="E1" s="79"/>
      <c r="F1" s="79"/>
      <c r="G1" s="79"/>
      <c r="H1" s="79"/>
      <c r="I1" s="79"/>
      <c r="J1" s="79"/>
      <c r="K1" s="79"/>
      <c r="L1" s="79"/>
      <c r="M1" s="79"/>
      <c r="N1" s="11" t="s">
        <v>7</v>
      </c>
      <c r="O1" s="1">
        <v>22</v>
      </c>
    </row>
    <row r="2" spans="1:15" ht="25.8" customHeight="1" x14ac:dyDescent="0.3">
      <c r="A2" s="78"/>
      <c r="B2" s="78"/>
      <c r="C2" s="79"/>
      <c r="D2" s="79"/>
      <c r="E2" s="79"/>
      <c r="F2" s="79"/>
      <c r="G2" s="79"/>
      <c r="H2" s="79"/>
      <c r="I2" s="79"/>
      <c r="J2" s="79"/>
      <c r="K2" s="79"/>
      <c r="L2" s="79"/>
      <c r="M2" s="79"/>
      <c r="N2" s="11" t="s">
        <v>8</v>
      </c>
      <c r="O2" s="12">
        <v>46224</v>
      </c>
    </row>
    <row r="3" spans="1:15" ht="25.8" customHeight="1" x14ac:dyDescent="0.3">
      <c r="A3" s="78"/>
      <c r="B3" s="78"/>
      <c r="C3" s="85" t="s">
        <v>153</v>
      </c>
      <c r="D3" s="85"/>
      <c r="E3" s="85"/>
      <c r="F3" s="85"/>
      <c r="G3" s="85"/>
      <c r="H3" s="85"/>
      <c r="I3" s="85"/>
      <c r="J3" s="85"/>
      <c r="K3" s="85"/>
      <c r="L3" s="85"/>
      <c r="M3" s="85"/>
      <c r="N3" s="11" t="s">
        <v>10</v>
      </c>
      <c r="O3" s="1" t="s">
        <v>260</v>
      </c>
    </row>
    <row r="4" spans="1:15" ht="14.25" customHeight="1" x14ac:dyDescent="0.3">
      <c r="A4" s="83" t="s">
        <v>12</v>
      </c>
      <c r="B4" s="83"/>
      <c r="C4" s="84" t="s">
        <v>261</v>
      </c>
      <c r="D4" s="84"/>
      <c r="E4" s="84"/>
      <c r="F4" s="84"/>
      <c r="G4" s="84"/>
      <c r="H4" s="84"/>
      <c r="I4" s="84"/>
      <c r="J4" s="84"/>
      <c r="K4" s="84"/>
      <c r="L4" s="84"/>
      <c r="M4" s="84"/>
      <c r="N4" s="84"/>
      <c r="O4" s="84"/>
    </row>
    <row r="5" spans="1:15" ht="32.4" customHeight="1" x14ac:dyDescent="0.3">
      <c r="A5" s="83"/>
      <c r="B5" s="83"/>
      <c r="C5" s="84"/>
      <c r="D5" s="84"/>
      <c r="E5" s="84"/>
      <c r="F5" s="84"/>
      <c r="G5" s="84"/>
      <c r="H5" s="84"/>
      <c r="I5" s="84"/>
      <c r="J5" s="84"/>
      <c r="K5" s="84"/>
      <c r="L5" s="84"/>
      <c r="M5" s="84"/>
      <c r="N5" s="84"/>
      <c r="O5" s="84"/>
    </row>
    <row r="6" spans="1:15" ht="24.75" customHeight="1" x14ac:dyDescent="0.3">
      <c r="A6" s="72" t="s">
        <v>14</v>
      </c>
      <c r="B6" s="72"/>
      <c r="C6" s="13">
        <f>SUM(E10:E32)</f>
        <v>415</v>
      </c>
      <c r="D6" s="72" t="s">
        <v>15</v>
      </c>
      <c r="E6" s="72"/>
      <c r="F6" s="72"/>
      <c r="G6" s="73">
        <v>0</v>
      </c>
      <c r="H6" s="73"/>
      <c r="I6" s="74" t="s">
        <v>16</v>
      </c>
      <c r="J6" s="74"/>
      <c r="K6" s="74"/>
      <c r="L6" s="74"/>
      <c r="M6" s="1">
        <v>10</v>
      </c>
      <c r="N6" s="14" t="s">
        <v>17</v>
      </c>
      <c r="O6" s="15">
        <f>C6*(IF(G6=0,1,G6))*(IF(M6=0,1,M6))</f>
        <v>4150</v>
      </c>
    </row>
    <row r="7" spans="1:15" ht="14.25" customHeight="1" x14ac:dyDescent="0.3">
      <c r="A7" s="75" t="s">
        <v>18</v>
      </c>
      <c r="B7" s="69" t="s">
        <v>19</v>
      </c>
      <c r="C7" s="69" t="s">
        <v>20</v>
      </c>
      <c r="D7" s="69" t="s">
        <v>21</v>
      </c>
      <c r="E7" s="69" t="s">
        <v>22</v>
      </c>
      <c r="F7" s="69" t="s">
        <v>23</v>
      </c>
      <c r="G7" s="76" t="s">
        <v>24</v>
      </c>
      <c r="H7" s="76"/>
      <c r="I7" s="76"/>
      <c r="J7" s="77" t="s">
        <v>25</v>
      </c>
      <c r="K7" s="77"/>
      <c r="L7" s="67" t="s">
        <v>26</v>
      </c>
      <c r="M7" s="67" t="s">
        <v>27</v>
      </c>
      <c r="N7" s="68" t="s">
        <v>28</v>
      </c>
      <c r="O7" s="68"/>
    </row>
    <row r="8" spans="1:15" ht="14.25" customHeight="1" x14ac:dyDescent="0.3">
      <c r="A8" s="75"/>
      <c r="B8" s="69"/>
      <c r="C8" s="69"/>
      <c r="D8" s="69"/>
      <c r="E8" s="69"/>
      <c r="F8" s="69"/>
      <c r="G8" s="67" t="s">
        <v>29</v>
      </c>
      <c r="H8" s="67" t="s">
        <v>30</v>
      </c>
      <c r="I8" s="70" t="s">
        <v>31</v>
      </c>
      <c r="J8" s="71" t="s">
        <v>32</v>
      </c>
      <c r="K8" s="67" t="s">
        <v>33</v>
      </c>
      <c r="L8" s="67"/>
      <c r="M8" s="67"/>
      <c r="N8" s="68"/>
      <c r="O8" s="68"/>
    </row>
    <row r="9" spans="1:15" ht="27.75" customHeight="1" x14ac:dyDescent="0.3">
      <c r="A9" s="75"/>
      <c r="B9" s="69"/>
      <c r="C9" s="69"/>
      <c r="D9" s="69"/>
      <c r="E9" s="69"/>
      <c r="F9" s="69"/>
      <c r="G9" s="69"/>
      <c r="H9" s="69"/>
      <c r="I9" s="70"/>
      <c r="J9" s="71"/>
      <c r="K9" s="67"/>
      <c r="L9" s="67"/>
      <c r="M9" s="67"/>
      <c r="N9" s="16" t="s">
        <v>34</v>
      </c>
      <c r="O9" s="17" t="s">
        <v>35</v>
      </c>
    </row>
    <row r="10" spans="1:15" ht="30" customHeight="1" x14ac:dyDescent="0.3">
      <c r="A10" s="18">
        <v>1</v>
      </c>
      <c r="B10" s="18" t="s">
        <v>36</v>
      </c>
      <c r="C10" s="18" t="s">
        <v>37</v>
      </c>
      <c r="D10" s="18" t="s">
        <v>38</v>
      </c>
      <c r="E10" s="18">
        <v>4</v>
      </c>
      <c r="F10" s="18" t="s">
        <v>39</v>
      </c>
      <c r="G10" s="18" t="s">
        <v>40</v>
      </c>
      <c r="H10" s="18" t="s">
        <v>39</v>
      </c>
      <c r="I10" s="18" t="s">
        <v>41</v>
      </c>
      <c r="J10" s="18" t="s">
        <v>39</v>
      </c>
      <c r="K10" s="18" t="s">
        <v>40</v>
      </c>
      <c r="L10" s="18" t="s">
        <v>40</v>
      </c>
      <c r="M10" s="18" t="s">
        <v>38</v>
      </c>
      <c r="N10" s="18" t="s">
        <v>38</v>
      </c>
      <c r="O10" s="18" t="s">
        <v>38</v>
      </c>
    </row>
    <row r="11" spans="1:15" ht="22.5" customHeight="1" x14ac:dyDescent="0.3">
      <c r="A11" s="18">
        <v>2</v>
      </c>
      <c r="B11" s="18" t="s">
        <v>262</v>
      </c>
      <c r="C11" s="18" t="s">
        <v>43</v>
      </c>
      <c r="D11" s="18">
        <v>20</v>
      </c>
      <c r="E11" s="18">
        <v>20</v>
      </c>
      <c r="F11" s="18" t="s">
        <v>40</v>
      </c>
      <c r="G11" s="18" t="s">
        <v>40</v>
      </c>
      <c r="H11" s="18" t="s">
        <v>39</v>
      </c>
      <c r="I11" s="18" t="s">
        <v>38</v>
      </c>
      <c r="J11" s="18" t="s">
        <v>39</v>
      </c>
      <c r="K11" s="18" t="s">
        <v>39</v>
      </c>
      <c r="L11" s="18" t="s">
        <v>40</v>
      </c>
      <c r="M11" s="18" t="s">
        <v>38</v>
      </c>
      <c r="N11" s="18" t="s">
        <v>38</v>
      </c>
      <c r="O11" s="18" t="s">
        <v>38</v>
      </c>
    </row>
    <row r="12" spans="1:15" ht="22.5" customHeight="1" x14ac:dyDescent="0.3">
      <c r="A12" s="18">
        <v>3</v>
      </c>
      <c r="B12" s="18" t="s">
        <v>107</v>
      </c>
      <c r="C12" s="18" t="s">
        <v>146</v>
      </c>
      <c r="D12" s="18">
        <v>14.2</v>
      </c>
      <c r="E12" s="18">
        <v>11</v>
      </c>
      <c r="F12" s="18" t="s">
        <v>40</v>
      </c>
      <c r="G12" s="18" t="s">
        <v>40</v>
      </c>
      <c r="H12" s="18" t="s">
        <v>39</v>
      </c>
      <c r="I12" s="18" t="s">
        <v>38</v>
      </c>
      <c r="J12" s="18" t="s">
        <v>40</v>
      </c>
      <c r="K12" s="18" t="s">
        <v>40</v>
      </c>
      <c r="L12" s="18" t="s">
        <v>40</v>
      </c>
      <c r="M12" s="18" t="s">
        <v>38</v>
      </c>
      <c r="N12" s="18" t="s">
        <v>38</v>
      </c>
      <c r="O12" s="18" t="s">
        <v>109</v>
      </c>
    </row>
    <row r="13" spans="1:15" ht="22.5" customHeight="1" x14ac:dyDescent="0.3">
      <c r="A13" s="18">
        <v>4</v>
      </c>
      <c r="B13" s="18" t="s">
        <v>263</v>
      </c>
      <c r="C13" s="18" t="s">
        <v>146</v>
      </c>
      <c r="D13" s="18">
        <v>14.2</v>
      </c>
      <c r="E13" s="18">
        <v>11</v>
      </c>
      <c r="F13" s="18" t="s">
        <v>40</v>
      </c>
      <c r="G13" s="18" t="s">
        <v>40</v>
      </c>
      <c r="H13" s="18" t="s">
        <v>39</v>
      </c>
      <c r="I13" s="18" t="s">
        <v>38</v>
      </c>
      <c r="J13" s="18" t="s">
        <v>40</v>
      </c>
      <c r="K13" s="18" t="s">
        <v>40</v>
      </c>
      <c r="L13" s="18" t="s">
        <v>40</v>
      </c>
      <c r="M13" s="18" t="s">
        <v>38</v>
      </c>
      <c r="N13" s="18" t="s">
        <v>38</v>
      </c>
      <c r="O13" s="18" t="s">
        <v>109</v>
      </c>
    </row>
    <row r="14" spans="1:15" ht="22.5" customHeight="1" x14ac:dyDescent="0.3">
      <c r="A14" s="18">
        <v>5</v>
      </c>
      <c r="B14" s="18" t="s">
        <v>264</v>
      </c>
      <c r="C14" s="18" t="s">
        <v>43</v>
      </c>
      <c r="D14" s="18">
        <v>10</v>
      </c>
      <c r="E14" s="18">
        <v>10</v>
      </c>
      <c r="F14" s="18" t="s">
        <v>40</v>
      </c>
      <c r="G14" s="18" t="s">
        <v>40</v>
      </c>
      <c r="H14" s="18" t="s">
        <v>39</v>
      </c>
      <c r="I14" s="18" t="s">
        <v>38</v>
      </c>
      <c r="J14" s="18" t="s">
        <v>40</v>
      </c>
      <c r="K14" s="18" t="s">
        <v>39</v>
      </c>
      <c r="L14" s="18" t="s">
        <v>40</v>
      </c>
      <c r="M14" s="18" t="s">
        <v>38</v>
      </c>
      <c r="N14" s="18" t="s">
        <v>38</v>
      </c>
      <c r="O14" s="18" t="s">
        <v>265</v>
      </c>
    </row>
    <row r="15" spans="1:15" ht="22.5" customHeight="1" x14ac:dyDescent="0.3">
      <c r="A15" s="18">
        <v>6</v>
      </c>
      <c r="B15" s="18" t="s">
        <v>134</v>
      </c>
      <c r="C15" s="18" t="s">
        <v>135</v>
      </c>
      <c r="D15" s="18">
        <v>5.2</v>
      </c>
      <c r="E15" s="18">
        <v>8</v>
      </c>
      <c r="F15" s="18" t="s">
        <v>40</v>
      </c>
      <c r="G15" s="18" t="s">
        <v>40</v>
      </c>
      <c r="H15" s="18" t="s">
        <v>39</v>
      </c>
      <c r="I15" s="18" t="s">
        <v>38</v>
      </c>
      <c r="J15" s="18" t="s">
        <v>40</v>
      </c>
      <c r="K15" s="18" t="s">
        <v>39</v>
      </c>
      <c r="L15" s="18" t="s">
        <v>40</v>
      </c>
      <c r="M15" s="18" t="s">
        <v>38</v>
      </c>
      <c r="N15" s="18" t="s">
        <v>38</v>
      </c>
      <c r="O15" s="18" t="s">
        <v>136</v>
      </c>
    </row>
    <row r="16" spans="1:15" ht="22.5" customHeight="1" x14ac:dyDescent="0.3">
      <c r="A16" s="18">
        <v>7</v>
      </c>
      <c r="B16" s="18" t="s">
        <v>266</v>
      </c>
      <c r="C16" s="18" t="s">
        <v>146</v>
      </c>
      <c r="D16" s="18">
        <v>14.2</v>
      </c>
      <c r="E16" s="18">
        <v>11</v>
      </c>
      <c r="F16" s="18" t="s">
        <v>40</v>
      </c>
      <c r="G16" s="18" t="s">
        <v>40</v>
      </c>
      <c r="H16" s="18" t="s">
        <v>39</v>
      </c>
      <c r="I16" s="18" t="s">
        <v>38</v>
      </c>
      <c r="J16" s="18" t="s">
        <v>40</v>
      </c>
      <c r="K16" s="18" t="s">
        <v>40</v>
      </c>
      <c r="L16" s="18" t="s">
        <v>40</v>
      </c>
      <c r="M16" s="18" t="s">
        <v>38</v>
      </c>
      <c r="N16" s="18" t="s">
        <v>38</v>
      </c>
      <c r="O16" s="18" t="s">
        <v>109</v>
      </c>
    </row>
    <row r="17" spans="1:15" ht="22.5" customHeight="1" x14ac:dyDescent="0.3">
      <c r="A17" s="18">
        <v>8</v>
      </c>
      <c r="B17" s="18" t="s">
        <v>111</v>
      </c>
      <c r="C17" s="18" t="s">
        <v>146</v>
      </c>
      <c r="D17" s="18">
        <v>14.2</v>
      </c>
      <c r="E17" s="18">
        <v>11</v>
      </c>
      <c r="F17" s="18" t="s">
        <v>40</v>
      </c>
      <c r="G17" s="18" t="s">
        <v>40</v>
      </c>
      <c r="H17" s="18" t="s">
        <v>39</v>
      </c>
      <c r="I17" s="18" t="s">
        <v>38</v>
      </c>
      <c r="J17" s="18" t="s">
        <v>40</v>
      </c>
      <c r="K17" s="18" t="s">
        <v>40</v>
      </c>
      <c r="L17" s="18" t="s">
        <v>40</v>
      </c>
      <c r="M17" s="18" t="s">
        <v>38</v>
      </c>
      <c r="N17" s="18" t="s">
        <v>38</v>
      </c>
      <c r="O17" s="18" t="s">
        <v>267</v>
      </c>
    </row>
    <row r="18" spans="1:15" ht="30.6" customHeight="1" x14ac:dyDescent="0.3">
      <c r="A18" s="18">
        <v>9</v>
      </c>
      <c r="B18" s="18" t="s">
        <v>268</v>
      </c>
      <c r="C18" s="18" t="s">
        <v>43</v>
      </c>
      <c r="D18" s="18">
        <v>15</v>
      </c>
      <c r="E18" s="18">
        <v>15</v>
      </c>
      <c r="F18" s="18" t="s">
        <v>40</v>
      </c>
      <c r="G18" s="18" t="s">
        <v>40</v>
      </c>
      <c r="H18" s="18" t="s">
        <v>39</v>
      </c>
      <c r="I18" s="18" t="s">
        <v>38</v>
      </c>
      <c r="J18" s="18" t="s">
        <v>40</v>
      </c>
      <c r="K18" s="18" t="s">
        <v>39</v>
      </c>
      <c r="L18" s="18" t="s">
        <v>40</v>
      </c>
      <c r="M18" s="18" t="s">
        <v>38</v>
      </c>
      <c r="N18" s="18" t="s">
        <v>38</v>
      </c>
      <c r="O18" s="18" t="s">
        <v>269</v>
      </c>
    </row>
    <row r="19" spans="1:15" ht="22.5" customHeight="1" x14ac:dyDescent="0.3">
      <c r="A19" s="18">
        <v>10</v>
      </c>
      <c r="B19" s="18" t="s">
        <v>270</v>
      </c>
      <c r="C19" s="18" t="s">
        <v>146</v>
      </c>
      <c r="D19" s="18">
        <v>14.2</v>
      </c>
      <c r="E19" s="18">
        <v>11</v>
      </c>
      <c r="F19" s="18" t="s">
        <v>40</v>
      </c>
      <c r="G19" s="18" t="s">
        <v>39</v>
      </c>
      <c r="H19" s="18" t="s">
        <v>40</v>
      </c>
      <c r="I19" s="18" t="s">
        <v>48</v>
      </c>
      <c r="J19" s="18" t="s">
        <v>40</v>
      </c>
      <c r="K19" s="18" t="s">
        <v>40</v>
      </c>
      <c r="L19" s="18" t="s">
        <v>40</v>
      </c>
      <c r="M19" s="18" t="s">
        <v>38</v>
      </c>
      <c r="N19" s="18" t="s">
        <v>38</v>
      </c>
      <c r="O19" s="18" t="s">
        <v>271</v>
      </c>
    </row>
    <row r="20" spans="1:15" ht="22.5" customHeight="1" x14ac:dyDescent="0.3">
      <c r="A20" s="18">
        <v>11</v>
      </c>
      <c r="B20" s="18" t="s">
        <v>272</v>
      </c>
      <c r="C20" s="18" t="s">
        <v>146</v>
      </c>
      <c r="D20" s="18">
        <v>14.2</v>
      </c>
      <c r="E20" s="18">
        <v>11</v>
      </c>
      <c r="F20" s="18" t="s">
        <v>40</v>
      </c>
      <c r="G20" s="18" t="s">
        <v>39</v>
      </c>
      <c r="H20" s="18" t="s">
        <v>40</v>
      </c>
      <c r="I20" s="18" t="s">
        <v>48</v>
      </c>
      <c r="J20" s="18" t="s">
        <v>40</v>
      </c>
      <c r="K20" s="18" t="s">
        <v>40</v>
      </c>
      <c r="L20" s="18" t="s">
        <v>40</v>
      </c>
      <c r="M20" s="18" t="s">
        <v>38</v>
      </c>
      <c r="N20" s="18" t="s">
        <v>38</v>
      </c>
      <c r="O20" s="18" t="s">
        <v>273</v>
      </c>
    </row>
    <row r="21" spans="1:15" ht="22.5" customHeight="1" x14ac:dyDescent="0.3">
      <c r="A21" s="18">
        <v>12</v>
      </c>
      <c r="B21" s="18" t="s">
        <v>274</v>
      </c>
      <c r="C21" s="18" t="s">
        <v>43</v>
      </c>
      <c r="D21" s="18">
        <v>4</v>
      </c>
      <c r="E21" s="18">
        <v>4</v>
      </c>
      <c r="F21" s="18" t="s">
        <v>40</v>
      </c>
      <c r="G21" s="18" t="s">
        <v>39</v>
      </c>
      <c r="H21" s="18" t="s">
        <v>40</v>
      </c>
      <c r="I21" s="18" t="s">
        <v>48</v>
      </c>
      <c r="J21" s="18" t="s">
        <v>40</v>
      </c>
      <c r="K21" s="18" t="s">
        <v>40</v>
      </c>
      <c r="L21" s="18" t="s">
        <v>40</v>
      </c>
      <c r="M21" s="18" t="s">
        <v>38</v>
      </c>
      <c r="N21" s="18" t="s">
        <v>38</v>
      </c>
      <c r="O21" s="18" t="s">
        <v>275</v>
      </c>
    </row>
    <row r="22" spans="1:15" ht="22.5" customHeight="1" x14ac:dyDescent="0.3">
      <c r="A22" s="18">
        <v>13</v>
      </c>
      <c r="B22" s="18" t="s">
        <v>276</v>
      </c>
      <c r="C22" s="18" t="s">
        <v>43</v>
      </c>
      <c r="D22" s="18">
        <v>50</v>
      </c>
      <c r="E22" s="18">
        <v>50</v>
      </c>
      <c r="F22" s="18" t="s">
        <v>40</v>
      </c>
      <c r="G22" s="18" t="s">
        <v>39</v>
      </c>
      <c r="H22" s="18" t="s">
        <v>40</v>
      </c>
      <c r="I22" s="18" t="s">
        <v>48</v>
      </c>
      <c r="J22" s="18" t="s">
        <v>40</v>
      </c>
      <c r="K22" s="18" t="s">
        <v>40</v>
      </c>
      <c r="L22" s="18" t="s">
        <v>40</v>
      </c>
      <c r="M22" s="18" t="s">
        <v>38</v>
      </c>
      <c r="N22" s="18" t="s">
        <v>38</v>
      </c>
      <c r="O22" s="18" t="s">
        <v>277</v>
      </c>
    </row>
    <row r="23" spans="1:15" ht="33.6" customHeight="1" x14ac:dyDescent="0.3">
      <c r="A23" s="18">
        <v>14</v>
      </c>
      <c r="B23" s="18" t="s">
        <v>278</v>
      </c>
      <c r="C23" s="18" t="s">
        <v>43</v>
      </c>
      <c r="D23" s="18">
        <v>100</v>
      </c>
      <c r="E23" s="18">
        <v>100</v>
      </c>
      <c r="F23" s="18" t="s">
        <v>40</v>
      </c>
      <c r="G23" s="18" t="s">
        <v>39</v>
      </c>
      <c r="H23" s="18" t="s">
        <v>40</v>
      </c>
      <c r="I23" s="18" t="s">
        <v>48</v>
      </c>
      <c r="J23" s="18" t="s">
        <v>40</v>
      </c>
      <c r="K23" s="18" t="s">
        <v>40</v>
      </c>
      <c r="L23" s="18" t="s">
        <v>40</v>
      </c>
      <c r="M23" s="18" t="s">
        <v>38</v>
      </c>
      <c r="N23" s="18" t="s">
        <v>38</v>
      </c>
      <c r="O23" s="18" t="s">
        <v>38</v>
      </c>
    </row>
    <row r="24" spans="1:15" ht="22.5" customHeight="1" x14ac:dyDescent="0.3">
      <c r="A24" s="18">
        <v>15</v>
      </c>
      <c r="B24" s="18" t="s">
        <v>279</v>
      </c>
      <c r="C24" s="18" t="s">
        <v>43</v>
      </c>
      <c r="D24" s="18">
        <v>100</v>
      </c>
      <c r="E24" s="18">
        <v>100</v>
      </c>
      <c r="F24" s="18" t="s">
        <v>40</v>
      </c>
      <c r="G24" s="18" t="s">
        <v>39</v>
      </c>
      <c r="H24" s="18" t="s">
        <v>40</v>
      </c>
      <c r="I24" s="18" t="s">
        <v>48</v>
      </c>
      <c r="J24" s="18" t="s">
        <v>40</v>
      </c>
      <c r="K24" s="18" t="s">
        <v>40</v>
      </c>
      <c r="L24" s="18" t="s">
        <v>40</v>
      </c>
      <c r="M24" s="18" t="s">
        <v>38</v>
      </c>
      <c r="N24" s="18" t="s">
        <v>38</v>
      </c>
      <c r="O24" s="18" t="s">
        <v>38</v>
      </c>
    </row>
    <row r="25" spans="1:15" ht="22.5" customHeight="1" x14ac:dyDescent="0.3">
      <c r="A25" s="18">
        <v>16</v>
      </c>
      <c r="B25" s="18" t="s">
        <v>204</v>
      </c>
      <c r="C25" s="18" t="s">
        <v>46</v>
      </c>
      <c r="D25" s="18" t="s">
        <v>47</v>
      </c>
      <c r="E25" s="18" t="s">
        <v>47</v>
      </c>
      <c r="F25" s="18" t="s">
        <v>40</v>
      </c>
      <c r="G25" s="18" t="s">
        <v>39</v>
      </c>
      <c r="H25" s="18" t="s">
        <v>40</v>
      </c>
      <c r="I25" s="18" t="s">
        <v>48</v>
      </c>
      <c r="J25" s="18" t="s">
        <v>40</v>
      </c>
      <c r="K25" s="18" t="s">
        <v>40</v>
      </c>
      <c r="L25" s="18" t="s">
        <v>40</v>
      </c>
      <c r="M25" s="18" t="s">
        <v>38</v>
      </c>
      <c r="N25" s="18" t="s">
        <v>38</v>
      </c>
      <c r="O25" s="18" t="s">
        <v>38</v>
      </c>
    </row>
    <row r="26" spans="1:15" ht="22.5" customHeight="1" x14ac:dyDescent="0.3">
      <c r="A26" s="18">
        <v>17</v>
      </c>
      <c r="B26" s="18" t="s">
        <v>54</v>
      </c>
      <c r="C26" s="18" t="s">
        <v>43</v>
      </c>
      <c r="D26" s="18">
        <v>10</v>
      </c>
      <c r="E26" s="18">
        <v>10</v>
      </c>
      <c r="F26" s="18" t="s">
        <v>40</v>
      </c>
      <c r="G26" s="18" t="s">
        <v>40</v>
      </c>
      <c r="H26" s="18" t="s">
        <v>39</v>
      </c>
      <c r="I26" s="18" t="s">
        <v>38</v>
      </c>
      <c r="J26" s="18" t="s">
        <v>40</v>
      </c>
      <c r="K26" s="18" t="s">
        <v>39</v>
      </c>
      <c r="L26" s="18" t="s">
        <v>40</v>
      </c>
      <c r="M26" s="18" t="s">
        <v>38</v>
      </c>
      <c r="N26" s="18" t="s">
        <v>38</v>
      </c>
      <c r="O26" s="18" t="s">
        <v>280</v>
      </c>
    </row>
    <row r="27" spans="1:15" ht="22.5" customHeight="1" x14ac:dyDescent="0.3">
      <c r="A27" s="18">
        <v>18</v>
      </c>
      <c r="B27" s="18" t="s">
        <v>57</v>
      </c>
      <c r="C27" s="18" t="s">
        <v>58</v>
      </c>
      <c r="D27" s="18" t="s">
        <v>38</v>
      </c>
      <c r="E27" s="18">
        <v>8</v>
      </c>
      <c r="F27" s="18" t="s">
        <v>40</v>
      </c>
      <c r="G27" s="18" t="s">
        <v>40</v>
      </c>
      <c r="H27" s="18" t="s">
        <v>39</v>
      </c>
      <c r="I27" s="18" t="s">
        <v>38</v>
      </c>
      <c r="J27" s="18" t="s">
        <v>40</v>
      </c>
      <c r="K27" s="18" t="s">
        <v>39</v>
      </c>
      <c r="L27" s="18" t="s">
        <v>40</v>
      </c>
      <c r="M27" s="18" t="s">
        <v>38</v>
      </c>
      <c r="N27" s="18" t="s">
        <v>38</v>
      </c>
      <c r="O27" s="18" t="s">
        <v>38</v>
      </c>
    </row>
    <row r="28" spans="1:15" ht="22.5" customHeight="1" x14ac:dyDescent="0.3">
      <c r="A28" s="18">
        <v>19</v>
      </c>
      <c r="B28" s="18" t="s">
        <v>281</v>
      </c>
      <c r="C28" s="18" t="s">
        <v>58</v>
      </c>
      <c r="D28" s="18" t="s">
        <v>38</v>
      </c>
      <c r="E28" s="18">
        <v>8</v>
      </c>
      <c r="F28" s="18" t="s">
        <v>40</v>
      </c>
      <c r="G28" s="18" t="s">
        <v>39</v>
      </c>
      <c r="H28" s="18" t="s">
        <v>40</v>
      </c>
      <c r="I28" s="18" t="s">
        <v>48</v>
      </c>
      <c r="J28" s="18" t="s">
        <v>40</v>
      </c>
      <c r="K28" s="18" t="s">
        <v>39</v>
      </c>
      <c r="L28" s="18" t="s">
        <v>40</v>
      </c>
      <c r="M28" s="18" t="s">
        <v>38</v>
      </c>
      <c r="N28" s="18" t="s">
        <v>38</v>
      </c>
      <c r="O28" s="18" t="s">
        <v>38</v>
      </c>
    </row>
    <row r="29" spans="1:15" ht="22.5" customHeight="1" x14ac:dyDescent="0.3">
      <c r="A29" s="18">
        <v>20</v>
      </c>
      <c r="B29" s="18" t="s">
        <v>282</v>
      </c>
      <c r="C29" s="18" t="s">
        <v>46</v>
      </c>
      <c r="D29" s="18" t="s">
        <v>47</v>
      </c>
      <c r="E29" s="18" t="s">
        <v>47</v>
      </c>
      <c r="F29" s="18" t="s">
        <v>40</v>
      </c>
      <c r="G29" s="18" t="s">
        <v>39</v>
      </c>
      <c r="H29" s="18" t="s">
        <v>40</v>
      </c>
      <c r="I29" s="18" t="s">
        <v>48</v>
      </c>
      <c r="J29" s="18" t="s">
        <v>40</v>
      </c>
      <c r="K29" s="18" t="s">
        <v>40</v>
      </c>
      <c r="L29" s="18" t="s">
        <v>40</v>
      </c>
      <c r="M29" s="18" t="s">
        <v>38</v>
      </c>
      <c r="N29" s="18" t="s">
        <v>38</v>
      </c>
      <c r="O29" s="18" t="s">
        <v>38</v>
      </c>
    </row>
    <row r="30" spans="1:15" ht="22.5" customHeight="1" x14ac:dyDescent="0.3">
      <c r="A30" s="18">
        <v>21</v>
      </c>
      <c r="B30" s="18" t="s">
        <v>283</v>
      </c>
      <c r="C30" s="18" t="s">
        <v>37</v>
      </c>
      <c r="D30" s="18" t="s">
        <v>38</v>
      </c>
      <c r="E30" s="18">
        <v>4</v>
      </c>
      <c r="F30" s="18" t="s">
        <v>40</v>
      </c>
      <c r="G30" s="18" t="s">
        <v>39</v>
      </c>
      <c r="H30" s="18" t="s">
        <v>40</v>
      </c>
      <c r="I30" s="18" t="s">
        <v>48</v>
      </c>
      <c r="J30" s="18" t="s">
        <v>40</v>
      </c>
      <c r="K30" s="18" t="s">
        <v>39</v>
      </c>
      <c r="L30" s="18" t="s">
        <v>39</v>
      </c>
      <c r="M30" s="18" t="s">
        <v>61</v>
      </c>
      <c r="N30" s="18" t="s">
        <v>62</v>
      </c>
      <c r="O30" s="18" t="s">
        <v>38</v>
      </c>
    </row>
    <row r="31" spans="1:15" ht="22.5" customHeight="1" x14ac:dyDescent="0.3">
      <c r="A31" s="18">
        <v>22</v>
      </c>
      <c r="B31" s="18" t="s">
        <v>284</v>
      </c>
      <c r="C31" s="18" t="s">
        <v>37</v>
      </c>
      <c r="D31" s="18" t="s">
        <v>38</v>
      </c>
      <c r="E31" s="18">
        <v>4</v>
      </c>
      <c r="F31" s="18" t="s">
        <v>40</v>
      </c>
      <c r="G31" s="18" t="s">
        <v>39</v>
      </c>
      <c r="H31" s="18" t="s">
        <v>40</v>
      </c>
      <c r="I31" s="18" t="s">
        <v>48</v>
      </c>
      <c r="J31" s="18" t="s">
        <v>40</v>
      </c>
      <c r="K31" s="18" t="s">
        <v>39</v>
      </c>
      <c r="L31" s="18" t="s">
        <v>39</v>
      </c>
      <c r="M31" s="18" t="s">
        <v>72</v>
      </c>
      <c r="N31" s="18" t="s">
        <v>62</v>
      </c>
      <c r="O31" s="18" t="s">
        <v>285</v>
      </c>
    </row>
    <row r="32" spans="1:15" ht="22.5" customHeight="1" x14ac:dyDescent="0.3">
      <c r="A32" s="18">
        <v>23</v>
      </c>
      <c r="B32" s="18" t="s">
        <v>286</v>
      </c>
      <c r="C32" s="18" t="s">
        <v>37</v>
      </c>
      <c r="D32" s="18" t="s">
        <v>38</v>
      </c>
      <c r="E32" s="18">
        <v>4</v>
      </c>
      <c r="F32" s="18" t="s">
        <v>40</v>
      </c>
      <c r="G32" s="18" t="s">
        <v>40</v>
      </c>
      <c r="H32" s="18" t="s">
        <v>39</v>
      </c>
      <c r="I32" s="18" t="s">
        <v>38</v>
      </c>
      <c r="J32" s="18" t="s">
        <v>40</v>
      </c>
      <c r="K32" s="18" t="s">
        <v>39</v>
      </c>
      <c r="L32" s="18" t="s">
        <v>39</v>
      </c>
      <c r="M32" s="18" t="s">
        <v>61</v>
      </c>
      <c r="N32" s="18" t="s">
        <v>62</v>
      </c>
      <c r="O32" s="18" t="s">
        <v>38</v>
      </c>
    </row>
    <row r="34" spans="1:12" ht="15.6" x14ac:dyDescent="0.3">
      <c r="A34" s="25"/>
      <c r="B34" s="42" t="s">
        <v>63</v>
      </c>
      <c r="C34" s="42"/>
      <c r="D34" s="20"/>
      <c r="E34" s="25"/>
      <c r="L34" s="25"/>
    </row>
    <row r="35" spans="1:12" ht="15.6" x14ac:dyDescent="0.3">
      <c r="A35" s="25"/>
      <c r="B35" s="33" t="s">
        <v>64</v>
      </c>
      <c r="C35" s="33"/>
      <c r="D35" s="22"/>
      <c r="E35" s="25"/>
    </row>
    <row r="36" spans="1:12" ht="15.6" x14ac:dyDescent="0.3">
      <c r="A36" s="19"/>
      <c r="B36" s="23" t="s">
        <v>65</v>
      </c>
      <c r="C36" s="23"/>
      <c r="D36" s="23"/>
      <c r="E36" s="19"/>
    </row>
    <row r="37" spans="1:12" ht="15.6" x14ac:dyDescent="0.3">
      <c r="A37" s="21"/>
      <c r="E37" s="21"/>
      <c r="F37" s="21"/>
      <c r="G37" s="21"/>
      <c r="H37" s="24"/>
      <c r="I37" s="21"/>
      <c r="J37" s="21"/>
      <c r="K37" s="21"/>
      <c r="L37" s="25"/>
    </row>
    <row r="38" spans="1:12" ht="15.6" x14ac:dyDescent="0.3">
      <c r="A38" s="21"/>
      <c r="B38" s="23"/>
      <c r="C38" s="21"/>
      <c r="D38" s="21"/>
      <c r="E38" s="21"/>
      <c r="L38" s="21"/>
    </row>
  </sheetData>
  <mergeCells count="26">
    <mergeCell ref="A1:B3"/>
    <mergeCell ref="C1:M2"/>
    <mergeCell ref="C3:M3"/>
    <mergeCell ref="A4:B5"/>
    <mergeCell ref="C4:O5"/>
    <mergeCell ref="B34:C34"/>
    <mergeCell ref="A6:B6"/>
    <mergeCell ref="D6:F6"/>
    <mergeCell ref="G6:H6"/>
    <mergeCell ref="I6:L6"/>
    <mergeCell ref="A7:A9"/>
    <mergeCell ref="B7:B9"/>
    <mergeCell ref="C7:C9"/>
    <mergeCell ref="D7:D9"/>
    <mergeCell ref="E7:E9"/>
    <mergeCell ref="F7:F9"/>
    <mergeCell ref="G7:I7"/>
    <mergeCell ref="J7:K7"/>
    <mergeCell ref="L7:L9"/>
    <mergeCell ref="M7:M9"/>
    <mergeCell ref="N7:O8"/>
    <mergeCell ref="G8:G9"/>
    <mergeCell ref="H8:H9"/>
    <mergeCell ref="I8:I9"/>
    <mergeCell ref="J8:J9"/>
    <mergeCell ref="K8:K9"/>
  </mergeCells>
  <pageMargins left="0.7" right="0.7" top="0.75" bottom="0.75" header="0.511811023622047" footer="0.511811023622047"/>
  <pageSetup paperSize="9" orientation="portrait" horizontalDpi="300" verticalDpi="30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07EEE-C8F0-4482-9734-0B8B92958075}">
  <sheetPr codeName="Hoja51"/>
  <dimension ref="A1:L40"/>
  <sheetViews>
    <sheetView showGridLines="0" topLeftCell="A11" workbookViewId="0">
      <selection activeCell="I46" sqref="I46"/>
    </sheetView>
  </sheetViews>
  <sheetFormatPr baseColWidth="10" defaultRowHeight="14.4" x14ac:dyDescent="0.3"/>
  <cols>
    <col min="1" max="1" width="23.5546875" customWidth="1"/>
  </cols>
  <sheetData>
    <row r="1" spans="1:9" x14ac:dyDescent="0.3">
      <c r="A1" s="43" t="s">
        <v>288</v>
      </c>
      <c r="B1" s="43"/>
      <c r="C1" s="43"/>
      <c r="D1" s="43"/>
      <c r="E1" s="43"/>
      <c r="F1" s="43"/>
      <c r="G1" s="43"/>
      <c r="H1" s="43"/>
      <c r="I1" s="43"/>
    </row>
    <row r="2" spans="1:9" x14ac:dyDescent="0.3">
      <c r="A2" s="43"/>
      <c r="B2" s="43"/>
      <c r="C2" s="43"/>
      <c r="D2" s="43"/>
      <c r="E2" s="43"/>
      <c r="F2" s="43"/>
      <c r="G2" s="43"/>
      <c r="H2" s="43"/>
      <c r="I2" s="43"/>
    </row>
    <row r="3" spans="1:9" ht="15.6" x14ac:dyDescent="0.3">
      <c r="A3" s="44" t="s">
        <v>1</v>
      </c>
      <c r="B3" s="44"/>
      <c r="C3" s="44"/>
      <c r="D3" s="44"/>
      <c r="E3" s="44"/>
      <c r="F3" s="44"/>
      <c r="G3" s="44"/>
      <c r="H3" s="44"/>
      <c r="I3" s="44"/>
    </row>
    <row r="4" spans="1:9" ht="52.2" customHeight="1" x14ac:dyDescent="0.3">
      <c r="A4" s="45" t="s">
        <v>289</v>
      </c>
      <c r="B4" s="45"/>
      <c r="C4" s="45"/>
      <c r="D4" s="45"/>
      <c r="E4" s="45"/>
      <c r="F4" s="45"/>
      <c r="G4" s="45"/>
      <c r="H4" s="45"/>
      <c r="I4" s="45"/>
    </row>
    <row r="5" spans="1:9" ht="17.399999999999999" x14ac:dyDescent="0.3">
      <c r="A5" s="46" t="s">
        <v>290</v>
      </c>
      <c r="B5" s="46"/>
      <c r="C5" s="46"/>
      <c r="D5" s="46"/>
      <c r="E5" s="46"/>
      <c r="F5" s="46"/>
      <c r="G5" s="46"/>
      <c r="H5" s="46"/>
      <c r="I5" s="46"/>
    </row>
    <row r="6" spans="1:9" ht="41.4" x14ac:dyDescent="0.3">
      <c r="A6" s="34" t="s">
        <v>291</v>
      </c>
      <c r="B6" s="34" t="s">
        <v>292</v>
      </c>
      <c r="C6" s="34" t="s">
        <v>293</v>
      </c>
      <c r="D6" s="34" t="s">
        <v>294</v>
      </c>
      <c r="E6" s="34" t="s">
        <v>295</v>
      </c>
      <c r="F6" s="34" t="s">
        <v>296</v>
      </c>
      <c r="G6" s="34" t="s">
        <v>297</v>
      </c>
      <c r="H6" s="34" t="s">
        <v>298</v>
      </c>
      <c r="I6" s="34" t="s">
        <v>299</v>
      </c>
    </row>
    <row r="7" spans="1:9" x14ac:dyDescent="0.3">
      <c r="A7" s="35" t="s">
        <v>9</v>
      </c>
      <c r="B7" s="36" t="s">
        <v>11</v>
      </c>
      <c r="C7" s="36">
        <f>almacenes!C6</f>
        <v>273</v>
      </c>
      <c r="D7" s="36">
        <f>almacenes!G6</f>
        <v>0</v>
      </c>
      <c r="E7" s="36">
        <f>almacenes!M6</f>
        <v>10</v>
      </c>
      <c r="F7" s="36">
        <f>almacenes!O6</f>
        <v>2730</v>
      </c>
      <c r="G7" s="37">
        <f>F7/1024</f>
        <v>2.666015625</v>
      </c>
      <c r="H7" s="37">
        <f>F7/1024^2</f>
        <v>2.6035308837890625E-3</v>
      </c>
      <c r="I7" s="37">
        <f>F7/1024^3</f>
        <v>2.5425106287002563E-6</v>
      </c>
    </row>
    <row r="8" spans="1:9" x14ac:dyDescent="0.3">
      <c r="A8" s="35" t="s">
        <v>66</v>
      </c>
      <c r="B8" s="36" t="s">
        <v>67</v>
      </c>
      <c r="C8" s="36">
        <f>categorias!C6</f>
        <v>136</v>
      </c>
      <c r="D8" s="36">
        <f>categorias!G6</f>
        <v>0</v>
      </c>
      <c r="E8" s="36">
        <f>categorias!M6</f>
        <v>10</v>
      </c>
      <c r="F8" s="36">
        <f>categorias!O6</f>
        <v>1360</v>
      </c>
      <c r="G8" s="37">
        <f t="shared" ref="G8:G25" si="0">F8/1024</f>
        <v>1.328125</v>
      </c>
      <c r="H8" s="37">
        <f t="shared" ref="H8:H25" si="1">F8/1024^2</f>
        <v>1.2969970703125E-3</v>
      </c>
      <c r="I8" s="37">
        <f t="shared" ref="I8:I25" si="2">F8/1024^3</f>
        <v>1.2665987014770508E-6</v>
      </c>
    </row>
    <row r="9" spans="1:9" x14ac:dyDescent="0.3">
      <c r="A9" s="35" t="s">
        <v>72</v>
      </c>
      <c r="B9" s="36" t="s">
        <v>73</v>
      </c>
      <c r="C9" s="36">
        <f>clientes!C6</f>
        <v>1197</v>
      </c>
      <c r="D9" s="36">
        <f>clientes!G6</f>
        <v>0</v>
      </c>
      <c r="E9" s="36">
        <f>clientes!M6</f>
        <v>10</v>
      </c>
      <c r="F9" s="36">
        <f>clientes!O6</f>
        <v>11970</v>
      </c>
      <c r="G9" s="37">
        <f t="shared" si="0"/>
        <v>11.689453125</v>
      </c>
      <c r="H9" s="37">
        <f t="shared" si="1"/>
        <v>1.1415481567382813E-2</v>
      </c>
      <c r="I9" s="37">
        <f t="shared" si="2"/>
        <v>1.1147931218147278E-5</v>
      </c>
    </row>
    <row r="10" spans="1:9" x14ac:dyDescent="0.3">
      <c r="A10" s="35" t="s">
        <v>97</v>
      </c>
      <c r="B10" s="36" t="s">
        <v>98</v>
      </c>
      <c r="C10" s="36">
        <f>compras!C6</f>
        <v>129</v>
      </c>
      <c r="D10" s="36">
        <f>compras!G6</f>
        <v>0</v>
      </c>
      <c r="E10" s="36">
        <f>compras!M6</f>
        <v>10</v>
      </c>
      <c r="F10" s="36">
        <f>compras!O6</f>
        <v>1290</v>
      </c>
      <c r="G10" s="37">
        <f t="shared" si="0"/>
        <v>1.259765625</v>
      </c>
      <c r="H10" s="37">
        <f t="shared" si="1"/>
        <v>1.2302398681640625E-3</v>
      </c>
      <c r="I10" s="37">
        <f t="shared" si="2"/>
        <v>1.2014061212539673E-6</v>
      </c>
    </row>
    <row r="11" spans="1:9" x14ac:dyDescent="0.3">
      <c r="A11" s="35" t="s">
        <v>118</v>
      </c>
      <c r="B11" s="36" t="s">
        <v>119</v>
      </c>
      <c r="C11" s="36">
        <f>configuracion_rangos_stock!C6</f>
        <v>28</v>
      </c>
      <c r="D11" s="36">
        <f>configuracion_rangos_stock!G6</f>
        <v>0</v>
      </c>
      <c r="E11" s="36">
        <f>configuracion_rangos_stock!M6</f>
        <v>10</v>
      </c>
      <c r="F11" s="36">
        <f>configuracion_rangos_stock!O6</f>
        <v>280</v>
      </c>
      <c r="G11" s="37">
        <f t="shared" si="0"/>
        <v>0.2734375</v>
      </c>
      <c r="H11" s="37">
        <f t="shared" si="1"/>
        <v>2.6702880859375E-4</v>
      </c>
      <c r="I11" s="37">
        <f t="shared" si="2"/>
        <v>2.6077032089233398E-7</v>
      </c>
    </row>
    <row r="12" spans="1:9" x14ac:dyDescent="0.3">
      <c r="A12" s="35" t="s">
        <v>128</v>
      </c>
      <c r="B12" s="36" t="s">
        <v>129</v>
      </c>
      <c r="C12" s="36">
        <f>detalle_compras!C6</f>
        <v>54</v>
      </c>
      <c r="D12" s="36">
        <f>detalle_compras!G6</f>
        <v>0</v>
      </c>
      <c r="E12" s="36">
        <f>detalle_compras!M6</f>
        <v>10</v>
      </c>
      <c r="F12" s="36">
        <f>detalle_compras!O6</f>
        <v>540</v>
      </c>
      <c r="G12" s="37">
        <f t="shared" si="0"/>
        <v>0.52734375</v>
      </c>
      <c r="H12" s="37">
        <f t="shared" si="1"/>
        <v>5.14984130859375E-4</v>
      </c>
      <c r="I12" s="37">
        <f t="shared" si="2"/>
        <v>5.029141902923584E-7</v>
      </c>
    </row>
    <row r="13" spans="1:9" x14ac:dyDescent="0.3">
      <c r="A13" s="35" t="s">
        <v>142</v>
      </c>
      <c r="B13" s="36" t="s">
        <v>143</v>
      </c>
      <c r="C13" s="36">
        <f>detalle_ventas!C6</f>
        <v>387</v>
      </c>
      <c r="D13" s="36">
        <f>detalle_ventas!G6</f>
        <v>0</v>
      </c>
      <c r="E13" s="36">
        <f>detalle_ventas!M6</f>
        <v>10</v>
      </c>
      <c r="F13" s="36">
        <f>detalle_ventas!O6</f>
        <v>3870</v>
      </c>
      <c r="G13" s="37">
        <f t="shared" si="0"/>
        <v>3.779296875</v>
      </c>
      <c r="H13" s="37">
        <f t="shared" si="1"/>
        <v>3.6907196044921875E-3</v>
      </c>
      <c r="I13" s="37">
        <f t="shared" si="2"/>
        <v>3.6042183637619019E-6</v>
      </c>
    </row>
    <row r="14" spans="1:9" x14ac:dyDescent="0.3">
      <c r="A14" s="35" t="s">
        <v>154</v>
      </c>
      <c r="B14" s="36" t="s">
        <v>155</v>
      </c>
      <c r="C14" s="36">
        <f>intentos_fallidos_login!C6</f>
        <v>271</v>
      </c>
      <c r="D14" s="36">
        <f>intentos_fallidos_login!G6</f>
        <v>0</v>
      </c>
      <c r="E14" s="36">
        <f>intentos_fallidos_login!M6</f>
        <v>10</v>
      </c>
      <c r="F14" s="36">
        <f>intentos_fallidos_login!O6</f>
        <v>2710</v>
      </c>
      <c r="G14" s="37">
        <f t="shared" si="0"/>
        <v>2.646484375</v>
      </c>
      <c r="H14" s="37">
        <f t="shared" si="1"/>
        <v>2.5844573974609375E-3</v>
      </c>
      <c r="I14" s="37">
        <f t="shared" si="2"/>
        <v>2.5238841772079468E-6</v>
      </c>
    </row>
    <row r="15" spans="1:9" x14ac:dyDescent="0.3">
      <c r="A15" s="35" t="s">
        <v>165</v>
      </c>
      <c r="B15" s="36" t="s">
        <v>166</v>
      </c>
      <c r="C15" s="36">
        <f>movimientos_inventario!C6</f>
        <v>121</v>
      </c>
      <c r="D15" s="36">
        <f>movimientos_inventario!G6</f>
        <v>0</v>
      </c>
      <c r="E15" s="36">
        <f>movimientos_inventario!M6</f>
        <v>10</v>
      </c>
      <c r="F15" s="36">
        <f>movimientos_inventario!O6</f>
        <v>1210</v>
      </c>
      <c r="G15" s="37">
        <f t="shared" si="0"/>
        <v>1.181640625</v>
      </c>
      <c r="H15" s="37">
        <f t="shared" si="1"/>
        <v>1.1539459228515625E-3</v>
      </c>
      <c r="I15" s="37">
        <f t="shared" si="2"/>
        <v>1.126900315284729E-6</v>
      </c>
    </row>
    <row r="16" spans="1:9" x14ac:dyDescent="0.3">
      <c r="A16" s="35" t="s">
        <v>141</v>
      </c>
      <c r="B16" s="36" t="s">
        <v>181</v>
      </c>
      <c r="C16" s="36">
        <f>productos!C6</f>
        <v>739</v>
      </c>
      <c r="D16" s="36">
        <f>productos!G6</f>
        <v>0</v>
      </c>
      <c r="E16" s="36">
        <f>productos!M6</f>
        <v>10</v>
      </c>
      <c r="F16" s="36">
        <f>productos!O6</f>
        <v>7390</v>
      </c>
      <c r="G16" s="37">
        <f t="shared" si="0"/>
        <v>7.216796875</v>
      </c>
      <c r="H16" s="37">
        <f t="shared" si="1"/>
        <v>7.0476531982421875E-3</v>
      </c>
      <c r="I16" s="37">
        <f t="shared" si="2"/>
        <v>6.8824738264083862E-6</v>
      </c>
    </row>
    <row r="17" spans="1:9" x14ac:dyDescent="0.3">
      <c r="A17" s="35" t="s">
        <v>116</v>
      </c>
      <c r="B17" s="36" t="s">
        <v>205</v>
      </c>
      <c r="C17" s="36">
        <f>proveedores!C6</f>
        <v>1184</v>
      </c>
      <c r="D17" s="36">
        <f>proveedores!G6</f>
        <v>0</v>
      </c>
      <c r="E17" s="36">
        <f>proveedores!M6</f>
        <v>10</v>
      </c>
      <c r="F17" s="36">
        <f>proveedores!O6</f>
        <v>11840</v>
      </c>
      <c r="G17" s="37">
        <f t="shared" si="0"/>
        <v>11.5625</v>
      </c>
      <c r="H17" s="37">
        <f t="shared" si="1"/>
        <v>1.129150390625E-2</v>
      </c>
      <c r="I17" s="37">
        <f t="shared" si="2"/>
        <v>1.1026859283447266E-5</v>
      </c>
    </row>
    <row r="18" spans="1:9" x14ac:dyDescent="0.3">
      <c r="A18" s="35" t="s">
        <v>210</v>
      </c>
      <c r="B18" s="36" t="s">
        <v>211</v>
      </c>
      <c r="C18" s="36">
        <f>roles!C6</f>
        <v>54</v>
      </c>
      <c r="D18" s="36">
        <f>roles!G6</f>
        <v>0</v>
      </c>
      <c r="E18" s="36">
        <f>roles!M6</f>
        <v>10</v>
      </c>
      <c r="F18" s="36">
        <f>roles!O6</f>
        <v>540</v>
      </c>
      <c r="G18" s="37">
        <f t="shared" si="0"/>
        <v>0.52734375</v>
      </c>
      <c r="H18" s="37">
        <f t="shared" si="1"/>
        <v>5.14984130859375E-4</v>
      </c>
      <c r="I18" s="37">
        <f t="shared" si="2"/>
        <v>5.029141902923584E-7</v>
      </c>
    </row>
    <row r="19" spans="1:9" x14ac:dyDescent="0.3">
      <c r="A19" s="35" t="s">
        <v>214</v>
      </c>
      <c r="B19" s="36" t="s">
        <v>215</v>
      </c>
      <c r="C19" s="36">
        <f>sesiones_api!C6</f>
        <v>368</v>
      </c>
      <c r="D19" s="36">
        <f>sesiones_api!G6</f>
        <v>0</v>
      </c>
      <c r="E19" s="36">
        <f>sesiones_api!M6</f>
        <v>10</v>
      </c>
      <c r="F19" s="36">
        <f>sesiones_api!O6</f>
        <v>3680</v>
      </c>
      <c r="G19" s="37">
        <f t="shared" si="0"/>
        <v>3.59375</v>
      </c>
      <c r="H19" s="37">
        <f t="shared" si="1"/>
        <v>3.509521484375E-3</v>
      </c>
      <c r="I19" s="37">
        <f t="shared" si="2"/>
        <v>3.4272670745849609E-6</v>
      </c>
    </row>
    <row r="20" spans="1:9" x14ac:dyDescent="0.3">
      <c r="A20" s="35" t="s">
        <v>226</v>
      </c>
      <c r="B20" s="36" t="s">
        <v>227</v>
      </c>
      <c r="C20" s="36">
        <f>stock_almacen!C6</f>
        <v>24</v>
      </c>
      <c r="D20" s="36">
        <f>stock_almacen!G6</f>
        <v>0</v>
      </c>
      <c r="E20" s="36">
        <f>stock_almacen!M6</f>
        <v>10</v>
      </c>
      <c r="F20" s="36">
        <f>stock_almacen!O6</f>
        <v>240</v>
      </c>
      <c r="G20" s="37">
        <f t="shared" si="0"/>
        <v>0.234375</v>
      </c>
      <c r="H20" s="37">
        <f t="shared" si="1"/>
        <v>2.288818359375E-4</v>
      </c>
      <c r="I20" s="37">
        <f t="shared" si="2"/>
        <v>2.2351741790771484E-7</v>
      </c>
    </row>
    <row r="21" spans="1:9" x14ac:dyDescent="0.3">
      <c r="A21" s="35" t="s">
        <v>96</v>
      </c>
      <c r="B21" s="36" t="s">
        <v>234</v>
      </c>
      <c r="C21" s="36">
        <f>tipos_documento!C6</f>
        <v>59</v>
      </c>
      <c r="D21" s="36">
        <f>tipos_documento!G6</f>
        <v>0</v>
      </c>
      <c r="E21" s="36">
        <f>tipos_documento!M6</f>
        <v>10</v>
      </c>
      <c r="F21" s="36">
        <f>tipos_documento!O6</f>
        <v>590</v>
      </c>
      <c r="G21" s="37">
        <f t="shared" si="0"/>
        <v>0.576171875</v>
      </c>
      <c r="H21" s="37">
        <f t="shared" si="1"/>
        <v>5.626678466796875E-4</v>
      </c>
      <c r="I21" s="37">
        <f t="shared" si="2"/>
        <v>5.4948031902313232E-7</v>
      </c>
    </row>
    <row r="22" spans="1:9" x14ac:dyDescent="0.3">
      <c r="A22" s="35" t="s">
        <v>237</v>
      </c>
      <c r="B22" s="36" t="s">
        <v>238</v>
      </c>
      <c r="C22" s="36">
        <f>traslados!C6</f>
        <v>47</v>
      </c>
      <c r="D22" s="36">
        <f>traslados!G6</f>
        <v>0</v>
      </c>
      <c r="E22" s="36">
        <f>traslados!M6</f>
        <v>10</v>
      </c>
      <c r="F22" s="36">
        <f>traslados!O6</f>
        <v>470</v>
      </c>
      <c r="G22" s="37">
        <f t="shared" si="0"/>
        <v>0.458984375</v>
      </c>
      <c r="H22" s="37">
        <f t="shared" si="1"/>
        <v>4.482269287109375E-4</v>
      </c>
      <c r="I22" s="37">
        <f t="shared" si="2"/>
        <v>4.377216100692749E-7</v>
      </c>
    </row>
    <row r="23" spans="1:9" x14ac:dyDescent="0.3">
      <c r="A23" s="35" t="s">
        <v>246</v>
      </c>
      <c r="B23" s="36" t="s">
        <v>247</v>
      </c>
      <c r="C23" s="36">
        <f>traslados_detalle!C6</f>
        <v>16</v>
      </c>
      <c r="D23" s="36">
        <f>traslados_detalle!G6</f>
        <v>0</v>
      </c>
      <c r="E23" s="36">
        <f>traslados_detalle!M6</f>
        <v>10</v>
      </c>
      <c r="F23" s="36">
        <f>traslados_detalle!O6</f>
        <v>160</v>
      </c>
      <c r="G23" s="37">
        <f t="shared" si="0"/>
        <v>0.15625</v>
      </c>
      <c r="H23" s="37">
        <f t="shared" si="1"/>
        <v>1.52587890625E-4</v>
      </c>
      <c r="I23" s="37">
        <f t="shared" si="2"/>
        <v>1.4901161193847656E-7</v>
      </c>
    </row>
    <row r="24" spans="1:9" x14ac:dyDescent="0.3">
      <c r="A24" s="35" t="s">
        <v>61</v>
      </c>
      <c r="B24" s="36" t="s">
        <v>250</v>
      </c>
      <c r="C24" s="36">
        <f>usuarios!C6</f>
        <v>772</v>
      </c>
      <c r="D24" s="36">
        <f>usuarios!G6</f>
        <v>0</v>
      </c>
      <c r="E24" s="36">
        <f>usuarios!M6</f>
        <v>10</v>
      </c>
      <c r="F24" s="36">
        <f>usuarios!O6</f>
        <v>7720</v>
      </c>
      <c r="G24" s="37">
        <f t="shared" si="0"/>
        <v>7.5390625</v>
      </c>
      <c r="H24" s="37">
        <f t="shared" si="1"/>
        <v>7.36236572265625E-3</v>
      </c>
      <c r="I24" s="37">
        <f t="shared" si="2"/>
        <v>7.1898102760314941E-6</v>
      </c>
    </row>
    <row r="25" spans="1:9" x14ac:dyDescent="0.3">
      <c r="A25" s="35" t="s">
        <v>153</v>
      </c>
      <c r="B25" s="36" t="s">
        <v>260</v>
      </c>
      <c r="C25" s="36">
        <f>ventas!C6</f>
        <v>415</v>
      </c>
      <c r="D25" s="36">
        <f>ventas!G6</f>
        <v>0</v>
      </c>
      <c r="E25" s="36">
        <f>ventas!M6</f>
        <v>10</v>
      </c>
      <c r="F25" s="36">
        <f>ventas!O6</f>
        <v>4150</v>
      </c>
      <c r="G25" s="37">
        <f t="shared" si="0"/>
        <v>4.052734375</v>
      </c>
      <c r="H25" s="37">
        <f t="shared" si="1"/>
        <v>3.9577484130859375E-3</v>
      </c>
      <c r="I25" s="37">
        <f t="shared" si="2"/>
        <v>3.8649886846542358E-6</v>
      </c>
    </row>
    <row r="26" spans="1:9" x14ac:dyDescent="0.3">
      <c r="A26" s="47" t="s">
        <v>300</v>
      </c>
      <c r="B26" s="47"/>
      <c r="C26" s="47"/>
      <c r="D26" s="47"/>
      <c r="E26" s="47"/>
      <c r="F26" s="38">
        <f>SUM(F7:F25)</f>
        <v>62740</v>
      </c>
      <c r="G26" s="39">
        <f>SUM(G7:G25)</f>
        <v>61.26953125</v>
      </c>
      <c r="H26" s="39">
        <f>SUM(H7:H25)</f>
        <v>5.9833526611328125E-2</v>
      </c>
      <c r="I26" s="39">
        <f xml:space="preserve"> SUM(I7:I25)</f>
        <v>5.8431178331375122E-5</v>
      </c>
    </row>
    <row r="27" spans="1:9" x14ac:dyDescent="0.3">
      <c r="A27" s="54" t="s">
        <v>301</v>
      </c>
      <c r="B27" s="54"/>
      <c r="C27" s="54"/>
      <c r="D27" s="54"/>
      <c r="E27" s="54"/>
      <c r="F27" s="55">
        <f>F26/1024^4</f>
        <v>5.7061697589233518E-8</v>
      </c>
      <c r="G27" s="55"/>
      <c r="H27" s="55"/>
      <c r="I27" s="55"/>
    </row>
    <row r="28" spans="1:9" x14ac:dyDescent="0.3">
      <c r="A28" s="40"/>
      <c r="B28" s="40"/>
      <c r="C28" s="40"/>
      <c r="D28" s="40"/>
      <c r="E28" s="40"/>
      <c r="F28" s="41"/>
      <c r="G28" s="41"/>
      <c r="H28" s="41"/>
      <c r="I28" s="41"/>
    </row>
    <row r="29" spans="1:9" ht="17.399999999999999" x14ac:dyDescent="0.3">
      <c r="A29" s="56" t="s">
        <v>302</v>
      </c>
      <c r="B29" s="56"/>
      <c r="C29" s="56"/>
      <c r="D29" s="56"/>
      <c r="E29" s="56"/>
      <c r="F29" s="56"/>
      <c r="G29" s="56"/>
      <c r="H29" s="56"/>
      <c r="I29" s="56"/>
    </row>
    <row r="30" spans="1:9" ht="70.2" customHeight="1" x14ac:dyDescent="0.3">
      <c r="A30" s="57" t="s">
        <v>303</v>
      </c>
      <c r="B30" s="58"/>
      <c r="C30" s="58"/>
      <c r="D30" s="58"/>
      <c r="E30" s="58"/>
      <c r="F30" s="58"/>
      <c r="G30" s="58"/>
      <c r="H30" s="58"/>
      <c r="I30" s="59"/>
    </row>
    <row r="31" spans="1:9" ht="58.8" customHeight="1" x14ac:dyDescent="0.3">
      <c r="A31" s="48" t="s">
        <v>304</v>
      </c>
      <c r="B31" s="49"/>
      <c r="C31" s="49"/>
      <c r="D31" s="49"/>
      <c r="E31" s="49"/>
      <c r="F31" s="49"/>
      <c r="G31" s="49"/>
      <c r="H31" s="49"/>
      <c r="I31" s="50"/>
    </row>
    <row r="32" spans="1:9" ht="81.599999999999994" customHeight="1" x14ac:dyDescent="0.3">
      <c r="A32" s="48" t="s">
        <v>305</v>
      </c>
      <c r="B32" s="49"/>
      <c r="C32" s="49"/>
      <c r="D32" s="49"/>
      <c r="E32" s="49"/>
      <c r="F32" s="49"/>
      <c r="G32" s="49"/>
      <c r="H32" s="49"/>
      <c r="I32" s="50"/>
    </row>
    <row r="33" spans="1:12" ht="64.2" customHeight="1" x14ac:dyDescent="0.3">
      <c r="A33" s="48" t="s">
        <v>306</v>
      </c>
      <c r="B33" s="49"/>
      <c r="C33" s="49"/>
      <c r="D33" s="49"/>
      <c r="E33" s="49"/>
      <c r="F33" s="49"/>
      <c r="G33" s="49"/>
      <c r="H33" s="49"/>
      <c r="I33" s="50"/>
    </row>
    <row r="34" spans="1:12" ht="49.2" customHeight="1" x14ac:dyDescent="0.3">
      <c r="A34" s="51" t="s">
        <v>307</v>
      </c>
      <c r="B34" s="52"/>
      <c r="C34" s="52"/>
      <c r="D34" s="52"/>
      <c r="E34" s="52"/>
      <c r="F34" s="52"/>
      <c r="G34" s="52"/>
      <c r="H34" s="52"/>
      <c r="I34" s="53"/>
    </row>
    <row r="36" spans="1:12" ht="15.6" x14ac:dyDescent="0.3">
      <c r="A36" s="25"/>
      <c r="B36" s="42" t="s">
        <v>63</v>
      </c>
      <c r="C36" s="42"/>
      <c r="D36" s="20"/>
      <c r="I36" s="25"/>
    </row>
    <row r="37" spans="1:12" ht="15.6" x14ac:dyDescent="0.3">
      <c r="A37" s="25"/>
      <c r="B37" s="33" t="s">
        <v>64</v>
      </c>
      <c r="C37" s="33"/>
      <c r="D37" s="22"/>
    </row>
    <row r="38" spans="1:12" ht="15.6" x14ac:dyDescent="0.3">
      <c r="A38" s="19"/>
      <c r="B38" s="23" t="s">
        <v>65</v>
      </c>
      <c r="C38" s="23"/>
      <c r="D38" s="23"/>
    </row>
    <row r="39" spans="1:12" ht="15.6" x14ac:dyDescent="0.3">
      <c r="A39" s="21"/>
      <c r="I39" s="25"/>
    </row>
    <row r="40" spans="1:12" ht="15.6" x14ac:dyDescent="0.3">
      <c r="A40" s="21"/>
      <c r="B40" s="23"/>
      <c r="C40" s="21"/>
      <c r="D40" s="21"/>
      <c r="L40" s="21"/>
    </row>
  </sheetData>
  <mergeCells count="14">
    <mergeCell ref="B36:C36"/>
    <mergeCell ref="A1:I2"/>
    <mergeCell ref="A3:I3"/>
    <mergeCell ref="A4:I4"/>
    <mergeCell ref="A5:I5"/>
    <mergeCell ref="A26:E26"/>
    <mergeCell ref="A32:I32"/>
    <mergeCell ref="A33:I33"/>
    <mergeCell ref="A34:I34"/>
    <mergeCell ref="A27:E27"/>
    <mergeCell ref="F27:I27"/>
    <mergeCell ref="A29:I29"/>
    <mergeCell ref="A30:I30"/>
    <mergeCell ref="A31:I3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Hojas de cálculo</vt:lpstr>
      </vt:variant>
      <vt:variant>
        <vt:i4>23</vt:i4>
      </vt:variant>
    </vt:vector>
  </HeadingPairs>
  <TitlesOfParts>
    <vt:vector size="23" baseType="lpstr">
      <vt:lpstr>Datos del equipo</vt:lpstr>
      <vt:lpstr>Introducción</vt:lpstr>
      <vt:lpstr>Panel de navegación</vt:lpstr>
      <vt:lpstr>almacenes</vt:lpstr>
      <vt:lpstr>categorias</vt:lpstr>
      <vt:lpstr>clientes</vt:lpstr>
      <vt:lpstr>compras</vt:lpstr>
      <vt:lpstr>configuracion_rangos_stock</vt:lpstr>
      <vt:lpstr>detalle_compras</vt:lpstr>
      <vt:lpstr>detalle_ventas</vt:lpstr>
      <vt:lpstr>intentos_fallidos_login</vt:lpstr>
      <vt:lpstr>movimientos_inventario</vt:lpstr>
      <vt:lpstr>productos</vt:lpstr>
      <vt:lpstr>proveedores</vt:lpstr>
      <vt:lpstr>roles</vt:lpstr>
      <vt:lpstr>sesiones_api</vt:lpstr>
      <vt:lpstr>stock_almacen</vt:lpstr>
      <vt:lpstr>tipos_documento</vt:lpstr>
      <vt:lpstr>traslados</vt:lpstr>
      <vt:lpstr>traslados_detalle</vt:lpstr>
      <vt:lpstr>usuarios</vt:lpstr>
      <vt:lpstr>ventas</vt:lpstr>
      <vt:lpstr>Resumen y análisis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Alejandro Sepúlveda Duarte</dc:creator>
  <dc:description/>
  <cp:lastModifiedBy>Alejandro Sepúlveda Duarte</cp:lastModifiedBy>
  <cp:revision>0</cp:revision>
  <cp:lastPrinted>2026-02-09T17:13:31Z</cp:lastPrinted>
  <dcterms:created xsi:type="dcterms:W3CDTF">2026-02-07T23:19:47Z</dcterms:created>
  <dcterms:modified xsi:type="dcterms:W3CDTF">2026-07-23T02:39:28Z</dcterms:modified>
  <dc:language>en-US</dc:language>
</cp:coreProperties>
</file>