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esktop\Asistencia\"/>
    </mc:Choice>
  </mc:AlternateContent>
  <xr:revisionPtr revIDLastSave="0" documentId="13_ncr:1_{4A92E83F-CAEE-48FF-99B0-1F9D4D923DC0}" xr6:coauthVersionLast="45" xr6:coauthVersionMax="45" xr10:uidLastSave="{00000000-0000-0000-0000-000000000000}"/>
  <bookViews>
    <workbookView xWindow="-120" yWindow="-120" windowWidth="29040" windowHeight="16440" activeTab="2" xr2:uid="{57FD3133-FAE4-47C3-B612-2DA32139DF35}"/>
  </bookViews>
  <sheets>
    <sheet name="Hoja1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93" i="3" l="1"/>
  <c r="AC93" i="3"/>
  <c r="AB93" i="3"/>
  <c r="AA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T92" i="3"/>
  <c r="AE92" i="3" s="1"/>
  <c r="C92" i="3"/>
  <c r="B92" i="3" s="1"/>
  <c r="AE91" i="3"/>
  <c r="T91" i="3"/>
  <c r="B91" i="3"/>
  <c r="T90" i="3"/>
  <c r="B90" i="3"/>
  <c r="AE89" i="3"/>
  <c r="T89" i="3"/>
  <c r="B89" i="3"/>
  <c r="T88" i="3"/>
  <c r="AE88" i="3" s="1"/>
  <c r="B88" i="3"/>
  <c r="T87" i="3"/>
  <c r="AE87" i="3" s="1"/>
  <c r="B87" i="3"/>
  <c r="T86" i="3"/>
  <c r="AE86" i="3" s="1"/>
  <c r="B86" i="3"/>
  <c r="T85" i="3"/>
  <c r="B85" i="3"/>
  <c r="T84" i="3"/>
  <c r="B84" i="3"/>
  <c r="T83" i="3"/>
  <c r="B83" i="3"/>
  <c r="T82" i="3"/>
  <c r="AE82" i="3" s="1"/>
  <c r="B82" i="3"/>
  <c r="AE81" i="3"/>
  <c r="T81" i="3"/>
  <c r="B81" i="3"/>
  <c r="T80" i="3"/>
  <c r="B80" i="3"/>
  <c r="T79" i="3"/>
  <c r="B79" i="3"/>
  <c r="T78" i="3"/>
  <c r="AE78" i="3" s="1"/>
  <c r="B78" i="3"/>
  <c r="AE77" i="3"/>
  <c r="T77" i="3"/>
  <c r="B77" i="3"/>
  <c r="T76" i="3"/>
  <c r="AE76" i="3" s="1"/>
  <c r="B76" i="3"/>
  <c r="T75" i="3"/>
  <c r="B75" i="3"/>
  <c r="AE74" i="3"/>
  <c r="T74" i="3"/>
  <c r="B74" i="3"/>
  <c r="AE73" i="3"/>
  <c r="T73" i="3"/>
  <c r="B73" i="3"/>
  <c r="T72" i="3"/>
  <c r="AE72" i="3" s="1"/>
  <c r="B72" i="3"/>
  <c r="T71" i="3"/>
  <c r="B71" i="3"/>
  <c r="T70" i="3"/>
  <c r="AE70" i="3" s="1"/>
  <c r="B70" i="3"/>
  <c r="T69" i="3"/>
  <c r="B69" i="3"/>
  <c r="T68" i="3"/>
  <c r="B68" i="3"/>
  <c r="AE67" i="3"/>
  <c r="T67" i="3"/>
  <c r="B67" i="3"/>
  <c r="AE66" i="3"/>
  <c r="T66" i="3"/>
  <c r="B66" i="3"/>
  <c r="AE65" i="3"/>
  <c r="T65" i="3"/>
  <c r="B65" i="3"/>
  <c r="T64" i="3"/>
  <c r="AE64" i="3" s="1"/>
  <c r="B64" i="3"/>
  <c r="T63" i="3"/>
  <c r="AE63" i="3" s="1"/>
  <c r="B63" i="3"/>
  <c r="T62" i="3"/>
  <c r="B62" i="3"/>
  <c r="AE61" i="3"/>
  <c r="T61" i="3"/>
  <c r="B61" i="3"/>
  <c r="AE60" i="3"/>
  <c r="T60" i="3"/>
  <c r="B60" i="3"/>
  <c r="T59" i="3"/>
  <c r="T58" i="3"/>
  <c r="AE58" i="3" s="1"/>
  <c r="B58" i="3"/>
  <c r="T57" i="3"/>
  <c r="AE57" i="3" s="1"/>
  <c r="B57" i="3"/>
  <c r="T56" i="3"/>
  <c r="B56" i="3"/>
  <c r="AE55" i="3"/>
  <c r="T55" i="3"/>
  <c r="B55" i="3"/>
  <c r="AE54" i="3"/>
  <c r="T54" i="3"/>
  <c r="B54" i="3"/>
  <c r="AE53" i="3"/>
  <c r="T53" i="3"/>
  <c r="B53" i="3"/>
  <c r="AE52" i="3"/>
  <c r="T52" i="3"/>
  <c r="B52" i="3"/>
  <c r="AE51" i="3"/>
  <c r="T51" i="3"/>
  <c r="B51" i="3"/>
  <c r="T50" i="3"/>
  <c r="B50" i="3"/>
  <c r="T49" i="3"/>
  <c r="AE49" i="3" s="1"/>
  <c r="B49" i="3"/>
  <c r="T48" i="3"/>
  <c r="B48" i="3"/>
  <c r="T47" i="3"/>
  <c r="B47" i="3"/>
  <c r="AE46" i="3"/>
  <c r="T46" i="3"/>
  <c r="B46" i="3"/>
  <c r="AE45" i="3"/>
  <c r="T45" i="3"/>
  <c r="B45" i="3"/>
  <c r="AE44" i="3"/>
  <c r="T44" i="3"/>
  <c r="B44" i="3"/>
  <c r="AE43" i="3"/>
  <c r="T43" i="3"/>
  <c r="B43" i="3"/>
  <c r="T42" i="3"/>
  <c r="AE42" i="3" s="1"/>
  <c r="B42" i="3"/>
  <c r="T41" i="3"/>
  <c r="B41" i="3"/>
  <c r="T40" i="3"/>
  <c r="AE40" i="3" s="1"/>
  <c r="B40" i="3"/>
  <c r="AE39" i="3"/>
  <c r="T39" i="3"/>
  <c r="B39" i="3"/>
  <c r="AE38" i="3"/>
  <c r="T38" i="3"/>
  <c r="B38" i="3"/>
  <c r="T37" i="3"/>
  <c r="B37" i="3"/>
  <c r="AE36" i="3"/>
  <c r="T36" i="3"/>
  <c r="B36" i="3"/>
  <c r="AE35" i="3"/>
  <c r="T35" i="3"/>
  <c r="B35" i="3"/>
  <c r="T34" i="3"/>
  <c r="B34" i="3"/>
  <c r="T33" i="3"/>
  <c r="AE33" i="3" s="1"/>
  <c r="B33" i="3"/>
  <c r="T32" i="3"/>
  <c r="B32" i="3"/>
  <c r="T31" i="3"/>
  <c r="B31" i="3"/>
  <c r="AE30" i="3"/>
  <c r="T30" i="3"/>
  <c r="B30" i="3"/>
  <c r="AE29" i="3"/>
  <c r="T29" i="3"/>
  <c r="B29" i="3"/>
  <c r="AE28" i="3"/>
  <c r="T28" i="3"/>
  <c r="B28" i="3"/>
  <c r="AE27" i="3"/>
  <c r="T27" i="3"/>
  <c r="B27" i="3"/>
  <c r="T26" i="3"/>
  <c r="B26" i="3"/>
  <c r="T25" i="3"/>
  <c r="AE25" i="3" s="1"/>
  <c r="B25" i="3"/>
  <c r="T24" i="3"/>
  <c r="B24" i="3"/>
  <c r="T23" i="3"/>
  <c r="B23" i="3"/>
  <c r="T22" i="3"/>
  <c r="AE22" i="3" s="1"/>
  <c r="B22" i="3"/>
  <c r="T21" i="3"/>
  <c r="B21" i="3"/>
  <c r="AE20" i="3"/>
  <c r="T20" i="3"/>
  <c r="B20" i="3"/>
  <c r="T19" i="3"/>
  <c r="B19" i="3"/>
  <c r="T18" i="3"/>
  <c r="AE18" i="3" s="1"/>
  <c r="B18" i="3"/>
  <c r="T17" i="3"/>
  <c r="AE17" i="3" s="1"/>
  <c r="B17" i="3"/>
  <c r="T16" i="3"/>
  <c r="AE16" i="3" s="1"/>
  <c r="B16" i="3"/>
  <c r="T15" i="3"/>
  <c r="B15" i="3"/>
  <c r="T14" i="3"/>
  <c r="AE14" i="3" s="1"/>
  <c r="B14" i="3"/>
  <c r="T13" i="3"/>
  <c r="B13" i="3"/>
  <c r="T12" i="3"/>
  <c r="B12" i="3"/>
  <c r="AE11" i="3"/>
  <c r="T11" i="3"/>
  <c r="B11" i="3"/>
  <c r="T10" i="3"/>
  <c r="AE10" i="3" s="1"/>
  <c r="B10" i="3"/>
  <c r="T9" i="3"/>
  <c r="AE9" i="3" s="1"/>
  <c r="B9" i="3"/>
  <c r="T8" i="3"/>
  <c r="AE8" i="3" s="1"/>
  <c r="B8" i="3"/>
  <c r="T6" i="3"/>
  <c r="T59" i="1"/>
  <c r="T6" i="1"/>
  <c r="AD93" i="1"/>
  <c r="AC93" i="1" l="1"/>
  <c r="Q93" i="1" l="1"/>
  <c r="P93" i="1"/>
  <c r="S93" i="1"/>
  <c r="R93" i="1"/>
  <c r="O93" i="1"/>
  <c r="N93" i="1"/>
  <c r="M93" i="1"/>
  <c r="L93" i="1"/>
  <c r="K93" i="1"/>
  <c r="J93" i="1"/>
  <c r="I93" i="1"/>
  <c r="H93" i="1"/>
  <c r="G93" i="1"/>
  <c r="F93" i="1"/>
  <c r="E93" i="1"/>
  <c r="AB93" i="1"/>
  <c r="AA93" i="1" l="1"/>
  <c r="T9" i="1" l="1"/>
  <c r="AE9" i="1" s="1"/>
  <c r="T10" i="1"/>
  <c r="AE10" i="1" s="1"/>
  <c r="T11" i="1"/>
  <c r="AE11" i="1" s="1"/>
  <c r="T12" i="1"/>
  <c r="AE12" i="1" s="1"/>
  <c r="T13" i="1"/>
  <c r="AE13" i="1" s="1"/>
  <c r="T14" i="1"/>
  <c r="AE14" i="1" s="1"/>
  <c r="T15" i="1"/>
  <c r="AE15" i="1" s="1"/>
  <c r="T16" i="1"/>
  <c r="AE16" i="1" s="1"/>
  <c r="T17" i="1"/>
  <c r="AE17" i="1" s="1"/>
  <c r="T18" i="1"/>
  <c r="AE18" i="1" s="1"/>
  <c r="T19" i="1"/>
  <c r="AE19" i="1" s="1"/>
  <c r="T20" i="1"/>
  <c r="AE20" i="1" s="1"/>
  <c r="T21" i="1"/>
  <c r="AE21" i="1" s="1"/>
  <c r="T22" i="1"/>
  <c r="AE22" i="1" s="1"/>
  <c r="T23" i="1"/>
  <c r="AE23" i="1" s="1"/>
  <c r="T24" i="1"/>
  <c r="AE24" i="1" s="1"/>
  <c r="T25" i="1"/>
  <c r="AE25" i="1" s="1"/>
  <c r="T26" i="1"/>
  <c r="AE26" i="1" s="1"/>
  <c r="T27" i="1"/>
  <c r="AE27" i="1" s="1"/>
  <c r="T28" i="1"/>
  <c r="AE28" i="1" s="1"/>
  <c r="T29" i="1"/>
  <c r="AE29" i="1" s="1"/>
  <c r="T30" i="1"/>
  <c r="AE30" i="1" s="1"/>
  <c r="T31" i="1"/>
  <c r="AE31" i="1" s="1"/>
  <c r="T32" i="1"/>
  <c r="AE32" i="1" s="1"/>
  <c r="T33" i="1"/>
  <c r="AE33" i="1" s="1"/>
  <c r="T34" i="1"/>
  <c r="AE34" i="1" s="1"/>
  <c r="T35" i="1"/>
  <c r="AE35" i="1" s="1"/>
  <c r="T36" i="1"/>
  <c r="AE36" i="1" s="1"/>
  <c r="T37" i="1"/>
  <c r="AE37" i="1" s="1"/>
  <c r="T38" i="1"/>
  <c r="AE38" i="1" s="1"/>
  <c r="T39" i="1"/>
  <c r="AE39" i="1" s="1"/>
  <c r="T40" i="1"/>
  <c r="AE40" i="1" s="1"/>
  <c r="T41" i="1"/>
  <c r="AE41" i="1" s="1"/>
  <c r="T42" i="1"/>
  <c r="AE42" i="1" s="1"/>
  <c r="T43" i="1"/>
  <c r="AE43" i="1" s="1"/>
  <c r="T44" i="1"/>
  <c r="AE44" i="1" s="1"/>
  <c r="T45" i="1"/>
  <c r="AE45" i="1" s="1"/>
  <c r="T46" i="1"/>
  <c r="AE46" i="1" s="1"/>
  <c r="T47" i="1"/>
  <c r="AE47" i="1" s="1"/>
  <c r="T48" i="1"/>
  <c r="AE48" i="1" s="1"/>
  <c r="T49" i="1"/>
  <c r="AE49" i="1" s="1"/>
  <c r="T50" i="1"/>
  <c r="AE50" i="1" s="1"/>
  <c r="T51" i="1"/>
  <c r="AE51" i="1" s="1"/>
  <c r="T52" i="1"/>
  <c r="AE52" i="1" s="1"/>
  <c r="T53" i="1"/>
  <c r="AE53" i="1" s="1"/>
  <c r="T54" i="1"/>
  <c r="AE54" i="1" s="1"/>
  <c r="T55" i="1"/>
  <c r="AE55" i="1" s="1"/>
  <c r="T56" i="1"/>
  <c r="AE56" i="1" s="1"/>
  <c r="T57" i="1"/>
  <c r="AE57" i="1" s="1"/>
  <c r="T58" i="1"/>
  <c r="AE58" i="1" s="1"/>
  <c r="T60" i="1"/>
  <c r="AE60" i="1" s="1"/>
  <c r="T61" i="1"/>
  <c r="AE61" i="1" s="1"/>
  <c r="T62" i="1"/>
  <c r="AE62" i="1" s="1"/>
  <c r="T63" i="1"/>
  <c r="AE63" i="1" s="1"/>
  <c r="T64" i="1"/>
  <c r="AE64" i="1" s="1"/>
  <c r="T65" i="1"/>
  <c r="AE65" i="1" s="1"/>
  <c r="T66" i="1"/>
  <c r="AE66" i="1" s="1"/>
  <c r="T67" i="1"/>
  <c r="AE67" i="1" s="1"/>
  <c r="T68" i="1"/>
  <c r="AE68" i="1" s="1"/>
  <c r="T69" i="1"/>
  <c r="AE69" i="1" s="1"/>
  <c r="T70" i="1"/>
  <c r="AE70" i="1" s="1"/>
  <c r="T71" i="1"/>
  <c r="AE71" i="1" s="1"/>
  <c r="T72" i="1"/>
  <c r="AE72" i="1" s="1"/>
  <c r="T73" i="1"/>
  <c r="AE73" i="1" s="1"/>
  <c r="T74" i="1"/>
  <c r="AE74" i="1" s="1"/>
  <c r="T75" i="1"/>
  <c r="AE75" i="1" s="1"/>
  <c r="T76" i="1"/>
  <c r="AE76" i="1" s="1"/>
  <c r="T77" i="1"/>
  <c r="AE77" i="1" s="1"/>
  <c r="T78" i="1"/>
  <c r="AE78" i="1" s="1"/>
  <c r="T79" i="1"/>
  <c r="AE79" i="1" s="1"/>
  <c r="T80" i="1"/>
  <c r="AE80" i="1" s="1"/>
  <c r="T81" i="1"/>
  <c r="AE81" i="1" s="1"/>
  <c r="T82" i="1"/>
  <c r="AE82" i="1" s="1"/>
  <c r="T83" i="1"/>
  <c r="AE83" i="1" s="1"/>
  <c r="T84" i="1"/>
  <c r="AE84" i="1" s="1"/>
  <c r="T85" i="1"/>
  <c r="AE85" i="1" s="1"/>
  <c r="T86" i="1"/>
  <c r="AE86" i="1" s="1"/>
  <c r="T87" i="1"/>
  <c r="AE87" i="1" s="1"/>
  <c r="T88" i="1"/>
  <c r="AE88" i="1" s="1"/>
  <c r="T89" i="1"/>
  <c r="AE89" i="1" s="1"/>
  <c r="T90" i="1"/>
  <c r="AE90" i="1" s="1"/>
  <c r="T91" i="1"/>
  <c r="AE91" i="1" s="1"/>
  <c r="T92" i="1"/>
  <c r="AE92" i="1" s="1"/>
  <c r="B90" i="1" l="1"/>
  <c r="C92" i="1" l="1"/>
  <c r="B57" i="1" l="1"/>
  <c r="T8" i="1" l="1"/>
  <c r="AE8" i="1" s="1"/>
  <c r="B8" i="1" l="1"/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8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1" i="1"/>
  <c r="B92" i="1"/>
  <c r="B9" i="1" l="1"/>
</calcChain>
</file>

<file path=xl/sharedStrings.xml><?xml version="1.0" encoding="utf-8"?>
<sst xmlns="http://schemas.openxmlformats.org/spreadsheetml/2006/main" count="1702" uniqueCount="134">
  <si>
    <t>Asistencia Monitorias</t>
  </si>
  <si>
    <t>Nombre</t>
  </si>
  <si>
    <t>Codigo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</si>
  <si>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</si>
  <si>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</si>
  <si>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</si>
  <si>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</si>
  <si>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</si>
  <si>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</si>
  <si>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</si>
  <si>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</si>
  <si>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</si>
  <si>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</si>
  <si>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</si>
  <si>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</si>
  <si>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</si>
  <si>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gburbanom2006@gmail.com</t>
  </si>
  <si>
    <t>juan.jimenez.garcia@correounivalle.edu.co</t>
  </si>
  <si>
    <t>fabian.romero@correounivalle.edu.co</t>
  </si>
  <si>
    <t>brayan.urquijo@correounivalle.edu.co</t>
  </si>
  <si>
    <t>paula.bohorquez@correounivalle.edu.co</t>
  </si>
  <si>
    <t>betancourt.valentina@correounivalle.edu.co</t>
  </si>
  <si>
    <t>jose.garcia.velez@correounivalle.edu.co</t>
  </si>
  <si>
    <t>samuelagudelo4312@gmail.com</t>
  </si>
  <si>
    <t>castaneda.angel@correounivalle.edu.co</t>
  </si>
  <si>
    <t>johan.arenas@correounivalle.edu.co</t>
  </si>
  <si>
    <t>juan.stevan.cruz@correounivalle.edu.co</t>
  </si>
  <si>
    <t>pablo.nicolas.marin@correounivalle.edu.co</t>
  </si>
  <si>
    <t>juan.m.gomez.a@correounivalle.edu.co</t>
  </si>
  <si>
    <t>santiago.arboleda.vargas@correounivalle.edu.co</t>
  </si>
  <si>
    <t>samuel.alvarado@correounivalle.edu.co</t>
  </si>
  <si>
    <t>hurtado.jhoan@correounivalle.edu.co</t>
  </si>
  <si>
    <t>wilsoncabal1403@gmail.com</t>
  </si>
  <si>
    <t>karen.vanessa.gomez@correounivalle.edu.co</t>
  </si>
  <si>
    <t>huertas.juan@correounivalle.edu.co</t>
  </si>
  <si>
    <t>mafe.bemo29@gmail.com</t>
  </si>
  <si>
    <t>valeria.gaona@correounivalle.edu.co</t>
  </si>
  <si>
    <t>karen.sofia.lopez@correounivalle.edu.co</t>
  </si>
  <si>
    <t>josemanuelcr2007@gmail.com</t>
  </si>
  <si>
    <t>juan.gil.agudelo@correounivalle.edu.co</t>
  </si>
  <si>
    <t>jhorian.arce@correounivalle.edu.co</t>
  </si>
  <si>
    <t>cristian.stiven.guerrero@correounivalle.edu.co</t>
  </si>
  <si>
    <t>danimarque71@gmail.com</t>
  </si>
  <si>
    <t>leonardo.castillo.martinez@correounivalle.edu.co</t>
  </si>
  <si>
    <t>natalia.heredia@correounivalle.edu.co</t>
  </si>
  <si>
    <t>filiponsioterminator@gmail.com</t>
  </si>
  <si>
    <t>jhefferson.ipaz@correounivalle.edu.co</t>
  </si>
  <si>
    <t>juan.franco.cardenas@correounivalle.edu.co</t>
  </si>
  <si>
    <t>manuela.delgado@correounivalle.edu.co</t>
  </si>
  <si>
    <t>gabrielber2000@gmail.com</t>
  </si>
  <si>
    <t>devia.sebastian@correounivalle.edu.co</t>
  </si>
  <si>
    <t>sebastian.garcia.cardona@correounivalle.edu.co</t>
  </si>
  <si>
    <t>juan.esteban.aguirre@correounivalle.edu.co</t>
  </si>
  <si>
    <t>victormanuelgiraldo3@gmail.com</t>
  </si>
  <si>
    <t>oliverdjab@gmail.com</t>
  </si>
  <si>
    <t>camilo.trejos@correounivalle.edu.co</t>
  </si>
  <si>
    <t>nicolas.gonzalez.bolanos@correounivalle.edu.co</t>
  </si>
  <si>
    <t>daniel.antonio.hoyos@correounivalle.edu.co</t>
  </si>
  <si>
    <t>Correo</t>
  </si>
  <si>
    <t>x</t>
  </si>
  <si>
    <t>daniel.gonzalez.perez@correounivalle.edu.co</t>
  </si>
  <si>
    <t>juan.cutiva@correounivalle.edu.co</t>
  </si>
  <si>
    <t>judacoza1@gmail.com</t>
  </si>
  <si>
    <t>gonzalez.jerson@correounivalle.edu.co</t>
  </si>
  <si>
    <t>nicolle.hoyos@correounivalle.edu.co</t>
  </si>
  <si>
    <t>kevin.julian.lopez@correounivalle.edu.co</t>
  </si>
  <si>
    <t>garcia.p.samuel@iemariaantoniaruiz.edu.co</t>
  </si>
  <si>
    <t>juan.m.mejia@correounivalle.edu.co</t>
  </si>
  <si>
    <t>zuluaga.cristhian@correounivalle.edu.co</t>
  </si>
  <si>
    <t>rigoberto.ospina@correounivalle.edu.co</t>
  </si>
  <si>
    <t>jose.alejandro.rios@correounivalle.edu.co</t>
  </si>
  <si>
    <t>santiago.ortiz.quintero@correounivalle.edu.co</t>
  </si>
  <si>
    <t>miguel.sanclemente@correounivalle.edu.co</t>
  </si>
  <si>
    <t>juan.sebastian.perez@correounivalle.edu.co</t>
  </si>
  <si>
    <t>rubio.sebastian@correounivalle.edu.co</t>
  </si>
  <si>
    <t>miguelangelu4321@gmail.com</t>
  </si>
  <si>
    <t>miguel.uribe@correounivalle.edu.co</t>
  </si>
  <si>
    <t>valeria.ramos.moreno@correounivalle.edu.co</t>
  </si>
  <si>
    <t>victoria.luis@correounivalle.edu.co</t>
  </si>
  <si>
    <t>sebastianmondragongonzalez@gmail.com</t>
  </si>
  <si>
    <t>scarllys.vallecilla@correounivalle.edu.co</t>
  </si>
  <si>
    <t>victor.goyes@correounivalle.edu.co</t>
  </si>
  <si>
    <t>gabriela.tascon@correounivalle.edu.co</t>
  </si>
  <si>
    <t>auramariapl262@gmail.com</t>
  </si>
  <si>
    <t>valenlopez1606@gmail.com</t>
  </si>
  <si>
    <t>davidsanpeco2006@gmail.com</t>
  </si>
  <si>
    <t>mariana.coronado@correounivalle.edu.co</t>
  </si>
  <si>
    <t>simon.tarazona@correounivalle.edu.co</t>
  </si>
  <si>
    <t>karen.sanabria@correounivalle.edu.co</t>
  </si>
  <si>
    <t>bryanospina67@gmail.com</t>
  </si>
  <si>
    <t>zea.juan@correounivalle.edu.co</t>
  </si>
  <si>
    <t>juan.ramirez.zuniga@correounivalle.edu.co</t>
  </si>
  <si>
    <t>karen.berg@correounivalle.edu.co</t>
  </si>
  <si>
    <t>juan.franco.cardona@correounivalle.edu.co</t>
  </si>
  <si>
    <t>isabella.arroyave@correounivalle.edu.co</t>
  </si>
  <si>
    <t>sebassm0803@gmail.com</t>
  </si>
  <si>
    <t>El grupo del lunes y martes tienen expecion esta semana</t>
  </si>
  <si>
    <t>oliver.arboleda@correounivalle.edu.co</t>
  </si>
  <si>
    <t>yilmar.riascos@correounivalle.edu.co</t>
  </si>
  <si>
    <t>gabriel.bernal@correounivalle.edu.co</t>
  </si>
  <si>
    <t>oscar.daniel.marquez@correounivalle.edu.co</t>
  </si>
  <si>
    <t>jose.castano.rojas@correounivalle.edu.co</t>
  </si>
  <si>
    <t>maria.fernanda.betancourt@correounivalle.edu.co</t>
  </si>
  <si>
    <t>samuel.parra@correounivalle.edu.co</t>
  </si>
  <si>
    <t>samuel.romero@correounivalle.edu.co</t>
  </si>
  <si>
    <t>agudelo.samuel@correounivalle.edu.co</t>
  </si>
  <si>
    <t>jann.martinez@correounivalle.edu.co</t>
  </si>
  <si>
    <t>Asistencias</t>
  </si>
  <si>
    <t>Semana 14</t>
  </si>
  <si>
    <t>Semana 15</t>
  </si>
  <si>
    <t>juan.sebastian.navarrete@correounivalle.edu.co</t>
  </si>
  <si>
    <t>camilo.riscanevo@correounivalle.edu.co</t>
  </si>
  <si>
    <t>5.0</t>
  </si>
  <si>
    <t>Taller 2-3</t>
  </si>
  <si>
    <t>Taller Calculadora</t>
  </si>
  <si>
    <t>Taller Ahorcado / Baloto</t>
  </si>
  <si>
    <t>N° Asistencias</t>
  </si>
  <si>
    <t>juan.jose.cano@correounivalle.edu.co</t>
  </si>
  <si>
    <t>burbano.gabriel@correounivalle.edu.co</t>
  </si>
  <si>
    <t>bryan.steven.ospina@correounivalle.edu.co</t>
  </si>
  <si>
    <t>No se toma asistencia DIA FESTIVO</t>
  </si>
  <si>
    <t>juan.correa.zapata@correounivalle.edu.co</t>
  </si>
  <si>
    <t>Total por dia</t>
  </si>
  <si>
    <t>2459512-3743</t>
  </si>
  <si>
    <t>diego.isiquita@correounivalle.edu.co</t>
  </si>
  <si>
    <t>Semena de la expresion</t>
  </si>
  <si>
    <t>Nota Test</t>
  </si>
  <si>
    <t>3/4</t>
  </si>
  <si>
    <t>1/4</t>
  </si>
  <si>
    <t>4/4</t>
  </si>
  <si>
    <t>2/4</t>
  </si>
  <si>
    <t>Actividades</t>
  </si>
  <si>
    <t>Semana Final</t>
  </si>
  <si>
    <t>Max.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</si>
</sst>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14" fillId="0" borderId="0"/>
    <xf numFmtId="0" fontId="8" fillId="0" borderId="0"/>
    <xf numFmtId="0" fontId="19" fillId="0" borderId="0"/>
  </cellStyleXfs>
  <cellXfs count="89">
    <xf numFmtId="0" fontId="0" fillId="0" borderId="0" xfId="0"/>
    <xf numFmtId="0" fontId="1" fillId="0" borderId="0" xfId="0" applyFont="1"/>
    <xf numFmtId="0" fontId="4" fillId="0" borderId="1" xfId="1" applyBorder="1" applyAlignment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/>
    <xf numFmtId="0" fontId="7" fillId="0" borderId="1" xfId="1" applyFont="1" applyBorder="1" applyAlignment="1"/>
    <xf numFmtId="0" fontId="3" fillId="0" borderId="0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0" fillId="0" borderId="0" xfId="0" applyFont="1"/>
    <xf numFmtId="0" fontId="9" fillId="0" borderId="0" xfId="0" applyFont="1"/>
    <xf numFmtId="0" fontId="10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0" fillId="0" borderId="0" xfId="0" applyNumberFormat="1"/>
    <xf numFmtId="0" fontId="11" fillId="0" borderId="0" xfId="0" applyFont="1"/>
    <xf numFmtId="0" fontId="6" fillId="0" borderId="2" xfId="2" applyFont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2" fontId="0" fillId="0" borderId="0" xfId="0" applyNumberFormat="1"/>
    <xf numFmtId="0" fontId="1" fillId="0" borderId="4" xfId="0" applyFont="1" applyBorder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horizontal="right" wrapText="1"/>
    </xf>
    <xf numFmtId="0" fontId="11" fillId="2" borderId="0" xfId="0" applyFont="1" applyFill="1"/>
    <xf numFmtId="16" fontId="11" fillId="2" borderId="0" xfId="0" applyNumberFormat="1" applyFont="1" applyFill="1"/>
    <xf numFmtId="0" fontId="15" fillId="2" borderId="2" xfId="0" applyFont="1" applyFill="1" applyBorder="1" applyAlignment="1">
      <alignment horizontal="center" vertical="center"/>
    </xf>
    <xf numFmtId="16" fontId="16" fillId="0" borderId="1" xfId="0" applyNumberFormat="1" applyFont="1" applyBorder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0" fillId="0" borderId="12" xfId="0" applyBorder="1"/>
    <xf numFmtId="16" fontId="0" fillId="2" borderId="0" xfId="0" applyNumberForma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0" xfId="0" applyFill="1"/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17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9" fontId="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Continuous" wrapText="1"/>
      <protection locked="0"/>
    </xf>
    <xf numFmtId="0" fontId="18" fillId="0" borderId="0" xfId="0" applyFont="1" applyAlignment="1" applyProtection="1">
      <alignment horizontal="centerContinuous" wrapText="1"/>
      <protection locked="0"/>
    </xf>
    <xf numFmtId="0" fontId="18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textRotation="90" wrapText="1"/>
    </xf>
    <xf numFmtId="9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 textRotation="90"/>
    </xf>
    <xf numFmtId="0" fontId="15" fillId="2" borderId="3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 wrapText="1"/>
    </xf>
    <xf numFmtId="0" fontId="19" fillId="0" borderId="0" xfId="4" applyAlignment="1" applyProtection="1">
      <alignment horizontal="center" vertical="center" wrapText="1"/>
      <protection locked="0"/>
    </xf>
    <xf numFmtId="0" fontId="18" fillId="0" borderId="0" xfId="0" quotePrefix="1" applyFont="1" applyAlignment="1" applyProtection="1">
      <alignment horizontal="centerContinuous" wrapText="1"/>
      <protection locked="0"/>
    </xf>
    <xf numFmtId="0" fontId="0" fillId="0" borderId="0" xfId="0" quotePrefix="1" applyAlignment="1" applyProtection="1">
      <alignment horizontal="centerContinuous" wrapText="1"/>
      <protection locked="0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6" fillId="0" borderId="0" xfId="4" applyFont="1" applyAlignment="1" applyProtection="1">
      <alignment horizontal="center" vertical="center" wrapText="1"/>
      <protection locked="0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wrapText="1"/>
    </xf>
    <xf numFmtId="0" fontId="1" fillId="2" borderId="8" xfId="0" applyFont="1" applyFill="1" applyBorder="1" applyAlignment="1">
      <alignment horizontal="center" vertical="center" textRotation="90" wrapText="1"/>
    </xf>
    <xf numFmtId="0" fontId="1" fillId="2" borderId="3" xfId="0" applyFont="1" applyFill="1" applyBorder="1" applyAlignment="1">
      <alignment horizontal="center" vertical="center" textRotation="90" wrapText="1"/>
    </xf>
    <xf numFmtId="0" fontId="1" fillId="2" borderId="13" xfId="0" applyFont="1" applyFill="1" applyBorder="1" applyAlignment="1">
      <alignment horizontal="center" vertical="center" textRotation="90" wrapText="1"/>
    </xf>
    <xf numFmtId="0" fontId="15" fillId="2" borderId="13" xfId="0" applyFont="1" applyFill="1" applyBorder="1" applyAlignment="1">
      <alignment horizontal="center" vertical="center" textRotation="90"/>
    </xf>
    <xf numFmtId="0" fontId="11" fillId="0" borderId="0" xfId="0" quotePrefix="1" applyFont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 vertical="center"/>
    </xf>
  </cellXfs>
  <cellStyles count="5">
    <cellStyle name="Hipervínculo" xfId="1" builtinId="8"/>
    <cellStyle name="Normal" xfId="0" builtinId="0"/>
    <cellStyle name="Normal 2" xfId="2" xr:uid="{F80A20F0-7D5E-4A9F-9C5D-79612646DEFC}"/>
    <cellStyle name="Normal 3" xfId="3" xr:uid="{6E361F64-1353-4A61-9FDB-AB8BBAFC538A}"/>
    <cellStyle name="Normal 4" xfId="4" xr:uid="{837A42ED-379C-45AA-8857-4100283B1C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igoberto.ospina@correounivalle.edu.co" TargetMode="External"/><Relationship Id="rId18" Type="http://schemas.openxmlformats.org/officeDocument/2006/relationships/hyperlink" Target="mailto:valeria.ramos.moreno@correounivalle.edu.co" TargetMode="External"/><Relationship Id="rId26" Type="http://schemas.openxmlformats.org/officeDocument/2006/relationships/hyperlink" Target="mailto:mariana.coronado@correounivalle.edu.co" TargetMode="External"/><Relationship Id="rId39" Type="http://schemas.openxmlformats.org/officeDocument/2006/relationships/hyperlink" Target="mailto:jose.alejandro.rios@correounivalle.edu.co" TargetMode="External"/><Relationship Id="rId21" Type="http://schemas.openxmlformats.org/officeDocument/2006/relationships/hyperlink" Target="mailto:victor.goyes@correounivalle.edu.co" TargetMode="External"/><Relationship Id="rId34" Type="http://schemas.openxmlformats.org/officeDocument/2006/relationships/hyperlink" Target="mailto:sebastianmondragongonzalez@gmail.com" TargetMode="External"/><Relationship Id="rId7" Type="http://schemas.openxmlformats.org/officeDocument/2006/relationships/hyperlink" Target="mailto:judacoza1@gmail.com" TargetMode="External"/><Relationship Id="rId2" Type="http://schemas.openxmlformats.org/officeDocument/2006/relationships/hyperlink" Target="mailto:karen.berg@correounivalle.edu.co" TargetMode="External"/><Relationship Id="rId16" Type="http://schemas.openxmlformats.org/officeDocument/2006/relationships/hyperlink" Target="mailto:juan.sebastian.perez@correounivalle.edu.co" TargetMode="External"/><Relationship Id="rId20" Type="http://schemas.openxmlformats.org/officeDocument/2006/relationships/hyperlink" Target="mailto:scarllys.vallecilla@correounivalle.edu.co" TargetMode="External"/><Relationship Id="rId29" Type="http://schemas.openxmlformats.org/officeDocument/2006/relationships/hyperlink" Target="mailto:zea.juan@correounivalle.edu.co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juan.cutiva@correounivalle.edu.co" TargetMode="External"/><Relationship Id="rId6" Type="http://schemas.openxmlformats.org/officeDocument/2006/relationships/hyperlink" Target="mailto:juan.franco.cardenas@correounivalle.edu.co" TargetMode="External"/><Relationship Id="rId11" Type="http://schemas.openxmlformats.org/officeDocument/2006/relationships/hyperlink" Target="mailto:juan.m.mejia@correounivalle.edu.co" TargetMode="External"/><Relationship Id="rId24" Type="http://schemas.openxmlformats.org/officeDocument/2006/relationships/hyperlink" Target="mailto:valenlopez1606@gmail.com" TargetMode="External"/><Relationship Id="rId32" Type="http://schemas.openxmlformats.org/officeDocument/2006/relationships/hyperlink" Target="mailto:sebassm0803@gmail.com" TargetMode="External"/><Relationship Id="rId37" Type="http://schemas.openxmlformats.org/officeDocument/2006/relationships/hyperlink" Target="mailto:miguel.uribe@correounivalle.edu.co" TargetMode="External"/><Relationship Id="rId40" Type="http://schemas.openxmlformats.org/officeDocument/2006/relationships/hyperlink" Target="mailto:yilmar.riascos@correounivalle.edu.co" TargetMode="External"/><Relationship Id="rId5" Type="http://schemas.openxmlformats.org/officeDocument/2006/relationships/hyperlink" Target="mailto:castaneda.angel@correounivalle.edu.co" TargetMode="External"/><Relationship Id="rId15" Type="http://schemas.openxmlformats.org/officeDocument/2006/relationships/hyperlink" Target="mailto:miguel.sanclemente@correounivalle.edu.co" TargetMode="External"/><Relationship Id="rId23" Type="http://schemas.openxmlformats.org/officeDocument/2006/relationships/hyperlink" Target="mailto:auramariapl262@gmail.com" TargetMode="External"/><Relationship Id="rId28" Type="http://schemas.openxmlformats.org/officeDocument/2006/relationships/hyperlink" Target="mailto:bryanospina67@gmail.com" TargetMode="External"/><Relationship Id="rId36" Type="http://schemas.openxmlformats.org/officeDocument/2006/relationships/hyperlink" Target="mailto:jann.martinez@correounivalle.edu.co" TargetMode="External"/><Relationship Id="rId10" Type="http://schemas.openxmlformats.org/officeDocument/2006/relationships/hyperlink" Target="mailto:garcia.p.samuel@iemariaantoniaruiz.edu.co" TargetMode="External"/><Relationship Id="rId19" Type="http://schemas.openxmlformats.org/officeDocument/2006/relationships/hyperlink" Target="mailto:victoria.luis@correounivalle.edu.co" TargetMode="External"/><Relationship Id="rId31" Type="http://schemas.openxmlformats.org/officeDocument/2006/relationships/hyperlink" Target="mailto:isabella.arroyave@correounivalle.edu.co" TargetMode="External"/><Relationship Id="rId4" Type="http://schemas.openxmlformats.org/officeDocument/2006/relationships/hyperlink" Target="mailto:daniel.gonzalez.perez@correounivalle.edu.co" TargetMode="External"/><Relationship Id="rId9" Type="http://schemas.openxmlformats.org/officeDocument/2006/relationships/hyperlink" Target="mailto:nicolle.hoyos@correounivalle.edu.co" TargetMode="External"/><Relationship Id="rId14" Type="http://schemas.openxmlformats.org/officeDocument/2006/relationships/hyperlink" Target="mailto:santiago.ortiz.quintero@correounivalle.edu.co" TargetMode="External"/><Relationship Id="rId22" Type="http://schemas.openxmlformats.org/officeDocument/2006/relationships/hyperlink" Target="mailto:gabriela.tascon@correounivalle.edu.co" TargetMode="External"/><Relationship Id="rId27" Type="http://schemas.openxmlformats.org/officeDocument/2006/relationships/hyperlink" Target="mailto:karen.sanabria@correounivalle.edu.co" TargetMode="External"/><Relationship Id="rId30" Type="http://schemas.openxmlformats.org/officeDocument/2006/relationships/hyperlink" Target="mailto:juan.ramirez.zuniga@correounivalle.edu.co" TargetMode="External"/><Relationship Id="rId35" Type="http://schemas.openxmlformats.org/officeDocument/2006/relationships/hyperlink" Target="mailto:juan.franco.cardona@correounivalle.edu.co" TargetMode="External"/><Relationship Id="rId8" Type="http://schemas.openxmlformats.org/officeDocument/2006/relationships/hyperlink" Target="mailto:gonzalez.jerson@correounivalle.edu.co" TargetMode="External"/><Relationship Id="rId3" Type="http://schemas.openxmlformats.org/officeDocument/2006/relationships/hyperlink" Target="mailto:josemanuelcr2007@gmail.com" TargetMode="External"/><Relationship Id="rId12" Type="http://schemas.openxmlformats.org/officeDocument/2006/relationships/hyperlink" Target="mailto:zuluaga.cristhian@correounivalle.edu.co" TargetMode="External"/><Relationship Id="rId17" Type="http://schemas.openxmlformats.org/officeDocument/2006/relationships/hyperlink" Target="mailto:rubio.sebastian@correounivalle.edu.co" TargetMode="External"/><Relationship Id="rId25" Type="http://schemas.openxmlformats.org/officeDocument/2006/relationships/hyperlink" Target="mailto:davidsanpeco2006@gmail.com" TargetMode="External"/><Relationship Id="rId33" Type="http://schemas.openxmlformats.org/officeDocument/2006/relationships/hyperlink" Target="mailto:simon.tarazona@correounivalle.edu.co" TargetMode="External"/><Relationship Id="rId38" Type="http://schemas.openxmlformats.org/officeDocument/2006/relationships/hyperlink" Target="mailto:samuel.romero@correounivalle.edu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ose.alejandro.rios@correounivalle.edu.co" TargetMode="External"/><Relationship Id="rId2" Type="http://schemas.openxmlformats.org/officeDocument/2006/relationships/hyperlink" Target="mailto:kevin.julian.lopez@correounivalle.edu.co" TargetMode="External"/><Relationship Id="rId1" Type="http://schemas.openxmlformats.org/officeDocument/2006/relationships/hyperlink" Target="mailto:pablo.nicolas.marin@correounivalle.edu.co" TargetMode="External"/><Relationship Id="rId4" Type="http://schemas.openxmlformats.org/officeDocument/2006/relationships/hyperlink" Target="mailto:miguelangelu4321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rigoberto.ospina@correounivalle.edu.co" TargetMode="External"/><Relationship Id="rId18" Type="http://schemas.openxmlformats.org/officeDocument/2006/relationships/hyperlink" Target="mailto:valeria.ramos.moreno@correounivalle.edu.co" TargetMode="External"/><Relationship Id="rId26" Type="http://schemas.openxmlformats.org/officeDocument/2006/relationships/hyperlink" Target="mailto:mariana.coronado@correounivalle.edu.co" TargetMode="External"/><Relationship Id="rId39" Type="http://schemas.openxmlformats.org/officeDocument/2006/relationships/hyperlink" Target="mailto:jose.alejandro.rios@correounivalle.edu.co" TargetMode="External"/><Relationship Id="rId21" Type="http://schemas.openxmlformats.org/officeDocument/2006/relationships/hyperlink" Target="mailto:victor.goyes@correounivalle.edu.co" TargetMode="External"/><Relationship Id="rId34" Type="http://schemas.openxmlformats.org/officeDocument/2006/relationships/hyperlink" Target="mailto:sebastianmondragongonzalez@gmail.com" TargetMode="External"/><Relationship Id="rId7" Type="http://schemas.openxmlformats.org/officeDocument/2006/relationships/hyperlink" Target="mailto:judacoza1@gmail.com" TargetMode="External"/><Relationship Id="rId12" Type="http://schemas.openxmlformats.org/officeDocument/2006/relationships/hyperlink" Target="mailto:zuluaga.cristhian@correounivalle.edu.co" TargetMode="External"/><Relationship Id="rId17" Type="http://schemas.openxmlformats.org/officeDocument/2006/relationships/hyperlink" Target="mailto:rubio.sebastian@correounivalle.edu.co" TargetMode="External"/><Relationship Id="rId25" Type="http://schemas.openxmlformats.org/officeDocument/2006/relationships/hyperlink" Target="mailto:davidsanpeco2006@gmail.com" TargetMode="External"/><Relationship Id="rId33" Type="http://schemas.openxmlformats.org/officeDocument/2006/relationships/hyperlink" Target="mailto:simon.tarazona@correounivalle.edu.co" TargetMode="External"/><Relationship Id="rId38" Type="http://schemas.openxmlformats.org/officeDocument/2006/relationships/hyperlink" Target="mailto:samuel.romero@correounivalle.edu.co" TargetMode="External"/><Relationship Id="rId2" Type="http://schemas.openxmlformats.org/officeDocument/2006/relationships/hyperlink" Target="mailto:karen.berg@correounivalle.edu.co" TargetMode="External"/><Relationship Id="rId16" Type="http://schemas.openxmlformats.org/officeDocument/2006/relationships/hyperlink" Target="mailto:juan.sebastian.perez@correounivalle.edu.co" TargetMode="External"/><Relationship Id="rId20" Type="http://schemas.openxmlformats.org/officeDocument/2006/relationships/hyperlink" Target="mailto:scarllys.vallecilla@correounivalle.edu.co" TargetMode="External"/><Relationship Id="rId29" Type="http://schemas.openxmlformats.org/officeDocument/2006/relationships/hyperlink" Target="mailto:zea.juan@correounivalle.edu.co" TargetMode="External"/><Relationship Id="rId1" Type="http://schemas.openxmlformats.org/officeDocument/2006/relationships/hyperlink" Target="mailto:juan.cutiva@correounivalle.edu.co" TargetMode="External"/><Relationship Id="rId6" Type="http://schemas.openxmlformats.org/officeDocument/2006/relationships/hyperlink" Target="mailto:juan.franco.cardenas@correounivalle.edu.co" TargetMode="External"/><Relationship Id="rId11" Type="http://schemas.openxmlformats.org/officeDocument/2006/relationships/hyperlink" Target="mailto:juan.m.mejia@correounivalle.edu.co" TargetMode="External"/><Relationship Id="rId24" Type="http://schemas.openxmlformats.org/officeDocument/2006/relationships/hyperlink" Target="mailto:valenlopez1606@gmail.com" TargetMode="External"/><Relationship Id="rId32" Type="http://schemas.openxmlformats.org/officeDocument/2006/relationships/hyperlink" Target="mailto:sebassm0803@gmail.com" TargetMode="External"/><Relationship Id="rId37" Type="http://schemas.openxmlformats.org/officeDocument/2006/relationships/hyperlink" Target="mailto:miguel.uribe@correounivalle.edu.co" TargetMode="External"/><Relationship Id="rId40" Type="http://schemas.openxmlformats.org/officeDocument/2006/relationships/hyperlink" Target="mailto:yilmar.riascos@correounivalle.edu.co" TargetMode="External"/><Relationship Id="rId5" Type="http://schemas.openxmlformats.org/officeDocument/2006/relationships/hyperlink" Target="mailto:castaneda.angel@correounivalle.edu.co" TargetMode="External"/><Relationship Id="rId15" Type="http://schemas.openxmlformats.org/officeDocument/2006/relationships/hyperlink" Target="mailto:miguel.sanclemente@correounivalle.edu.co" TargetMode="External"/><Relationship Id="rId23" Type="http://schemas.openxmlformats.org/officeDocument/2006/relationships/hyperlink" Target="mailto:auramariapl262@gmail.com" TargetMode="External"/><Relationship Id="rId28" Type="http://schemas.openxmlformats.org/officeDocument/2006/relationships/hyperlink" Target="mailto:bryanospina67@gmail.com" TargetMode="External"/><Relationship Id="rId36" Type="http://schemas.openxmlformats.org/officeDocument/2006/relationships/hyperlink" Target="mailto:jann.martinez@correounivalle.edu.co" TargetMode="External"/><Relationship Id="rId10" Type="http://schemas.openxmlformats.org/officeDocument/2006/relationships/hyperlink" Target="mailto:garcia.p.samuel@iemariaantoniaruiz.edu.co" TargetMode="External"/><Relationship Id="rId19" Type="http://schemas.openxmlformats.org/officeDocument/2006/relationships/hyperlink" Target="mailto:victoria.luis@correounivalle.edu.co" TargetMode="External"/><Relationship Id="rId31" Type="http://schemas.openxmlformats.org/officeDocument/2006/relationships/hyperlink" Target="mailto:isabella.arroyave@correounivalle.edu.co" TargetMode="External"/><Relationship Id="rId4" Type="http://schemas.openxmlformats.org/officeDocument/2006/relationships/hyperlink" Target="mailto:daniel.gonzalez.perez@correounivalle.edu.co" TargetMode="External"/><Relationship Id="rId9" Type="http://schemas.openxmlformats.org/officeDocument/2006/relationships/hyperlink" Target="mailto:nicolle.hoyos@correounivalle.edu.co" TargetMode="External"/><Relationship Id="rId14" Type="http://schemas.openxmlformats.org/officeDocument/2006/relationships/hyperlink" Target="mailto:santiago.ortiz.quintero@correounivalle.edu.co" TargetMode="External"/><Relationship Id="rId22" Type="http://schemas.openxmlformats.org/officeDocument/2006/relationships/hyperlink" Target="mailto:gabriela.tascon@correounivalle.edu.co" TargetMode="External"/><Relationship Id="rId27" Type="http://schemas.openxmlformats.org/officeDocument/2006/relationships/hyperlink" Target="mailto:karen.sanabria@correounivalle.edu.co" TargetMode="External"/><Relationship Id="rId30" Type="http://schemas.openxmlformats.org/officeDocument/2006/relationships/hyperlink" Target="mailto:juan.ramirez.zuniga@correounivalle.edu.co" TargetMode="External"/><Relationship Id="rId35" Type="http://schemas.openxmlformats.org/officeDocument/2006/relationships/hyperlink" Target="mailto:juan.franco.cardona@correounivalle.edu.co" TargetMode="External"/><Relationship Id="rId8" Type="http://schemas.openxmlformats.org/officeDocument/2006/relationships/hyperlink" Target="mailto:gonzalez.jerson@correounivalle.edu.co" TargetMode="External"/><Relationship Id="rId3" Type="http://schemas.openxmlformats.org/officeDocument/2006/relationships/hyperlink" Target="mailto:josemanuelcr20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FFDA-3930-4EEC-AFE3-229518937CC2}">
  <dimension ref="B1:AH94"/>
  <sheetViews>
    <sheetView topLeftCell="D70" zoomScale="160" zoomScaleNormal="160" workbookViewId="0">
      <pane xSplit="1" topLeftCell="R1" activePane="topRight" state="frozen"/>
      <selection activeCell="D2" sqref="D2"/>
      <selection pane="topRight" activeCell="T99" sqref="A1:XFD1048576"/>
    </sheetView>
  </sheetViews>
  <sheetFormatPr baseColWidth="10" defaultRowHeight="15" x14ac:dyDescent="0.25"/>
  <cols>
    <col min="2" max="2" width="37.85546875" customWidth="1"/>
    <col min="3" max="3" width="42.28515625" customWidth="1"/>
    <col min="5" max="5" width="23.42578125" customWidth="1"/>
    <col min="10" max="10" width="11.42578125" style="22"/>
    <col min="18" max="18" width="15.42578125" customWidth="1"/>
    <col min="23" max="23" width="26.85546875" style="27" customWidth="1"/>
    <col min="29" max="29" width="16" style="27" customWidth="1"/>
    <col min="30" max="30" width="16" customWidth="1"/>
  </cols>
  <sheetData>
    <row r="1" spans="2:34" x14ac:dyDescent="0.25">
      <c r="E1" s="66" t="s">
        <v>96</v>
      </c>
      <c r="J1"/>
    </row>
    <row r="2" spans="2:34" x14ac:dyDescent="0.25">
      <c r="C2" s="65" t="s">
        <v>0</v>
      </c>
      <c r="D2" s="65"/>
      <c r="E2" s="66"/>
      <c r="J2"/>
    </row>
    <row r="3" spans="2:34" ht="15.75" thickBot="1" x14ac:dyDescent="0.3">
      <c r="E3" s="66"/>
      <c r="J3"/>
      <c r="M3" s="37"/>
      <c r="Q3" s="55"/>
    </row>
    <row r="4" spans="2:34" ht="15.75" thickBot="1" x14ac:dyDescent="0.3">
      <c r="E4" s="66"/>
      <c r="I4" s="21">
        <v>45385</v>
      </c>
      <c r="J4" s="21">
        <v>45392</v>
      </c>
      <c r="K4" s="21">
        <v>45399</v>
      </c>
      <c r="L4" s="21">
        <v>45406</v>
      </c>
      <c r="M4" s="38">
        <v>45413</v>
      </c>
      <c r="N4" s="41">
        <v>45420</v>
      </c>
      <c r="O4" s="40">
        <v>45427</v>
      </c>
      <c r="P4" s="21">
        <v>45434</v>
      </c>
      <c r="Q4" s="53">
        <v>45441</v>
      </c>
      <c r="R4" s="21">
        <v>45448</v>
      </c>
      <c r="S4" s="21">
        <v>45455</v>
      </c>
      <c r="T4" s="1" t="s">
        <v>133</v>
      </c>
      <c r="AA4" s="67">
        <v>0.5</v>
      </c>
      <c r="AB4" s="68"/>
      <c r="AC4" s="69"/>
      <c r="AD4" s="60">
        <v>0.5</v>
      </c>
    </row>
    <row r="5" spans="2:34" ht="30" x14ac:dyDescent="0.25">
      <c r="B5" s="1" t="s">
        <v>1</v>
      </c>
      <c r="C5" s="16" t="s">
        <v>58</v>
      </c>
      <c r="D5" s="16" t="s">
        <v>2</v>
      </c>
      <c r="E5" s="16" t="s">
        <v>3</v>
      </c>
      <c r="F5" s="16" t="s">
        <v>4</v>
      </c>
      <c r="G5" s="16" t="s">
        <v>5</v>
      </c>
      <c r="H5" s="16" t="s">
        <v>6</v>
      </c>
      <c r="I5" s="16" t="s">
        <v>7</v>
      </c>
      <c r="J5" s="16" t="s">
        <v>8</v>
      </c>
      <c r="K5" s="16" t="s">
        <v>9</v>
      </c>
      <c r="L5" s="16" t="s">
        <v>10</v>
      </c>
      <c r="M5" s="39" t="s">
        <v>11</v>
      </c>
      <c r="N5" s="16" t="s">
        <v>12</v>
      </c>
      <c r="O5" s="16" t="s">
        <v>13</v>
      </c>
      <c r="P5" s="16" t="s">
        <v>14</v>
      </c>
      <c r="Q5" s="54" t="s">
        <v>15</v>
      </c>
      <c r="R5" s="16" t="s">
        <v>108</v>
      </c>
      <c r="S5" s="16" t="s">
        <v>109</v>
      </c>
      <c r="T5" s="16" t="s">
        <v>107</v>
      </c>
      <c r="U5" s="26" t="s">
        <v>2</v>
      </c>
      <c r="V5" s="26" t="s">
        <v>131</v>
      </c>
      <c r="W5" s="16" t="s">
        <v>107</v>
      </c>
      <c r="Z5" s="16" t="s">
        <v>2</v>
      </c>
      <c r="AA5" s="26" t="s">
        <v>113</v>
      </c>
      <c r="AB5" s="30" t="s">
        <v>114</v>
      </c>
      <c r="AC5" s="29" t="s">
        <v>115</v>
      </c>
      <c r="AD5" s="26" t="s">
        <v>126</v>
      </c>
      <c r="AE5" s="30" t="s">
        <v>116</v>
      </c>
    </row>
    <row r="6" spans="2:34" ht="15" customHeight="1" x14ac:dyDescent="0.25">
      <c r="B6" s="1"/>
      <c r="C6" s="16"/>
      <c r="D6" s="78">
        <v>202380301</v>
      </c>
      <c r="E6" s="16"/>
      <c r="F6" s="16"/>
      <c r="G6" s="17" t="s">
        <v>59</v>
      </c>
      <c r="H6" s="17"/>
      <c r="I6" s="17" t="s">
        <v>59</v>
      </c>
      <c r="J6" s="17"/>
      <c r="K6" s="17" t="s">
        <v>59</v>
      </c>
      <c r="L6" s="17" t="s">
        <v>59</v>
      </c>
      <c r="M6" s="70" t="s">
        <v>120</v>
      </c>
      <c r="N6" s="79" t="s">
        <v>59</v>
      </c>
      <c r="O6" s="17"/>
      <c r="P6" s="17" t="s">
        <v>59</v>
      </c>
      <c r="Q6" s="82" t="s">
        <v>125</v>
      </c>
      <c r="R6" s="16"/>
      <c r="S6" s="82" t="s">
        <v>132</v>
      </c>
      <c r="T6" s="13">
        <f>COUNTIF(E6:S6,"x")</f>
        <v>6</v>
      </c>
      <c r="U6" s="73">
        <v>202380301</v>
      </c>
      <c r="V6" s="86" t="s">
        <v>127</v>
      </c>
      <c r="W6" s="72">
        <v>6</v>
      </c>
      <c r="Z6" s="16"/>
      <c r="AA6" s="76"/>
      <c r="AB6" s="77"/>
      <c r="AC6" s="29"/>
      <c r="AD6" s="26"/>
      <c r="AE6" s="30"/>
    </row>
    <row r="7" spans="2:34" ht="15" customHeight="1" x14ac:dyDescent="0.25">
      <c r="B7" s="1"/>
      <c r="C7" s="16"/>
      <c r="D7" s="78">
        <v>202359719</v>
      </c>
      <c r="E7" s="16"/>
      <c r="F7" s="16"/>
      <c r="G7" s="17"/>
      <c r="H7" s="17" t="s">
        <v>59</v>
      </c>
      <c r="I7" s="17"/>
      <c r="J7" s="17"/>
      <c r="K7" s="17"/>
      <c r="L7" s="17" t="s">
        <v>59</v>
      </c>
      <c r="M7" s="71"/>
      <c r="N7" s="79" t="s">
        <v>59</v>
      </c>
      <c r="O7" s="17"/>
      <c r="P7" s="17"/>
      <c r="Q7" s="83"/>
      <c r="R7" s="16"/>
      <c r="S7" s="83"/>
      <c r="T7" s="13">
        <v>4</v>
      </c>
      <c r="U7" s="73">
        <v>202359719</v>
      </c>
      <c r="V7" s="86" t="s">
        <v>130</v>
      </c>
      <c r="W7" s="72">
        <v>4</v>
      </c>
      <c r="Z7" s="78">
        <v>202359719</v>
      </c>
      <c r="AA7" s="76"/>
      <c r="AB7" s="80">
        <v>3</v>
      </c>
      <c r="AC7" s="81">
        <v>3</v>
      </c>
      <c r="AD7" s="26"/>
      <c r="AE7" s="30"/>
    </row>
    <row r="8" spans="2:34" ht="15" customHeight="1" x14ac:dyDescent="0.25">
      <c r="B8" s="9" t="str">
        <f>CONCATENATE(LEFT(LEFT(C8,SEARCH("@",C8)-1),SEARCH(".",C8)-1)," ",RIGHT(LEFT(C8,SEARCH("@",C8)-1),SEARCH(".",C8)))</f>
        <v>pablo .marin</v>
      </c>
      <c r="C8" s="7" t="s">
        <v>27</v>
      </c>
      <c r="D8" s="12">
        <v>202359440</v>
      </c>
      <c r="E8" s="16"/>
      <c r="F8" s="16"/>
      <c r="G8" s="16"/>
      <c r="H8" s="17" t="s">
        <v>59</v>
      </c>
      <c r="I8" s="16"/>
      <c r="J8" s="13"/>
      <c r="K8" s="13"/>
      <c r="L8" s="13"/>
      <c r="M8" s="71"/>
      <c r="N8" s="42"/>
      <c r="O8" s="18"/>
      <c r="P8" s="18"/>
      <c r="Q8" s="83"/>
      <c r="R8" s="13"/>
      <c r="S8" s="83"/>
      <c r="T8" s="13">
        <f>COUNTIF(E8:S8,"x")</f>
        <v>1</v>
      </c>
      <c r="U8" s="73">
        <v>202459358</v>
      </c>
      <c r="V8" s="86" t="s">
        <v>127</v>
      </c>
      <c r="W8" s="72">
        <v>9</v>
      </c>
      <c r="Z8" s="12">
        <v>202359440</v>
      </c>
      <c r="AA8" s="31">
        <v>0</v>
      </c>
      <c r="AB8" s="31">
        <v>0</v>
      </c>
      <c r="AC8" s="56">
        <v>0</v>
      </c>
      <c r="AD8" s="57">
        <v>0</v>
      </c>
      <c r="AE8" s="59">
        <f>T8</f>
        <v>1</v>
      </c>
      <c r="AF8" s="73">
        <v>202359719</v>
      </c>
      <c r="AG8" s="63">
        <v>0</v>
      </c>
    </row>
    <row r="9" spans="2:34" x14ac:dyDescent="0.25">
      <c r="B9" s="9" t="str">
        <f>CONCATENATE(LEFT(LEFT(C9,SEARCH("@",C9)-1),SEARCH(".",C9)-1)," ",RIGHT(LEFT(C9,SEARCH("@",C9)-1),SEARCH(".",C9)))</f>
        <v>santiago .quintero</v>
      </c>
      <c r="C9" s="8" t="s">
        <v>71</v>
      </c>
      <c r="D9" s="12">
        <v>202359435</v>
      </c>
      <c r="E9" s="13"/>
      <c r="F9" s="13" t="s">
        <v>59</v>
      </c>
      <c r="G9" s="12" t="s">
        <v>59</v>
      </c>
      <c r="H9" s="18"/>
      <c r="I9" s="11"/>
      <c r="J9" s="13"/>
      <c r="K9" s="23"/>
      <c r="L9" s="13"/>
      <c r="M9" s="71"/>
      <c r="N9" s="43"/>
      <c r="O9" s="18"/>
      <c r="P9" s="18"/>
      <c r="Q9" s="83"/>
      <c r="R9" s="13"/>
      <c r="S9" s="83"/>
      <c r="T9" s="13">
        <f>COUNTIF(E9:S9,"x")</f>
        <v>2</v>
      </c>
      <c r="U9" s="73">
        <v>202459364</v>
      </c>
      <c r="V9" s="87">
        <v>0</v>
      </c>
      <c r="W9" s="72">
        <v>0</v>
      </c>
      <c r="Z9" s="12">
        <v>202359435</v>
      </c>
      <c r="AA9" s="32">
        <v>0</v>
      </c>
      <c r="AB9" s="32">
        <v>0</v>
      </c>
      <c r="AC9" s="56">
        <v>0</v>
      </c>
      <c r="AD9" s="57">
        <v>0</v>
      </c>
      <c r="AE9" s="59">
        <f>T9</f>
        <v>2</v>
      </c>
      <c r="AF9" s="73">
        <v>202380301</v>
      </c>
      <c r="AG9" s="75" t="s">
        <v>127</v>
      </c>
      <c r="AH9">
        <v>6</v>
      </c>
    </row>
    <row r="10" spans="2:34" x14ac:dyDescent="0.25">
      <c r="B10" s="9" t="str">
        <f>CONCATENATE(LEFT(LEFT(C10,SEARCH("@",C10)-1),SEARCH(".",C10)-1)," ",RIGHT(LEFT(C10,SEARCH("@",C10)-1),SEARCH(".",C10)))</f>
        <v>gonzalez ez.jerson</v>
      </c>
      <c r="C10" s="8" t="s">
        <v>63</v>
      </c>
      <c r="D10" s="12">
        <v>202380397</v>
      </c>
      <c r="E10" s="13"/>
      <c r="F10" s="13" t="s">
        <v>59</v>
      </c>
      <c r="G10" s="12" t="s">
        <v>59</v>
      </c>
      <c r="H10" s="18" t="s">
        <v>59</v>
      </c>
      <c r="I10" s="19" t="s">
        <v>59</v>
      </c>
      <c r="J10" s="13" t="s">
        <v>59</v>
      </c>
      <c r="K10" s="23"/>
      <c r="L10" s="13"/>
      <c r="M10" s="71"/>
      <c r="N10" s="43"/>
      <c r="O10" s="18"/>
      <c r="P10" s="18"/>
      <c r="Q10" s="83"/>
      <c r="R10" s="13"/>
      <c r="S10" s="83"/>
      <c r="T10" s="13">
        <f>COUNTIF(E10:S10,"x")</f>
        <v>5</v>
      </c>
      <c r="U10" s="73">
        <v>202459394</v>
      </c>
      <c r="V10" s="86" t="s">
        <v>128</v>
      </c>
      <c r="W10" s="72">
        <v>7</v>
      </c>
      <c r="Z10" s="12">
        <v>202380397</v>
      </c>
      <c r="AA10" s="32">
        <v>5</v>
      </c>
      <c r="AB10" s="32">
        <v>5</v>
      </c>
      <c r="AC10" s="56">
        <v>0</v>
      </c>
      <c r="AD10" s="57">
        <v>0</v>
      </c>
      <c r="AE10" s="59">
        <f>T10</f>
        <v>5</v>
      </c>
    </row>
    <row r="11" spans="2:34" x14ac:dyDescent="0.25">
      <c r="B11" s="9" t="str">
        <f>CONCATENATE(LEFT(LEFT(C11,SEARCH("@",C11)-1),SEARCH(".",C11)-1)," ",RIGHT(LEFT(C11,SEARCH("@",C11)-1),SEARCH(".",C11)))</f>
        <v>nicolle le.hoyos</v>
      </c>
      <c r="C11" s="8" t="s">
        <v>64</v>
      </c>
      <c r="D11" s="12">
        <v>202380608</v>
      </c>
      <c r="E11" s="13"/>
      <c r="F11" s="13" t="s">
        <v>59</v>
      </c>
      <c r="G11" s="12" t="s">
        <v>59</v>
      </c>
      <c r="H11" s="18" t="s">
        <v>59</v>
      </c>
      <c r="I11" s="19" t="s">
        <v>59</v>
      </c>
      <c r="J11" s="13" t="s">
        <v>59</v>
      </c>
      <c r="K11" s="23"/>
      <c r="L11" s="13" t="s">
        <v>59</v>
      </c>
      <c r="M11" s="71"/>
      <c r="N11" s="43"/>
      <c r="O11" s="18"/>
      <c r="P11" s="18"/>
      <c r="Q11" s="83"/>
      <c r="R11" s="13"/>
      <c r="S11" s="83"/>
      <c r="T11" s="13">
        <f>COUNTIF(E11:S11,"x")</f>
        <v>6</v>
      </c>
      <c r="U11" s="73">
        <v>202459401</v>
      </c>
      <c r="V11" s="86" t="s">
        <v>128</v>
      </c>
      <c r="W11" s="72">
        <v>5</v>
      </c>
      <c r="Z11" s="12">
        <v>202380608</v>
      </c>
      <c r="AA11" s="32">
        <v>5</v>
      </c>
      <c r="AB11" s="32">
        <v>5</v>
      </c>
      <c r="AC11" s="56">
        <v>0</v>
      </c>
      <c r="AD11" s="57">
        <v>5</v>
      </c>
      <c r="AE11" s="59">
        <f>T11</f>
        <v>6</v>
      </c>
    </row>
    <row r="12" spans="2:34" x14ac:dyDescent="0.25">
      <c r="B12" s="9" t="str">
        <f>CONCATENATE(LEFT(LEFT(C12,SEARCH("@",C12)-1),SEARCH(".",C12)-1)," ",RIGHT(LEFT(C12,SEARCH("@",C12)-1),SEARCH(".",C12)))</f>
        <v>bryanospina67 bryanospina67</v>
      </c>
      <c r="C12" s="8" t="s">
        <v>89</v>
      </c>
      <c r="D12" s="12">
        <v>202459353</v>
      </c>
      <c r="E12" s="13"/>
      <c r="F12" s="13" t="s">
        <v>59</v>
      </c>
      <c r="G12" s="12" t="s">
        <v>59</v>
      </c>
      <c r="H12" s="18" t="s">
        <v>59</v>
      </c>
      <c r="I12" s="19" t="s">
        <v>59</v>
      </c>
      <c r="J12" s="13"/>
      <c r="K12" s="13" t="s">
        <v>59</v>
      </c>
      <c r="L12" s="25" t="s">
        <v>59</v>
      </c>
      <c r="M12" s="71"/>
      <c r="N12" s="43" t="s">
        <v>59</v>
      </c>
      <c r="O12" s="44" t="s">
        <v>59</v>
      </c>
      <c r="P12" s="44" t="s">
        <v>59</v>
      </c>
      <c r="Q12" s="83"/>
      <c r="R12" s="13" t="s">
        <v>59</v>
      </c>
      <c r="S12" s="83"/>
      <c r="T12" s="13">
        <f>COUNTIF(E12:S12,"x")</f>
        <v>10</v>
      </c>
      <c r="U12" s="73">
        <v>202459407</v>
      </c>
      <c r="V12" s="87">
        <v>4</v>
      </c>
      <c r="W12" s="72">
        <v>9</v>
      </c>
      <c r="Z12" s="12">
        <v>202459353</v>
      </c>
      <c r="AA12" s="32">
        <v>4.5</v>
      </c>
      <c r="AB12" s="32">
        <v>4.5</v>
      </c>
      <c r="AC12" s="56">
        <v>4</v>
      </c>
      <c r="AD12" s="57">
        <v>0</v>
      </c>
      <c r="AE12" s="59">
        <f>T12</f>
        <v>10</v>
      </c>
    </row>
    <row r="13" spans="2:34" x14ac:dyDescent="0.25">
      <c r="B13" s="9" t="str">
        <f>CONCATENATE(LEFT(LEFT(C13,SEARCH("@",C13)-1),SEARCH(".",C13)-1)," ",RIGHT(LEFT(C13,SEARCH("@",C13)-1),SEARCH(".",C13)))</f>
        <v>gburbanom2006 gburbanom2006</v>
      </c>
      <c r="C13" s="12" t="s">
        <v>16</v>
      </c>
      <c r="D13" s="12">
        <v>202459358</v>
      </c>
      <c r="E13" s="13" t="s">
        <v>59</v>
      </c>
      <c r="F13" s="13" t="s">
        <v>59</v>
      </c>
      <c r="G13" s="12" t="s">
        <v>59</v>
      </c>
      <c r="H13" s="15" t="s">
        <v>59</v>
      </c>
      <c r="I13" s="19"/>
      <c r="J13" s="13" t="s">
        <v>59</v>
      </c>
      <c r="K13" s="23"/>
      <c r="L13" s="13" t="s">
        <v>59</v>
      </c>
      <c r="M13" s="71"/>
      <c r="N13" s="43"/>
      <c r="O13" s="18" t="s">
        <v>59</v>
      </c>
      <c r="P13" s="44" t="s">
        <v>59</v>
      </c>
      <c r="Q13" s="83"/>
      <c r="R13" s="13" t="s">
        <v>59</v>
      </c>
      <c r="S13" s="83"/>
      <c r="T13" s="13">
        <f>COUNTIF(E13:S13,"x")</f>
        <v>9</v>
      </c>
      <c r="U13" s="73">
        <v>202459409</v>
      </c>
      <c r="V13" s="86" t="s">
        <v>129</v>
      </c>
      <c r="W13" s="72">
        <v>12</v>
      </c>
      <c r="Z13" s="12">
        <v>202459358</v>
      </c>
      <c r="AA13" s="32">
        <v>5</v>
      </c>
      <c r="AB13" s="32">
        <v>5</v>
      </c>
      <c r="AC13" s="56">
        <v>4</v>
      </c>
      <c r="AD13" s="57">
        <v>0</v>
      </c>
      <c r="AE13" s="59">
        <f>T13</f>
        <v>9</v>
      </c>
      <c r="AF13" s="73">
        <v>202459358</v>
      </c>
      <c r="AG13" s="74" t="s">
        <v>127</v>
      </c>
    </row>
    <row r="14" spans="2:34" x14ac:dyDescent="0.25">
      <c r="B14" s="9" t="str">
        <f>CONCATENATE(LEFT(LEFT(C14,SEARCH("@",C14)-1),SEARCH(".",C14)-1)," ",RIGHT(LEFT(C14,SEARCH("@",C14)-1),SEARCH(".",C14)))</f>
        <v>jann tinez</v>
      </c>
      <c r="C14" s="12" t="s">
        <v>106</v>
      </c>
      <c r="D14" s="12">
        <v>202459369</v>
      </c>
      <c r="E14" s="13"/>
      <c r="F14" s="13"/>
      <c r="G14" s="12" t="s">
        <v>59</v>
      </c>
      <c r="H14" s="18" t="s">
        <v>59</v>
      </c>
      <c r="I14" s="19" t="s">
        <v>59</v>
      </c>
      <c r="J14" s="13" t="s">
        <v>59</v>
      </c>
      <c r="K14" s="23" t="s">
        <v>59</v>
      </c>
      <c r="L14" s="25" t="s">
        <v>59</v>
      </c>
      <c r="M14" s="71"/>
      <c r="N14" s="43" t="s">
        <v>59</v>
      </c>
      <c r="O14" s="44"/>
      <c r="P14" s="18" t="s">
        <v>59</v>
      </c>
      <c r="Q14" s="83"/>
      <c r="R14" s="13"/>
      <c r="S14" s="83"/>
      <c r="T14" s="13">
        <f>COUNTIF(E14:S14,"x")</f>
        <v>8</v>
      </c>
      <c r="U14" s="73">
        <v>202459411</v>
      </c>
      <c r="V14" s="86" t="s">
        <v>129</v>
      </c>
      <c r="W14" s="72">
        <v>10</v>
      </c>
      <c r="Z14" s="12">
        <v>202459369</v>
      </c>
      <c r="AA14" s="32">
        <v>5</v>
      </c>
      <c r="AB14" s="32">
        <v>5</v>
      </c>
      <c r="AC14" s="56">
        <v>0</v>
      </c>
      <c r="AD14" s="57">
        <v>0</v>
      </c>
      <c r="AE14" s="59">
        <f>T14</f>
        <v>8</v>
      </c>
      <c r="AF14" s="73">
        <v>202459364</v>
      </c>
      <c r="AG14" s="62">
        <v>0</v>
      </c>
    </row>
    <row r="15" spans="2:34" x14ac:dyDescent="0.25">
      <c r="B15" s="9" t="str">
        <f>CONCATENATE(LEFT(LEFT(C15,SEARCH("@",C15)-1),SEARCH(".",C15)-1)," ",RIGHT(LEFT(C15,SEARCH("@",C15)-1),SEARCH(".",C15)))</f>
        <v>juan perez</v>
      </c>
      <c r="C15" s="8" t="s">
        <v>73</v>
      </c>
      <c r="D15" s="12">
        <v>202459371</v>
      </c>
      <c r="E15" s="13"/>
      <c r="F15" s="13" t="s">
        <v>59</v>
      </c>
      <c r="G15" s="12" t="s">
        <v>59</v>
      </c>
      <c r="H15" s="18" t="s">
        <v>59</v>
      </c>
      <c r="I15" s="19" t="s">
        <v>59</v>
      </c>
      <c r="J15" s="13" t="s">
        <v>59</v>
      </c>
      <c r="K15" s="23" t="s">
        <v>59</v>
      </c>
      <c r="L15" s="25" t="s">
        <v>59</v>
      </c>
      <c r="M15" s="71"/>
      <c r="N15" s="43"/>
      <c r="O15" s="18"/>
      <c r="P15" s="18" t="s">
        <v>59</v>
      </c>
      <c r="Q15" s="83"/>
      <c r="R15" s="13" t="s">
        <v>59</v>
      </c>
      <c r="S15" s="83"/>
      <c r="T15" s="13">
        <f>COUNTIF(E15:S15,"x")</f>
        <v>9</v>
      </c>
      <c r="U15" s="73">
        <v>202459416</v>
      </c>
      <c r="V15" s="87">
        <v>0</v>
      </c>
      <c r="W15" s="72">
        <v>4</v>
      </c>
      <c r="Z15" s="12">
        <v>202459371</v>
      </c>
      <c r="AA15" s="32">
        <v>5</v>
      </c>
      <c r="AB15" s="32">
        <v>5</v>
      </c>
      <c r="AC15" s="56">
        <v>3.8</v>
      </c>
      <c r="AD15" s="57">
        <v>5</v>
      </c>
      <c r="AE15" s="59">
        <f>T15</f>
        <v>9</v>
      </c>
    </row>
    <row r="16" spans="2:34" x14ac:dyDescent="0.25">
      <c r="B16" s="9" t="str">
        <f>CONCATENATE(LEFT(LEFT(C16,SEARCH("@",C16)-1),SEARCH(".",C16)-1)," ",RIGHT(LEFT(C16,SEARCH("@",C16)-1),SEARCH(".",C16)))</f>
        <v>juan arcia</v>
      </c>
      <c r="C16" s="12" t="s">
        <v>17</v>
      </c>
      <c r="D16" s="12">
        <v>202459394</v>
      </c>
      <c r="E16" s="13" t="s">
        <v>59</v>
      </c>
      <c r="F16" s="13" t="s">
        <v>59</v>
      </c>
      <c r="G16" s="12" t="s">
        <v>59</v>
      </c>
      <c r="H16" s="15" t="s">
        <v>59</v>
      </c>
      <c r="I16" s="19" t="s">
        <v>59</v>
      </c>
      <c r="J16" s="13" t="s">
        <v>59</v>
      </c>
      <c r="K16" s="23" t="s">
        <v>59</v>
      </c>
      <c r="L16" s="25"/>
      <c r="M16" s="71"/>
      <c r="N16" s="43"/>
      <c r="O16" s="44"/>
      <c r="P16" s="18"/>
      <c r="Q16" s="83"/>
      <c r="R16" s="13"/>
      <c r="S16" s="83"/>
      <c r="T16" s="13">
        <f>COUNTIF(E16:S16,"x")</f>
        <v>7</v>
      </c>
      <c r="U16" s="73">
        <v>202459419</v>
      </c>
      <c r="V16" s="86" t="s">
        <v>129</v>
      </c>
      <c r="W16" s="72">
        <v>10</v>
      </c>
      <c r="Z16" s="12">
        <v>202459394</v>
      </c>
      <c r="AA16" s="32">
        <v>0</v>
      </c>
      <c r="AB16" s="32">
        <v>5</v>
      </c>
      <c r="AC16" s="56">
        <v>0</v>
      </c>
      <c r="AD16" s="57">
        <v>0</v>
      </c>
      <c r="AE16" s="59">
        <f>T16</f>
        <v>7</v>
      </c>
      <c r="AF16" s="73">
        <v>202459394</v>
      </c>
      <c r="AG16" s="74" t="s">
        <v>128</v>
      </c>
    </row>
    <row r="17" spans="2:33" x14ac:dyDescent="0.25">
      <c r="B17" s="9" t="str">
        <f>CONCATENATE(LEFT(LEFT(C17,SEARCH("@",C17)-1),SEARCH(".",C17)-1)," ",RIGHT(LEFT(C17,SEARCH("@",C17)-1),SEARCH(".",C17)))</f>
        <v>fabian .romero</v>
      </c>
      <c r="C17" s="12" t="s">
        <v>18</v>
      </c>
      <c r="D17" s="12">
        <v>202459401</v>
      </c>
      <c r="E17" s="13" t="s">
        <v>59</v>
      </c>
      <c r="F17" s="13" t="s">
        <v>59</v>
      </c>
      <c r="G17" s="12" t="s">
        <v>59</v>
      </c>
      <c r="H17" s="15" t="s">
        <v>59</v>
      </c>
      <c r="I17" s="19" t="s">
        <v>59</v>
      </c>
      <c r="J17" s="13"/>
      <c r="K17" s="13"/>
      <c r="L17" s="13"/>
      <c r="M17" s="71"/>
      <c r="N17" s="43"/>
      <c r="O17" s="18"/>
      <c r="P17" s="18"/>
      <c r="Q17" s="83"/>
      <c r="R17" s="13"/>
      <c r="S17" s="83"/>
      <c r="T17" s="13">
        <f>COUNTIF(E17:S17,"x")</f>
        <v>5</v>
      </c>
      <c r="U17" s="73">
        <v>202459426</v>
      </c>
      <c r="V17" s="86" t="s">
        <v>129</v>
      </c>
      <c r="W17" s="72">
        <v>9</v>
      </c>
      <c r="Z17" s="12">
        <v>202459401</v>
      </c>
      <c r="AA17" s="32">
        <v>4.8</v>
      </c>
      <c r="AB17" s="32">
        <v>0</v>
      </c>
      <c r="AC17" s="56">
        <v>0</v>
      </c>
      <c r="AD17" s="57">
        <v>0</v>
      </c>
      <c r="AE17" s="59">
        <f>T17</f>
        <v>5</v>
      </c>
      <c r="AF17" s="73">
        <v>202459401</v>
      </c>
      <c r="AG17" s="74" t="s">
        <v>128</v>
      </c>
    </row>
    <row r="18" spans="2:33" x14ac:dyDescent="0.25">
      <c r="B18" s="9" t="str">
        <f>CONCATENATE(LEFT(LEFT(C18,SEARCH("@",C18)-1),SEARCH(".",C18)-1)," ",RIGHT(LEFT(C18,SEARCH("@",C18)-1),SEARCH(".",C18)))</f>
        <v>brayan urquijo</v>
      </c>
      <c r="C18" s="12" t="s">
        <v>19</v>
      </c>
      <c r="D18" s="12">
        <v>202459407</v>
      </c>
      <c r="E18" s="13" t="s">
        <v>59</v>
      </c>
      <c r="F18" s="13" t="s">
        <v>59</v>
      </c>
      <c r="G18" s="12" t="s">
        <v>59</v>
      </c>
      <c r="H18" s="15" t="s">
        <v>59</v>
      </c>
      <c r="I18" s="19" t="s">
        <v>59</v>
      </c>
      <c r="J18" s="13" t="s">
        <v>59</v>
      </c>
      <c r="K18" s="23"/>
      <c r="L18" s="13"/>
      <c r="M18" s="71"/>
      <c r="N18" s="43" t="s">
        <v>59</v>
      </c>
      <c r="O18" s="44" t="s">
        <v>59</v>
      </c>
      <c r="P18" s="44" t="s">
        <v>59</v>
      </c>
      <c r="Q18" s="83"/>
      <c r="R18" s="13"/>
      <c r="S18" s="83"/>
      <c r="T18" s="13">
        <f>COUNTIF(E18:S18,"x")</f>
        <v>9</v>
      </c>
      <c r="U18" s="73">
        <v>202459427</v>
      </c>
      <c r="V18" s="87">
        <v>0</v>
      </c>
      <c r="W18" s="72">
        <v>6</v>
      </c>
      <c r="Z18" s="12">
        <v>202459407</v>
      </c>
      <c r="AA18" s="32">
        <v>3.8</v>
      </c>
      <c r="AB18" s="32">
        <v>3.5</v>
      </c>
      <c r="AC18" s="56">
        <v>5</v>
      </c>
      <c r="AD18" s="57">
        <v>5</v>
      </c>
      <c r="AE18" s="59">
        <f>T18</f>
        <v>9</v>
      </c>
      <c r="AF18" s="73">
        <v>202459407</v>
      </c>
      <c r="AG18" s="63">
        <v>4</v>
      </c>
    </row>
    <row r="19" spans="2:33" x14ac:dyDescent="0.25">
      <c r="B19" s="9" t="str">
        <f>CONCATENATE(LEFT(LEFT(C19,SEARCH("@",C19)-1),SEARCH(".",C19)-1)," ",RIGHT(LEFT(C19,SEARCH("@",C19)-1),SEARCH(".",C19)))</f>
        <v>paula orquez</v>
      </c>
      <c r="C19" s="12" t="s">
        <v>20</v>
      </c>
      <c r="D19" s="12">
        <v>202459409</v>
      </c>
      <c r="E19" s="13" t="s">
        <v>59</v>
      </c>
      <c r="F19" s="13" t="s">
        <v>59</v>
      </c>
      <c r="G19" s="12" t="s">
        <v>59</v>
      </c>
      <c r="H19" s="15" t="s">
        <v>59</v>
      </c>
      <c r="I19" s="19" t="s">
        <v>59</v>
      </c>
      <c r="J19" s="13" t="s">
        <v>59</v>
      </c>
      <c r="K19" s="23" t="s">
        <v>59</v>
      </c>
      <c r="L19" s="25" t="s">
        <v>59</v>
      </c>
      <c r="M19" s="71"/>
      <c r="N19" s="43" t="s">
        <v>59</v>
      </c>
      <c r="O19" s="44" t="s">
        <v>59</v>
      </c>
      <c r="P19" s="44" t="s">
        <v>59</v>
      </c>
      <c r="Q19" s="83"/>
      <c r="R19" s="13" t="s">
        <v>59</v>
      </c>
      <c r="S19" s="83"/>
      <c r="T19" s="13">
        <f>COUNTIF(E19:S19,"x")</f>
        <v>12</v>
      </c>
      <c r="U19" s="73">
        <v>202459431</v>
      </c>
      <c r="V19" s="86" t="s">
        <v>130</v>
      </c>
      <c r="W19" s="72">
        <v>9</v>
      </c>
      <c r="Z19" s="12">
        <v>202459409</v>
      </c>
      <c r="AA19" s="32">
        <v>5</v>
      </c>
      <c r="AB19" s="32">
        <v>5</v>
      </c>
      <c r="AC19" s="61">
        <v>5</v>
      </c>
      <c r="AD19" s="57">
        <v>5</v>
      </c>
      <c r="AE19" s="59">
        <f>T19</f>
        <v>12</v>
      </c>
      <c r="AF19" s="73">
        <v>202459409</v>
      </c>
      <c r="AG19" s="74" t="s">
        <v>129</v>
      </c>
    </row>
    <row r="20" spans="2:33" x14ac:dyDescent="0.25">
      <c r="B20" s="9" t="str">
        <f>CONCATENATE(LEFT(LEFT(C20,SEARCH("@",C20)-1),SEARCH(".",C20)-1)," ",RIGHT(LEFT(C20,SEARCH("@",C20)-1),SEARCH(".",C20)))</f>
        <v>betancourt t.valentina</v>
      </c>
      <c r="C20" s="12" t="s">
        <v>21</v>
      </c>
      <c r="D20" s="12">
        <v>202459411</v>
      </c>
      <c r="E20" s="13" t="s">
        <v>59</v>
      </c>
      <c r="F20" s="13" t="s">
        <v>59</v>
      </c>
      <c r="G20" s="12" t="s">
        <v>59</v>
      </c>
      <c r="H20" s="15" t="s">
        <v>59</v>
      </c>
      <c r="I20" s="19" t="s">
        <v>59</v>
      </c>
      <c r="J20" s="13" t="s">
        <v>59</v>
      </c>
      <c r="K20" s="23" t="s">
        <v>59</v>
      </c>
      <c r="L20" s="25"/>
      <c r="M20" s="71"/>
      <c r="N20" s="43" t="s">
        <v>59</v>
      </c>
      <c r="O20" s="44" t="s">
        <v>59</v>
      </c>
      <c r="P20" s="18" t="s">
        <v>59</v>
      </c>
      <c r="Q20" s="83"/>
      <c r="R20" s="13"/>
      <c r="S20" s="83"/>
      <c r="T20" s="13">
        <f>COUNTIF(E20:S20,"x")</f>
        <v>10</v>
      </c>
      <c r="U20" s="73">
        <v>202459434</v>
      </c>
      <c r="V20" s="88">
        <v>0</v>
      </c>
      <c r="W20" s="72"/>
      <c r="Z20" s="12">
        <v>202459411</v>
      </c>
      <c r="AA20" s="32">
        <v>4.7</v>
      </c>
      <c r="AB20" s="32">
        <v>5</v>
      </c>
      <c r="AC20" s="58">
        <v>2.5</v>
      </c>
      <c r="AD20" s="57">
        <v>5</v>
      </c>
      <c r="AE20" s="59">
        <f>T20</f>
        <v>10</v>
      </c>
      <c r="AF20" s="73">
        <v>202459411</v>
      </c>
      <c r="AG20" s="74" t="s">
        <v>129</v>
      </c>
    </row>
    <row r="21" spans="2:33" x14ac:dyDescent="0.25">
      <c r="B21" s="9" t="str">
        <f>CONCATENATE(LEFT(LEFT(C21,SEARCH("@",C21)-1),SEARCH(".",C21)-1)," ",RIGHT(LEFT(C21,SEARCH("@",C21)-1),SEARCH(".",C21)))</f>
        <v>karen nabria</v>
      </c>
      <c r="C21" s="8" t="s">
        <v>88</v>
      </c>
      <c r="D21" s="12">
        <v>202459413</v>
      </c>
      <c r="E21" s="13"/>
      <c r="F21" s="13" t="s">
        <v>59</v>
      </c>
      <c r="G21" s="12" t="s">
        <v>59</v>
      </c>
      <c r="H21" s="15" t="s">
        <v>59</v>
      </c>
      <c r="I21" s="19" t="s">
        <v>59</v>
      </c>
      <c r="J21" s="13" t="s">
        <v>59</v>
      </c>
      <c r="K21" s="23" t="s">
        <v>59</v>
      </c>
      <c r="L21" s="25" t="s">
        <v>59</v>
      </c>
      <c r="M21" s="71"/>
      <c r="N21" s="43" t="s">
        <v>59</v>
      </c>
      <c r="O21" s="44" t="s">
        <v>59</v>
      </c>
      <c r="P21" s="44" t="s">
        <v>59</v>
      </c>
      <c r="Q21" s="83"/>
      <c r="R21" s="13" t="s">
        <v>59</v>
      </c>
      <c r="S21" s="83"/>
      <c r="T21" s="13">
        <f>COUNTIF(E21:S21,"x")</f>
        <v>11</v>
      </c>
      <c r="U21" s="73">
        <v>202459437</v>
      </c>
      <c r="V21" s="86" t="s">
        <v>129</v>
      </c>
      <c r="W21" s="72">
        <v>10</v>
      </c>
      <c r="Z21" s="12">
        <v>202459413</v>
      </c>
      <c r="AA21" s="32">
        <v>4</v>
      </c>
      <c r="AB21" s="32">
        <v>5</v>
      </c>
      <c r="AC21" s="56">
        <v>5</v>
      </c>
      <c r="AD21" s="57">
        <v>5</v>
      </c>
      <c r="AE21" s="59">
        <f>T21</f>
        <v>11</v>
      </c>
    </row>
    <row r="22" spans="2:33" x14ac:dyDescent="0.25">
      <c r="B22" s="9" t="str">
        <f>CONCATENATE(LEFT(LEFT(C22,SEARCH("@",C22)-1),SEARCH(".",C22)-1)," ",RIGHT(LEFT(C22,SEARCH("@",C22)-1),SEARCH(".",C22)))</f>
        <v>jose velez</v>
      </c>
      <c r="C22" s="12" t="s">
        <v>22</v>
      </c>
      <c r="D22" s="12">
        <v>202459416</v>
      </c>
      <c r="E22" s="13" t="s">
        <v>59</v>
      </c>
      <c r="F22" s="13" t="s">
        <v>59</v>
      </c>
      <c r="G22" s="12" t="s">
        <v>59</v>
      </c>
      <c r="H22" s="15" t="s">
        <v>59</v>
      </c>
      <c r="I22" s="19"/>
      <c r="J22" s="13"/>
      <c r="K22" s="13"/>
      <c r="L22" s="13"/>
      <c r="M22" s="71"/>
      <c r="N22" s="43"/>
      <c r="O22" s="18"/>
      <c r="P22" s="18"/>
      <c r="Q22" s="83"/>
      <c r="R22" s="13"/>
      <c r="S22" s="83"/>
      <c r="T22" s="13">
        <f>COUNTIF(E22:S22,"x")</f>
        <v>4</v>
      </c>
      <c r="U22" s="73">
        <v>202459440</v>
      </c>
      <c r="V22" s="86" t="s">
        <v>129</v>
      </c>
      <c r="W22" s="72">
        <v>10</v>
      </c>
      <c r="Z22" s="12">
        <v>202459416</v>
      </c>
      <c r="AA22" s="32">
        <v>0</v>
      </c>
      <c r="AB22" s="32">
        <v>0</v>
      </c>
      <c r="AC22" s="56">
        <v>0</v>
      </c>
      <c r="AD22" s="57">
        <v>0</v>
      </c>
      <c r="AE22" s="59">
        <f>T22</f>
        <v>4</v>
      </c>
      <c r="AF22" s="73">
        <v>202459416</v>
      </c>
      <c r="AG22" s="63">
        <v>0</v>
      </c>
    </row>
    <row r="23" spans="2:33" x14ac:dyDescent="0.25">
      <c r="B23" s="9" t="str">
        <f>CONCATENATE(LEFT(LEFT(C23,SEARCH("@",C23)-1),SEARCH(".",C23)-1)," ",RIGHT(LEFT(C23,SEARCH("@",C23)-1),SEARCH(".",C23)))</f>
        <v>samuelagudelo4312 samuelagudelo4312</v>
      </c>
      <c r="C23" s="12" t="s">
        <v>23</v>
      </c>
      <c r="D23" s="12">
        <v>202459419</v>
      </c>
      <c r="E23" s="13" t="s">
        <v>59</v>
      </c>
      <c r="F23" s="13" t="s">
        <v>59</v>
      </c>
      <c r="G23" s="12" t="s">
        <v>59</v>
      </c>
      <c r="H23" s="18"/>
      <c r="I23" s="18" t="s">
        <v>59</v>
      </c>
      <c r="J23" s="13" t="s">
        <v>59</v>
      </c>
      <c r="K23" s="23"/>
      <c r="L23" s="13" t="s">
        <v>59</v>
      </c>
      <c r="M23" s="71"/>
      <c r="N23" s="43" t="s">
        <v>59</v>
      </c>
      <c r="O23" s="44" t="s">
        <v>59</v>
      </c>
      <c r="P23" s="44" t="s">
        <v>59</v>
      </c>
      <c r="Q23" s="83"/>
      <c r="R23" s="13" t="s">
        <v>59</v>
      </c>
      <c r="S23" s="83"/>
      <c r="T23" s="13">
        <f>COUNTIF(E23:S23,"x")</f>
        <v>10</v>
      </c>
      <c r="U23" s="73">
        <v>202459446</v>
      </c>
      <c r="V23" s="88">
        <v>0</v>
      </c>
      <c r="W23" s="72">
        <v>0</v>
      </c>
      <c r="Z23" s="12">
        <v>202459419</v>
      </c>
      <c r="AA23" s="32">
        <v>5</v>
      </c>
      <c r="AB23" s="32">
        <v>5</v>
      </c>
      <c r="AC23" s="56">
        <v>5</v>
      </c>
      <c r="AD23" s="57">
        <v>5</v>
      </c>
      <c r="AE23" s="59">
        <f>T23</f>
        <v>10</v>
      </c>
      <c r="AF23" s="73">
        <v>202459419</v>
      </c>
      <c r="AG23" s="74" t="s">
        <v>129</v>
      </c>
    </row>
    <row r="24" spans="2:33" x14ac:dyDescent="0.25">
      <c r="B24" s="9" t="str">
        <f>CONCATENATE(LEFT(LEFT(C24,SEARCH("@",C24)-1),SEARCH(".",C24)-1)," ",RIGHT(LEFT(C24,SEARCH("@",C24)-1),SEARCH(".",C24)))</f>
        <v>simon razona</v>
      </c>
      <c r="C24" s="8" t="s">
        <v>87</v>
      </c>
      <c r="D24" s="12">
        <v>202459421</v>
      </c>
      <c r="E24" s="13"/>
      <c r="F24" s="13" t="s">
        <v>59</v>
      </c>
      <c r="G24" s="12" t="s">
        <v>59</v>
      </c>
      <c r="H24" s="15" t="s">
        <v>59</v>
      </c>
      <c r="I24" s="19" t="s">
        <v>59</v>
      </c>
      <c r="J24" s="13" t="s">
        <v>59</v>
      </c>
      <c r="K24" s="23" t="s">
        <v>59</v>
      </c>
      <c r="L24" s="25" t="s">
        <v>59</v>
      </c>
      <c r="M24" s="71"/>
      <c r="N24" s="43" t="s">
        <v>59</v>
      </c>
      <c r="O24" s="44" t="s">
        <v>59</v>
      </c>
      <c r="P24" s="44" t="s">
        <v>59</v>
      </c>
      <c r="Q24" s="83"/>
      <c r="R24" s="13" t="s">
        <v>59</v>
      </c>
      <c r="S24" s="83"/>
      <c r="T24" s="13">
        <f>COUNTIF(E24:S24,"x")</f>
        <v>11</v>
      </c>
      <c r="U24" s="73">
        <v>202459450</v>
      </c>
      <c r="V24" s="86" t="s">
        <v>127</v>
      </c>
      <c r="W24" s="72">
        <v>8</v>
      </c>
      <c r="Z24" s="12">
        <v>202459421</v>
      </c>
      <c r="AA24" s="32">
        <v>5</v>
      </c>
      <c r="AB24" s="32">
        <v>5</v>
      </c>
      <c r="AC24" s="56">
        <v>5</v>
      </c>
      <c r="AD24" s="57">
        <v>5</v>
      </c>
      <c r="AE24" s="59">
        <f>T24</f>
        <v>11</v>
      </c>
    </row>
    <row r="25" spans="2:33" x14ac:dyDescent="0.25">
      <c r="B25" s="9" t="str">
        <f>CONCATENATE(LEFT(LEFT(C25,SEARCH("@",C25)-1),SEARCH(".",C25)-1)," ",RIGHT(LEFT(C25,SEARCH("@",C25)-1),SEARCH(".",C25)))</f>
        <v>auramariapl262 auramariapl262</v>
      </c>
      <c r="C25" s="8" t="s">
        <v>83</v>
      </c>
      <c r="D25" s="12">
        <v>202459422</v>
      </c>
      <c r="E25" s="13"/>
      <c r="F25" s="13" t="s">
        <v>59</v>
      </c>
      <c r="G25" s="12" t="s">
        <v>59</v>
      </c>
      <c r="H25" s="18"/>
      <c r="I25" s="18"/>
      <c r="J25" s="13"/>
      <c r="K25" s="13"/>
      <c r="L25" s="13"/>
      <c r="M25" s="71"/>
      <c r="N25" s="43"/>
      <c r="O25" s="18"/>
      <c r="P25" s="18"/>
      <c r="Q25" s="83"/>
      <c r="R25" s="13"/>
      <c r="S25" s="83"/>
      <c r="T25" s="13">
        <f>COUNTIF(E25:S25,"x")</f>
        <v>2</v>
      </c>
      <c r="U25" s="73">
        <v>202459457</v>
      </c>
      <c r="V25" s="87">
        <v>0</v>
      </c>
      <c r="W25" s="72">
        <v>4</v>
      </c>
      <c r="Z25" s="12">
        <v>202459422</v>
      </c>
      <c r="AA25" s="32">
        <v>0</v>
      </c>
      <c r="AB25" s="32">
        <v>0</v>
      </c>
      <c r="AC25" s="56">
        <v>0</v>
      </c>
      <c r="AD25" s="57">
        <v>0</v>
      </c>
      <c r="AE25" s="59">
        <f>T25</f>
        <v>2</v>
      </c>
    </row>
    <row r="26" spans="2:33" x14ac:dyDescent="0.25">
      <c r="B26" s="9" t="str">
        <f>CONCATENATE(LEFT(LEFT(C26,SEARCH("@",C26)-1),SEARCH(".",C26)-1)," ",RIGHT(LEFT(C26,SEARCH("@",C26)-1),SEARCH(".",C26)))</f>
        <v>castaneda neda.angel</v>
      </c>
      <c r="C26" s="8" t="s">
        <v>24</v>
      </c>
      <c r="D26" s="12">
        <v>202459426</v>
      </c>
      <c r="E26" s="13"/>
      <c r="F26" s="13" t="s">
        <v>59</v>
      </c>
      <c r="G26" s="12" t="s">
        <v>59</v>
      </c>
      <c r="H26" s="15" t="s">
        <v>59</v>
      </c>
      <c r="I26" s="19" t="s">
        <v>59</v>
      </c>
      <c r="J26" s="13" t="s">
        <v>59</v>
      </c>
      <c r="K26" s="23"/>
      <c r="L26" s="13"/>
      <c r="M26" s="71"/>
      <c r="N26" s="43" t="s">
        <v>59</v>
      </c>
      <c r="O26" s="44" t="s">
        <v>59</v>
      </c>
      <c r="P26" s="44" t="s">
        <v>59</v>
      </c>
      <c r="Q26" s="83"/>
      <c r="R26" s="13" t="s">
        <v>59</v>
      </c>
      <c r="S26" s="83"/>
      <c r="T26" s="13">
        <f>COUNTIF(E26:S26,"x")</f>
        <v>9</v>
      </c>
      <c r="U26" s="73">
        <v>202459463</v>
      </c>
      <c r="V26" s="86" t="s">
        <v>129</v>
      </c>
      <c r="W26" s="72">
        <v>10</v>
      </c>
      <c r="Z26" s="12">
        <v>202459426</v>
      </c>
      <c r="AA26" s="32">
        <v>5</v>
      </c>
      <c r="AB26" s="32">
        <v>5</v>
      </c>
      <c r="AC26" s="56">
        <v>5</v>
      </c>
      <c r="AD26" s="57">
        <v>5</v>
      </c>
      <c r="AE26" s="59">
        <f>T26</f>
        <v>9</v>
      </c>
      <c r="AF26" s="73">
        <v>202459426</v>
      </c>
      <c r="AG26" s="74" t="s">
        <v>129</v>
      </c>
    </row>
    <row r="27" spans="2:33" x14ac:dyDescent="0.25">
      <c r="B27" s="9" t="str">
        <f>CONCATENATE(LEFT(LEFT(C27,SEARCH("@",C27)-1),SEARCH(".",C27)-1)," ",RIGHT(LEFT(C27,SEARCH("@",C27)-1),SEARCH(".",C27)))</f>
        <v>johan arenas</v>
      </c>
      <c r="C27" s="12" t="s">
        <v>25</v>
      </c>
      <c r="D27" s="12">
        <v>202459427</v>
      </c>
      <c r="E27" s="13" t="s">
        <v>59</v>
      </c>
      <c r="F27" s="13" t="s">
        <v>59</v>
      </c>
      <c r="G27" s="12" t="s">
        <v>59</v>
      </c>
      <c r="H27" s="15" t="s">
        <v>59</v>
      </c>
      <c r="I27" s="19"/>
      <c r="J27" s="13" t="s">
        <v>59</v>
      </c>
      <c r="K27" s="23"/>
      <c r="L27" s="13"/>
      <c r="M27" s="71"/>
      <c r="N27" s="43" t="s">
        <v>59</v>
      </c>
      <c r="O27" s="44"/>
      <c r="P27" s="18"/>
      <c r="Q27" s="83"/>
      <c r="R27" s="13"/>
      <c r="S27" s="83"/>
      <c r="T27" s="13">
        <f>COUNTIF(E27:S27,"x")</f>
        <v>6</v>
      </c>
      <c r="U27" s="73">
        <v>202459469</v>
      </c>
      <c r="V27" s="86" t="s">
        <v>129</v>
      </c>
      <c r="W27" s="72">
        <v>10</v>
      </c>
      <c r="Z27" s="12">
        <v>202459427</v>
      </c>
      <c r="AA27" s="32">
        <v>0</v>
      </c>
      <c r="AB27" s="32">
        <v>0</v>
      </c>
      <c r="AC27" s="56">
        <v>0</v>
      </c>
      <c r="AD27" s="57">
        <v>0</v>
      </c>
      <c r="AE27" s="59">
        <f>T27</f>
        <v>6</v>
      </c>
      <c r="AF27" s="73">
        <v>202459427</v>
      </c>
      <c r="AG27" s="63">
        <v>0</v>
      </c>
    </row>
    <row r="28" spans="2:33" x14ac:dyDescent="0.25">
      <c r="B28" s="9" t="str">
        <f>CONCATENATE(LEFT(LEFT(C28,SEARCH("@",C28)-1),SEARCH(".",C28)-1)," ",RIGHT(LEFT(C28,SEARCH("@",C28)-1),SEARCH(".",C28)))</f>
        <v>miguel l.uribe</v>
      </c>
      <c r="C28" s="12" t="s">
        <v>76</v>
      </c>
      <c r="D28" s="12">
        <v>202459430</v>
      </c>
      <c r="E28" s="13"/>
      <c r="F28" s="13"/>
      <c r="G28" s="12" t="s">
        <v>59</v>
      </c>
      <c r="H28" s="15" t="s">
        <v>59</v>
      </c>
      <c r="I28" s="19" t="s">
        <v>59</v>
      </c>
      <c r="J28" s="13" t="s">
        <v>59</v>
      </c>
      <c r="K28" s="23"/>
      <c r="L28" s="13"/>
      <c r="M28" s="71"/>
      <c r="N28" s="43" t="s">
        <v>59</v>
      </c>
      <c r="O28" s="44"/>
      <c r="P28" s="18" t="s">
        <v>59</v>
      </c>
      <c r="Q28" s="83"/>
      <c r="R28" s="13"/>
      <c r="S28" s="83"/>
      <c r="T28" s="13">
        <f>COUNTIF(E28:S28,"x")</f>
        <v>6</v>
      </c>
      <c r="U28" s="73">
        <v>202459472</v>
      </c>
      <c r="V28" s="86" t="s">
        <v>127</v>
      </c>
      <c r="W28" s="72">
        <v>12</v>
      </c>
      <c r="Z28" s="12">
        <v>202459430</v>
      </c>
      <c r="AA28" s="32">
        <v>5</v>
      </c>
      <c r="AB28" s="32">
        <v>5</v>
      </c>
      <c r="AC28" s="56">
        <v>0</v>
      </c>
      <c r="AD28" s="57">
        <v>0</v>
      </c>
      <c r="AE28" s="59">
        <f>T28</f>
        <v>6</v>
      </c>
    </row>
    <row r="29" spans="2:33" x14ac:dyDescent="0.25">
      <c r="B29" s="9" t="str">
        <f>CONCATENATE(LEFT(LEFT(C29,SEARCH("@",C29)-1),SEARCH(".",C29)-1)," ",RIGHT(LEFT(C29,SEARCH("@",C29)-1),SEARCH(".",C29)))</f>
        <v>judacoza1 judacoza1</v>
      </c>
      <c r="C29" s="8" t="s">
        <v>62</v>
      </c>
      <c r="D29" s="12">
        <v>202459431</v>
      </c>
      <c r="E29" s="13"/>
      <c r="F29" s="13" t="s">
        <v>59</v>
      </c>
      <c r="G29" s="12" t="s">
        <v>59</v>
      </c>
      <c r="H29" s="15" t="s">
        <v>59</v>
      </c>
      <c r="I29" s="19" t="s">
        <v>59</v>
      </c>
      <c r="J29" s="13"/>
      <c r="K29" s="13" t="s">
        <v>59</v>
      </c>
      <c r="L29" s="25"/>
      <c r="M29" s="71"/>
      <c r="N29" s="43"/>
      <c r="O29" s="18" t="s">
        <v>59</v>
      </c>
      <c r="P29" s="44" t="s">
        <v>59</v>
      </c>
      <c r="Q29" s="83"/>
      <c r="R29" s="13"/>
      <c r="S29" s="83"/>
      <c r="T29" s="13">
        <f>COUNTIF(E29:S29,"x")</f>
        <v>7</v>
      </c>
      <c r="U29" s="73">
        <v>202459476</v>
      </c>
      <c r="V29" s="86" t="s">
        <v>128</v>
      </c>
      <c r="W29" s="72">
        <v>9</v>
      </c>
      <c r="Z29" s="12">
        <v>202459431</v>
      </c>
      <c r="AA29" s="32">
        <v>4.8</v>
      </c>
      <c r="AB29" s="32">
        <v>0</v>
      </c>
      <c r="AC29" s="56">
        <v>0</v>
      </c>
      <c r="AD29" s="57">
        <v>0</v>
      </c>
      <c r="AE29" s="59">
        <f>T29</f>
        <v>7</v>
      </c>
      <c r="AF29" s="73">
        <v>202459431</v>
      </c>
      <c r="AG29" s="74" t="s">
        <v>128</v>
      </c>
    </row>
    <row r="30" spans="2:33" x14ac:dyDescent="0.25">
      <c r="B30" s="9" t="str">
        <f>CONCATENATE(LEFT(LEFT(C30,SEARCH("@",C30)-1),SEARCH(".",C30)-1)," ",RIGHT(LEFT(C30,SEARCH("@",C30)-1),SEARCH(".",C30)))</f>
        <v>juan .cruz</v>
      </c>
      <c r="C30" s="12" t="s">
        <v>26</v>
      </c>
      <c r="D30" s="12">
        <v>202459437</v>
      </c>
      <c r="E30" s="13" t="s">
        <v>59</v>
      </c>
      <c r="F30" s="13" t="s">
        <v>59</v>
      </c>
      <c r="G30" s="12" t="s">
        <v>59</v>
      </c>
      <c r="H30" s="15" t="s">
        <v>59</v>
      </c>
      <c r="I30" s="19" t="s">
        <v>59</v>
      </c>
      <c r="J30" s="13" t="s">
        <v>59</v>
      </c>
      <c r="K30" s="23" t="s">
        <v>59</v>
      </c>
      <c r="L30" s="25" t="s">
        <v>59</v>
      </c>
      <c r="M30" s="71"/>
      <c r="N30" s="43"/>
      <c r="O30" s="18" t="s">
        <v>59</v>
      </c>
      <c r="P30" s="44" t="s">
        <v>59</v>
      </c>
      <c r="Q30" s="83"/>
      <c r="R30" s="13"/>
      <c r="S30" s="83"/>
      <c r="T30" s="13">
        <f>COUNTIF(E30:S30,"x")</f>
        <v>10</v>
      </c>
      <c r="U30" s="73">
        <v>202459484</v>
      </c>
      <c r="V30" s="88">
        <v>0</v>
      </c>
      <c r="W30" s="72">
        <v>0</v>
      </c>
      <c r="Z30" s="12">
        <v>202459437</v>
      </c>
      <c r="AA30" s="32">
        <v>5</v>
      </c>
      <c r="AB30" s="32">
        <v>5</v>
      </c>
      <c r="AC30" s="56">
        <v>5</v>
      </c>
      <c r="AD30" s="57">
        <v>5</v>
      </c>
      <c r="AE30" s="59">
        <f>T30</f>
        <v>10</v>
      </c>
      <c r="AF30" s="73">
        <v>202459434</v>
      </c>
      <c r="AG30">
        <v>0</v>
      </c>
    </row>
    <row r="31" spans="2:33" x14ac:dyDescent="0.25">
      <c r="B31" s="9" t="str">
        <f>CONCATENATE(LEFT(LEFT(C31,SEARCH("@",C31)-1),SEARCH(".",C31)-1)," ",RIGHT(LEFT(C31,SEARCH("@",C31)-1),SEARCH(".",C31)))</f>
        <v>pablo .marin</v>
      </c>
      <c r="C31" s="12" t="s">
        <v>27</v>
      </c>
      <c r="D31" s="12">
        <v>202459440</v>
      </c>
      <c r="E31" s="13" t="s">
        <v>59</v>
      </c>
      <c r="F31" s="13" t="s">
        <v>59</v>
      </c>
      <c r="G31" s="12" t="s">
        <v>59</v>
      </c>
      <c r="H31" s="18"/>
      <c r="I31" s="18" t="s">
        <v>59</v>
      </c>
      <c r="J31" s="13" t="s">
        <v>59</v>
      </c>
      <c r="K31" s="23"/>
      <c r="L31" s="13" t="s">
        <v>59</v>
      </c>
      <c r="M31" s="71"/>
      <c r="N31" s="43" t="s">
        <v>59</v>
      </c>
      <c r="O31" s="44" t="s">
        <v>59</v>
      </c>
      <c r="P31" s="44" t="s">
        <v>59</v>
      </c>
      <c r="Q31" s="83"/>
      <c r="R31" s="13" t="s">
        <v>59</v>
      </c>
      <c r="S31" s="83"/>
      <c r="T31" s="13">
        <f>COUNTIF(E31:S31,"x")</f>
        <v>10</v>
      </c>
      <c r="U31" s="73">
        <v>202459489</v>
      </c>
      <c r="V31" s="87">
        <v>0</v>
      </c>
      <c r="W31" s="72">
        <v>3</v>
      </c>
      <c r="Z31" s="12">
        <v>202459440</v>
      </c>
      <c r="AA31" s="32">
        <v>5</v>
      </c>
      <c r="AB31" s="32">
        <v>5</v>
      </c>
      <c r="AC31" s="56">
        <v>5</v>
      </c>
      <c r="AD31" s="57">
        <v>5</v>
      </c>
      <c r="AE31" s="59">
        <f>T31</f>
        <v>10</v>
      </c>
      <c r="AF31" s="73">
        <v>202459437</v>
      </c>
      <c r="AG31" s="74" t="s">
        <v>129</v>
      </c>
    </row>
    <row r="32" spans="2:33" x14ac:dyDescent="0.25">
      <c r="B32" s="9" t="str">
        <f>CONCATENATE(LEFT(LEFT(C32,SEARCH("@",C32)-1),SEARCH(".",C32)-1)," ",RIGHT(LEFT(C32,SEARCH("@",C32)-1),SEARCH(".",C32)))</f>
        <v>juan mez.a</v>
      </c>
      <c r="C32" s="12" t="s">
        <v>28</v>
      </c>
      <c r="D32" s="12">
        <v>202459450</v>
      </c>
      <c r="E32" s="13" t="s">
        <v>59</v>
      </c>
      <c r="F32" s="13" t="s">
        <v>59</v>
      </c>
      <c r="G32" s="12" t="s">
        <v>59</v>
      </c>
      <c r="H32" s="18"/>
      <c r="I32" s="18" t="s">
        <v>59</v>
      </c>
      <c r="J32" s="13" t="s">
        <v>59</v>
      </c>
      <c r="K32" s="23"/>
      <c r="L32" s="13" t="s">
        <v>59</v>
      </c>
      <c r="M32" s="71"/>
      <c r="N32" s="43"/>
      <c r="O32" s="18" t="s">
        <v>59</v>
      </c>
      <c r="P32" s="44"/>
      <c r="Q32" s="83"/>
      <c r="R32" s="13" t="s">
        <v>59</v>
      </c>
      <c r="S32" s="83"/>
      <c r="T32" s="13">
        <f>COUNTIF(E32:S32,"x")</f>
        <v>8</v>
      </c>
      <c r="U32" s="73">
        <v>202459495</v>
      </c>
      <c r="V32" s="88">
        <v>0</v>
      </c>
      <c r="W32" s="72">
        <v>0</v>
      </c>
      <c r="Z32" s="12">
        <v>202459450</v>
      </c>
      <c r="AA32" s="32">
        <v>5</v>
      </c>
      <c r="AB32" s="32">
        <v>5</v>
      </c>
      <c r="AC32" s="56">
        <v>0</v>
      </c>
      <c r="AD32" s="57">
        <v>5</v>
      </c>
      <c r="AE32" s="59">
        <f>T32</f>
        <v>8</v>
      </c>
      <c r="AF32" s="73">
        <v>202459440</v>
      </c>
      <c r="AG32" s="74" t="s">
        <v>129</v>
      </c>
    </row>
    <row r="33" spans="2:33" x14ac:dyDescent="0.25">
      <c r="B33" s="9" t="str">
        <f>CONCATENATE(LEFT(LEFT(C33,SEARCH("@",C33)-1),SEARCH(".",C33)-1)," ",RIGHT(LEFT(C33,SEARCH("@",C33)-1),SEARCH(".",C33)))</f>
        <v>juan utiva</v>
      </c>
      <c r="C33" s="8" t="s">
        <v>61</v>
      </c>
      <c r="D33" s="12">
        <v>202459457</v>
      </c>
      <c r="E33" s="13" t="s">
        <v>59</v>
      </c>
      <c r="F33" s="13" t="s">
        <v>59</v>
      </c>
      <c r="G33" s="12" t="s">
        <v>59</v>
      </c>
      <c r="H33" s="18"/>
      <c r="I33" s="18"/>
      <c r="J33" s="13" t="s">
        <v>59</v>
      </c>
      <c r="K33" s="23"/>
      <c r="L33" s="13"/>
      <c r="M33" s="71"/>
      <c r="N33" s="43"/>
      <c r="O33" s="18"/>
      <c r="P33" s="18"/>
      <c r="Q33" s="83"/>
      <c r="R33" s="13"/>
      <c r="S33" s="83"/>
      <c r="T33" s="13">
        <f>COUNTIF(E33:S33,"x")</f>
        <v>4</v>
      </c>
      <c r="U33" s="73">
        <v>202459501</v>
      </c>
      <c r="V33" s="86" t="s">
        <v>127</v>
      </c>
      <c r="W33" s="72">
        <v>10</v>
      </c>
      <c r="Z33" s="12">
        <v>202459457</v>
      </c>
      <c r="AA33" s="33">
        <v>0</v>
      </c>
      <c r="AB33" s="32">
        <v>0</v>
      </c>
      <c r="AC33" s="56">
        <v>0</v>
      </c>
      <c r="AD33" s="57">
        <v>0</v>
      </c>
      <c r="AE33" s="59">
        <f>T33</f>
        <v>4</v>
      </c>
      <c r="AF33" s="73">
        <v>202459446</v>
      </c>
      <c r="AG33">
        <v>0</v>
      </c>
    </row>
    <row r="34" spans="2:33" x14ac:dyDescent="0.25">
      <c r="B34" s="9" t="str">
        <f>CONCATENATE(LEFT(LEFT(C34,SEARCH("@",C34)-1),SEARCH(".",C34)-1)," ",RIGHT(LEFT(C34,SEARCH("@",C34)-1),SEARCH(".",C34)))</f>
        <v>santiago da.vargas</v>
      </c>
      <c r="C34" s="12" t="s">
        <v>29</v>
      </c>
      <c r="D34" s="12">
        <v>202459463</v>
      </c>
      <c r="E34" s="13" t="s">
        <v>59</v>
      </c>
      <c r="F34" s="13" t="s">
        <v>59</v>
      </c>
      <c r="G34" s="12" t="s">
        <v>59</v>
      </c>
      <c r="H34" s="15" t="s">
        <v>59</v>
      </c>
      <c r="I34" s="19" t="s">
        <v>59</v>
      </c>
      <c r="J34" s="13" t="s">
        <v>59</v>
      </c>
      <c r="K34" s="23"/>
      <c r="L34" s="13" t="s">
        <v>59</v>
      </c>
      <c r="M34" s="71"/>
      <c r="N34" s="43"/>
      <c r="O34" s="18" t="s">
        <v>59</v>
      </c>
      <c r="P34" s="44" t="s">
        <v>59</v>
      </c>
      <c r="Q34" s="83"/>
      <c r="R34" s="13" t="s">
        <v>59</v>
      </c>
      <c r="S34" s="83"/>
      <c r="T34" s="13">
        <f>COUNTIF(E34:S34,"x")</f>
        <v>10</v>
      </c>
      <c r="U34" s="73">
        <v>202459505</v>
      </c>
      <c r="V34" s="86" t="s">
        <v>127</v>
      </c>
      <c r="W34" s="72">
        <v>6</v>
      </c>
      <c r="Z34" s="12">
        <v>202459463</v>
      </c>
      <c r="AA34" s="32">
        <v>5</v>
      </c>
      <c r="AB34" s="32">
        <v>5</v>
      </c>
      <c r="AC34" s="56">
        <v>5</v>
      </c>
      <c r="AD34" s="57">
        <v>5</v>
      </c>
      <c r="AE34" s="59">
        <f>T34</f>
        <v>10</v>
      </c>
      <c r="AF34" s="73">
        <v>202459450</v>
      </c>
      <c r="AG34" s="74" t="s">
        <v>127</v>
      </c>
    </row>
    <row r="35" spans="2:33" x14ac:dyDescent="0.25">
      <c r="B35" s="9" t="str">
        <f>CONCATENATE(LEFT(LEFT(C35,SEARCH("@",C35)-1),SEARCH(".",C35)-1)," ",RIGHT(LEFT(C35,SEARCH("@",C35)-1),SEARCH(".",C35)))</f>
        <v>samuel .romero</v>
      </c>
      <c r="C35" s="12" t="s">
        <v>104</v>
      </c>
      <c r="D35" s="12">
        <v>202459464</v>
      </c>
      <c r="E35" s="13"/>
      <c r="F35" s="13"/>
      <c r="G35" s="12"/>
      <c r="H35" s="18"/>
      <c r="I35" s="18" t="s">
        <v>59</v>
      </c>
      <c r="J35" s="13" t="s">
        <v>59</v>
      </c>
      <c r="K35" s="23" t="s">
        <v>59</v>
      </c>
      <c r="L35" s="25" t="s">
        <v>59</v>
      </c>
      <c r="M35" s="71"/>
      <c r="N35" s="43" t="s">
        <v>59</v>
      </c>
      <c r="O35" s="44"/>
      <c r="P35" s="18" t="s">
        <v>59</v>
      </c>
      <c r="Q35" s="83"/>
      <c r="R35" s="13"/>
      <c r="S35" s="83"/>
      <c r="T35" s="13">
        <f>COUNTIF(E35:S35,"x")</f>
        <v>6</v>
      </c>
      <c r="U35" s="73">
        <v>202459506</v>
      </c>
      <c r="V35" s="87">
        <v>0</v>
      </c>
      <c r="W35" s="72">
        <v>4</v>
      </c>
      <c r="Z35" s="12">
        <v>202459464</v>
      </c>
      <c r="AA35" s="32">
        <v>4.5</v>
      </c>
      <c r="AB35" s="32">
        <v>5</v>
      </c>
      <c r="AC35" s="56">
        <v>0</v>
      </c>
      <c r="AD35" s="57">
        <v>0</v>
      </c>
      <c r="AE35" s="59">
        <f>T35</f>
        <v>6</v>
      </c>
      <c r="AF35" s="73">
        <v>202459457</v>
      </c>
      <c r="AG35" s="63">
        <v>0</v>
      </c>
    </row>
    <row r="36" spans="2:33" x14ac:dyDescent="0.25">
      <c r="B36" s="9" t="str">
        <f>CONCATENATE(LEFT(LEFT(C36,SEARCH("@",C36)-1),SEARCH(".",C36)-1)," ",RIGHT(LEFT(C36,SEARCH("@",C36)-1),SEARCH(".",C36)))</f>
        <v>samuel lvarado</v>
      </c>
      <c r="C36" s="12" t="s">
        <v>30</v>
      </c>
      <c r="D36" s="12">
        <v>202459469</v>
      </c>
      <c r="E36" s="13" t="s">
        <v>59</v>
      </c>
      <c r="F36" s="13" t="s">
        <v>59</v>
      </c>
      <c r="G36" s="12" t="s">
        <v>59</v>
      </c>
      <c r="H36" s="15" t="s">
        <v>59</v>
      </c>
      <c r="I36" s="19" t="s">
        <v>59</v>
      </c>
      <c r="J36" s="13" t="s">
        <v>59</v>
      </c>
      <c r="K36" s="23"/>
      <c r="L36" s="13" t="s">
        <v>59</v>
      </c>
      <c r="M36" s="71"/>
      <c r="N36" s="43" t="s">
        <v>59</v>
      </c>
      <c r="O36" s="44" t="s">
        <v>59</v>
      </c>
      <c r="P36" s="44" t="s">
        <v>59</v>
      </c>
      <c r="Q36" s="83"/>
      <c r="R36" s="13"/>
      <c r="S36" s="83"/>
      <c r="T36" s="13">
        <f>COUNTIF(E36:S36,"x")</f>
        <v>10</v>
      </c>
      <c r="U36" s="73">
        <v>202459510</v>
      </c>
      <c r="V36" s="86" t="s">
        <v>129</v>
      </c>
      <c r="W36" s="72">
        <v>10</v>
      </c>
      <c r="Z36" s="12">
        <v>202459469</v>
      </c>
      <c r="AA36" s="32">
        <v>5</v>
      </c>
      <c r="AB36" s="32">
        <v>4.5</v>
      </c>
      <c r="AC36" s="56">
        <v>5</v>
      </c>
      <c r="AD36" s="57">
        <v>5</v>
      </c>
      <c r="AE36" s="59">
        <f>T36</f>
        <v>10</v>
      </c>
      <c r="AF36" s="73">
        <v>202459463</v>
      </c>
      <c r="AG36" s="74" t="s">
        <v>129</v>
      </c>
    </row>
    <row r="37" spans="2:33" x14ac:dyDescent="0.25">
      <c r="B37" s="9" t="str">
        <f>CONCATENATE(LEFT(LEFT(C37,SEARCH("@",C37)-1),SEARCH(".",C37)-1)," ",RIGHT(LEFT(C37,SEARCH("@",C37)-1),SEARCH(".",C37)))</f>
        <v>hurtado do.jhoan</v>
      </c>
      <c r="C37" s="12" t="s">
        <v>31</v>
      </c>
      <c r="D37" s="12">
        <v>202459472</v>
      </c>
      <c r="E37" s="13" t="s">
        <v>59</v>
      </c>
      <c r="F37" s="13" t="s">
        <v>59</v>
      </c>
      <c r="G37" s="12" t="s">
        <v>59</v>
      </c>
      <c r="H37" s="15" t="s">
        <v>59</v>
      </c>
      <c r="I37" s="19" t="s">
        <v>59</v>
      </c>
      <c r="J37" s="13" t="s">
        <v>59</v>
      </c>
      <c r="K37" s="23" t="s">
        <v>59</v>
      </c>
      <c r="L37" s="25" t="s">
        <v>59</v>
      </c>
      <c r="M37" s="71"/>
      <c r="N37" s="43" t="s">
        <v>59</v>
      </c>
      <c r="O37" s="44" t="s">
        <v>59</v>
      </c>
      <c r="P37" s="44" t="s">
        <v>59</v>
      </c>
      <c r="Q37" s="83"/>
      <c r="R37" s="13" t="s">
        <v>59</v>
      </c>
      <c r="S37" s="83"/>
      <c r="T37" s="13">
        <f>COUNTIF(E37:S37,"x")</f>
        <v>12</v>
      </c>
      <c r="U37" s="73">
        <v>202459512</v>
      </c>
      <c r="V37" s="87">
        <v>0</v>
      </c>
      <c r="W37" s="72">
        <v>7</v>
      </c>
      <c r="Z37" s="12">
        <v>202459472</v>
      </c>
      <c r="AA37" s="32">
        <v>4.5</v>
      </c>
      <c r="AB37" s="32">
        <v>5</v>
      </c>
      <c r="AC37" s="56">
        <v>0</v>
      </c>
      <c r="AD37" s="57">
        <v>5</v>
      </c>
      <c r="AE37" s="59">
        <f>T37</f>
        <v>12</v>
      </c>
      <c r="AF37" s="73">
        <v>202459469</v>
      </c>
      <c r="AG37" s="74" t="s">
        <v>129</v>
      </c>
    </row>
    <row r="38" spans="2:33" x14ac:dyDescent="0.25">
      <c r="B38" s="9" t="str">
        <f>CONCATENATE(LEFT(LEFT(C38,SEARCH("@",C38)-1),SEARCH(".",C38)-1)," ",RIGHT(LEFT(C38,SEARCH("@",C38)-1),SEARCH(".",C38)))</f>
        <v>garcia .samuel</v>
      </c>
      <c r="C38" s="8" t="s">
        <v>66</v>
      </c>
      <c r="D38" s="12">
        <v>202459476</v>
      </c>
      <c r="E38" s="13"/>
      <c r="F38" s="13" t="s">
        <v>59</v>
      </c>
      <c r="G38" s="12" t="s">
        <v>59</v>
      </c>
      <c r="H38" s="15" t="s">
        <v>59</v>
      </c>
      <c r="I38" s="19" t="s">
        <v>59</v>
      </c>
      <c r="J38" s="13" t="s">
        <v>59</v>
      </c>
      <c r="K38" s="23" t="s">
        <v>59</v>
      </c>
      <c r="L38" s="25" t="s">
        <v>59</v>
      </c>
      <c r="M38" s="71"/>
      <c r="N38" s="43" t="s">
        <v>59</v>
      </c>
      <c r="O38" s="44"/>
      <c r="P38" s="18" t="s">
        <v>59</v>
      </c>
      <c r="Q38" s="83"/>
      <c r="R38" s="13"/>
      <c r="S38" s="83"/>
      <c r="T38" s="13">
        <f>COUNTIF(E38:S38,"x")</f>
        <v>9</v>
      </c>
      <c r="U38" s="73">
        <v>202459519</v>
      </c>
      <c r="V38" s="86" t="s">
        <v>129</v>
      </c>
      <c r="W38" s="72">
        <v>10</v>
      </c>
      <c r="Z38" s="12">
        <v>202459476</v>
      </c>
      <c r="AA38" s="32">
        <v>0</v>
      </c>
      <c r="AB38" s="32">
        <v>0</v>
      </c>
      <c r="AC38" s="56">
        <v>0</v>
      </c>
      <c r="AD38" s="57">
        <v>5</v>
      </c>
      <c r="AE38" s="59">
        <f>T38</f>
        <v>9</v>
      </c>
      <c r="AF38" s="73">
        <v>202459472</v>
      </c>
      <c r="AG38" s="74" t="s">
        <v>127</v>
      </c>
    </row>
    <row r="39" spans="2:33" x14ac:dyDescent="0.25">
      <c r="B39" s="9" t="str">
        <f>CONCATENATE(LEFT(LEFT(C39,SEARCH("@",C39)-1),SEARCH(".",C39)-1)," ",RIGHT(LEFT(C39,SEARCH("@",C39)-1),SEARCH(".",C39)))</f>
        <v>miguel lemente</v>
      </c>
      <c r="C39" s="8" t="s">
        <v>72</v>
      </c>
      <c r="D39" s="12">
        <v>202459488</v>
      </c>
      <c r="E39" s="13"/>
      <c r="F39" s="13" t="s">
        <v>59</v>
      </c>
      <c r="G39" s="12" t="s">
        <v>59</v>
      </c>
      <c r="H39" s="18"/>
      <c r="I39" s="18"/>
      <c r="J39" s="13"/>
      <c r="K39" s="13" t="s">
        <v>59</v>
      </c>
      <c r="L39" s="25" t="s">
        <v>59</v>
      </c>
      <c r="M39" s="71"/>
      <c r="N39" s="43"/>
      <c r="O39" s="18"/>
      <c r="P39" s="18"/>
      <c r="Q39" s="83"/>
      <c r="R39" s="13"/>
      <c r="S39" s="83"/>
      <c r="T39" s="13">
        <f>COUNTIF(E39:S39,"x")</f>
        <v>4</v>
      </c>
      <c r="U39" s="73">
        <v>202459522</v>
      </c>
      <c r="V39" s="86" t="s">
        <v>127</v>
      </c>
      <c r="W39" s="72">
        <v>11</v>
      </c>
      <c r="Z39" s="12">
        <v>202459488</v>
      </c>
      <c r="AA39" s="32">
        <v>0</v>
      </c>
      <c r="AB39" s="32">
        <v>0</v>
      </c>
      <c r="AC39" s="56">
        <v>0</v>
      </c>
      <c r="AD39" s="57">
        <v>0</v>
      </c>
      <c r="AE39" s="59">
        <f>T39</f>
        <v>4</v>
      </c>
      <c r="AF39" s="73">
        <v>202459476</v>
      </c>
      <c r="AG39" s="74" t="s">
        <v>128</v>
      </c>
    </row>
    <row r="40" spans="2:33" x14ac:dyDescent="0.25">
      <c r="B40" s="9" t="str">
        <f>CONCATENATE(LEFT(LEFT(C40,SEARCH("@",C40)-1),SEARCH(".",C40)-1)," ",RIGHT(LEFT(C40,SEARCH("@",C40)-1),SEARCH(".",C40)))</f>
        <v>wilsoncabal1403 wilsoncabal1403</v>
      </c>
      <c r="C40" s="12" t="s">
        <v>32</v>
      </c>
      <c r="D40" s="12">
        <v>202459489</v>
      </c>
      <c r="E40" s="13" t="s">
        <v>59</v>
      </c>
      <c r="F40" s="13" t="s">
        <v>59</v>
      </c>
      <c r="G40" s="12" t="s">
        <v>59</v>
      </c>
      <c r="H40" s="18"/>
      <c r="I40" s="18"/>
      <c r="J40" s="13"/>
      <c r="K40" s="13"/>
      <c r="L40" s="13"/>
      <c r="M40" s="71"/>
      <c r="N40" s="43"/>
      <c r="O40" s="18"/>
      <c r="P40" s="18"/>
      <c r="Q40" s="83"/>
      <c r="R40" s="13"/>
      <c r="S40" s="83"/>
      <c r="T40" s="13">
        <f>COUNTIF(E40:S40,"x")</f>
        <v>3</v>
      </c>
      <c r="U40" s="73">
        <v>202459531</v>
      </c>
      <c r="V40" s="86" t="s">
        <v>129</v>
      </c>
      <c r="W40" s="72">
        <v>12</v>
      </c>
      <c r="Z40" s="12">
        <v>202459489</v>
      </c>
      <c r="AA40" s="32">
        <v>0</v>
      </c>
      <c r="AB40" s="32">
        <v>0</v>
      </c>
      <c r="AC40" s="56">
        <v>0</v>
      </c>
      <c r="AD40" s="57">
        <v>0</v>
      </c>
      <c r="AE40" s="59">
        <f>T40</f>
        <v>3</v>
      </c>
      <c r="AF40" s="73">
        <v>202459484</v>
      </c>
      <c r="AG40">
        <v>0</v>
      </c>
    </row>
    <row r="41" spans="2:33" x14ac:dyDescent="0.25">
      <c r="B41" s="9" t="str">
        <f>CONCATENATE(LEFT(LEFT(C41,SEARCH("@",C41)-1),SEARCH(".",C41)-1)," ",RIGHT(LEFT(C41,SEARCH("@",C41)-1),SEARCH(".",C41)))</f>
        <v>karen .gomez</v>
      </c>
      <c r="C41" s="12" t="s">
        <v>33</v>
      </c>
      <c r="D41" s="12">
        <v>202459501</v>
      </c>
      <c r="E41" s="13" t="s">
        <v>59</v>
      </c>
      <c r="F41" s="13" t="s">
        <v>59</v>
      </c>
      <c r="G41" s="12" t="s">
        <v>59</v>
      </c>
      <c r="H41" s="15" t="s">
        <v>59</v>
      </c>
      <c r="I41" s="19" t="s">
        <v>59</v>
      </c>
      <c r="J41" s="13" t="s">
        <v>59</v>
      </c>
      <c r="K41" s="23"/>
      <c r="L41" s="13" t="s">
        <v>59</v>
      </c>
      <c r="M41" s="71"/>
      <c r="N41" s="43" t="s">
        <v>59</v>
      </c>
      <c r="O41" s="44"/>
      <c r="P41" s="18" t="s">
        <v>59</v>
      </c>
      <c r="Q41" s="83"/>
      <c r="R41" s="13" t="s">
        <v>59</v>
      </c>
      <c r="S41" s="83"/>
      <c r="T41" s="13">
        <f>COUNTIF(E41:S41,"x")</f>
        <v>10</v>
      </c>
      <c r="U41" s="73">
        <v>202459537</v>
      </c>
      <c r="V41" s="86" t="s">
        <v>129</v>
      </c>
      <c r="W41" s="72">
        <v>10</v>
      </c>
      <c r="Z41" s="12">
        <v>202459501</v>
      </c>
      <c r="AA41" s="32">
        <v>4.5999999999999996</v>
      </c>
      <c r="AB41" s="32">
        <v>5</v>
      </c>
      <c r="AC41" s="56">
        <v>4</v>
      </c>
      <c r="AD41" s="57">
        <v>0</v>
      </c>
      <c r="AE41" s="59">
        <f>T41</f>
        <v>10</v>
      </c>
      <c r="AF41" s="73">
        <v>202459489</v>
      </c>
      <c r="AG41" s="63">
        <v>0</v>
      </c>
    </row>
    <row r="42" spans="2:33" x14ac:dyDescent="0.25">
      <c r="B42" s="9" t="str">
        <f>CONCATENATE(LEFT(LEFT(C42,SEARCH("@",C42)-1),SEARCH(".",C42)-1)," ",RIGHT(LEFT(C42,SEARCH("@",C42)-1),SEARCH(".",C42)))</f>
        <v>huertas tas.juan</v>
      </c>
      <c r="C42" s="12" t="s">
        <v>34</v>
      </c>
      <c r="D42" s="12">
        <v>202459505</v>
      </c>
      <c r="E42" s="13" t="s">
        <v>59</v>
      </c>
      <c r="F42" s="13" t="s">
        <v>59</v>
      </c>
      <c r="G42" s="12" t="s">
        <v>59</v>
      </c>
      <c r="H42" s="18"/>
      <c r="I42" s="18" t="s">
        <v>59</v>
      </c>
      <c r="J42" s="13" t="s">
        <v>59</v>
      </c>
      <c r="K42" s="23"/>
      <c r="L42" s="13" t="s">
        <v>59</v>
      </c>
      <c r="M42" s="71"/>
      <c r="N42" s="43"/>
      <c r="O42" s="18"/>
      <c r="P42" s="18"/>
      <c r="Q42" s="83"/>
      <c r="R42" s="13"/>
      <c r="S42" s="83"/>
      <c r="T42" s="13">
        <f>COUNTIF(E42:S42,"x")</f>
        <v>6</v>
      </c>
      <c r="U42" s="73">
        <v>202459550</v>
      </c>
      <c r="V42" s="86" t="s">
        <v>127</v>
      </c>
      <c r="W42" s="72">
        <v>8</v>
      </c>
      <c r="Z42" s="12">
        <v>202459505</v>
      </c>
      <c r="AA42" s="32">
        <v>4.5</v>
      </c>
      <c r="AB42" s="32">
        <v>5</v>
      </c>
      <c r="AC42" s="56">
        <v>5</v>
      </c>
      <c r="AD42" s="57">
        <v>0</v>
      </c>
      <c r="AE42" s="59">
        <f>T42</f>
        <v>6</v>
      </c>
      <c r="AF42" s="73">
        <v>202459495</v>
      </c>
      <c r="AG42">
        <v>0</v>
      </c>
    </row>
    <row r="43" spans="2:33" x14ac:dyDescent="0.25">
      <c r="B43" s="9" t="str">
        <f>CONCATENATE(LEFT(LEFT(C43,SEARCH("@",C43)-1),SEARCH(".",C43)-1)," ",RIGHT(LEFT(C43,SEARCH("@",C43)-1),SEARCH(".",C43)))</f>
        <v>karen n.berg</v>
      </c>
      <c r="C43" s="8" t="s">
        <v>92</v>
      </c>
      <c r="D43" s="12">
        <v>202459506</v>
      </c>
      <c r="E43" s="13" t="s">
        <v>59</v>
      </c>
      <c r="F43" s="13" t="s">
        <v>59</v>
      </c>
      <c r="G43" s="12" t="s">
        <v>59</v>
      </c>
      <c r="H43" s="18"/>
      <c r="I43" s="18"/>
      <c r="J43" s="13"/>
      <c r="K43" s="13" t="s">
        <v>59</v>
      </c>
      <c r="L43" s="25"/>
      <c r="M43" s="71"/>
      <c r="N43" s="43"/>
      <c r="O43" s="18"/>
      <c r="P43" s="18"/>
      <c r="Q43" s="83"/>
      <c r="R43" s="13"/>
      <c r="S43" s="83"/>
      <c r="T43" s="13">
        <f>COUNTIF(E43:S43,"x")</f>
        <v>4</v>
      </c>
      <c r="U43" s="73">
        <v>202459552</v>
      </c>
      <c r="V43" s="86" t="s">
        <v>130</v>
      </c>
      <c r="W43" s="72">
        <v>11</v>
      </c>
      <c r="Z43" s="12">
        <v>202459506</v>
      </c>
      <c r="AA43" s="32">
        <v>0</v>
      </c>
      <c r="AB43" s="32">
        <v>0</v>
      </c>
      <c r="AC43" s="56">
        <v>0</v>
      </c>
      <c r="AD43" s="57">
        <v>0</v>
      </c>
      <c r="AE43" s="59">
        <f>T43</f>
        <v>4</v>
      </c>
      <c r="AF43" s="73">
        <v>202459501</v>
      </c>
      <c r="AG43" s="74" t="s">
        <v>127</v>
      </c>
    </row>
    <row r="44" spans="2:33" x14ac:dyDescent="0.25">
      <c r="B44" s="9" t="str">
        <f>CONCATENATE(LEFT(LEFT(C44,SEARCH("@",C44)-1),SEARCH(".",C44)-1)," ",RIGHT(LEFT(C44,SEARCH("@",C44)-1),SEARCH(".",C44)))</f>
        <v>mafe emo29</v>
      </c>
      <c r="C44" s="12" t="s">
        <v>35</v>
      </c>
      <c r="D44" s="12">
        <v>202459510</v>
      </c>
      <c r="E44" s="13" t="s">
        <v>59</v>
      </c>
      <c r="F44" s="13" t="s">
        <v>59</v>
      </c>
      <c r="G44" s="12" t="s">
        <v>59</v>
      </c>
      <c r="H44" s="15" t="s">
        <v>59</v>
      </c>
      <c r="I44" s="19" t="s">
        <v>59</v>
      </c>
      <c r="J44" s="13" t="s">
        <v>59</v>
      </c>
      <c r="K44" s="23"/>
      <c r="L44" s="13" t="s">
        <v>59</v>
      </c>
      <c r="M44" s="71"/>
      <c r="N44" s="43"/>
      <c r="O44" s="18" t="s">
        <v>59</v>
      </c>
      <c r="P44" s="18" t="s">
        <v>59</v>
      </c>
      <c r="Q44" s="83"/>
      <c r="R44" s="13" t="s">
        <v>59</v>
      </c>
      <c r="S44" s="83"/>
      <c r="T44" s="13">
        <f>COUNTIF(E44:S44,"x")</f>
        <v>10</v>
      </c>
      <c r="U44" s="73">
        <v>202459556</v>
      </c>
      <c r="V44" s="87">
        <v>0</v>
      </c>
      <c r="W44" s="72">
        <v>6</v>
      </c>
      <c r="Z44" s="12">
        <v>202459510</v>
      </c>
      <c r="AA44" s="32">
        <v>4.5</v>
      </c>
      <c r="AB44" s="32">
        <v>5</v>
      </c>
      <c r="AC44" s="56">
        <v>5</v>
      </c>
      <c r="AD44" s="57">
        <v>5</v>
      </c>
      <c r="AE44" s="59">
        <f>T44</f>
        <v>10</v>
      </c>
      <c r="AF44" s="73">
        <v>202459505</v>
      </c>
      <c r="AG44" s="74" t="s">
        <v>127</v>
      </c>
    </row>
    <row r="45" spans="2:33" x14ac:dyDescent="0.25">
      <c r="B45" s="9" t="str">
        <f>CONCATENATE(LEFT(LEFT(C45,SEARCH("@",C45)-1),SEARCH(".",C45)-1)," ",RIGHT(LEFT(C45,SEARCH("@",C45)-1),SEARCH(".",C45)))</f>
        <v>valeria ia.gaona</v>
      </c>
      <c r="C45" s="12" t="s">
        <v>36</v>
      </c>
      <c r="D45" s="12">
        <v>202459512</v>
      </c>
      <c r="E45" s="13" t="s">
        <v>59</v>
      </c>
      <c r="F45" s="13" t="s">
        <v>59</v>
      </c>
      <c r="G45" s="12" t="s">
        <v>59</v>
      </c>
      <c r="H45" s="15" t="s">
        <v>59</v>
      </c>
      <c r="I45" s="19" t="s">
        <v>59</v>
      </c>
      <c r="J45" s="13" t="s">
        <v>59</v>
      </c>
      <c r="K45" s="23"/>
      <c r="L45" s="13"/>
      <c r="M45" s="71"/>
      <c r="N45" s="43"/>
      <c r="O45" s="18"/>
      <c r="P45" s="18" t="s">
        <v>59</v>
      </c>
      <c r="Q45" s="83"/>
      <c r="R45" s="13"/>
      <c r="S45" s="83"/>
      <c r="T45" s="13">
        <f>COUNTIF(E45:S45,"x")</f>
        <v>7</v>
      </c>
      <c r="U45" s="73">
        <v>202459558</v>
      </c>
      <c r="V45" s="86" t="s">
        <v>128</v>
      </c>
      <c r="W45" s="72">
        <v>0</v>
      </c>
      <c r="Z45" s="12">
        <v>202459512</v>
      </c>
      <c r="AA45" s="32">
        <v>0</v>
      </c>
      <c r="AB45" s="32">
        <v>0</v>
      </c>
      <c r="AC45" s="56">
        <v>0</v>
      </c>
      <c r="AD45" s="57">
        <v>0</v>
      </c>
      <c r="AE45" s="59">
        <f>T45</f>
        <v>7</v>
      </c>
      <c r="AF45" s="73">
        <v>202459506</v>
      </c>
      <c r="AG45" s="63">
        <v>0</v>
      </c>
    </row>
    <row r="46" spans="2:33" x14ac:dyDescent="0.25">
      <c r="B46" s="9" t="str">
        <f>CONCATENATE(LEFT(LEFT(C46,SEARCH("@",C46)-1),SEARCH(".",C46)-1)," ",RIGHT(LEFT(C46,SEARCH("@",C46)-1),SEARCH(".",C46)))</f>
        <v>karen .lopez</v>
      </c>
      <c r="C46" s="12" t="s">
        <v>37</v>
      </c>
      <c r="D46" s="12">
        <v>202459519</v>
      </c>
      <c r="E46" s="13" t="s">
        <v>59</v>
      </c>
      <c r="F46" s="13" t="s">
        <v>59</v>
      </c>
      <c r="G46" s="12" t="s">
        <v>59</v>
      </c>
      <c r="H46" s="15" t="s">
        <v>59</v>
      </c>
      <c r="I46" s="19" t="s">
        <v>59</v>
      </c>
      <c r="J46" s="13" t="s">
        <v>59</v>
      </c>
      <c r="K46" s="23" t="s">
        <v>59</v>
      </c>
      <c r="L46" s="25"/>
      <c r="M46" s="71"/>
      <c r="N46" s="43" t="s">
        <v>59</v>
      </c>
      <c r="O46" s="44" t="s">
        <v>59</v>
      </c>
      <c r="P46" s="44" t="s">
        <v>59</v>
      </c>
      <c r="Q46" s="83"/>
      <c r="R46" s="13"/>
      <c r="S46" s="83"/>
      <c r="T46" s="13">
        <f>COUNTIF(E46:S46,"x")</f>
        <v>10</v>
      </c>
      <c r="U46" s="73">
        <v>202459571</v>
      </c>
      <c r="V46" s="86" t="s">
        <v>130</v>
      </c>
      <c r="W46" s="72">
        <v>10</v>
      </c>
      <c r="Z46" s="12">
        <v>202459519</v>
      </c>
      <c r="AA46" s="32">
        <v>4.5999999999999996</v>
      </c>
      <c r="AB46" s="32">
        <v>5</v>
      </c>
      <c r="AC46" s="56">
        <v>3.5</v>
      </c>
      <c r="AD46" s="57">
        <v>5</v>
      </c>
      <c r="AE46" s="59">
        <f>T46</f>
        <v>10</v>
      </c>
      <c r="AF46" s="73">
        <v>202459510</v>
      </c>
      <c r="AG46" s="74" t="s">
        <v>129</v>
      </c>
    </row>
    <row r="47" spans="2:33" x14ac:dyDescent="0.25">
      <c r="B47" s="9" t="str">
        <f>CONCATENATE(LEFT(LEFT(C47,SEARCH("@",C47)-1),SEARCH(".",C47)-1)," ",RIGHT(LEFT(C47,SEARCH("@",C47)-1),SEARCH(".",C47)))</f>
        <v>josemanuelcr2007 josemanuelcr2007</v>
      </c>
      <c r="C47" s="8" t="s">
        <v>38</v>
      </c>
      <c r="D47" s="12">
        <v>202459522</v>
      </c>
      <c r="E47" s="13" t="s">
        <v>59</v>
      </c>
      <c r="F47" s="13" t="s">
        <v>59</v>
      </c>
      <c r="G47" s="12" t="s">
        <v>59</v>
      </c>
      <c r="H47" s="15" t="s">
        <v>59</v>
      </c>
      <c r="I47" s="19" t="s">
        <v>59</v>
      </c>
      <c r="J47" s="13" t="s">
        <v>59</v>
      </c>
      <c r="K47" s="23" t="s">
        <v>59</v>
      </c>
      <c r="L47" s="25" t="s">
        <v>59</v>
      </c>
      <c r="M47" s="71"/>
      <c r="N47" s="43"/>
      <c r="O47" s="18" t="s">
        <v>59</v>
      </c>
      <c r="P47" s="44" t="s">
        <v>59</v>
      </c>
      <c r="Q47" s="83"/>
      <c r="R47" s="13" t="s">
        <v>59</v>
      </c>
      <c r="S47" s="83"/>
      <c r="T47" s="13">
        <f>COUNTIF(E47:S47,"x")</f>
        <v>11</v>
      </c>
      <c r="U47" s="73">
        <v>202459600</v>
      </c>
      <c r="V47" s="86" t="s">
        <v>128</v>
      </c>
      <c r="W47" s="72">
        <v>6</v>
      </c>
      <c r="Z47" s="12">
        <v>202459522</v>
      </c>
      <c r="AA47" s="32">
        <v>5</v>
      </c>
      <c r="AB47" s="32">
        <v>5</v>
      </c>
      <c r="AC47" s="56">
        <v>5</v>
      </c>
      <c r="AD47" s="57">
        <v>0</v>
      </c>
      <c r="AE47" s="59">
        <f>T47</f>
        <v>11</v>
      </c>
      <c r="AF47" s="73">
        <v>202459512</v>
      </c>
      <c r="AG47" s="63">
        <v>0</v>
      </c>
    </row>
    <row r="48" spans="2:33" x14ac:dyDescent="0.25">
      <c r="B48" s="9" t="str">
        <f>CONCATENATE(LEFT(LEFT(C48,SEARCH("@",C48)-1),SEARCH(".",C48)-1)," ",RIGHT(LEFT(C48,SEARCH("@",C48)-1),SEARCH(".",C48)))</f>
        <v>sebassm0803 sebassm0803</v>
      </c>
      <c r="C48" s="8" t="s">
        <v>95</v>
      </c>
      <c r="D48" s="12">
        <v>202459528</v>
      </c>
      <c r="E48" s="13"/>
      <c r="F48" s="13" t="s">
        <v>59</v>
      </c>
      <c r="G48" s="12" t="s">
        <v>59</v>
      </c>
      <c r="H48" s="15" t="s">
        <v>59</v>
      </c>
      <c r="I48" s="19" t="s">
        <v>59</v>
      </c>
      <c r="J48" s="13" t="s">
        <v>59</v>
      </c>
      <c r="K48" s="23" t="s">
        <v>59</v>
      </c>
      <c r="L48" s="25" t="s">
        <v>59</v>
      </c>
      <c r="M48" s="71"/>
      <c r="N48" s="43" t="s">
        <v>59</v>
      </c>
      <c r="O48" s="44" t="s">
        <v>59</v>
      </c>
      <c r="P48" s="44"/>
      <c r="Q48" s="83"/>
      <c r="R48" s="13" t="s">
        <v>59</v>
      </c>
      <c r="S48" s="83"/>
      <c r="T48" s="13">
        <f>COUNTIF(E48:S48,"x")</f>
        <v>10</v>
      </c>
      <c r="U48" s="73">
        <v>202459603</v>
      </c>
      <c r="V48" s="87">
        <v>0</v>
      </c>
      <c r="W48" s="72">
        <v>5</v>
      </c>
      <c r="Z48" s="12">
        <v>202459528</v>
      </c>
      <c r="AA48" s="32">
        <v>4.5999999999999996</v>
      </c>
      <c r="AB48" s="32">
        <v>5</v>
      </c>
      <c r="AC48" s="56">
        <v>5</v>
      </c>
      <c r="AD48" s="57">
        <v>5</v>
      </c>
      <c r="AE48" s="59">
        <f>T48</f>
        <v>10</v>
      </c>
      <c r="AF48" s="73">
        <v>202459519</v>
      </c>
      <c r="AG48" s="74" t="s">
        <v>129</v>
      </c>
    </row>
    <row r="49" spans="2:33" x14ac:dyDescent="0.25">
      <c r="B49" s="9" t="str">
        <f>CONCATENATE(LEFT(LEFT(C49,SEARCH("@",C49)-1),SEARCH(".",C49)-1)," ",RIGHT(LEFT(C49,SEARCH("@",C49)-1),SEARCH(".",C49)))</f>
        <v>victoria oria.luis</v>
      </c>
      <c r="C49" s="8" t="s">
        <v>78</v>
      </c>
      <c r="D49" s="12">
        <v>202459529</v>
      </c>
      <c r="E49" s="13"/>
      <c r="F49" s="13" t="s">
        <v>59</v>
      </c>
      <c r="G49" s="12" t="s">
        <v>59</v>
      </c>
      <c r="H49" s="15" t="s">
        <v>59</v>
      </c>
      <c r="I49" s="19" t="s">
        <v>59</v>
      </c>
      <c r="J49" s="13" t="s">
        <v>59</v>
      </c>
      <c r="K49" s="23"/>
      <c r="L49" s="13"/>
      <c r="M49" s="71"/>
      <c r="N49" s="43" t="s">
        <v>59</v>
      </c>
      <c r="O49" s="44"/>
      <c r="P49" s="18"/>
      <c r="Q49" s="83"/>
      <c r="R49" s="13"/>
      <c r="S49" s="83"/>
      <c r="T49" s="13">
        <f>COUNTIF(E49:S49,"x")</f>
        <v>6</v>
      </c>
      <c r="U49" s="73">
        <v>202459615</v>
      </c>
      <c r="V49" s="86" t="s">
        <v>129</v>
      </c>
      <c r="W49" s="72">
        <v>12</v>
      </c>
      <c r="Z49" s="12">
        <v>202459529</v>
      </c>
      <c r="AA49" s="32">
        <v>0</v>
      </c>
      <c r="AB49" s="32">
        <v>0</v>
      </c>
      <c r="AC49" s="56">
        <v>0</v>
      </c>
      <c r="AD49" s="57">
        <v>0</v>
      </c>
      <c r="AE49" s="59">
        <f>T49</f>
        <v>6</v>
      </c>
      <c r="AF49" s="73">
        <v>202459522</v>
      </c>
      <c r="AG49" s="74" t="s">
        <v>127</v>
      </c>
    </row>
    <row r="50" spans="2:33" x14ac:dyDescent="0.25">
      <c r="B50" s="9" t="str">
        <f>CONCATENATE(LEFT(LEFT(C50,SEARCH("@",C50)-1),SEARCH(".",C50)-1)," ",RIGHT(LEFT(C50,SEARCH("@",C50)-1),SEARCH(".",C50)))</f>
        <v>juan udelo</v>
      </c>
      <c r="C50" s="12" t="s">
        <v>39</v>
      </c>
      <c r="D50" s="12">
        <v>202459531</v>
      </c>
      <c r="E50" s="13" t="s">
        <v>59</v>
      </c>
      <c r="F50" s="13" t="s">
        <v>59</v>
      </c>
      <c r="G50" s="12" t="s">
        <v>59</v>
      </c>
      <c r="H50" s="15" t="s">
        <v>59</v>
      </c>
      <c r="I50" s="19" t="s">
        <v>59</v>
      </c>
      <c r="J50" s="13" t="s">
        <v>59</v>
      </c>
      <c r="K50" s="23" t="s">
        <v>59</v>
      </c>
      <c r="L50" s="25" t="s">
        <v>59</v>
      </c>
      <c r="M50" s="71"/>
      <c r="N50" s="43" t="s">
        <v>59</v>
      </c>
      <c r="O50" s="18" t="s">
        <v>59</v>
      </c>
      <c r="P50" s="44" t="s">
        <v>59</v>
      </c>
      <c r="Q50" s="83"/>
      <c r="R50" s="13" t="s">
        <v>59</v>
      </c>
      <c r="S50" s="83"/>
      <c r="T50" s="13">
        <f>COUNTIF(E50:S50,"x")</f>
        <v>12</v>
      </c>
      <c r="U50" s="73">
        <v>202459623</v>
      </c>
      <c r="V50" s="86" t="s">
        <v>129</v>
      </c>
      <c r="W50" s="72">
        <v>12</v>
      </c>
      <c r="Z50" s="12">
        <v>202459531</v>
      </c>
      <c r="AA50" s="32">
        <v>5</v>
      </c>
      <c r="AB50" s="32">
        <v>5</v>
      </c>
      <c r="AC50" s="56">
        <v>3</v>
      </c>
      <c r="AD50" s="57">
        <v>5</v>
      </c>
      <c r="AE50" s="59">
        <f>T50</f>
        <v>12</v>
      </c>
      <c r="AF50" s="73">
        <v>202459531</v>
      </c>
      <c r="AG50" s="74" t="s">
        <v>129</v>
      </c>
    </row>
    <row r="51" spans="2:33" x14ac:dyDescent="0.25">
      <c r="B51" s="9" t="str">
        <f>CONCATENATE(LEFT(LEFT(C51,SEARCH("@",C51)-1),SEARCH(".",C51)-1)," ",RIGHT(LEFT(C51,SEARCH("@",C51)-1),SEARCH(".",C51)))</f>
        <v>valeria s.moreno</v>
      </c>
      <c r="C51" s="8" t="s">
        <v>77</v>
      </c>
      <c r="D51" s="12">
        <v>202459532</v>
      </c>
      <c r="E51" s="13"/>
      <c r="F51" s="13" t="s">
        <v>59</v>
      </c>
      <c r="G51" s="12" t="s">
        <v>59</v>
      </c>
      <c r="H51" s="15" t="s">
        <v>59</v>
      </c>
      <c r="I51" s="19" t="s">
        <v>59</v>
      </c>
      <c r="J51" s="13" t="s">
        <v>59</v>
      </c>
      <c r="K51" s="23"/>
      <c r="L51" s="13"/>
      <c r="M51" s="71"/>
      <c r="N51" s="43" t="s">
        <v>59</v>
      </c>
      <c r="O51" s="44"/>
      <c r="P51" s="18" t="s">
        <v>59</v>
      </c>
      <c r="Q51" s="83"/>
      <c r="R51" s="13"/>
      <c r="S51" s="83"/>
      <c r="T51" s="13">
        <f>COUNTIF(E51:S51,"x")</f>
        <v>7</v>
      </c>
      <c r="U51" s="73">
        <v>202459630</v>
      </c>
      <c r="V51" s="86" t="s">
        <v>130</v>
      </c>
      <c r="W51" s="72">
        <v>4</v>
      </c>
      <c r="Z51" s="12">
        <v>202459532</v>
      </c>
      <c r="AA51" s="32">
        <v>5</v>
      </c>
      <c r="AB51" s="32">
        <v>5</v>
      </c>
      <c r="AC51" s="56">
        <v>0</v>
      </c>
      <c r="AD51" s="57">
        <v>0</v>
      </c>
      <c r="AE51" s="59">
        <f>T51</f>
        <v>7</v>
      </c>
      <c r="AF51" s="73">
        <v>202459537</v>
      </c>
      <c r="AG51" s="74" t="s">
        <v>129</v>
      </c>
    </row>
    <row r="52" spans="2:33" x14ac:dyDescent="0.25">
      <c r="B52" s="9" t="str">
        <f>CONCATENATE(LEFT(LEFT(C52,SEARCH("@",C52)-1),SEARCH(".",C52)-1)," ",RIGHT(LEFT(C52,SEARCH("@",C52)-1),SEARCH(".",C52)))</f>
        <v>jhorian ian.arce</v>
      </c>
      <c r="C52" s="12" t="s">
        <v>40</v>
      </c>
      <c r="D52" s="12">
        <v>202459537</v>
      </c>
      <c r="E52" s="13" t="s">
        <v>59</v>
      </c>
      <c r="F52" s="13" t="s">
        <v>59</v>
      </c>
      <c r="G52" s="12" t="s">
        <v>59</v>
      </c>
      <c r="H52" s="15" t="s">
        <v>59</v>
      </c>
      <c r="I52" s="19" t="s">
        <v>59</v>
      </c>
      <c r="J52" s="13" t="s">
        <v>59</v>
      </c>
      <c r="K52" s="23" t="s">
        <v>59</v>
      </c>
      <c r="L52" s="25"/>
      <c r="M52" s="71"/>
      <c r="N52" s="43" t="s">
        <v>59</v>
      </c>
      <c r="O52" s="44" t="s">
        <v>59</v>
      </c>
      <c r="P52" s="44" t="s">
        <v>59</v>
      </c>
      <c r="Q52" s="83"/>
      <c r="R52" s="13"/>
      <c r="S52" s="83"/>
      <c r="T52" s="13">
        <f>COUNTIF(E52:S52,"x")</f>
        <v>10</v>
      </c>
      <c r="U52" s="73">
        <v>202459631</v>
      </c>
      <c r="V52" s="86" t="s">
        <v>129</v>
      </c>
      <c r="W52" s="72">
        <v>12</v>
      </c>
      <c r="Z52" s="12">
        <v>202459537</v>
      </c>
      <c r="AA52" s="32">
        <v>5</v>
      </c>
      <c r="AB52" s="32">
        <v>5</v>
      </c>
      <c r="AC52" s="56">
        <v>5</v>
      </c>
      <c r="AD52" s="57">
        <v>5</v>
      </c>
      <c r="AE52" s="59">
        <f>T52</f>
        <v>10</v>
      </c>
      <c r="AF52" s="73">
        <v>202459550</v>
      </c>
      <c r="AG52" s="74" t="s">
        <v>127</v>
      </c>
    </row>
    <row r="53" spans="2:33" x14ac:dyDescent="0.25">
      <c r="B53" s="9" t="str">
        <f>CONCATENATE(LEFT(LEFT(C53,SEARCH("@",C53)-1),SEARCH(".",C53)-1)," ",RIGHT(LEFT(C53,SEARCH("@",C53)-1),SEARCH(".",C53)))</f>
        <v>zuluaga risthian</v>
      </c>
      <c r="C53" s="8" t="s">
        <v>68</v>
      </c>
      <c r="D53" s="12">
        <v>202459542</v>
      </c>
      <c r="E53" s="13"/>
      <c r="F53" s="13" t="s">
        <v>59</v>
      </c>
      <c r="G53" s="12" t="s">
        <v>59</v>
      </c>
      <c r="H53" s="18"/>
      <c r="I53" s="18"/>
      <c r="J53" s="13"/>
      <c r="K53" s="13"/>
      <c r="L53" s="13"/>
      <c r="M53" s="71"/>
      <c r="N53" s="43"/>
      <c r="O53" s="18"/>
      <c r="P53" s="18"/>
      <c r="Q53" s="83"/>
      <c r="R53" s="13"/>
      <c r="S53" s="83"/>
      <c r="T53" s="13">
        <f>COUNTIF(E53:S53,"x")</f>
        <v>2</v>
      </c>
      <c r="U53" s="73">
        <v>202459640</v>
      </c>
      <c r="V53" s="86" t="s">
        <v>129</v>
      </c>
      <c r="W53" s="72">
        <v>12</v>
      </c>
      <c r="Z53" s="12">
        <v>202459542</v>
      </c>
      <c r="AA53" s="32">
        <v>0</v>
      </c>
      <c r="AB53" s="32">
        <v>0</v>
      </c>
      <c r="AC53" s="56">
        <v>0</v>
      </c>
      <c r="AD53" s="57">
        <v>0</v>
      </c>
      <c r="AE53" s="59">
        <f>T53</f>
        <v>2</v>
      </c>
      <c r="AF53" s="73">
        <v>202459552</v>
      </c>
      <c r="AG53" s="74" t="s">
        <v>130</v>
      </c>
    </row>
    <row r="54" spans="2:33" x14ac:dyDescent="0.25">
      <c r="B54" s="9" t="str">
        <f>CONCATENATE(LEFT(LEFT(C54,SEARCH("@",C54)-1),SEARCH(".",C54)-1)," ",RIGHT(LEFT(C54,SEARCH("@",C54)-1),SEARCH(".",C54)))</f>
        <v>cristian .guerrero</v>
      </c>
      <c r="C54" s="12" t="s">
        <v>41</v>
      </c>
      <c r="D54" s="12">
        <v>202459550</v>
      </c>
      <c r="E54" s="13" t="s">
        <v>59</v>
      </c>
      <c r="F54" s="13" t="s">
        <v>59</v>
      </c>
      <c r="G54" s="12" t="s">
        <v>59</v>
      </c>
      <c r="H54" s="15" t="s">
        <v>59</v>
      </c>
      <c r="I54" s="19" t="s">
        <v>59</v>
      </c>
      <c r="J54" s="13" t="s">
        <v>59</v>
      </c>
      <c r="K54" s="23" t="s">
        <v>59</v>
      </c>
      <c r="L54" s="25" t="s">
        <v>59</v>
      </c>
      <c r="M54" s="71"/>
      <c r="N54" s="43"/>
      <c r="O54" s="18"/>
      <c r="P54" s="18"/>
      <c r="Q54" s="83"/>
      <c r="R54" s="13"/>
      <c r="S54" s="83"/>
      <c r="T54" s="13">
        <f>COUNTIF(E54:S54,"x")</f>
        <v>8</v>
      </c>
      <c r="U54" s="73">
        <v>202459645</v>
      </c>
      <c r="V54" s="86" t="s">
        <v>129</v>
      </c>
      <c r="W54" s="72">
        <v>10</v>
      </c>
      <c r="Z54" s="12">
        <v>202459550</v>
      </c>
      <c r="AA54" s="34">
        <v>0</v>
      </c>
      <c r="AB54" s="32">
        <v>5</v>
      </c>
      <c r="AC54" s="56">
        <v>3.5</v>
      </c>
      <c r="AD54" s="57">
        <v>5</v>
      </c>
      <c r="AE54" s="59">
        <f>T54</f>
        <v>8</v>
      </c>
      <c r="AF54" s="73">
        <v>202459556</v>
      </c>
      <c r="AG54" s="63">
        <v>0</v>
      </c>
    </row>
    <row r="55" spans="2:33" x14ac:dyDescent="0.25">
      <c r="B55" s="9" t="str">
        <f>CONCATENATE(LEFT(LEFT(C55,SEARCH("@",C55)-1),SEARCH(".",C55)-1)," ",RIGHT(LEFT(C55,SEARCH("@",C55)-1),SEARCH(".",C55)))</f>
        <v>zea juan</v>
      </c>
      <c r="C55" s="8" t="s">
        <v>90</v>
      </c>
      <c r="D55" s="12">
        <v>202459551</v>
      </c>
      <c r="E55" s="13"/>
      <c r="F55" s="13" t="s">
        <v>59</v>
      </c>
      <c r="G55" s="14"/>
      <c r="H55" s="18"/>
      <c r="I55" s="18"/>
      <c r="J55" s="13"/>
      <c r="K55" s="13"/>
      <c r="L55" s="13"/>
      <c r="M55" s="71"/>
      <c r="N55" s="43"/>
      <c r="O55" s="18"/>
      <c r="P55" s="18"/>
      <c r="Q55" s="83"/>
      <c r="R55" s="13"/>
      <c r="S55" s="83"/>
      <c r="T55" s="13">
        <f>COUNTIF(E55:S55,"x")</f>
        <v>1</v>
      </c>
      <c r="U55" s="73">
        <v>202459650</v>
      </c>
      <c r="V55" s="87">
        <v>0</v>
      </c>
      <c r="W55" s="72">
        <v>0</v>
      </c>
      <c r="Z55" s="12">
        <v>202459551</v>
      </c>
      <c r="AA55" s="32">
        <v>0</v>
      </c>
      <c r="AB55" s="32">
        <v>0</v>
      </c>
      <c r="AC55" s="56">
        <v>0</v>
      </c>
      <c r="AD55" s="57">
        <v>0</v>
      </c>
      <c r="AE55" s="59">
        <f>T55</f>
        <v>1</v>
      </c>
      <c r="AF55" s="73">
        <v>202459558</v>
      </c>
      <c r="AG55" s="74" t="s">
        <v>128</v>
      </c>
    </row>
    <row r="56" spans="2:33" x14ac:dyDescent="0.25">
      <c r="B56" s="9" t="str">
        <f>CONCATENATE(LEFT(LEFT(C56,SEARCH("@",C56)-1),SEARCH(".",C56)-1)," ",RIGHT(LEFT(C56,SEARCH("@",C56)-1),SEARCH(".",C56)))</f>
        <v>danimarque71 danimarque71</v>
      </c>
      <c r="C56" s="12" t="s">
        <v>42</v>
      </c>
      <c r="D56" s="12">
        <v>202459552</v>
      </c>
      <c r="E56" s="13" t="s">
        <v>59</v>
      </c>
      <c r="F56" s="13" t="s">
        <v>59</v>
      </c>
      <c r="G56" s="12" t="s">
        <v>59</v>
      </c>
      <c r="H56" s="15" t="s">
        <v>59</v>
      </c>
      <c r="I56" s="19" t="s">
        <v>59</v>
      </c>
      <c r="J56" s="13" t="s">
        <v>59</v>
      </c>
      <c r="K56" s="23" t="s">
        <v>59</v>
      </c>
      <c r="L56" s="25" t="s">
        <v>59</v>
      </c>
      <c r="M56" s="71"/>
      <c r="N56" s="43"/>
      <c r="O56" s="18" t="s">
        <v>59</v>
      </c>
      <c r="P56" s="44" t="s">
        <v>59</v>
      </c>
      <c r="Q56" s="83"/>
      <c r="R56" s="13" t="s">
        <v>59</v>
      </c>
      <c r="S56" s="83"/>
      <c r="T56" s="13">
        <f>COUNTIF(E56:S56,"x")</f>
        <v>11</v>
      </c>
      <c r="U56" s="73">
        <v>202459664</v>
      </c>
      <c r="V56" s="86" t="s">
        <v>129</v>
      </c>
      <c r="W56" s="72">
        <v>10</v>
      </c>
      <c r="Z56" s="12">
        <v>202459552</v>
      </c>
      <c r="AA56" s="18">
        <v>4.5999999999999996</v>
      </c>
      <c r="AB56" s="18" t="s">
        <v>112</v>
      </c>
      <c r="AC56" s="56">
        <v>0</v>
      </c>
      <c r="AD56" s="57">
        <v>0</v>
      </c>
      <c r="AE56" s="59">
        <f>T56</f>
        <v>11</v>
      </c>
      <c r="AF56" s="73">
        <v>202459571</v>
      </c>
      <c r="AG56" s="74" t="s">
        <v>130</v>
      </c>
    </row>
    <row r="57" spans="2:33" x14ac:dyDescent="0.25">
      <c r="B57" s="9" t="str">
        <f>CONCATENATE(LEFT(LEFT(C57,SEARCH("@",C57)-1),SEARCH(".",C57)-1)," ",RIGHT(LEFT(C57,SEARCH("@",C57)-1),SEARCH(".",C57)))</f>
        <v>juan rrete</v>
      </c>
      <c r="C57" s="12" t="s">
        <v>110</v>
      </c>
      <c r="D57" s="20">
        <v>202459562</v>
      </c>
      <c r="E57" s="13"/>
      <c r="F57" s="13"/>
      <c r="G57" s="12"/>
      <c r="H57" s="15"/>
      <c r="I57" s="7" t="s">
        <v>59</v>
      </c>
      <c r="J57" s="13" t="s">
        <v>59</v>
      </c>
      <c r="K57" s="23" t="s">
        <v>59</v>
      </c>
      <c r="L57" s="25" t="s">
        <v>59</v>
      </c>
      <c r="M57" s="71"/>
      <c r="N57" s="43" t="s">
        <v>59</v>
      </c>
      <c r="O57" s="44"/>
      <c r="P57" s="18" t="s">
        <v>59</v>
      </c>
      <c r="Q57" s="83"/>
      <c r="R57" s="13"/>
      <c r="S57" s="83"/>
      <c r="T57" s="13">
        <f>COUNTIF(E57:S57,"x")</f>
        <v>6</v>
      </c>
      <c r="U57" s="73">
        <v>202459672</v>
      </c>
      <c r="V57" s="86" t="s">
        <v>129</v>
      </c>
      <c r="W57" s="72">
        <v>10</v>
      </c>
      <c r="Z57" s="20">
        <v>202459562</v>
      </c>
      <c r="AA57" s="32">
        <v>0</v>
      </c>
      <c r="AB57" s="32">
        <v>0</v>
      </c>
      <c r="AC57" s="56">
        <v>0</v>
      </c>
      <c r="AD57" s="57">
        <v>0</v>
      </c>
      <c r="AE57" s="59">
        <f>T57</f>
        <v>6</v>
      </c>
      <c r="AF57" s="73">
        <v>202459600</v>
      </c>
      <c r="AG57" s="74" t="s">
        <v>128</v>
      </c>
    </row>
    <row r="58" spans="2:33" x14ac:dyDescent="0.25">
      <c r="B58" s="9" t="str">
        <f>CONCATENATE(LEFT(LEFT(C58,SEARCH("@",C58)-1),SEARCH(".",C58)-1)," ",RIGHT(LEFT(C58,SEARCH("@",C58)-1),SEARCH(".",C58)))</f>
        <v>leonardo .martinez</v>
      </c>
      <c r="C58" s="12" t="s">
        <v>43</v>
      </c>
      <c r="D58" s="12">
        <v>202459556</v>
      </c>
      <c r="E58" s="13" t="s">
        <v>59</v>
      </c>
      <c r="F58" s="13" t="s">
        <v>59</v>
      </c>
      <c r="G58" s="12" t="s">
        <v>59</v>
      </c>
      <c r="H58" s="15" t="s">
        <v>59</v>
      </c>
      <c r="I58" s="19"/>
      <c r="J58" s="13" t="s">
        <v>59</v>
      </c>
      <c r="K58" s="23"/>
      <c r="L58" s="24"/>
      <c r="M58" s="71"/>
      <c r="N58" s="43"/>
      <c r="O58" s="18"/>
      <c r="P58" s="18" t="s">
        <v>59</v>
      </c>
      <c r="Q58" s="83"/>
      <c r="R58" s="13"/>
      <c r="S58" s="83"/>
      <c r="T58" s="13">
        <f>COUNTIF(E58:S58,"x")</f>
        <v>6</v>
      </c>
      <c r="U58" s="73">
        <v>202459676</v>
      </c>
      <c r="V58" s="86" t="s">
        <v>129</v>
      </c>
      <c r="W58" s="72">
        <v>8</v>
      </c>
      <c r="Z58" s="12">
        <v>202459556</v>
      </c>
      <c r="AA58" s="32">
        <v>0</v>
      </c>
      <c r="AB58" s="32">
        <v>0</v>
      </c>
      <c r="AC58" s="56">
        <v>0</v>
      </c>
      <c r="AD58" s="57">
        <v>0</v>
      </c>
      <c r="AE58" s="59">
        <f>T58</f>
        <v>6</v>
      </c>
      <c r="AF58" s="73">
        <v>202459603</v>
      </c>
      <c r="AG58" s="63">
        <v>0</v>
      </c>
    </row>
    <row r="59" spans="2:33" x14ac:dyDescent="0.25">
      <c r="B59" s="9"/>
      <c r="C59" s="12"/>
      <c r="D59" s="12">
        <v>202459558</v>
      </c>
      <c r="E59" s="13"/>
      <c r="F59" s="13"/>
      <c r="G59" s="12"/>
      <c r="H59" s="15"/>
      <c r="I59" s="19"/>
      <c r="J59" s="13"/>
      <c r="K59" s="23"/>
      <c r="L59" s="24"/>
      <c r="M59" s="71"/>
      <c r="N59" s="43"/>
      <c r="O59" s="18"/>
      <c r="P59" s="18"/>
      <c r="Q59" s="83"/>
      <c r="R59" s="13"/>
      <c r="S59" s="83"/>
      <c r="T59" s="13">
        <f>COUNTIF(E59:S59,"x")</f>
        <v>0</v>
      </c>
      <c r="U59" s="73">
        <v>202459680</v>
      </c>
      <c r="V59" s="86" t="s">
        <v>130</v>
      </c>
      <c r="W59" s="72">
        <v>7</v>
      </c>
      <c r="Z59" s="12">
        <v>202459558</v>
      </c>
      <c r="AA59" s="32"/>
      <c r="AB59" s="32"/>
      <c r="AC59" s="56"/>
      <c r="AD59" s="57">
        <v>5</v>
      </c>
      <c r="AE59" s="59"/>
      <c r="AF59" s="73">
        <v>202459615</v>
      </c>
      <c r="AG59" s="74" t="s">
        <v>129</v>
      </c>
    </row>
    <row r="60" spans="2:33" x14ac:dyDescent="0.25">
      <c r="B60" s="9" t="str">
        <f>CONCATENATE(LEFT(LEFT(C60,SEARCH("@",C60)-1),SEARCH(".",C60)-1)," ",RIGHT(LEFT(C60,SEARCH("@",C60)-1),SEARCH(".",C60)))</f>
        <v>juan uniga</v>
      </c>
      <c r="C60" s="8" t="s">
        <v>91</v>
      </c>
      <c r="D60" s="12">
        <v>202459563</v>
      </c>
      <c r="E60" s="13"/>
      <c r="F60" s="13" t="s">
        <v>59</v>
      </c>
      <c r="G60" s="12" t="s">
        <v>59</v>
      </c>
      <c r="H60" s="15" t="s">
        <v>59</v>
      </c>
      <c r="I60" s="7" t="s">
        <v>59</v>
      </c>
      <c r="J60" s="13" t="s">
        <v>59</v>
      </c>
      <c r="K60" s="23" t="s">
        <v>59</v>
      </c>
      <c r="L60" s="25"/>
      <c r="M60" s="71"/>
      <c r="N60" s="43" t="s">
        <v>59</v>
      </c>
      <c r="O60" s="44"/>
      <c r="P60" s="18" t="s">
        <v>59</v>
      </c>
      <c r="Q60" s="83"/>
      <c r="R60" s="13"/>
      <c r="S60" s="83"/>
      <c r="T60" s="13">
        <f>COUNTIF(E60:S60,"x")</f>
        <v>8</v>
      </c>
      <c r="U60" s="73">
        <v>202459684</v>
      </c>
      <c r="V60" s="86" t="s">
        <v>129</v>
      </c>
      <c r="W60" s="72">
        <v>12</v>
      </c>
      <c r="Z60" s="12">
        <v>202459563</v>
      </c>
      <c r="AA60" s="32">
        <v>5</v>
      </c>
      <c r="AB60" s="32">
        <v>0</v>
      </c>
      <c r="AC60" s="56">
        <v>0</v>
      </c>
      <c r="AD60" s="57">
        <v>0</v>
      </c>
      <c r="AE60" s="59">
        <f>T60</f>
        <v>8</v>
      </c>
      <c r="AF60" s="73">
        <v>202459623</v>
      </c>
      <c r="AG60" s="74" t="s">
        <v>129</v>
      </c>
    </row>
    <row r="61" spans="2:33" x14ac:dyDescent="0.25">
      <c r="B61" s="9" t="str">
        <f>CONCATENATE(LEFT(LEFT(C61,SEARCH("@",C61)-1),SEARCH(".",C61)-1)," ",RIGHT(LEFT(C61,SEARCH("@",C61)-1),SEARCH(".",C61)))</f>
        <v>victor r.goyes</v>
      </c>
      <c r="C61" s="8" t="s">
        <v>81</v>
      </c>
      <c r="D61" s="12">
        <v>202459569</v>
      </c>
      <c r="E61" s="13"/>
      <c r="F61" s="13" t="s">
        <v>59</v>
      </c>
      <c r="G61" s="12" t="s">
        <v>59</v>
      </c>
      <c r="H61" s="15" t="s">
        <v>59</v>
      </c>
      <c r="I61" s="7" t="s">
        <v>59</v>
      </c>
      <c r="J61" s="13" t="s">
        <v>59</v>
      </c>
      <c r="K61" s="23"/>
      <c r="L61" s="13" t="s">
        <v>59</v>
      </c>
      <c r="M61" s="71"/>
      <c r="N61" s="43"/>
      <c r="O61" s="44"/>
      <c r="P61" s="18" t="s">
        <v>59</v>
      </c>
      <c r="Q61" s="83"/>
      <c r="R61" s="13"/>
      <c r="S61" s="83"/>
      <c r="T61" s="13">
        <f>COUNTIF(E61:S61,"x")</f>
        <v>7</v>
      </c>
      <c r="U61" s="73">
        <v>202459691</v>
      </c>
      <c r="V61" s="86" t="s">
        <v>127</v>
      </c>
      <c r="W61" s="72">
        <v>9</v>
      </c>
      <c r="Z61" s="12">
        <v>202459569</v>
      </c>
      <c r="AA61" s="32">
        <v>4</v>
      </c>
      <c r="AB61" s="32">
        <v>4</v>
      </c>
      <c r="AC61" s="56">
        <v>0</v>
      </c>
      <c r="AD61" s="57">
        <v>5</v>
      </c>
      <c r="AE61" s="59">
        <f>T61</f>
        <v>7</v>
      </c>
      <c r="AF61" s="73">
        <v>202459630</v>
      </c>
      <c r="AG61" s="74" t="s">
        <v>130</v>
      </c>
    </row>
    <row r="62" spans="2:33" x14ac:dyDescent="0.25">
      <c r="B62" s="9" t="str">
        <f>CONCATENATE(LEFT(LEFT(C62,SEARCH("@",C62)-1),SEARCH(".",C62)-1)," ",RIGHT(LEFT(C62,SEARCH("@",C62)-1),SEARCH(".",C62)))</f>
        <v>natalia .heredia</v>
      </c>
      <c r="C62" s="12" t="s">
        <v>44</v>
      </c>
      <c r="D62" s="12">
        <v>202459571</v>
      </c>
      <c r="E62" s="13" t="s">
        <v>59</v>
      </c>
      <c r="F62" s="13" t="s">
        <v>59</v>
      </c>
      <c r="G62" s="12" t="s">
        <v>59</v>
      </c>
      <c r="H62" s="15" t="s">
        <v>59</v>
      </c>
      <c r="I62" s="7" t="s">
        <v>59</v>
      </c>
      <c r="J62" s="13" t="s">
        <v>59</v>
      </c>
      <c r="K62" s="23" t="s">
        <v>59</v>
      </c>
      <c r="L62" s="25" t="s">
        <v>59</v>
      </c>
      <c r="M62" s="71"/>
      <c r="N62" s="43"/>
      <c r="O62" s="18"/>
      <c r="P62" s="18" t="s">
        <v>59</v>
      </c>
      <c r="Q62" s="83"/>
      <c r="R62" s="13" t="s">
        <v>59</v>
      </c>
      <c r="S62" s="83"/>
      <c r="T62" s="13">
        <f>COUNTIF(E62:S62,"x")</f>
        <v>10</v>
      </c>
      <c r="U62" s="73">
        <v>202459700</v>
      </c>
      <c r="V62" s="86" t="s">
        <v>129</v>
      </c>
      <c r="W62" s="72">
        <v>10</v>
      </c>
      <c r="Z62" s="12">
        <v>202459571</v>
      </c>
      <c r="AA62" s="32">
        <v>4.3</v>
      </c>
      <c r="AB62" s="32">
        <v>5</v>
      </c>
      <c r="AC62" s="56">
        <v>0</v>
      </c>
      <c r="AD62" s="57">
        <v>0</v>
      </c>
      <c r="AE62" s="59">
        <f>T62</f>
        <v>10</v>
      </c>
      <c r="AF62" s="73">
        <v>202459631</v>
      </c>
      <c r="AG62" s="74" t="s">
        <v>129</v>
      </c>
    </row>
    <row r="63" spans="2:33" x14ac:dyDescent="0.25">
      <c r="B63" s="9" t="str">
        <f>CONCATENATE(LEFT(LEFT(C63,SEARCH("@",C63)-1),SEARCH(".",C63)-1)," ",RIGHT(LEFT(C63,SEARCH("@",C63)-1),SEARCH(".",C63)))</f>
        <v>gabriela la.tascon</v>
      </c>
      <c r="C63" s="8" t="s">
        <v>82</v>
      </c>
      <c r="D63" s="12">
        <v>202459584</v>
      </c>
      <c r="E63" s="13"/>
      <c r="F63" s="13" t="s">
        <v>59</v>
      </c>
      <c r="G63" s="12" t="s">
        <v>59</v>
      </c>
      <c r="H63" s="15" t="s">
        <v>59</v>
      </c>
      <c r="I63" s="12" t="s">
        <v>59</v>
      </c>
      <c r="J63" s="13" t="s">
        <v>59</v>
      </c>
      <c r="K63" s="23"/>
      <c r="L63" s="13"/>
      <c r="M63" s="71"/>
      <c r="N63" s="43"/>
      <c r="O63" s="18"/>
      <c r="P63" s="18"/>
      <c r="Q63" s="83"/>
      <c r="R63" s="13"/>
      <c r="S63" s="83"/>
      <c r="T63" s="13">
        <f>COUNTIF(E63:S63,"x")</f>
        <v>5</v>
      </c>
      <c r="U63" s="73">
        <v>202459717</v>
      </c>
      <c r="V63" s="88">
        <v>0</v>
      </c>
      <c r="W63" s="72">
        <v>0</v>
      </c>
      <c r="Z63" s="12">
        <v>202459584</v>
      </c>
      <c r="AA63" s="32">
        <v>4.5</v>
      </c>
      <c r="AB63" s="32">
        <v>4.5</v>
      </c>
      <c r="AC63" s="56">
        <v>0</v>
      </c>
      <c r="AD63" s="57">
        <v>0</v>
      </c>
      <c r="AE63" s="59">
        <f>T63</f>
        <v>5</v>
      </c>
      <c r="AF63" s="73">
        <v>202459640</v>
      </c>
      <c r="AG63" s="74" t="s">
        <v>129</v>
      </c>
    </row>
    <row r="64" spans="2:33" x14ac:dyDescent="0.25">
      <c r="B64" s="9" t="str">
        <f>CONCATENATE(LEFT(LEFT(C64,SEARCH("@",C64)-1),SEARCH(".",C64)-1)," ",RIGHT(LEFT(C64,SEARCH("@",C64)-1),SEARCH(".",C64)))</f>
        <v>juan rdona</v>
      </c>
      <c r="C64" s="8" t="s">
        <v>93</v>
      </c>
      <c r="D64" s="12">
        <v>202459600</v>
      </c>
      <c r="E64" s="13" t="s">
        <v>59</v>
      </c>
      <c r="F64" s="13" t="s">
        <v>59</v>
      </c>
      <c r="G64" s="12" t="s">
        <v>59</v>
      </c>
      <c r="H64" s="15" t="s">
        <v>59</v>
      </c>
      <c r="I64" s="7" t="s">
        <v>59</v>
      </c>
      <c r="J64" s="13" t="s">
        <v>59</v>
      </c>
      <c r="K64" s="23"/>
      <c r="L64" s="13"/>
      <c r="M64" s="71"/>
      <c r="N64" s="43"/>
      <c r="O64" s="18"/>
      <c r="P64" s="18"/>
      <c r="Q64" s="83"/>
      <c r="R64" s="13"/>
      <c r="S64" s="83"/>
      <c r="T64" s="13">
        <f>COUNTIF(E64:S64,"x")</f>
        <v>6</v>
      </c>
      <c r="U64" s="73">
        <v>202459736</v>
      </c>
      <c r="V64" s="86" t="s">
        <v>128</v>
      </c>
      <c r="W64" s="72">
        <v>9</v>
      </c>
      <c r="Z64" s="12">
        <v>202459600</v>
      </c>
      <c r="AA64" s="32">
        <v>0</v>
      </c>
      <c r="AB64" s="32">
        <v>5</v>
      </c>
      <c r="AC64" s="56">
        <v>0</v>
      </c>
      <c r="AD64" s="57">
        <v>0</v>
      </c>
      <c r="AE64" s="59">
        <f>T64</f>
        <v>6</v>
      </c>
      <c r="AF64" s="73">
        <v>202459645</v>
      </c>
      <c r="AG64" s="74" t="s">
        <v>129</v>
      </c>
    </row>
    <row r="65" spans="2:33" x14ac:dyDescent="0.25">
      <c r="B65" s="9" t="str">
        <f>CONCATENATE(LEFT(LEFT(C65,SEARCH("@",C65)-1),SEARCH(".",C65)-1)," ",RIGHT(LEFT(C65,SEARCH("@",C65)-1),SEARCH(".",C65)))</f>
        <v>filiponsioterminator filiponsioterminator</v>
      </c>
      <c r="C65" s="12" t="s">
        <v>45</v>
      </c>
      <c r="D65" s="12">
        <v>202459603</v>
      </c>
      <c r="E65" s="13" t="s">
        <v>59</v>
      </c>
      <c r="F65" s="13" t="s">
        <v>59</v>
      </c>
      <c r="G65" s="12" t="s">
        <v>59</v>
      </c>
      <c r="H65" s="15" t="s">
        <v>59</v>
      </c>
      <c r="I65" s="19"/>
      <c r="J65" s="13"/>
      <c r="K65" s="13"/>
      <c r="L65" s="13"/>
      <c r="M65" s="71"/>
      <c r="N65" s="43" t="s">
        <v>59</v>
      </c>
      <c r="O65" s="44"/>
      <c r="P65" s="18"/>
      <c r="Q65" s="83"/>
      <c r="R65" s="13"/>
      <c r="S65" s="83"/>
      <c r="T65" s="13">
        <f>COUNTIF(E65:S65,"x")</f>
        <v>5</v>
      </c>
      <c r="U65" s="73">
        <v>202459766</v>
      </c>
      <c r="V65" s="86" t="s">
        <v>128</v>
      </c>
      <c r="W65" s="72">
        <v>6</v>
      </c>
      <c r="Z65" s="12">
        <v>202459603</v>
      </c>
      <c r="AA65" s="32">
        <v>0</v>
      </c>
      <c r="AB65" s="32">
        <v>0</v>
      </c>
      <c r="AC65" s="56">
        <v>0</v>
      </c>
      <c r="AD65" s="57">
        <v>0</v>
      </c>
      <c r="AE65" s="59">
        <f>T65</f>
        <v>5</v>
      </c>
      <c r="AF65" s="73">
        <v>202459650</v>
      </c>
      <c r="AG65" s="63">
        <v>0</v>
      </c>
    </row>
    <row r="66" spans="2:33" x14ac:dyDescent="0.25">
      <c r="B66" s="9" t="str">
        <f>CONCATENATE(LEFT(LEFT(C66,SEARCH("@",C66)-1),SEARCH(".",C66)-1)," ",RIGHT(LEFT(C66,SEARCH("@",C66)-1),SEARCH(".",C66)))</f>
        <v>scarllys allecilla</v>
      </c>
      <c r="C66" s="8" t="s">
        <v>80</v>
      </c>
      <c r="D66" s="12">
        <v>202459608</v>
      </c>
      <c r="E66" s="13"/>
      <c r="F66" s="13" t="s">
        <v>59</v>
      </c>
      <c r="G66" s="12" t="s">
        <v>59</v>
      </c>
      <c r="H66" s="18"/>
      <c r="I66" s="18"/>
      <c r="J66" s="13"/>
      <c r="K66" s="13" t="s">
        <v>59</v>
      </c>
      <c r="L66" s="25" t="s">
        <v>59</v>
      </c>
      <c r="M66" s="71"/>
      <c r="N66" s="43" t="s">
        <v>59</v>
      </c>
      <c r="O66" s="44"/>
      <c r="P66" s="18" t="s">
        <v>59</v>
      </c>
      <c r="Q66" s="83"/>
      <c r="R66" s="13"/>
      <c r="S66" s="83"/>
      <c r="T66" s="13">
        <f>COUNTIF(E66:S66,"x")</f>
        <v>6</v>
      </c>
      <c r="Z66" s="12">
        <v>202459608</v>
      </c>
      <c r="AA66" s="32">
        <v>0</v>
      </c>
      <c r="AB66" s="32">
        <v>0</v>
      </c>
      <c r="AC66" s="56">
        <v>0</v>
      </c>
      <c r="AD66" s="57">
        <v>0</v>
      </c>
      <c r="AE66" s="59">
        <f>T66</f>
        <v>6</v>
      </c>
      <c r="AF66" s="73">
        <v>202459664</v>
      </c>
      <c r="AG66" s="74" t="s">
        <v>129</v>
      </c>
    </row>
    <row r="67" spans="2:33" x14ac:dyDescent="0.25">
      <c r="B67" s="9" t="str">
        <f>CONCATENATE(LEFT(LEFT(C67,SEARCH("@",C67)-1),SEARCH(".",C67)-1)," ",RIGHT(LEFT(C67,SEARCH("@",C67)-1),SEARCH(".",C67)))</f>
        <v>davidsanpeco2006 davidsanpeco2006</v>
      </c>
      <c r="C67" s="8" t="s">
        <v>85</v>
      </c>
      <c r="D67" s="12">
        <v>202459611</v>
      </c>
      <c r="E67" s="13"/>
      <c r="F67" s="13" t="s">
        <v>59</v>
      </c>
      <c r="G67" s="12" t="s">
        <v>59</v>
      </c>
      <c r="H67" s="18"/>
      <c r="I67" s="18" t="s">
        <v>59</v>
      </c>
      <c r="J67" s="13"/>
      <c r="K67" s="13" t="s">
        <v>59</v>
      </c>
      <c r="L67" s="25" t="s">
        <v>59</v>
      </c>
      <c r="M67" s="71"/>
      <c r="N67" s="43"/>
      <c r="O67" s="18"/>
      <c r="P67" s="18"/>
      <c r="Q67" s="83"/>
      <c r="R67" s="13"/>
      <c r="S67" s="83"/>
      <c r="T67" s="13">
        <f>COUNTIF(E67:S67,"x")</f>
        <v>5</v>
      </c>
      <c r="Z67" s="12">
        <v>202459611</v>
      </c>
      <c r="AA67" s="32">
        <v>0</v>
      </c>
      <c r="AB67" s="32">
        <v>0</v>
      </c>
      <c r="AC67" s="56">
        <v>0</v>
      </c>
      <c r="AD67" s="57">
        <v>0</v>
      </c>
      <c r="AE67" s="59">
        <f>T67</f>
        <v>5</v>
      </c>
      <c r="AF67" s="73">
        <v>202459672</v>
      </c>
      <c r="AG67" s="74" t="s">
        <v>129</v>
      </c>
    </row>
    <row r="68" spans="2:33" x14ac:dyDescent="0.25">
      <c r="B68" s="9" t="str">
        <f>CONCATENATE(LEFT(LEFT(C68,SEARCH("@",C68)-1),SEARCH(".",C68)-1)," ",RIGHT(LEFT(C68,SEARCH("@",C68)-1),SEARCH(".",C68)))</f>
        <v>jhefferson ferson.ipaz</v>
      </c>
      <c r="C68" s="12" t="s">
        <v>46</v>
      </c>
      <c r="D68" s="12">
        <v>202459615</v>
      </c>
      <c r="E68" s="13" t="s">
        <v>59</v>
      </c>
      <c r="F68" s="13" t="s">
        <v>59</v>
      </c>
      <c r="G68" s="12" t="s">
        <v>59</v>
      </c>
      <c r="H68" s="15" t="s">
        <v>59</v>
      </c>
      <c r="I68" s="7" t="s">
        <v>59</v>
      </c>
      <c r="J68" s="13" t="s">
        <v>59</v>
      </c>
      <c r="K68" s="23" t="s">
        <v>59</v>
      </c>
      <c r="L68" s="25" t="s">
        <v>59</v>
      </c>
      <c r="M68" s="71"/>
      <c r="N68" s="43" t="s">
        <v>59</v>
      </c>
      <c r="O68" s="44" t="s">
        <v>59</v>
      </c>
      <c r="P68" s="44" t="s">
        <v>59</v>
      </c>
      <c r="Q68" s="83"/>
      <c r="R68" s="13" t="s">
        <v>59</v>
      </c>
      <c r="S68" s="83"/>
      <c r="T68" s="13">
        <f>COUNTIF(E68:S68,"x")</f>
        <v>12</v>
      </c>
      <c r="Y68" s="63">
        <v>202459615</v>
      </c>
      <c r="Z68" s="12">
        <v>202459615</v>
      </c>
      <c r="AA68" s="32">
        <v>5</v>
      </c>
      <c r="AB68" s="32">
        <v>5</v>
      </c>
      <c r="AC68" s="56">
        <v>5</v>
      </c>
      <c r="AD68" s="57">
        <v>5</v>
      </c>
      <c r="AE68" s="59">
        <f>T68</f>
        <v>12</v>
      </c>
      <c r="AF68" s="73">
        <v>202459676</v>
      </c>
      <c r="AG68" s="74" t="s">
        <v>129</v>
      </c>
    </row>
    <row r="69" spans="2:33" x14ac:dyDescent="0.25">
      <c r="B69" s="9" t="str">
        <f>CONCATENATE(LEFT(LEFT(C69,SEARCH("@",C69)-1),SEARCH(".",C69)-1)," ",RIGHT(LEFT(C69,SEARCH("@",C69)-1),SEARCH(".",C69)))</f>
        <v>isabella .arroyave</v>
      </c>
      <c r="C69" s="8" t="s">
        <v>94</v>
      </c>
      <c r="D69" s="12">
        <v>202459623</v>
      </c>
      <c r="E69" s="13" t="s">
        <v>59</v>
      </c>
      <c r="F69" s="13" t="s">
        <v>59</v>
      </c>
      <c r="G69" s="12" t="s">
        <v>59</v>
      </c>
      <c r="H69" s="15" t="s">
        <v>59</v>
      </c>
      <c r="I69" s="7" t="s">
        <v>59</v>
      </c>
      <c r="J69" s="13" t="s">
        <v>59</v>
      </c>
      <c r="K69" s="13" t="s">
        <v>59</v>
      </c>
      <c r="L69" s="25" t="s">
        <v>59</v>
      </c>
      <c r="M69" s="71"/>
      <c r="N69" s="43" t="s">
        <v>59</v>
      </c>
      <c r="O69" s="44" t="s">
        <v>59</v>
      </c>
      <c r="P69" s="18" t="s">
        <v>59</v>
      </c>
      <c r="Q69" s="83"/>
      <c r="R69" s="13" t="s">
        <v>59</v>
      </c>
      <c r="S69" s="83"/>
      <c r="T69" s="13">
        <f>COUNTIF(E69:S69,"x")</f>
        <v>12</v>
      </c>
      <c r="Y69" s="63">
        <v>202459623</v>
      </c>
      <c r="Z69" s="12">
        <v>202459623</v>
      </c>
      <c r="AA69" s="32">
        <v>5</v>
      </c>
      <c r="AB69" s="32">
        <v>5</v>
      </c>
      <c r="AC69" s="56">
        <v>5</v>
      </c>
      <c r="AD69" s="57">
        <v>5</v>
      </c>
      <c r="AE69" s="59">
        <f>T69</f>
        <v>12</v>
      </c>
      <c r="AF69" s="73">
        <v>202459680</v>
      </c>
      <c r="AG69" s="74" t="s">
        <v>130</v>
      </c>
    </row>
    <row r="70" spans="2:33" x14ac:dyDescent="0.25">
      <c r="B70" s="9" t="str">
        <f>CONCATENATE(LEFT(LEFT(C70,SEARCH("@",C70)-1),SEARCH(".",C70)-1)," ",RIGHT(LEFT(C70,SEARCH("@",C70)-1),SEARCH(".",C70)))</f>
        <v>valenlopez1606 valenlopez1606</v>
      </c>
      <c r="C70" s="8" t="s">
        <v>84</v>
      </c>
      <c r="D70" s="12">
        <v>202459626</v>
      </c>
      <c r="E70" s="13"/>
      <c r="F70" s="13" t="s">
        <v>59</v>
      </c>
      <c r="G70" s="12" t="s">
        <v>59</v>
      </c>
      <c r="H70" s="18"/>
      <c r="I70" s="18"/>
      <c r="J70" s="13"/>
      <c r="K70" s="13"/>
      <c r="L70" s="13"/>
      <c r="M70" s="71"/>
      <c r="N70" s="43"/>
      <c r="O70" s="18"/>
      <c r="P70" s="18"/>
      <c r="Q70" s="83"/>
      <c r="R70" s="13"/>
      <c r="S70" s="83"/>
      <c r="T70" s="13">
        <f>COUNTIF(E70:S70,"x")</f>
        <v>2</v>
      </c>
      <c r="Y70" s="64"/>
      <c r="Z70" s="12">
        <v>202459626</v>
      </c>
      <c r="AA70" s="32">
        <v>0</v>
      </c>
      <c r="AB70" s="32">
        <v>0</v>
      </c>
      <c r="AC70" s="56">
        <v>0</v>
      </c>
      <c r="AD70" s="57">
        <v>0</v>
      </c>
      <c r="AE70" s="59">
        <f>T70</f>
        <v>2</v>
      </c>
      <c r="AF70" s="73">
        <v>202459684</v>
      </c>
      <c r="AG70" s="74" t="s">
        <v>129</v>
      </c>
    </row>
    <row r="71" spans="2:33" x14ac:dyDescent="0.25">
      <c r="B71" s="9" t="str">
        <f>CONCATENATE(LEFT(LEFT(C71,SEARCH("@",C71)-1),SEARCH(".",C71)-1)," ",RIGHT(LEFT(C71,SEARCH("@",C71)-1),SEARCH(".",C71)))</f>
        <v>rubio astian</v>
      </c>
      <c r="C71" s="8" t="s">
        <v>74</v>
      </c>
      <c r="D71" s="12">
        <v>202459628</v>
      </c>
      <c r="E71" s="13"/>
      <c r="F71" s="13" t="s">
        <v>59</v>
      </c>
      <c r="G71" s="12" t="s">
        <v>59</v>
      </c>
      <c r="H71" s="18"/>
      <c r="I71" s="18" t="s">
        <v>59</v>
      </c>
      <c r="J71" s="13" t="s">
        <v>59</v>
      </c>
      <c r="K71" s="23" t="s">
        <v>59</v>
      </c>
      <c r="L71" s="25" t="s">
        <v>59</v>
      </c>
      <c r="M71" s="71"/>
      <c r="N71" s="43" t="s">
        <v>59</v>
      </c>
      <c r="O71" s="44" t="s">
        <v>59</v>
      </c>
      <c r="P71" s="44" t="s">
        <v>59</v>
      </c>
      <c r="Q71" s="83"/>
      <c r="R71" s="13" t="s">
        <v>59</v>
      </c>
      <c r="S71" s="83"/>
      <c r="T71" s="13">
        <f>COUNTIF(E71:S71,"x")</f>
        <v>10</v>
      </c>
      <c r="Z71" s="12">
        <v>202459628</v>
      </c>
      <c r="AA71" s="32">
        <v>4.5999999999999996</v>
      </c>
      <c r="AB71" s="32">
        <v>5</v>
      </c>
      <c r="AC71" s="56">
        <v>5</v>
      </c>
      <c r="AD71" s="57">
        <v>5</v>
      </c>
      <c r="AE71" s="59">
        <f>T71</f>
        <v>10</v>
      </c>
      <c r="AF71" s="73">
        <v>202459691</v>
      </c>
      <c r="AG71" s="74" t="s">
        <v>127</v>
      </c>
    </row>
    <row r="72" spans="2:33" x14ac:dyDescent="0.25">
      <c r="B72" s="9" t="str">
        <f>CONCATENATE(LEFT(LEFT(C72,SEARCH("@",C72)-1),SEARCH(".",C72)-1)," ",RIGHT(LEFT(C72,SEARCH("@",C72)-1),SEARCH(".",C72)))</f>
        <v>juan denas</v>
      </c>
      <c r="C72" s="12" t="s">
        <v>47</v>
      </c>
      <c r="D72" s="12">
        <v>202459630</v>
      </c>
      <c r="E72" s="13" t="s">
        <v>59</v>
      </c>
      <c r="F72" s="13"/>
      <c r="G72" s="14"/>
      <c r="H72" s="18" t="s">
        <v>59</v>
      </c>
      <c r="I72" s="7" t="s">
        <v>59</v>
      </c>
      <c r="J72" s="13"/>
      <c r="K72" s="13" t="s">
        <v>59</v>
      </c>
      <c r="L72" s="25"/>
      <c r="M72" s="71"/>
      <c r="N72" s="43"/>
      <c r="O72" s="18"/>
      <c r="P72" s="18"/>
      <c r="Q72" s="83"/>
      <c r="R72" s="13"/>
      <c r="S72" s="83"/>
      <c r="T72" s="13">
        <f>COUNTIF(E72:S72,"x")</f>
        <v>4</v>
      </c>
      <c r="Y72" s="63">
        <v>202459630</v>
      </c>
      <c r="Z72" s="12">
        <v>202459630</v>
      </c>
      <c r="AA72" s="32">
        <v>4.5999999999999996</v>
      </c>
      <c r="AB72" s="32">
        <v>5</v>
      </c>
      <c r="AC72" s="56">
        <v>0</v>
      </c>
      <c r="AD72" s="57">
        <v>0</v>
      </c>
      <c r="AE72" s="59">
        <f>T72</f>
        <v>4</v>
      </c>
      <c r="AF72" s="73">
        <v>202459700</v>
      </c>
      <c r="AG72" s="74" t="s">
        <v>129</v>
      </c>
    </row>
    <row r="73" spans="2:33" x14ac:dyDescent="0.25">
      <c r="B73" s="9" t="str">
        <f>CONCATENATE(LEFT(LEFT(C73,SEARCH("@",C73)-1),SEARCH(".",C73)-1)," ",RIGHT(LEFT(C73,SEARCH("@",C73)-1),SEARCH(".",C73)))</f>
        <v>daniel z.perez</v>
      </c>
      <c r="C73" s="8" t="s">
        <v>60</v>
      </c>
      <c r="D73" s="12">
        <v>202459631</v>
      </c>
      <c r="E73" s="13" t="s">
        <v>59</v>
      </c>
      <c r="F73" s="13" t="s">
        <v>59</v>
      </c>
      <c r="G73" s="12" t="s">
        <v>59</v>
      </c>
      <c r="H73" s="18" t="s">
        <v>59</v>
      </c>
      <c r="I73" s="7" t="s">
        <v>59</v>
      </c>
      <c r="J73" s="13" t="s">
        <v>59</v>
      </c>
      <c r="K73" s="23" t="s">
        <v>59</v>
      </c>
      <c r="L73" s="25" t="s">
        <v>59</v>
      </c>
      <c r="M73" s="71"/>
      <c r="N73" s="43"/>
      <c r="O73" s="18" t="s">
        <v>59</v>
      </c>
      <c r="P73" s="44" t="s">
        <v>59</v>
      </c>
      <c r="Q73" s="83"/>
      <c r="R73" s="13"/>
      <c r="S73" s="83"/>
      <c r="T73" s="13">
        <f>COUNTIF(E73:S73,"x")</f>
        <v>10</v>
      </c>
      <c r="Y73" s="63">
        <v>202459631</v>
      </c>
      <c r="Z73" s="12">
        <v>202459631</v>
      </c>
      <c r="AA73" s="32">
        <v>4.5</v>
      </c>
      <c r="AB73" s="32">
        <v>5</v>
      </c>
      <c r="AC73" s="56">
        <v>4.5</v>
      </c>
      <c r="AD73" s="57">
        <v>5</v>
      </c>
      <c r="AE73" s="59">
        <f>T73</f>
        <v>10</v>
      </c>
      <c r="AF73" s="73">
        <v>202459717</v>
      </c>
      <c r="AG73">
        <v>0</v>
      </c>
    </row>
    <row r="74" spans="2:33" x14ac:dyDescent="0.25">
      <c r="B74" s="9" t="str">
        <f>CONCATENATE(LEFT(LEFT(C74,SEARCH("@",C74)-1),SEARCH(".",C74)-1)," ",RIGHT(LEFT(C74,SEARCH("@",C74)-1),SEARCH(".",C74)))</f>
        <v>juan denas</v>
      </c>
      <c r="C74" s="8" t="s">
        <v>47</v>
      </c>
      <c r="D74" s="12">
        <v>202459639</v>
      </c>
      <c r="E74" s="13"/>
      <c r="F74" s="13" t="s">
        <v>59</v>
      </c>
      <c r="G74" s="12" t="s">
        <v>59</v>
      </c>
      <c r="H74" s="18"/>
      <c r="I74" s="18"/>
      <c r="J74" s="13"/>
      <c r="K74" s="13"/>
      <c r="L74" s="13"/>
      <c r="M74" s="71"/>
      <c r="N74" s="43"/>
      <c r="O74" s="18"/>
      <c r="P74" s="18"/>
      <c r="Q74" s="83"/>
      <c r="R74" s="13"/>
      <c r="S74" s="83"/>
      <c r="T74" s="13">
        <f>COUNTIF(E74:S74,"x")</f>
        <v>2</v>
      </c>
      <c r="Y74" s="64"/>
      <c r="Z74" s="12">
        <v>202459639</v>
      </c>
      <c r="AA74" s="32">
        <v>0</v>
      </c>
      <c r="AB74" s="32">
        <v>0</v>
      </c>
      <c r="AC74" s="56">
        <v>0</v>
      </c>
      <c r="AD74" s="57">
        <v>0</v>
      </c>
      <c r="AE74" s="59">
        <f>T74</f>
        <v>2</v>
      </c>
      <c r="AF74" s="73">
        <v>202459736</v>
      </c>
      <c r="AG74" s="74" t="s">
        <v>128</v>
      </c>
    </row>
    <row r="75" spans="2:33" x14ac:dyDescent="0.25">
      <c r="B75" s="9" t="str">
        <f>CONCATENATE(LEFT(LEFT(C75,SEARCH("@",C75)-1),SEARCH(".",C75)-1)," ",RIGHT(LEFT(C75,SEARCH("@",C75)-1),SEARCH(".",C75)))</f>
        <v>manuela .delgado</v>
      </c>
      <c r="C75" s="12" t="s">
        <v>48</v>
      </c>
      <c r="D75" s="12">
        <v>202459640</v>
      </c>
      <c r="E75" s="13" t="s">
        <v>59</v>
      </c>
      <c r="F75" s="13" t="s">
        <v>59</v>
      </c>
      <c r="G75" s="12" t="s">
        <v>59</v>
      </c>
      <c r="H75" s="15" t="s">
        <v>59</v>
      </c>
      <c r="I75" s="7" t="s">
        <v>59</v>
      </c>
      <c r="J75" s="13" t="s">
        <v>59</v>
      </c>
      <c r="K75" s="23" t="s">
        <v>59</v>
      </c>
      <c r="L75" s="25" t="s">
        <v>59</v>
      </c>
      <c r="M75" s="71"/>
      <c r="N75" s="43" t="s">
        <v>59</v>
      </c>
      <c r="O75" s="44" t="s">
        <v>59</v>
      </c>
      <c r="P75" s="44" t="s">
        <v>59</v>
      </c>
      <c r="Q75" s="83"/>
      <c r="R75" s="13" t="s">
        <v>59</v>
      </c>
      <c r="S75" s="83"/>
      <c r="T75" s="13">
        <f>COUNTIF(E75:S75,"x")</f>
        <v>12</v>
      </c>
      <c r="Y75" s="63">
        <v>202459640</v>
      </c>
      <c r="Z75" s="12">
        <v>202459640</v>
      </c>
      <c r="AA75" s="32">
        <v>5</v>
      </c>
      <c r="AB75" s="32">
        <v>5</v>
      </c>
      <c r="AC75" s="56">
        <v>5</v>
      </c>
      <c r="AD75" s="57">
        <v>5</v>
      </c>
      <c r="AE75" s="59">
        <f>T75</f>
        <v>12</v>
      </c>
      <c r="AF75" s="73">
        <v>202459766</v>
      </c>
      <c r="AG75" s="74" t="s">
        <v>128</v>
      </c>
    </row>
    <row r="76" spans="2:33" x14ac:dyDescent="0.25">
      <c r="B76" s="9" t="str">
        <f>CONCATENATE(LEFT(LEFT(C76,SEARCH("@",C76)-1),SEARCH(".",C76)-1)," ",RIGHT(LEFT(C76,SEARCH("@",C76)-1),SEARCH(".",C76)))</f>
        <v>gabrielber2000 gabrielber2000</v>
      </c>
      <c r="C76" s="12" t="s">
        <v>49</v>
      </c>
      <c r="D76" s="12">
        <v>202459645</v>
      </c>
      <c r="E76" s="13" t="s">
        <v>59</v>
      </c>
      <c r="F76" s="13" t="s">
        <v>59</v>
      </c>
      <c r="G76" s="12" t="s">
        <v>59</v>
      </c>
      <c r="H76" s="15" t="s">
        <v>59</v>
      </c>
      <c r="I76" s="7" t="s">
        <v>59</v>
      </c>
      <c r="J76" s="13" t="s">
        <v>59</v>
      </c>
      <c r="K76" s="23" t="s">
        <v>59</v>
      </c>
      <c r="L76" s="25" t="s">
        <v>59</v>
      </c>
      <c r="M76" s="71"/>
      <c r="N76" s="43"/>
      <c r="O76" s="18" t="s">
        <v>59</v>
      </c>
      <c r="P76" s="44" t="s">
        <v>59</v>
      </c>
      <c r="Q76" s="83"/>
      <c r="R76" s="13"/>
      <c r="S76" s="83"/>
      <c r="T76" s="13">
        <f>COUNTIF(E76:S76,"x")</f>
        <v>10</v>
      </c>
      <c r="Y76" s="63">
        <v>202459645</v>
      </c>
      <c r="Z76" s="12">
        <v>202459645</v>
      </c>
      <c r="AA76" s="32">
        <v>4.5</v>
      </c>
      <c r="AB76" s="32">
        <v>5</v>
      </c>
      <c r="AC76" s="56">
        <v>5</v>
      </c>
      <c r="AD76" s="57">
        <v>5</v>
      </c>
      <c r="AE76" s="59">
        <f>T76</f>
        <v>10</v>
      </c>
    </row>
    <row r="77" spans="2:33" x14ac:dyDescent="0.25">
      <c r="B77" s="9" t="str">
        <f>CONCATENATE(LEFT(LEFT(C77,SEARCH("@",C77)-1),SEARCH(".",C77)-1)," ",RIGHT(LEFT(C77,SEARCH("@",C77)-1),SEARCH(".",C77)))</f>
        <v>jose .rios</v>
      </c>
      <c r="C77" s="12" t="s">
        <v>70</v>
      </c>
      <c r="D77" s="12">
        <v>202459646</v>
      </c>
      <c r="E77" s="13"/>
      <c r="F77" s="13"/>
      <c r="G77" s="12"/>
      <c r="H77" s="18"/>
      <c r="I77" s="18"/>
      <c r="J77" s="13"/>
      <c r="K77" s="13"/>
      <c r="L77" s="13"/>
      <c r="M77" s="71"/>
      <c r="N77" s="43"/>
      <c r="O77" s="18"/>
      <c r="P77" s="18"/>
      <c r="Q77" s="83"/>
      <c r="R77" s="13"/>
      <c r="S77" s="83"/>
      <c r="T77" s="13">
        <f>COUNTIF(E77:S77,"x")</f>
        <v>0</v>
      </c>
      <c r="Y77" s="62"/>
      <c r="Z77" s="12">
        <v>202459646</v>
      </c>
      <c r="AA77" s="32">
        <v>0</v>
      </c>
      <c r="AB77" s="32">
        <v>0</v>
      </c>
      <c r="AC77" s="56">
        <v>0</v>
      </c>
      <c r="AD77" s="57">
        <v>0</v>
      </c>
      <c r="AE77" s="59">
        <f>T77</f>
        <v>0</v>
      </c>
    </row>
    <row r="78" spans="2:33" x14ac:dyDescent="0.25">
      <c r="B78" s="9" t="str">
        <f>CONCATENATE(LEFT(LEFT(C78,SEARCH("@",C78)-1),SEARCH(".",C78)-1)," ",RIGHT(LEFT(C78,SEARCH("@",C78)-1),SEARCH(".",C78)))</f>
        <v>yilmar riascos</v>
      </c>
      <c r="C78" s="12" t="s">
        <v>98</v>
      </c>
      <c r="D78" s="12">
        <v>202459662</v>
      </c>
      <c r="E78" s="13"/>
      <c r="F78" s="13"/>
      <c r="G78" s="12"/>
      <c r="H78" s="18"/>
      <c r="I78" s="18"/>
      <c r="J78" s="13"/>
      <c r="K78" s="13"/>
      <c r="L78" s="13"/>
      <c r="M78" s="71"/>
      <c r="N78" s="43" t="s">
        <v>59</v>
      </c>
      <c r="O78" s="44"/>
      <c r="P78" s="18" t="s">
        <v>59</v>
      </c>
      <c r="Q78" s="83"/>
      <c r="R78" s="13"/>
      <c r="S78" s="83"/>
      <c r="T78" s="13">
        <f>COUNTIF(E78:S78,"x")</f>
        <v>2</v>
      </c>
      <c r="Z78" s="12">
        <v>202459662</v>
      </c>
      <c r="AA78" s="32">
        <v>0</v>
      </c>
      <c r="AB78" s="32">
        <v>0</v>
      </c>
      <c r="AC78" s="56">
        <v>1</v>
      </c>
      <c r="AD78" s="57">
        <v>0</v>
      </c>
      <c r="AE78" s="59">
        <f>T78</f>
        <v>2</v>
      </c>
    </row>
    <row r="79" spans="2:33" x14ac:dyDescent="0.25">
      <c r="B79" s="9" t="str">
        <f>CONCATENATE(LEFT(LEFT(C79,SEARCH("@",C79)-1),SEARCH(".",C79)-1)," ",RIGHT(LEFT(C79,SEARCH("@",C79)-1),SEARCH(".",C79)))</f>
        <v>devia astian</v>
      </c>
      <c r="C79" s="12" t="s">
        <v>50</v>
      </c>
      <c r="D79" s="12">
        <v>202459664</v>
      </c>
      <c r="E79" s="13" t="s">
        <v>59</v>
      </c>
      <c r="F79" s="13" t="s">
        <v>59</v>
      </c>
      <c r="G79" s="12" t="s">
        <v>59</v>
      </c>
      <c r="H79" s="15" t="s">
        <v>59</v>
      </c>
      <c r="I79" s="19"/>
      <c r="J79" s="13" t="s">
        <v>59</v>
      </c>
      <c r="K79" s="23" t="s">
        <v>59</v>
      </c>
      <c r="L79" s="25" t="s">
        <v>59</v>
      </c>
      <c r="M79" s="71"/>
      <c r="N79" s="43"/>
      <c r="O79" s="18" t="s">
        <v>59</v>
      </c>
      <c r="P79" s="44" t="s">
        <v>59</v>
      </c>
      <c r="Q79" s="83"/>
      <c r="R79" s="13" t="s">
        <v>59</v>
      </c>
      <c r="S79" s="83"/>
      <c r="T79" s="13">
        <f>COUNTIF(E79:S79,"x")</f>
        <v>10</v>
      </c>
      <c r="Y79" s="63">
        <v>202459664</v>
      </c>
      <c r="Z79" s="12">
        <v>202459664</v>
      </c>
      <c r="AA79" s="32">
        <v>4.5999999999999996</v>
      </c>
      <c r="AB79" s="32">
        <v>5</v>
      </c>
      <c r="AC79" s="56">
        <v>5</v>
      </c>
      <c r="AD79" s="57">
        <v>5</v>
      </c>
      <c r="AE79" s="59">
        <f>T79</f>
        <v>10</v>
      </c>
    </row>
    <row r="80" spans="2:33" x14ac:dyDescent="0.25">
      <c r="B80" s="9" t="str">
        <f>CONCATENATE(LEFT(LEFT(C80,SEARCH("@",C80)-1),SEARCH(".",C80)-1)," ",RIGHT(LEFT(C80,SEARCH("@",C80)-1),SEARCH(".",C80)))</f>
        <v>sebastian ia.cardona</v>
      </c>
      <c r="C80" s="12" t="s">
        <v>51</v>
      </c>
      <c r="D80" s="12">
        <v>202459672</v>
      </c>
      <c r="E80" s="13" t="s">
        <v>59</v>
      </c>
      <c r="F80" s="13" t="s">
        <v>59</v>
      </c>
      <c r="G80" s="12" t="s">
        <v>59</v>
      </c>
      <c r="H80" s="18"/>
      <c r="I80" s="18" t="s">
        <v>59</v>
      </c>
      <c r="J80" s="13" t="s">
        <v>59</v>
      </c>
      <c r="K80" s="23" t="s">
        <v>59</v>
      </c>
      <c r="L80" s="25" t="s">
        <v>59</v>
      </c>
      <c r="M80" s="71"/>
      <c r="N80" s="43"/>
      <c r="O80" s="18" t="s">
        <v>59</v>
      </c>
      <c r="P80" s="44" t="s">
        <v>59</v>
      </c>
      <c r="Q80" s="83"/>
      <c r="R80" s="13" t="s">
        <v>59</v>
      </c>
      <c r="S80" s="83"/>
      <c r="T80" s="13">
        <f>COUNTIF(E80:S80,"x")</f>
        <v>10</v>
      </c>
      <c r="Y80" s="63">
        <v>202459672</v>
      </c>
      <c r="Z80" s="12">
        <v>202459672</v>
      </c>
      <c r="AA80" s="32">
        <v>4.2</v>
      </c>
      <c r="AB80" s="32">
        <v>5</v>
      </c>
      <c r="AC80" s="56">
        <v>5</v>
      </c>
      <c r="AD80" s="57">
        <v>5</v>
      </c>
      <c r="AE80" s="59">
        <f>T80</f>
        <v>10</v>
      </c>
    </row>
    <row r="81" spans="2:31" x14ac:dyDescent="0.25">
      <c r="B81" s="9" t="str">
        <f>CONCATENATE(LEFT(LEFT(C81,SEARCH("@",C81)-1),SEARCH(".",C81)-1)," ",RIGHT(LEFT(C81,SEARCH("@",C81)-1),SEARCH(".",C81)))</f>
        <v>juan uirre</v>
      </c>
      <c r="C81" s="12" t="s">
        <v>52</v>
      </c>
      <c r="D81" s="12">
        <v>202459676</v>
      </c>
      <c r="E81" s="13" t="s">
        <v>59</v>
      </c>
      <c r="F81" s="13" t="s">
        <v>59</v>
      </c>
      <c r="G81" s="12" t="s">
        <v>59</v>
      </c>
      <c r="H81" s="15" t="s">
        <v>59</v>
      </c>
      <c r="I81" s="7" t="s">
        <v>59</v>
      </c>
      <c r="J81" s="13"/>
      <c r="K81" s="13" t="s">
        <v>59</v>
      </c>
      <c r="L81" s="25"/>
      <c r="M81" s="71"/>
      <c r="N81" s="43" t="s">
        <v>59</v>
      </c>
      <c r="O81" s="44"/>
      <c r="P81" s="18" t="s">
        <v>59</v>
      </c>
      <c r="Q81" s="83"/>
      <c r="R81" s="13"/>
      <c r="S81" s="83"/>
      <c r="T81" s="13">
        <f>COUNTIF(E81:S81,"x")</f>
        <v>8</v>
      </c>
      <c r="Y81" s="63">
        <v>202459676</v>
      </c>
      <c r="Z81" s="12">
        <v>202459676</v>
      </c>
      <c r="AA81" s="32">
        <v>4.7</v>
      </c>
      <c r="AB81" s="32">
        <v>5</v>
      </c>
      <c r="AC81" s="58">
        <v>2.5</v>
      </c>
      <c r="AD81" s="57">
        <v>5</v>
      </c>
      <c r="AE81" s="59">
        <f>T81</f>
        <v>8</v>
      </c>
    </row>
    <row r="82" spans="2:31" x14ac:dyDescent="0.25">
      <c r="B82" s="9" t="str">
        <f>CONCATENATE(LEFT(LEFT(C82,SEARCH("@",C82)-1),SEARCH(".",C82)-1)," ",RIGHT(LEFT(C82,SEARCH("@",C82)-1),SEARCH(".",C82)))</f>
        <v>victormanuelgiraldo3 victormanuelgiraldo3</v>
      </c>
      <c r="C82" s="12" t="s">
        <v>53</v>
      </c>
      <c r="D82" s="12">
        <v>202459680</v>
      </c>
      <c r="E82" s="13" t="s">
        <v>59</v>
      </c>
      <c r="F82" s="13" t="s">
        <v>59</v>
      </c>
      <c r="G82" s="12" t="s">
        <v>59</v>
      </c>
      <c r="H82" s="15" t="s">
        <v>59</v>
      </c>
      <c r="I82" s="7" t="s">
        <v>59</v>
      </c>
      <c r="J82" s="13" t="s">
        <v>59</v>
      </c>
      <c r="K82" s="23"/>
      <c r="L82" s="13" t="s">
        <v>59</v>
      </c>
      <c r="M82" s="71"/>
      <c r="N82" s="43"/>
      <c r="O82" s="18"/>
      <c r="P82" s="18"/>
      <c r="Q82" s="83"/>
      <c r="R82" s="13"/>
      <c r="S82" s="83"/>
      <c r="T82" s="13">
        <f>COUNTIF(E82:S82,"x")</f>
        <v>7</v>
      </c>
      <c r="Y82" s="63">
        <v>202459680</v>
      </c>
      <c r="Z82" s="12">
        <v>202459680</v>
      </c>
      <c r="AA82" s="32">
        <v>4.5999999999999996</v>
      </c>
      <c r="AB82" s="32">
        <v>5</v>
      </c>
      <c r="AC82" s="56">
        <v>0</v>
      </c>
      <c r="AD82" s="57">
        <v>0</v>
      </c>
      <c r="AE82" s="59">
        <f>T82</f>
        <v>7</v>
      </c>
    </row>
    <row r="83" spans="2:31" x14ac:dyDescent="0.25">
      <c r="B83" s="9" t="str">
        <f>CONCATENATE(LEFT(LEFT(C83,SEARCH("@",C83)-1),SEARCH(".",C83)-1)," ",RIGHT(LEFT(C83,SEARCH("@",C83)-1),SEARCH(".",C83)))</f>
        <v>oliverdjab oliverdjab</v>
      </c>
      <c r="C83" s="12" t="s">
        <v>54</v>
      </c>
      <c r="D83" s="12">
        <v>202459684</v>
      </c>
      <c r="E83" s="13" t="s">
        <v>59</v>
      </c>
      <c r="F83" s="13" t="s">
        <v>59</v>
      </c>
      <c r="G83" s="12" t="s">
        <v>59</v>
      </c>
      <c r="H83" s="15" t="s">
        <v>59</v>
      </c>
      <c r="I83" s="7" t="s">
        <v>59</v>
      </c>
      <c r="J83" s="13" t="s">
        <v>59</v>
      </c>
      <c r="K83" s="23" t="s">
        <v>59</v>
      </c>
      <c r="L83" s="13" t="s">
        <v>59</v>
      </c>
      <c r="M83" s="71"/>
      <c r="N83" s="43" t="s">
        <v>59</v>
      </c>
      <c r="O83" s="44" t="s">
        <v>59</v>
      </c>
      <c r="P83" s="44" t="s">
        <v>59</v>
      </c>
      <c r="Q83" s="83"/>
      <c r="R83" s="13" t="s">
        <v>59</v>
      </c>
      <c r="S83" s="83"/>
      <c r="T83" s="13">
        <f>COUNTIF(E83:S83,"x")</f>
        <v>12</v>
      </c>
      <c r="Y83" s="63">
        <v>202459684</v>
      </c>
      <c r="Z83" s="12">
        <v>202459684</v>
      </c>
      <c r="AA83" s="32">
        <v>4.5999999999999996</v>
      </c>
      <c r="AB83" s="32">
        <v>5</v>
      </c>
      <c r="AC83" s="56">
        <v>5</v>
      </c>
      <c r="AD83" s="57">
        <v>5</v>
      </c>
      <c r="AE83" s="59">
        <f>T83</f>
        <v>12</v>
      </c>
    </row>
    <row r="84" spans="2:31" x14ac:dyDescent="0.25">
      <c r="B84" s="9" t="str">
        <f>CONCATENATE(LEFT(LEFT(C84,SEARCH("@",C84)-1),SEARCH(".",C84)-1)," ",RIGHT(LEFT(C84,SEARCH("@",C84)-1),SEARCH(".",C84)))</f>
        <v>camilo .trejos</v>
      </c>
      <c r="C84" s="12" t="s">
        <v>55</v>
      </c>
      <c r="D84" s="12">
        <v>202459691</v>
      </c>
      <c r="E84" s="13" t="s">
        <v>59</v>
      </c>
      <c r="F84" s="13" t="s">
        <v>59</v>
      </c>
      <c r="G84" s="12" t="s">
        <v>59</v>
      </c>
      <c r="H84" s="15" t="s">
        <v>59</v>
      </c>
      <c r="I84" s="19"/>
      <c r="J84" s="13" t="s">
        <v>59</v>
      </c>
      <c r="K84" s="23"/>
      <c r="L84" s="13" t="s">
        <v>59</v>
      </c>
      <c r="M84" s="71"/>
      <c r="N84" s="43"/>
      <c r="O84" s="18" t="s">
        <v>59</v>
      </c>
      <c r="P84" s="44" t="s">
        <v>59</v>
      </c>
      <c r="Q84" s="83"/>
      <c r="R84" s="13" t="s">
        <v>59</v>
      </c>
      <c r="S84" s="83"/>
      <c r="T84" s="13">
        <f>COUNTIF(E84:S84,"x")</f>
        <v>9</v>
      </c>
      <c r="Y84" s="63">
        <v>202459691</v>
      </c>
      <c r="Z84" s="12">
        <v>202459691</v>
      </c>
      <c r="AA84" s="32">
        <v>5</v>
      </c>
      <c r="AB84" s="32">
        <v>5</v>
      </c>
      <c r="AC84" s="56">
        <v>0</v>
      </c>
      <c r="AD84" s="57">
        <v>5</v>
      </c>
      <c r="AE84" s="59">
        <f>T84</f>
        <v>9</v>
      </c>
    </row>
    <row r="85" spans="2:31" x14ac:dyDescent="0.25">
      <c r="B85" s="9" t="str">
        <f>CONCATENATE(LEFT(LEFT(C85,SEARCH("@",C85)-1),SEARCH(".",C85)-1)," ",RIGHT(LEFT(C85,SEARCH("@",C85)-1),SEARCH(".",C85)))</f>
        <v>nicolas .bolanos</v>
      </c>
      <c r="C85" s="12" t="s">
        <v>56</v>
      </c>
      <c r="D85" s="12">
        <v>202459700</v>
      </c>
      <c r="E85" s="13" t="s">
        <v>59</v>
      </c>
      <c r="F85" s="13" t="s">
        <v>59</v>
      </c>
      <c r="G85" s="12" t="s">
        <v>59</v>
      </c>
      <c r="H85" s="15" t="s">
        <v>59</v>
      </c>
      <c r="I85" s="7" t="s">
        <v>59</v>
      </c>
      <c r="J85" s="13" t="s">
        <v>59</v>
      </c>
      <c r="K85" s="23"/>
      <c r="L85" s="13" t="s">
        <v>59</v>
      </c>
      <c r="M85" s="71"/>
      <c r="N85" s="43"/>
      <c r="O85" s="18" t="s">
        <v>59</v>
      </c>
      <c r="P85" s="44" t="s">
        <v>59</v>
      </c>
      <c r="Q85" s="83"/>
      <c r="R85" s="13" t="s">
        <v>59</v>
      </c>
      <c r="S85" s="83"/>
      <c r="T85" s="13">
        <f>COUNTIF(E85:S85,"x")</f>
        <v>10</v>
      </c>
      <c r="Y85" s="63">
        <v>202459700</v>
      </c>
      <c r="Z85" s="12">
        <v>202459700</v>
      </c>
      <c r="AA85" s="32">
        <v>5</v>
      </c>
      <c r="AB85" s="32">
        <v>5</v>
      </c>
      <c r="AC85" s="56">
        <v>5</v>
      </c>
      <c r="AD85" s="57">
        <v>5</v>
      </c>
      <c r="AE85" s="59">
        <f>T85</f>
        <v>10</v>
      </c>
    </row>
    <row r="86" spans="2:31" x14ac:dyDescent="0.25">
      <c r="B86" s="9" t="str">
        <f>CONCATENATE(LEFT(LEFT(C86,SEARCH("@",C86)-1),SEARCH(".",C86)-1)," ",RIGHT(LEFT(C86,SEARCH("@",C86)-1),SEARCH(".",C86)))</f>
        <v>juan mejia</v>
      </c>
      <c r="C86" s="8" t="s">
        <v>67</v>
      </c>
      <c r="D86" s="12">
        <v>202459732</v>
      </c>
      <c r="E86" s="13"/>
      <c r="F86" s="13" t="s">
        <v>59</v>
      </c>
      <c r="G86" s="12" t="s">
        <v>59</v>
      </c>
      <c r="H86" s="15" t="s">
        <v>59</v>
      </c>
      <c r="I86" s="7" t="s">
        <v>59</v>
      </c>
      <c r="J86" s="13"/>
      <c r="K86" s="13" t="s">
        <v>59</v>
      </c>
      <c r="L86" s="25" t="s">
        <v>59</v>
      </c>
      <c r="M86" s="71"/>
      <c r="N86" s="43" t="s">
        <v>59</v>
      </c>
      <c r="O86" s="44"/>
      <c r="P86" s="18"/>
      <c r="Q86" s="83"/>
      <c r="R86" s="13"/>
      <c r="S86" s="83"/>
      <c r="T86" s="13">
        <f>COUNTIF(E86:S86,"x")</f>
        <v>7</v>
      </c>
      <c r="Y86" s="62"/>
      <c r="Z86" s="12">
        <v>202459732</v>
      </c>
      <c r="AA86" s="32">
        <v>5</v>
      </c>
      <c r="AB86" s="32">
        <v>5</v>
      </c>
      <c r="AC86" s="56">
        <v>5</v>
      </c>
      <c r="AD86" s="57">
        <v>0</v>
      </c>
      <c r="AE86" s="59">
        <f>T86</f>
        <v>7</v>
      </c>
    </row>
    <row r="87" spans="2:31" x14ac:dyDescent="0.25">
      <c r="B87" s="9" t="str">
        <f>CONCATENATE(LEFT(LEFT(C87,SEARCH("@",C87)-1),SEARCH(".",C87)-1)," ",RIGHT(LEFT(C87,SEARCH("@",C87)-1),SEARCH(".",C87)))</f>
        <v>rigoberto rto.ospina</v>
      </c>
      <c r="C87" s="8" t="s">
        <v>69</v>
      </c>
      <c r="D87" s="12">
        <v>202459734</v>
      </c>
      <c r="E87" s="13"/>
      <c r="F87" s="13" t="s">
        <v>59</v>
      </c>
      <c r="G87" s="12" t="s">
        <v>59</v>
      </c>
      <c r="H87" s="15"/>
      <c r="I87" s="18"/>
      <c r="J87" s="13"/>
      <c r="K87" s="13" t="s">
        <v>59</v>
      </c>
      <c r="L87" s="25" t="s">
        <v>59</v>
      </c>
      <c r="M87" s="71"/>
      <c r="N87" s="43"/>
      <c r="O87" s="18"/>
      <c r="P87" s="18"/>
      <c r="Q87" s="83"/>
      <c r="R87" s="13"/>
      <c r="S87" s="83"/>
      <c r="T87" s="13">
        <f>COUNTIF(E87:S87,"x")</f>
        <v>4</v>
      </c>
      <c r="Z87" s="12">
        <v>202459734</v>
      </c>
      <c r="AA87" s="32">
        <v>0</v>
      </c>
      <c r="AB87" s="32">
        <v>0</v>
      </c>
      <c r="AC87" s="56">
        <v>0</v>
      </c>
      <c r="AD87" s="57">
        <v>0</v>
      </c>
      <c r="AE87" s="59">
        <f>T87</f>
        <v>4</v>
      </c>
    </row>
    <row r="88" spans="2:31" x14ac:dyDescent="0.25">
      <c r="B88" s="9" t="str">
        <f>CONCATENATE(LEFT(LEFT(C88,SEARCH("@",C88)-1),SEARCH(".",C88)-1)," ",RIGHT(LEFT(C88,SEARCH("@",C88)-1),SEARCH(".",C88)))</f>
        <v>daniel o.hoyos</v>
      </c>
      <c r="C88" s="12" t="s">
        <v>57</v>
      </c>
      <c r="D88" s="12">
        <v>202459736</v>
      </c>
      <c r="E88" s="13" t="s">
        <v>59</v>
      </c>
      <c r="F88" s="13" t="s">
        <v>59</v>
      </c>
      <c r="G88" s="12" t="s">
        <v>59</v>
      </c>
      <c r="H88" s="15" t="s">
        <v>59</v>
      </c>
      <c r="I88" s="7" t="s">
        <v>59</v>
      </c>
      <c r="J88" s="13" t="s">
        <v>59</v>
      </c>
      <c r="K88" s="23" t="s">
        <v>59</v>
      </c>
      <c r="L88" s="25"/>
      <c r="M88" s="71"/>
      <c r="N88" s="43" t="s">
        <v>59</v>
      </c>
      <c r="O88" s="44" t="s">
        <v>59</v>
      </c>
      <c r="P88" s="44"/>
      <c r="Q88" s="83"/>
      <c r="R88" s="13"/>
      <c r="S88" s="83"/>
      <c r="T88" s="13">
        <f>COUNTIF(E88:S88,"x")</f>
        <v>9</v>
      </c>
      <c r="U88" s="18"/>
      <c r="V88" s="18"/>
      <c r="Y88" s="63">
        <v>202459736</v>
      </c>
      <c r="Z88" s="12">
        <v>202459736</v>
      </c>
      <c r="AA88" s="32">
        <v>0</v>
      </c>
      <c r="AB88" s="32">
        <v>5</v>
      </c>
      <c r="AC88" s="56">
        <v>0</v>
      </c>
      <c r="AD88" s="57">
        <v>0</v>
      </c>
      <c r="AE88" s="59">
        <f>T88</f>
        <v>9</v>
      </c>
    </row>
    <row r="89" spans="2:31" x14ac:dyDescent="0.25">
      <c r="B89" s="9" t="str">
        <f>CONCATENATE(LEFT(LEFT(C89,SEARCH("@",C89)-1),SEARCH(".",C89)-1)," ",RIGHT(LEFT(C89,SEARCH("@",C89)-1),SEARCH(".",C89)))</f>
        <v>sebastianmondragongonzalez sebastianmondragongonzalez</v>
      </c>
      <c r="C89" s="8" t="s">
        <v>79</v>
      </c>
      <c r="D89" s="12">
        <v>202459746</v>
      </c>
      <c r="E89" s="13"/>
      <c r="F89" s="13" t="s">
        <v>59</v>
      </c>
      <c r="G89" s="12" t="s">
        <v>59</v>
      </c>
      <c r="H89" s="18"/>
      <c r="I89" s="18"/>
      <c r="J89" s="13"/>
      <c r="K89" s="13"/>
      <c r="L89" s="25"/>
      <c r="M89" s="71"/>
      <c r="N89" s="43"/>
      <c r="O89" s="18"/>
      <c r="P89" s="18"/>
      <c r="Q89" s="83"/>
      <c r="R89" s="13"/>
      <c r="S89" s="83"/>
      <c r="T89" s="13">
        <f>COUNTIF(E89:S89,"x")</f>
        <v>2</v>
      </c>
      <c r="U89" s="18"/>
      <c r="V89" s="18"/>
      <c r="Z89" s="12">
        <v>202459746</v>
      </c>
      <c r="AA89" s="32">
        <v>0</v>
      </c>
      <c r="AB89" s="32">
        <v>0</v>
      </c>
      <c r="AC89" s="56">
        <v>0</v>
      </c>
      <c r="AD89" s="57">
        <v>0</v>
      </c>
      <c r="AE89" s="59">
        <f>T89</f>
        <v>2</v>
      </c>
    </row>
    <row r="90" spans="2:31" x14ac:dyDescent="0.25">
      <c r="B90" s="9" t="str">
        <f>CONCATENATE(LEFT(LEFT(C90,SEARCH("@",C90)-1),SEARCH(".",C90)-1)," ",RIGHT(LEFT(C90,SEARCH("@",C90)-1),SEARCH(".",C90)))</f>
        <v>camilo scanevo</v>
      </c>
      <c r="C90" s="7" t="s">
        <v>111</v>
      </c>
      <c r="D90" s="20">
        <v>202459753</v>
      </c>
      <c r="E90" s="13"/>
      <c r="F90" s="13"/>
      <c r="G90" s="12"/>
      <c r="H90" s="18"/>
      <c r="I90" s="18"/>
      <c r="J90" s="13"/>
      <c r="K90" s="13" t="s">
        <v>59</v>
      </c>
      <c r="L90" s="25" t="s">
        <v>59</v>
      </c>
      <c r="M90" s="71"/>
      <c r="N90" s="43" t="s">
        <v>59</v>
      </c>
      <c r="O90" s="44" t="s">
        <v>59</v>
      </c>
      <c r="P90" s="44" t="s">
        <v>59</v>
      </c>
      <c r="Q90" s="83"/>
      <c r="R90" s="13" t="s">
        <v>59</v>
      </c>
      <c r="S90" s="83"/>
      <c r="T90" s="13">
        <f>COUNTIF(E90:S90,"x")</f>
        <v>6</v>
      </c>
      <c r="U90" s="18"/>
      <c r="V90" s="18"/>
      <c r="Z90" s="20">
        <v>202459753</v>
      </c>
      <c r="AA90" s="32">
        <v>4.5999999999999996</v>
      </c>
      <c r="AB90" s="32">
        <v>5</v>
      </c>
      <c r="AC90" s="56">
        <v>0</v>
      </c>
      <c r="AD90" s="57">
        <v>5</v>
      </c>
      <c r="AE90" s="59">
        <f>T90</f>
        <v>6</v>
      </c>
    </row>
    <row r="91" spans="2:31" x14ac:dyDescent="0.25">
      <c r="B91" s="9" t="str">
        <f>CONCATENATE(LEFT(LEFT(C91,SEARCH("@",C91)-1),SEARCH(".",C91)-1)," ",RIGHT(LEFT(C91,SEARCH("@",C91)-1),SEARCH(".",C91)))</f>
        <v>mariana coronado</v>
      </c>
      <c r="C91" s="8" t="s">
        <v>86</v>
      </c>
      <c r="D91" s="12">
        <v>202459759</v>
      </c>
      <c r="E91" s="13"/>
      <c r="F91" s="13" t="s">
        <v>59</v>
      </c>
      <c r="G91" s="12" t="s">
        <v>59</v>
      </c>
      <c r="H91" s="15" t="s">
        <v>59</v>
      </c>
      <c r="I91" s="7" t="s">
        <v>59</v>
      </c>
      <c r="J91" s="13"/>
      <c r="K91" s="13"/>
      <c r="L91" s="13"/>
      <c r="M91" s="71"/>
      <c r="N91" s="43"/>
      <c r="O91" s="13"/>
      <c r="P91" s="18" t="s">
        <v>59</v>
      </c>
      <c r="Q91" s="83"/>
      <c r="R91" s="13"/>
      <c r="S91" s="83"/>
      <c r="T91" s="13">
        <f>COUNTIF(E91:S91,"x")</f>
        <v>5</v>
      </c>
      <c r="U91" s="18"/>
      <c r="V91" s="18"/>
      <c r="Z91" s="12">
        <v>202459759</v>
      </c>
      <c r="AA91" s="32">
        <v>0</v>
      </c>
      <c r="AB91" s="32">
        <v>0</v>
      </c>
      <c r="AC91" s="56">
        <v>0</v>
      </c>
      <c r="AD91" s="57">
        <v>0</v>
      </c>
      <c r="AE91" s="59">
        <f>T91</f>
        <v>5</v>
      </c>
    </row>
    <row r="92" spans="2:31" ht="15.75" thickBot="1" x14ac:dyDescent="0.3">
      <c r="B92" s="9" t="e">
        <f>CONCATENATE(LEFT(LEFT(C92,SEARCH("@",C92)-1),SEARCH(".",C92)-1)," ",RIGHT(LEFT(C92,SEARCH("@",C92)-1),SEARCH(".",C92)))</f>
        <v>#VALUE!</v>
      </c>
      <c r="C92" s="12">
        <f>Hoja2!$D$84</f>
        <v>0</v>
      </c>
      <c r="D92" s="12">
        <v>202459766</v>
      </c>
      <c r="E92" s="45"/>
      <c r="F92" s="45"/>
      <c r="G92" s="46" t="s">
        <v>59</v>
      </c>
      <c r="H92" s="47"/>
      <c r="I92" s="47" t="s">
        <v>59</v>
      </c>
      <c r="J92" s="45" t="s">
        <v>59</v>
      </c>
      <c r="K92" s="48"/>
      <c r="L92" s="45" t="s">
        <v>59</v>
      </c>
      <c r="M92" s="85"/>
      <c r="N92" s="49"/>
      <c r="O92" s="45" t="s">
        <v>59</v>
      </c>
      <c r="P92" s="44" t="s">
        <v>59</v>
      </c>
      <c r="Q92" s="84"/>
      <c r="R92" s="45"/>
      <c r="S92" s="84"/>
      <c r="T92" s="13">
        <f>COUNTIF(E92:S92,"x")</f>
        <v>6</v>
      </c>
      <c r="U92" s="18"/>
      <c r="V92" s="18"/>
      <c r="Y92" s="63">
        <v>202459766</v>
      </c>
      <c r="Z92" s="12">
        <v>202459766</v>
      </c>
      <c r="AA92" s="32">
        <v>0</v>
      </c>
      <c r="AB92" s="32">
        <v>5</v>
      </c>
      <c r="AC92" s="56">
        <v>0</v>
      </c>
      <c r="AD92" s="57">
        <v>0</v>
      </c>
      <c r="AE92" s="59">
        <f>T92</f>
        <v>6</v>
      </c>
    </row>
    <row r="93" spans="2:31" ht="15.75" thickBot="1" x14ac:dyDescent="0.3">
      <c r="D93" s="6" t="s">
        <v>122</v>
      </c>
      <c r="E93" s="51">
        <f>COUNTIF(E8:E92,"x")</f>
        <v>46</v>
      </c>
      <c r="F93" s="51">
        <f>COUNTIF(F8:F92,"x")</f>
        <v>74</v>
      </c>
      <c r="G93" s="51">
        <f>COUNTIF(G8:G92,"x")</f>
        <v>76</v>
      </c>
      <c r="H93" s="51">
        <f>COUNTIF(H8:H92,"x")</f>
        <v>58</v>
      </c>
      <c r="I93" s="50">
        <f>COUNTIF(I8:I92,"x")</f>
        <v>60</v>
      </c>
      <c r="J93" s="51">
        <f>COUNTIF(J8:J92,"x")</f>
        <v>58</v>
      </c>
      <c r="K93" s="51">
        <f>COUNTIF(K8:K92,"x")</f>
        <v>42</v>
      </c>
      <c r="L93" s="51">
        <f>COUNTIF(L8:L92,"x")</f>
        <v>47</v>
      </c>
      <c r="M93" s="51">
        <f>COUNTIF(M6:M92,"x")</f>
        <v>0</v>
      </c>
      <c r="N93" s="50">
        <f>COUNTIF(N8:N92,"x")</f>
        <v>37</v>
      </c>
      <c r="O93" s="51">
        <f>COUNTIF(O8:O92,"x")</f>
        <v>37</v>
      </c>
      <c r="P93" s="52">
        <f>COUNTIF(P8:P92,"x")</f>
        <v>51</v>
      </c>
      <c r="Q93" s="51">
        <f>COUNTIF(Q6:Q92,"x")</f>
        <v>0</v>
      </c>
      <c r="R93" s="51">
        <f>COUNTIF(R8:R92,"x")</f>
        <v>29</v>
      </c>
      <c r="S93" s="51">
        <f>COUNTIF(S15:S92,"x")</f>
        <v>0</v>
      </c>
      <c r="Z93" s="6"/>
      <c r="AA93" s="28">
        <f>AVERAGE(AA8:AA92)</f>
        <v>2.9916666666666658</v>
      </c>
      <c r="AB93" s="28">
        <f>AVERAGE(AB8:AB92)</f>
        <v>3.2048192771084336</v>
      </c>
      <c r="AC93" s="28">
        <f>AVERAGE(AC8:AC92)</f>
        <v>1.9202380952380953</v>
      </c>
      <c r="AD93">
        <f>COUNTIF(AD8:AD92,"5")</f>
        <v>37</v>
      </c>
    </row>
    <row r="94" spans="2:31" x14ac:dyDescent="0.25">
      <c r="V94" s="27"/>
      <c r="W94"/>
      <c r="AB94" s="27"/>
      <c r="AC94"/>
    </row>
  </sheetData>
  <sortState xmlns:xlrd2="http://schemas.microsoft.com/office/spreadsheetml/2017/richdata2" ref="B9:P91">
    <sortCondition ref="D9"/>
  </sortState>
  <mergeCells count="6">
    <mergeCell ref="C2:D2"/>
    <mergeCell ref="E1:E4"/>
    <mergeCell ref="AA4:AC4"/>
    <mergeCell ref="S6:S92"/>
    <mergeCell ref="Q6:Q92"/>
    <mergeCell ref="M6:M92"/>
  </mergeCells>
  <phoneticPr fontId="2" type="noConversion"/>
  <hyperlinks>
    <hyperlink ref="C33" r:id="rId1" display="mailto:juan.cutiva@correounivalle.edu.co" xr:uid="{4A77329C-3BD2-4974-9EF0-D648195F5DD0}"/>
    <hyperlink ref="C43" r:id="rId2" display="mailto:karen.berg@correounivalle.edu.co" xr:uid="{A353D2DE-11C6-4F1E-96D4-3B434D06B6CB}"/>
    <hyperlink ref="C47" r:id="rId3" display="mailto:josemanuelcr2007@gmail.com" xr:uid="{8E026638-E252-4009-AD1B-88EAB84306AE}"/>
    <hyperlink ref="C73" r:id="rId4" display="mailto:daniel.gonzalez.perez@correounivalle.edu.co" xr:uid="{3765D156-AA38-4BA8-9E18-E0BFA261FDC5}"/>
    <hyperlink ref="C26" r:id="rId5" display="mailto:castaneda.angel@correounivalle.edu.co" xr:uid="{C6345FE8-6BFD-4EC3-A8CA-74C4A7AF09F9}"/>
    <hyperlink ref="C74" r:id="rId6" display="mailto:juan.franco.cardenas@correounivalle.edu.co" xr:uid="{5F69BD4A-3ACC-4CF8-97BB-5EE3E3A2325B}"/>
    <hyperlink ref="C29" r:id="rId7" display="mailto:judacoza1@gmail.com" xr:uid="{E5B86D1D-FC8B-45EC-8F0E-56EE12D98DE0}"/>
    <hyperlink ref="C10" r:id="rId8" display="mailto:gonzalez.jerson@correounivalle.edu.co" xr:uid="{E6D4A9C7-065D-4696-853C-8968F71EC131}"/>
    <hyperlink ref="C11" r:id="rId9" display="mailto:nicolle.hoyos@correounivalle.edu.co" xr:uid="{534590B6-1135-4F30-AB18-5B73427BF623}"/>
    <hyperlink ref="C38" r:id="rId10" display="mailto:garcia.p.samuel@iemariaantoniaruiz.edu.co" xr:uid="{966FC3C2-364D-48CC-BA0B-F52F3ADD45FA}"/>
    <hyperlink ref="C86" r:id="rId11" display="mailto:juan.m.mejia@correounivalle.edu.co" xr:uid="{A0B0BC10-CFDC-480C-9C30-0C1A12077015}"/>
    <hyperlink ref="C53" r:id="rId12" display="mailto:zuluaga.cristhian@correounivalle.edu.co" xr:uid="{1F8AD83E-F8AC-46C1-AD0C-98DCDD097E86}"/>
    <hyperlink ref="C87" r:id="rId13" display="mailto:rigoberto.ospina@correounivalle.edu.co" xr:uid="{74756A79-01A1-4C82-A115-11E2153F4B3A}"/>
    <hyperlink ref="C9" r:id="rId14" display="mailto:santiago.ortiz.quintero@correounivalle.edu.co" xr:uid="{D02BAE5D-CCD6-4641-A86B-3F9E4619E6E8}"/>
    <hyperlink ref="C39" r:id="rId15" display="mailto:miguel.sanclemente@correounivalle.edu.co" xr:uid="{0DAD0888-CB51-41AB-8876-6E7A5C6DC4ED}"/>
    <hyperlink ref="C15" r:id="rId16" display="mailto:juan.sebastian.perez@correounivalle.edu.co" xr:uid="{5E1BEC5E-E646-4EFF-83F2-1D3169401738}"/>
    <hyperlink ref="C71" r:id="rId17" display="mailto:rubio.sebastian@correounivalle.edu.co" xr:uid="{15CFE7FE-DFFD-4461-8D5F-334927B69FF3}"/>
    <hyperlink ref="C51" r:id="rId18" display="mailto:valeria.ramos.moreno@correounivalle.edu.co" xr:uid="{C74B2D67-14D2-46AF-B879-6913BCAE8472}"/>
    <hyperlink ref="C49" r:id="rId19" display="mailto:victoria.luis@correounivalle.edu.co" xr:uid="{524C4FDA-F39D-42F4-A411-52D6CE4B0960}"/>
    <hyperlink ref="C66" r:id="rId20" display="mailto:scarllys.vallecilla@correounivalle.edu.co" xr:uid="{8F7105C0-478F-4296-BBB1-ABA1834FE9CA}"/>
    <hyperlink ref="C61" r:id="rId21" display="mailto:victor.goyes@correounivalle.edu.co" xr:uid="{7D80F334-A301-4047-8B87-CA09674F1231}"/>
    <hyperlink ref="C63" r:id="rId22" display="mailto:gabriela.tascon@correounivalle.edu.co" xr:uid="{51CA04F4-DD6F-44C0-97BA-80938D939D5D}"/>
    <hyperlink ref="C25" r:id="rId23" display="mailto:auramariapl262@gmail.com" xr:uid="{DD8D0369-D1E4-4670-A6AC-259ECC45F4CA}"/>
    <hyperlink ref="C70" r:id="rId24" display="mailto:valenlopez1606@gmail.com" xr:uid="{77980195-8E59-4628-B845-153A0F6233CC}"/>
    <hyperlink ref="C67" r:id="rId25" display="mailto:davidsanpeco2006@gmail.com" xr:uid="{E3305EE1-8D7C-4354-93B4-F6A687DD91CA}"/>
    <hyperlink ref="C91" r:id="rId26" display="mailto:mariana.coronado@correounivalle.edu.co" xr:uid="{6334DA0D-4D01-4CC7-B116-8B5F4BB7CC45}"/>
    <hyperlink ref="C21" r:id="rId27" display="mailto:karen.sanabria@correounivalle.edu.co" xr:uid="{2DCB8291-AA12-48FE-81BA-2F89130CA22A}"/>
    <hyperlink ref="C12" r:id="rId28" display="mailto:bryanospina67@gmail.com" xr:uid="{482CEB5C-ECFF-4AED-9D5B-79B417CE3B3C}"/>
    <hyperlink ref="C55" r:id="rId29" display="mailto:zea.juan@correounivalle.edu.co" xr:uid="{6B1B8E1F-9B2B-4A56-BAAE-5EB758027FF5}"/>
    <hyperlink ref="C60" r:id="rId30" display="mailto:juan.ramirez.zuniga@correounivalle.edu.co" xr:uid="{AB6CBC78-8E00-4006-9A03-9F9940C720BE}"/>
    <hyperlink ref="C69" r:id="rId31" display="mailto:isabella.arroyave@correounivalle.edu.co" xr:uid="{75BA2FAB-2BAD-48BF-9BD1-C12356F284CD}"/>
    <hyperlink ref="C48" r:id="rId32" display="mailto:sebassm0803@gmail.com" xr:uid="{6BCC56A3-236D-40FB-8963-2B73199329F5}"/>
    <hyperlink ref="C24" r:id="rId33" display="mailto:simon.tarazona@correounivalle.edu.co" xr:uid="{A1AEAF4A-363F-4BA0-8BCE-692CB9D174AE}"/>
    <hyperlink ref="C89" r:id="rId34" display="mailto:sebastianmondragongonzalez@gmail.com" xr:uid="{C602E50C-2D0F-4896-97BF-7C0389A19141}"/>
    <hyperlink ref="C64" r:id="rId35" display="mailto:juan.franco.cardona@correounivalle.edu.co" xr:uid="{66682504-DB25-4F68-B882-FFD775E46AAA}"/>
    <hyperlink ref="C14" r:id="rId36" xr:uid="{52D74988-6992-48B6-90C4-88BCD48A0C30}"/>
    <hyperlink ref="C28" r:id="rId37" xr:uid="{8841DC47-9210-4D85-8591-670BA413CC5D}"/>
    <hyperlink ref="C35" r:id="rId38" xr:uid="{03E36B71-6157-47C3-AC06-C9A0C181CC7B}"/>
    <hyperlink ref="C77" r:id="rId39" xr:uid="{C21A9876-AE85-4947-B958-A064C8F56FFE}"/>
    <hyperlink ref="C78" r:id="rId40" xr:uid="{C82BA199-170B-4834-B1C2-4808F1FB7142}"/>
  </hyperlinks>
  <pageMargins left="0.7" right="0.7" top="0.75" bottom="0.75" header="0.3" footer="0.3"/>
  <pageSetup paperSize="9" orientation="portrait" horizontalDpi="360" verticalDpi="360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4BC5-D213-4CE0-BB7D-C638ECBD58DA}">
  <dimension ref="A1:N85"/>
  <sheetViews>
    <sheetView topLeftCell="A7" workbookViewId="0">
      <selection activeCell="G14" sqref="G14:G41"/>
    </sheetView>
  </sheetViews>
  <sheetFormatPr baseColWidth="10" defaultRowHeight="15" x14ac:dyDescent="0.25"/>
  <cols>
    <col min="4" max="4" width="34" customWidth="1"/>
    <col min="5" max="5" width="21.42578125" customWidth="1"/>
  </cols>
  <sheetData>
    <row r="1" spans="1:14" ht="15.75" thickBot="1" x14ac:dyDescent="0.3">
      <c r="A1" s="5" t="s">
        <v>65</v>
      </c>
      <c r="B1" s="3">
        <v>202380379</v>
      </c>
      <c r="G1" s="2" t="s">
        <v>27</v>
      </c>
      <c r="H1" s="3">
        <v>1107053264</v>
      </c>
      <c r="J1" s="2" t="s">
        <v>75</v>
      </c>
      <c r="K1" s="4" t="s">
        <v>76</v>
      </c>
      <c r="M1" s="2" t="s">
        <v>70</v>
      </c>
      <c r="N1" s="3">
        <v>2959646</v>
      </c>
    </row>
    <row r="3" spans="1:14" ht="15.75" thickBot="1" x14ac:dyDescent="0.3">
      <c r="D3" s="10"/>
    </row>
    <row r="4" spans="1:14" ht="15.75" thickBot="1" x14ac:dyDescent="0.3">
      <c r="D4" s="35" t="s">
        <v>124</v>
      </c>
      <c r="E4" s="36">
        <v>202379918</v>
      </c>
    </row>
    <row r="5" spans="1:14" ht="27" thickBot="1" x14ac:dyDescent="0.3">
      <c r="D5" s="35" t="s">
        <v>119</v>
      </c>
      <c r="E5" s="36">
        <v>202459353</v>
      </c>
    </row>
    <row r="6" spans="1:14" ht="15.75" thickBot="1" x14ac:dyDescent="0.3">
      <c r="D6" s="35" t="s">
        <v>118</v>
      </c>
      <c r="E6" s="36">
        <v>202459358</v>
      </c>
    </row>
    <row r="7" spans="1:14" ht="15.75" thickBot="1" x14ac:dyDescent="0.3">
      <c r="D7" s="35" t="s">
        <v>106</v>
      </c>
      <c r="E7" s="36">
        <v>202459369</v>
      </c>
    </row>
    <row r="8" spans="1:14" ht="27" thickBot="1" x14ac:dyDescent="0.3">
      <c r="D8" s="35" t="s">
        <v>73</v>
      </c>
      <c r="E8" s="36">
        <v>202459371</v>
      </c>
    </row>
    <row r="9" spans="1:14" ht="15.75" thickBot="1" x14ac:dyDescent="0.3">
      <c r="D9" s="35" t="s">
        <v>19</v>
      </c>
      <c r="E9" s="36">
        <v>202459407</v>
      </c>
    </row>
    <row r="10" spans="1:14" ht="27" thickBot="1" x14ac:dyDescent="0.3">
      <c r="D10" s="35" t="s">
        <v>20</v>
      </c>
      <c r="E10" s="36">
        <v>202459409</v>
      </c>
    </row>
    <row r="11" spans="1:14" ht="27" thickBot="1" x14ac:dyDescent="0.3">
      <c r="D11" s="35" t="s">
        <v>21</v>
      </c>
      <c r="E11" s="36">
        <v>202459411</v>
      </c>
    </row>
    <row r="12" spans="1:14" ht="15.75" thickBot="1" x14ac:dyDescent="0.3">
      <c r="D12" s="35" t="s">
        <v>88</v>
      </c>
      <c r="E12" s="36">
        <v>202459413</v>
      </c>
    </row>
    <row r="13" spans="1:14" ht="15.75" thickBot="1" x14ac:dyDescent="0.3">
      <c r="D13" s="35" t="s">
        <v>105</v>
      </c>
      <c r="E13" s="36">
        <v>202459419</v>
      </c>
    </row>
    <row r="14" spans="1:14" ht="15.75" thickBot="1" x14ac:dyDescent="0.3">
      <c r="D14" s="35" t="s">
        <v>87</v>
      </c>
      <c r="E14" s="36">
        <v>202459421</v>
      </c>
      <c r="G14" s="36">
        <v>202459353</v>
      </c>
    </row>
    <row r="15" spans="1:14" ht="27" thickBot="1" x14ac:dyDescent="0.3">
      <c r="D15" s="35" t="s">
        <v>24</v>
      </c>
      <c r="E15" s="36">
        <v>202459426</v>
      </c>
      <c r="G15" s="36">
        <v>202459358</v>
      </c>
    </row>
    <row r="16" spans="1:14" ht="15.75" thickBot="1" x14ac:dyDescent="0.3">
      <c r="D16" s="35" t="s">
        <v>76</v>
      </c>
      <c r="E16" s="36">
        <v>202459430</v>
      </c>
      <c r="G16" s="36">
        <v>202459371</v>
      </c>
    </row>
    <row r="17" spans="4:7" ht="27" thickBot="1" x14ac:dyDescent="0.3">
      <c r="D17" s="35" t="s">
        <v>121</v>
      </c>
      <c r="E17" s="36">
        <v>202459431</v>
      </c>
      <c r="G17" s="36">
        <v>202459409</v>
      </c>
    </row>
    <row r="18" spans="4:7" ht="27" thickBot="1" x14ac:dyDescent="0.3">
      <c r="D18" s="35" t="s">
        <v>26</v>
      </c>
      <c r="E18" s="36">
        <v>202459437</v>
      </c>
      <c r="G18" s="36">
        <v>202459413</v>
      </c>
    </row>
    <row r="19" spans="4:7" ht="27" thickBot="1" x14ac:dyDescent="0.3">
      <c r="D19" s="35" t="s">
        <v>27</v>
      </c>
      <c r="E19" s="36">
        <v>202459440</v>
      </c>
      <c r="G19" s="36">
        <v>202459419</v>
      </c>
    </row>
    <row r="20" spans="4:7" ht="27" thickBot="1" x14ac:dyDescent="0.3">
      <c r="D20" s="35" t="s">
        <v>29</v>
      </c>
      <c r="E20" s="36">
        <v>202459463</v>
      </c>
      <c r="G20" s="36">
        <v>202459421</v>
      </c>
    </row>
    <row r="21" spans="4:7" ht="15.75" thickBot="1" x14ac:dyDescent="0.3">
      <c r="D21" s="35" t="s">
        <v>104</v>
      </c>
      <c r="E21" s="36">
        <v>202459464</v>
      </c>
      <c r="G21" s="36">
        <v>202459426</v>
      </c>
    </row>
    <row r="22" spans="4:7" ht="15.75" thickBot="1" x14ac:dyDescent="0.3">
      <c r="D22" s="35" t="s">
        <v>30</v>
      </c>
      <c r="E22" s="36">
        <v>202459469</v>
      </c>
      <c r="G22" s="36">
        <v>202459440</v>
      </c>
    </row>
    <row r="23" spans="4:7" ht="15.75" thickBot="1" x14ac:dyDescent="0.3">
      <c r="D23" s="35" t="s">
        <v>31</v>
      </c>
      <c r="E23" s="36">
        <v>202459472</v>
      </c>
      <c r="G23" s="36">
        <v>202459450</v>
      </c>
    </row>
    <row r="24" spans="4:7" ht="15.75" thickBot="1" x14ac:dyDescent="0.3">
      <c r="D24" s="35" t="s">
        <v>103</v>
      </c>
      <c r="E24" s="36">
        <v>202459476</v>
      </c>
      <c r="G24" s="36">
        <v>202459463</v>
      </c>
    </row>
    <row r="25" spans="4:7" ht="27" thickBot="1" x14ac:dyDescent="0.3">
      <c r="D25" s="35" t="s">
        <v>33</v>
      </c>
      <c r="E25" s="36">
        <v>202459501</v>
      </c>
      <c r="G25" s="36">
        <v>202459472</v>
      </c>
    </row>
    <row r="26" spans="4:7" ht="27" thickBot="1" x14ac:dyDescent="0.3">
      <c r="D26" s="35" t="s">
        <v>102</v>
      </c>
      <c r="E26" s="36">
        <v>202459510</v>
      </c>
      <c r="G26" s="36">
        <v>202459501</v>
      </c>
    </row>
    <row r="27" spans="4:7" ht="27" thickBot="1" x14ac:dyDescent="0.3">
      <c r="D27" s="35" t="s">
        <v>37</v>
      </c>
      <c r="E27" s="36">
        <v>202459519</v>
      </c>
      <c r="G27" s="36">
        <v>202459522</v>
      </c>
    </row>
    <row r="28" spans="4:7" ht="27" thickBot="1" x14ac:dyDescent="0.3">
      <c r="D28" s="35" t="s">
        <v>101</v>
      </c>
      <c r="E28" s="36">
        <v>202459522</v>
      </c>
      <c r="G28" s="36">
        <v>202459528</v>
      </c>
    </row>
    <row r="29" spans="4:7" ht="15.75" thickBot="1" x14ac:dyDescent="0.3">
      <c r="D29" s="35" t="s">
        <v>39</v>
      </c>
      <c r="E29" s="36">
        <v>202459531</v>
      </c>
      <c r="G29" s="36">
        <v>202459531</v>
      </c>
    </row>
    <row r="30" spans="4:7" ht="27" thickBot="1" x14ac:dyDescent="0.3">
      <c r="D30" s="35" t="s">
        <v>77</v>
      </c>
      <c r="E30" s="36">
        <v>202459532</v>
      </c>
      <c r="G30" s="36">
        <v>202459552</v>
      </c>
    </row>
    <row r="31" spans="4:7" ht="15.75" thickBot="1" x14ac:dyDescent="0.3">
      <c r="D31" s="35" t="s">
        <v>40</v>
      </c>
      <c r="E31" s="36">
        <v>202459537</v>
      </c>
      <c r="G31" s="36">
        <v>202459571</v>
      </c>
    </row>
    <row r="32" spans="4:7" ht="27" thickBot="1" x14ac:dyDescent="0.3">
      <c r="D32" s="35" t="s">
        <v>100</v>
      </c>
      <c r="E32" s="36">
        <v>202459552</v>
      </c>
      <c r="G32" s="36">
        <v>202459615</v>
      </c>
    </row>
    <row r="33" spans="4:7" ht="27" thickBot="1" x14ac:dyDescent="0.3">
      <c r="D33" s="35" t="s">
        <v>43</v>
      </c>
      <c r="E33" s="36">
        <v>202459556</v>
      </c>
      <c r="G33" s="36">
        <v>202459628</v>
      </c>
    </row>
    <row r="34" spans="4:7" ht="27" thickBot="1" x14ac:dyDescent="0.3">
      <c r="D34" s="35" t="s">
        <v>110</v>
      </c>
      <c r="E34" s="36">
        <v>202459562</v>
      </c>
      <c r="G34" s="36">
        <v>202459640</v>
      </c>
    </row>
    <row r="35" spans="4:7" ht="27" thickBot="1" x14ac:dyDescent="0.3">
      <c r="D35" s="35" t="s">
        <v>91</v>
      </c>
      <c r="E35" s="36">
        <v>202459563</v>
      </c>
      <c r="G35" s="36">
        <v>202459664</v>
      </c>
    </row>
    <row r="36" spans="4:7" ht="15.75" thickBot="1" x14ac:dyDescent="0.3">
      <c r="D36" s="35" t="s">
        <v>81</v>
      </c>
      <c r="E36" s="36">
        <v>202459569</v>
      </c>
      <c r="G36" s="36">
        <v>202459672</v>
      </c>
    </row>
    <row r="37" spans="4:7" ht="15.75" thickBot="1" x14ac:dyDescent="0.3">
      <c r="D37" s="35" t="s">
        <v>44</v>
      </c>
      <c r="E37" s="36">
        <v>202459571</v>
      </c>
      <c r="G37" s="36">
        <v>202459684</v>
      </c>
    </row>
    <row r="38" spans="4:7" ht="27" thickBot="1" x14ac:dyDescent="0.3">
      <c r="D38" s="35" t="s">
        <v>80</v>
      </c>
      <c r="E38" s="36">
        <v>202459608</v>
      </c>
      <c r="G38" s="36">
        <v>202459691</v>
      </c>
    </row>
    <row r="39" spans="4:7" ht="15.75" thickBot="1" x14ac:dyDescent="0.3">
      <c r="D39" s="35" t="s">
        <v>46</v>
      </c>
      <c r="E39" s="36">
        <v>202459615</v>
      </c>
      <c r="G39" s="36">
        <v>202459700</v>
      </c>
    </row>
    <row r="40" spans="4:7" ht="27" thickBot="1" x14ac:dyDescent="0.3">
      <c r="D40" s="35" t="s">
        <v>94</v>
      </c>
      <c r="E40" s="36">
        <v>202459623</v>
      </c>
      <c r="G40" s="36">
        <v>202459753</v>
      </c>
    </row>
    <row r="41" spans="4:7" ht="15.75" thickBot="1" x14ac:dyDescent="0.3">
      <c r="D41" s="35" t="s">
        <v>74</v>
      </c>
      <c r="E41" s="36">
        <v>202459628</v>
      </c>
      <c r="G41" s="36">
        <v>202469623</v>
      </c>
    </row>
    <row r="42" spans="4:7" ht="27" thickBot="1" x14ac:dyDescent="0.3">
      <c r="D42" s="35" t="s">
        <v>60</v>
      </c>
      <c r="E42" s="36">
        <v>202459631</v>
      </c>
    </row>
    <row r="43" spans="4:7" ht="27" thickBot="1" x14ac:dyDescent="0.3">
      <c r="D43" s="35" t="s">
        <v>48</v>
      </c>
      <c r="E43" s="36">
        <v>202459640</v>
      </c>
    </row>
    <row r="44" spans="4:7" ht="15.75" thickBot="1" x14ac:dyDescent="0.3">
      <c r="D44" s="35" t="s">
        <v>99</v>
      </c>
      <c r="E44" s="36">
        <v>202459645</v>
      </c>
    </row>
    <row r="45" spans="4:7" ht="15.75" thickBot="1" x14ac:dyDescent="0.3">
      <c r="D45" s="35" t="s">
        <v>98</v>
      </c>
      <c r="E45" s="36">
        <v>202459662</v>
      </c>
    </row>
    <row r="46" spans="4:7" ht="15.75" thickBot="1" x14ac:dyDescent="0.3">
      <c r="D46" s="35" t="s">
        <v>50</v>
      </c>
      <c r="E46" s="36">
        <v>202459664</v>
      </c>
    </row>
    <row r="47" spans="4:7" ht="27" thickBot="1" x14ac:dyDescent="0.3">
      <c r="D47" s="35" t="s">
        <v>51</v>
      </c>
      <c r="E47" s="36">
        <v>202459672</v>
      </c>
    </row>
    <row r="48" spans="4:7" ht="27" thickBot="1" x14ac:dyDescent="0.3">
      <c r="D48" s="35" t="s">
        <v>52</v>
      </c>
      <c r="E48" s="36">
        <v>202459676</v>
      </c>
    </row>
    <row r="49" spans="4:5" ht="15.75" thickBot="1" x14ac:dyDescent="0.3">
      <c r="D49" s="35" t="s">
        <v>97</v>
      </c>
      <c r="E49" s="36">
        <v>202459684</v>
      </c>
    </row>
    <row r="50" spans="4:5" ht="15.75" thickBot="1" x14ac:dyDescent="0.3">
      <c r="D50" s="35" t="s">
        <v>55</v>
      </c>
      <c r="E50" s="36">
        <v>202459691</v>
      </c>
    </row>
    <row r="51" spans="4:5" ht="27" thickBot="1" x14ac:dyDescent="0.3">
      <c r="D51" s="35" t="s">
        <v>56</v>
      </c>
      <c r="E51" s="36">
        <v>202459700</v>
      </c>
    </row>
    <row r="52" spans="4:5" ht="27" thickBot="1" x14ac:dyDescent="0.3">
      <c r="D52" s="35" t="s">
        <v>111</v>
      </c>
      <c r="E52" s="36">
        <v>202459753</v>
      </c>
    </row>
    <row r="53" spans="4:5" ht="27" thickBot="1" x14ac:dyDescent="0.3">
      <c r="D53" s="35" t="s">
        <v>86</v>
      </c>
      <c r="E53" s="36">
        <v>202459759</v>
      </c>
    </row>
    <row r="54" spans="4:5" ht="15.75" thickBot="1" x14ac:dyDescent="0.3">
      <c r="D54" s="35" t="s">
        <v>117</v>
      </c>
      <c r="E54" s="36">
        <v>202459766</v>
      </c>
    </row>
    <row r="55" spans="4:5" ht="15.75" thickBot="1" x14ac:dyDescent="0.3">
      <c r="D55" s="35" t="s">
        <v>36</v>
      </c>
      <c r="E55" s="35" t="s">
        <v>123</v>
      </c>
    </row>
    <row r="56" spans="4:5" x14ac:dyDescent="0.25">
      <c r="D56" s="10"/>
    </row>
    <row r="57" spans="4:5" x14ac:dyDescent="0.25">
      <c r="D57" s="10"/>
    </row>
    <row r="58" spans="4:5" x14ac:dyDescent="0.25">
      <c r="D58" s="10"/>
    </row>
    <row r="59" spans="4:5" x14ac:dyDescent="0.25">
      <c r="D59" s="10"/>
    </row>
    <row r="60" spans="4:5" x14ac:dyDescent="0.25">
      <c r="D60" s="10"/>
    </row>
    <row r="61" spans="4:5" x14ac:dyDescent="0.25">
      <c r="D61" s="10"/>
    </row>
    <row r="62" spans="4:5" x14ac:dyDescent="0.25">
      <c r="D62" s="10"/>
    </row>
    <row r="63" spans="4:5" x14ac:dyDescent="0.25">
      <c r="D63" s="10"/>
    </row>
    <row r="64" spans="4:5" x14ac:dyDescent="0.25">
      <c r="D64" s="10"/>
    </row>
    <row r="65" spans="4:4" x14ac:dyDescent="0.25">
      <c r="D65" s="10"/>
    </row>
    <row r="66" spans="4:4" x14ac:dyDescent="0.25">
      <c r="D66" s="10"/>
    </row>
    <row r="67" spans="4:4" x14ac:dyDescent="0.25">
      <c r="D67" s="10"/>
    </row>
    <row r="68" spans="4:4" x14ac:dyDescent="0.25">
      <c r="D68" s="10"/>
    </row>
    <row r="69" spans="4:4" x14ac:dyDescent="0.25">
      <c r="D69" s="10"/>
    </row>
    <row r="70" spans="4:4" x14ac:dyDescent="0.25">
      <c r="D70" s="10"/>
    </row>
    <row r="71" spans="4:4" x14ac:dyDescent="0.25">
      <c r="D71" s="10"/>
    </row>
    <row r="72" spans="4:4" x14ac:dyDescent="0.25">
      <c r="D72" s="10"/>
    </row>
    <row r="73" spans="4:4" x14ac:dyDescent="0.25">
      <c r="D73" s="10"/>
    </row>
    <row r="74" spans="4:4" x14ac:dyDescent="0.25">
      <c r="D74" s="10"/>
    </row>
    <row r="75" spans="4:4" x14ac:dyDescent="0.25">
      <c r="D75" s="10"/>
    </row>
    <row r="76" spans="4:4" x14ac:dyDescent="0.25">
      <c r="D76" s="10"/>
    </row>
    <row r="77" spans="4:4" x14ac:dyDescent="0.25">
      <c r="D77" s="10"/>
    </row>
    <row r="78" spans="4:4" x14ac:dyDescent="0.25">
      <c r="D78" s="10"/>
    </row>
    <row r="79" spans="4:4" x14ac:dyDescent="0.25">
      <c r="D79" s="10"/>
    </row>
    <row r="80" spans="4:4" x14ac:dyDescent="0.25">
      <c r="D80" s="10"/>
    </row>
    <row r="81" spans="4:4" x14ac:dyDescent="0.25">
      <c r="D81" s="10"/>
    </row>
    <row r="82" spans="4:4" x14ac:dyDescent="0.25">
      <c r="D82" s="10"/>
    </row>
    <row r="83" spans="4:4" x14ac:dyDescent="0.25">
      <c r="D83" s="10"/>
    </row>
    <row r="84" spans="4:4" x14ac:dyDescent="0.25">
      <c r="D84" s="10"/>
    </row>
    <row r="85" spans="4:4" x14ac:dyDescent="0.25">
      <c r="D85" s="10"/>
    </row>
  </sheetData>
  <sortState xmlns:xlrd2="http://schemas.microsoft.com/office/spreadsheetml/2017/richdata2" ref="D4:E55">
    <sortCondition ref="E4"/>
  </sortState>
  <hyperlinks>
    <hyperlink ref="G1" r:id="rId1" display="mailto:pablo.nicolas.marin@correounivalle.edu.co" xr:uid="{07E7EFED-7345-4A4D-AE57-CCE04360A0D4}"/>
    <hyperlink ref="A1" r:id="rId2" display="mailto:kevin.julian.lopez@correounivalle.edu.co" xr:uid="{606331F6-F90D-408C-BBC9-89822D1F4A2A}"/>
    <hyperlink ref="M1" r:id="rId3" display="mailto:jose.alejandro.rios@correounivalle.edu.co" xr:uid="{E29A562E-D714-424F-911D-D0C94774F745}"/>
    <hyperlink ref="J1" r:id="rId4" display="mailto:miguelangelu4321@gmail.com" xr:uid="{1E05A19F-35B3-467F-A512-04767ACDEE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F085-3255-4521-82DC-65B6E70FC463}">
  <dimension ref="B1:AH101"/>
  <sheetViews>
    <sheetView tabSelected="1" topLeftCell="Q3" zoomScale="160" zoomScaleNormal="160" workbookViewId="0">
      <selection activeCell="W3" sqref="W3"/>
    </sheetView>
  </sheetViews>
  <sheetFormatPr baseColWidth="10" defaultRowHeight="15" x14ac:dyDescent="0.25"/>
  <cols>
    <col min="2" max="2" width="37.85546875" customWidth="1"/>
    <col min="3" max="3" width="42.28515625" customWidth="1"/>
    <col min="5" max="5" width="23.42578125" customWidth="1"/>
    <col min="10" max="10" width="11.42578125" style="22"/>
    <col min="18" max="18" width="15.42578125" customWidth="1"/>
    <col min="23" max="23" width="26.85546875" style="27" customWidth="1"/>
    <col min="29" max="29" width="16" style="27" customWidth="1"/>
    <col min="30" max="30" width="16" customWidth="1"/>
  </cols>
  <sheetData>
    <row r="1" spans="2:34" x14ac:dyDescent="0.25">
      <c r="E1" s="66" t="s">
        <v>96</v>
      </c>
      <c r="J1"/>
    </row>
    <row r="2" spans="2:34" x14ac:dyDescent="0.25">
      <c r="C2" s="65" t="s">
        <v>0</v>
      </c>
      <c r="D2" s="65"/>
      <c r="E2" s="66"/>
      <c r="J2"/>
    </row>
    <row r="3" spans="2:34" ht="15.75" thickBot="1" x14ac:dyDescent="0.3">
      <c r="E3" s="66"/>
      <c r="J3"/>
      <c r="M3" s="37"/>
      <c r="Q3" s="55"/>
    </row>
    <row r="4" spans="2:34" ht="15.75" thickBot="1" x14ac:dyDescent="0.3">
      <c r="E4" s="66"/>
      <c r="I4" s="21">
        <v>45385</v>
      </c>
      <c r="J4" s="21">
        <v>45392</v>
      </c>
      <c r="K4" s="21">
        <v>45399</v>
      </c>
      <c r="L4" s="21">
        <v>45406</v>
      </c>
      <c r="M4" s="38">
        <v>45413</v>
      </c>
      <c r="N4" s="41">
        <v>45420</v>
      </c>
      <c r="O4" s="40">
        <v>45427</v>
      </c>
      <c r="P4" s="21">
        <v>45434</v>
      </c>
      <c r="Q4" s="53">
        <v>45441</v>
      </c>
      <c r="R4" s="21">
        <v>45448</v>
      </c>
      <c r="S4" s="21">
        <v>45455</v>
      </c>
      <c r="T4" s="1" t="s">
        <v>133</v>
      </c>
      <c r="AA4" s="67">
        <v>0.5</v>
      </c>
      <c r="AB4" s="68"/>
      <c r="AC4" s="69"/>
      <c r="AD4" s="60">
        <v>0.5</v>
      </c>
    </row>
    <row r="5" spans="2:34" ht="30" x14ac:dyDescent="0.25">
      <c r="B5" s="1" t="s">
        <v>1</v>
      </c>
      <c r="C5" s="16" t="s">
        <v>58</v>
      </c>
      <c r="D5" s="16" t="s">
        <v>2</v>
      </c>
      <c r="E5" s="16" t="s">
        <v>3</v>
      </c>
      <c r="F5" s="16" t="s">
        <v>4</v>
      </c>
      <c r="G5" s="16" t="s">
        <v>5</v>
      </c>
      <c r="H5" s="16" t="s">
        <v>6</v>
      </c>
      <c r="I5" s="16" t="s">
        <v>7</v>
      </c>
      <c r="J5" s="16" t="s">
        <v>8</v>
      </c>
      <c r="K5" s="16" t="s">
        <v>9</v>
      </c>
      <c r="L5" s="16" t="s">
        <v>10</v>
      </c>
      <c r="M5" s="39" t="s">
        <v>11</v>
      </c>
      <c r="N5" s="16" t="s">
        <v>12</v>
      </c>
      <c r="O5" s="16" t="s">
        <v>13</v>
      </c>
      <c r="P5" s="16" t="s">
        <v>14</v>
      </c>
      <c r="Q5" s="54" t="s">
        <v>15</v>
      </c>
      <c r="R5" s="16" t="s">
        <v>108</v>
      </c>
      <c r="S5" s="16" t="s">
        <v>109</v>
      </c>
      <c r="T5" s="16" t="s">
        <v>107</v>
      </c>
      <c r="U5" s="26" t="s">
        <v>2</v>
      </c>
      <c r="V5" s="26" t="s">
        <v>131</v>
      </c>
      <c r="W5" s="16" t="s">
        <v>107</v>
      </c>
      <c r="Z5" s="16" t="s">
        <v>2</v>
      </c>
      <c r="AA5" s="26" t="s">
        <v>113</v>
      </c>
      <c r="AB5" s="30" t="s">
        <v>114</v>
      </c>
      <c r="AC5" s="29" t="s">
        <v>115</v>
      </c>
      <c r="AD5" s="26" t="s">
        <v>126</v>
      </c>
      <c r="AE5" s="30" t="s">
        <v>116</v>
      </c>
    </row>
    <row r="6" spans="2:34" ht="15" customHeight="1" x14ac:dyDescent="0.25">
      <c r="B6" s="1"/>
      <c r="C6" s="16"/>
      <c r="D6" s="78">
        <v>202380301</v>
      </c>
      <c r="E6" s="16"/>
      <c r="F6" s="16"/>
      <c r="G6" s="17" t="s">
        <v>59</v>
      </c>
      <c r="H6" s="17"/>
      <c r="I6" s="17" t="s">
        <v>59</v>
      </c>
      <c r="J6" s="17"/>
      <c r="K6" s="17" t="s">
        <v>59</v>
      </c>
      <c r="L6" s="17" t="s">
        <v>59</v>
      </c>
      <c r="M6" s="70" t="s">
        <v>120</v>
      </c>
      <c r="N6" s="79" t="s">
        <v>59</v>
      </c>
      <c r="O6" s="17"/>
      <c r="P6" s="17" t="s">
        <v>59</v>
      </c>
      <c r="Q6" s="82" t="s">
        <v>125</v>
      </c>
      <c r="R6" s="16"/>
      <c r="S6" s="82" t="s">
        <v>132</v>
      </c>
      <c r="T6" s="13">
        <f>COUNTIF(E6:S6,"x")</f>
        <v>6</v>
      </c>
      <c r="U6" s="73">
        <v>202380301</v>
      </c>
      <c r="V6" s="86" t="s">
        <v>127</v>
      </c>
      <c r="W6" s="72">
        <v>6</v>
      </c>
      <c r="Z6" s="16"/>
      <c r="AA6" s="76"/>
      <c r="AB6" s="77"/>
      <c r="AC6" s="29"/>
      <c r="AD6" s="26"/>
      <c r="AE6" s="30"/>
    </row>
    <row r="7" spans="2:34" ht="15" customHeight="1" x14ac:dyDescent="0.25">
      <c r="B7" s="1"/>
      <c r="C7" s="16"/>
      <c r="D7" s="78">
        <v>202359719</v>
      </c>
      <c r="E7" s="16"/>
      <c r="F7" s="16"/>
      <c r="G7" s="17"/>
      <c r="H7" s="17" t="s">
        <v>59</v>
      </c>
      <c r="I7" s="17"/>
      <c r="J7" s="17"/>
      <c r="K7" s="17"/>
      <c r="L7" s="17" t="s">
        <v>59</v>
      </c>
      <c r="M7" s="71"/>
      <c r="N7" s="79" t="s">
        <v>59</v>
      </c>
      <c r="O7" s="17"/>
      <c r="P7" s="17"/>
      <c r="Q7" s="83"/>
      <c r="R7" s="16"/>
      <c r="S7" s="83"/>
      <c r="T7" s="13">
        <v>4</v>
      </c>
      <c r="U7" s="73">
        <v>202359719</v>
      </c>
      <c r="V7" s="86" t="s">
        <v>130</v>
      </c>
      <c r="W7" s="72">
        <v>4</v>
      </c>
      <c r="Z7" s="78">
        <v>202359719</v>
      </c>
      <c r="AA7" s="76"/>
      <c r="AB7" s="80">
        <v>3</v>
      </c>
      <c r="AC7" s="81">
        <v>3</v>
      </c>
      <c r="AD7" s="26"/>
      <c r="AE7" s="30"/>
    </row>
    <row r="8" spans="2:34" ht="15" customHeight="1" x14ac:dyDescent="0.25">
      <c r="B8" s="9" t="str">
        <f>CONCATENATE(LEFT(LEFT(C8,SEARCH("@",C8)-1),SEARCH(".",C8)-1)," ",RIGHT(LEFT(C8,SEARCH("@",C8)-1),SEARCH(".",C8)))</f>
        <v>pablo .marin</v>
      </c>
      <c r="C8" s="7" t="s">
        <v>27</v>
      </c>
      <c r="D8" s="12">
        <v>202359440</v>
      </c>
      <c r="E8" s="16"/>
      <c r="F8" s="16"/>
      <c r="G8" s="16"/>
      <c r="H8" s="17" t="s">
        <v>59</v>
      </c>
      <c r="I8" s="16"/>
      <c r="J8" s="13"/>
      <c r="K8" s="13"/>
      <c r="L8" s="13"/>
      <c r="M8" s="71"/>
      <c r="N8" s="42"/>
      <c r="O8" s="18"/>
      <c r="P8" s="18"/>
      <c r="Q8" s="83"/>
      <c r="R8" s="13"/>
      <c r="S8" s="83"/>
      <c r="T8" s="13">
        <f>COUNTIF(E8:S8,"x")</f>
        <v>1</v>
      </c>
      <c r="U8" s="73">
        <v>202459358</v>
      </c>
      <c r="V8" s="86" t="s">
        <v>127</v>
      </c>
      <c r="W8" s="72">
        <v>9</v>
      </c>
      <c r="Z8" s="12">
        <v>202359440</v>
      </c>
      <c r="AA8" s="31">
        <v>0</v>
      </c>
      <c r="AB8" s="31">
        <v>0</v>
      </c>
      <c r="AC8" s="56">
        <v>0</v>
      </c>
      <c r="AD8" s="57">
        <v>0</v>
      </c>
      <c r="AE8" s="59">
        <f>T8</f>
        <v>1</v>
      </c>
      <c r="AF8" s="73">
        <v>202359719</v>
      </c>
      <c r="AG8" s="63">
        <v>0</v>
      </c>
    </row>
    <row r="9" spans="2:34" x14ac:dyDescent="0.25">
      <c r="B9" s="9" t="str">
        <f>CONCATENATE(LEFT(LEFT(C9,SEARCH("@",C9)-1),SEARCH(".",C9)-1)," ",RIGHT(LEFT(C9,SEARCH("@",C9)-1),SEARCH(".",C9)))</f>
        <v>santiago .quintero</v>
      </c>
      <c r="C9" s="8" t="s">
        <v>71</v>
      </c>
      <c r="D9" s="12">
        <v>202359435</v>
      </c>
      <c r="E9" s="13"/>
      <c r="F9" s="13" t="s">
        <v>59</v>
      </c>
      <c r="G9" s="12" t="s">
        <v>59</v>
      </c>
      <c r="H9" s="18"/>
      <c r="I9" s="11"/>
      <c r="J9" s="13"/>
      <c r="K9" s="23"/>
      <c r="L9" s="13"/>
      <c r="M9" s="71"/>
      <c r="N9" s="43"/>
      <c r="O9" s="18"/>
      <c r="P9" s="18"/>
      <c r="Q9" s="83"/>
      <c r="R9" s="13"/>
      <c r="S9" s="83"/>
      <c r="T9" s="13">
        <f>COUNTIF(E9:S9,"x")</f>
        <v>2</v>
      </c>
      <c r="U9" s="73">
        <v>202459364</v>
      </c>
      <c r="V9" s="87">
        <v>0</v>
      </c>
      <c r="W9" s="72">
        <v>0</v>
      </c>
      <c r="Z9" s="12">
        <v>202359435</v>
      </c>
      <c r="AA9" s="32">
        <v>0</v>
      </c>
      <c r="AB9" s="32">
        <v>0</v>
      </c>
      <c r="AC9" s="56">
        <v>0</v>
      </c>
      <c r="AD9" s="57">
        <v>0</v>
      </c>
      <c r="AE9" s="59">
        <f>T9</f>
        <v>2</v>
      </c>
      <c r="AF9" s="73">
        <v>202380301</v>
      </c>
      <c r="AG9" s="75" t="s">
        <v>127</v>
      </c>
      <c r="AH9">
        <v>6</v>
      </c>
    </row>
    <row r="10" spans="2:34" x14ac:dyDescent="0.25">
      <c r="B10" s="9" t="str">
        <f>CONCATENATE(LEFT(LEFT(C10,SEARCH("@",C10)-1),SEARCH(".",C10)-1)," ",RIGHT(LEFT(C10,SEARCH("@",C10)-1),SEARCH(".",C10)))</f>
        <v>gonzalez ez.jerson</v>
      </c>
      <c r="C10" s="8" t="s">
        <v>63</v>
      </c>
      <c r="D10" s="12">
        <v>202380397</v>
      </c>
      <c r="E10" s="13"/>
      <c r="F10" s="13" t="s">
        <v>59</v>
      </c>
      <c r="G10" s="12" t="s">
        <v>59</v>
      </c>
      <c r="H10" s="18" t="s">
        <v>59</v>
      </c>
      <c r="I10" s="19" t="s">
        <v>59</v>
      </c>
      <c r="J10" s="13" t="s">
        <v>59</v>
      </c>
      <c r="K10" s="23"/>
      <c r="L10" s="13"/>
      <c r="M10" s="71"/>
      <c r="N10" s="43"/>
      <c r="O10" s="18"/>
      <c r="P10" s="18"/>
      <c r="Q10" s="83"/>
      <c r="R10" s="13"/>
      <c r="S10" s="83"/>
      <c r="T10" s="13">
        <f>COUNTIF(E10:S10,"x")</f>
        <v>5</v>
      </c>
      <c r="U10" s="73">
        <v>202459394</v>
      </c>
      <c r="V10" s="86" t="s">
        <v>128</v>
      </c>
      <c r="W10" s="72">
        <v>7</v>
      </c>
      <c r="Z10" s="12">
        <v>202380397</v>
      </c>
      <c r="AA10" s="32">
        <v>5</v>
      </c>
      <c r="AB10" s="32">
        <v>5</v>
      </c>
      <c r="AC10" s="56">
        <v>0</v>
      </c>
      <c r="AD10" s="57">
        <v>0</v>
      </c>
      <c r="AE10" s="59">
        <f>T10</f>
        <v>5</v>
      </c>
    </row>
    <row r="11" spans="2:34" ht="15.75" thickBot="1" x14ac:dyDescent="0.3">
      <c r="B11" s="9" t="str">
        <f>CONCATENATE(LEFT(LEFT(C11,SEARCH("@",C11)-1),SEARCH(".",C11)-1)," ",RIGHT(LEFT(C11,SEARCH("@",C11)-1),SEARCH(".",C11)))</f>
        <v>nicolle le.hoyos</v>
      </c>
      <c r="C11" s="8" t="s">
        <v>64</v>
      </c>
      <c r="D11" s="12">
        <v>202380608</v>
      </c>
      <c r="E11" s="13"/>
      <c r="F11" s="13" t="s">
        <v>59</v>
      </c>
      <c r="G11" s="12" t="s">
        <v>59</v>
      </c>
      <c r="H11" s="18" t="s">
        <v>59</v>
      </c>
      <c r="I11" s="19" t="s">
        <v>59</v>
      </c>
      <c r="J11" s="13" t="s">
        <v>59</v>
      </c>
      <c r="K11" s="23"/>
      <c r="L11" s="13" t="s">
        <v>59</v>
      </c>
      <c r="M11" s="71"/>
      <c r="N11" s="43"/>
      <c r="O11" s="18"/>
      <c r="P11" s="18"/>
      <c r="Q11" s="83"/>
      <c r="R11" s="13"/>
      <c r="S11" s="83"/>
      <c r="T11" s="13">
        <f>COUNTIF(E11:S11,"x")</f>
        <v>6</v>
      </c>
      <c r="U11" s="73">
        <v>202459401</v>
      </c>
      <c r="V11" s="86" t="s">
        <v>128</v>
      </c>
      <c r="W11" s="72">
        <v>5</v>
      </c>
      <c r="Z11" s="12">
        <v>202380608</v>
      </c>
      <c r="AA11" s="32">
        <v>5</v>
      </c>
      <c r="AB11" s="32">
        <v>5</v>
      </c>
      <c r="AC11" s="56">
        <v>0</v>
      </c>
      <c r="AD11" s="57">
        <v>5</v>
      </c>
      <c r="AE11" s="59">
        <f>T11</f>
        <v>6</v>
      </c>
    </row>
    <row r="12" spans="2:34" ht="15.75" thickBot="1" x14ac:dyDescent="0.3">
      <c r="B12" s="9" t="str">
        <f>CONCATENATE(LEFT(LEFT(C12,SEARCH("@",C12)-1),SEARCH(".",C12)-1)," ",RIGHT(LEFT(C12,SEARCH("@",C12)-1),SEARCH(".",C12)))</f>
        <v>bryanospina67 bryanospina67</v>
      </c>
      <c r="C12" s="8" t="s">
        <v>89</v>
      </c>
      <c r="D12" s="12">
        <v>202459353</v>
      </c>
      <c r="E12" s="13"/>
      <c r="F12" s="13" t="s">
        <v>59</v>
      </c>
      <c r="G12" s="12" t="s">
        <v>59</v>
      </c>
      <c r="H12" s="18" t="s">
        <v>59</v>
      </c>
      <c r="I12" s="19" t="s">
        <v>59</v>
      </c>
      <c r="J12" s="13"/>
      <c r="K12" s="13" t="s">
        <v>59</v>
      </c>
      <c r="L12" s="25" t="s">
        <v>59</v>
      </c>
      <c r="M12" s="71"/>
      <c r="N12" s="43" t="s">
        <v>59</v>
      </c>
      <c r="O12" s="44" t="s">
        <v>59</v>
      </c>
      <c r="P12" s="44" t="s">
        <v>59</v>
      </c>
      <c r="Q12" s="83"/>
      <c r="R12" s="13" t="s">
        <v>59</v>
      </c>
      <c r="S12" s="83"/>
      <c r="T12" s="13">
        <f>COUNTIF(E12:S12,"x")</f>
        <v>10</v>
      </c>
      <c r="U12" s="73">
        <v>202459407</v>
      </c>
      <c r="V12" s="87">
        <v>4</v>
      </c>
      <c r="W12" s="72">
        <v>9</v>
      </c>
      <c r="Y12" s="36"/>
      <c r="Z12" s="12"/>
      <c r="AA12" s="32"/>
      <c r="AB12" s="32"/>
      <c r="AC12" s="56"/>
      <c r="AD12" s="57"/>
      <c r="AE12" s="59"/>
    </row>
    <row r="13" spans="2:34" ht="15.75" thickBot="1" x14ac:dyDescent="0.3">
      <c r="B13" s="9" t="str">
        <f>CONCATENATE(LEFT(LEFT(C13,SEARCH("@",C13)-1),SEARCH(".",C13)-1)," ",RIGHT(LEFT(C13,SEARCH("@",C13)-1),SEARCH(".",C13)))</f>
        <v>gburbanom2006 gburbanom2006</v>
      </c>
      <c r="C13" s="12" t="s">
        <v>16</v>
      </c>
      <c r="D13" s="12">
        <v>202459358</v>
      </c>
      <c r="E13" s="13" t="s">
        <v>59</v>
      </c>
      <c r="F13" s="13" t="s">
        <v>59</v>
      </c>
      <c r="G13" s="12" t="s">
        <v>59</v>
      </c>
      <c r="H13" s="15" t="s">
        <v>59</v>
      </c>
      <c r="I13" s="19"/>
      <c r="J13" s="13" t="s">
        <v>59</v>
      </c>
      <c r="K13" s="23"/>
      <c r="L13" s="13" t="s">
        <v>59</v>
      </c>
      <c r="M13" s="71"/>
      <c r="N13" s="43"/>
      <c r="O13" s="18" t="s">
        <v>59</v>
      </c>
      <c r="P13" s="44" t="s">
        <v>59</v>
      </c>
      <c r="Q13" s="83"/>
      <c r="R13" s="13" t="s">
        <v>59</v>
      </c>
      <c r="S13" s="83"/>
      <c r="T13" s="13">
        <f>COUNTIF(E13:S13,"x")</f>
        <v>9</v>
      </c>
      <c r="U13" s="73">
        <v>202459409</v>
      </c>
      <c r="V13" s="86" t="s">
        <v>129</v>
      </c>
      <c r="W13" s="72">
        <v>12</v>
      </c>
      <c r="Y13" s="36"/>
      <c r="Z13" s="12"/>
      <c r="AA13" s="32"/>
      <c r="AB13" s="32"/>
      <c r="AC13" s="56"/>
      <c r="AD13" s="57"/>
      <c r="AE13" s="59"/>
      <c r="AF13" s="73"/>
      <c r="AG13" s="74"/>
    </row>
    <row r="14" spans="2:34" ht="15.75" thickBot="1" x14ac:dyDescent="0.3">
      <c r="B14" s="9" t="str">
        <f>CONCATENATE(LEFT(LEFT(C14,SEARCH("@",C14)-1),SEARCH(".",C14)-1)," ",RIGHT(LEFT(C14,SEARCH("@",C14)-1),SEARCH(".",C14)))</f>
        <v>jann tinez</v>
      </c>
      <c r="C14" s="12" t="s">
        <v>106</v>
      </c>
      <c r="D14" s="12">
        <v>202459369</v>
      </c>
      <c r="E14" s="13"/>
      <c r="F14" s="13"/>
      <c r="G14" s="12" t="s">
        <v>59</v>
      </c>
      <c r="H14" s="18" t="s">
        <v>59</v>
      </c>
      <c r="I14" s="19" t="s">
        <v>59</v>
      </c>
      <c r="J14" s="13" t="s">
        <v>59</v>
      </c>
      <c r="K14" s="23" t="s">
        <v>59</v>
      </c>
      <c r="L14" s="25" t="s">
        <v>59</v>
      </c>
      <c r="M14" s="71"/>
      <c r="N14" s="43" t="s">
        <v>59</v>
      </c>
      <c r="O14" s="44"/>
      <c r="P14" s="18" t="s">
        <v>59</v>
      </c>
      <c r="Q14" s="83"/>
      <c r="R14" s="13"/>
      <c r="S14" s="83"/>
      <c r="T14" s="13">
        <f>COUNTIF(E14:S14,"x")</f>
        <v>8</v>
      </c>
      <c r="U14" s="73">
        <v>202459411</v>
      </c>
      <c r="V14" s="86" t="s">
        <v>129</v>
      </c>
      <c r="W14" s="72">
        <v>10</v>
      </c>
      <c r="Z14" s="12">
        <v>202459369</v>
      </c>
      <c r="AA14" s="32">
        <v>5</v>
      </c>
      <c r="AB14" s="32">
        <v>5</v>
      </c>
      <c r="AC14" s="56">
        <v>0</v>
      </c>
      <c r="AD14" s="57">
        <v>0</v>
      </c>
      <c r="AE14" s="59">
        <f>T14</f>
        <v>8</v>
      </c>
      <c r="AF14" s="73">
        <v>202459364</v>
      </c>
      <c r="AG14" s="62">
        <v>0</v>
      </c>
    </row>
    <row r="15" spans="2:34" ht="15.75" thickBot="1" x14ac:dyDescent="0.3">
      <c r="B15" s="9" t="str">
        <f>CONCATENATE(LEFT(LEFT(C15,SEARCH("@",C15)-1),SEARCH(".",C15)-1)," ",RIGHT(LEFT(C15,SEARCH("@",C15)-1),SEARCH(".",C15)))</f>
        <v>juan perez</v>
      </c>
      <c r="C15" s="8" t="s">
        <v>73</v>
      </c>
      <c r="D15" s="12">
        <v>202459371</v>
      </c>
      <c r="E15" s="13"/>
      <c r="F15" s="13" t="s">
        <v>59</v>
      </c>
      <c r="G15" s="12" t="s">
        <v>59</v>
      </c>
      <c r="H15" s="18" t="s">
        <v>59</v>
      </c>
      <c r="I15" s="19" t="s">
        <v>59</v>
      </c>
      <c r="J15" s="13" t="s">
        <v>59</v>
      </c>
      <c r="K15" s="23" t="s">
        <v>59</v>
      </c>
      <c r="L15" s="25" t="s">
        <v>59</v>
      </c>
      <c r="M15" s="71"/>
      <c r="N15" s="43"/>
      <c r="O15" s="18"/>
      <c r="P15" s="18" t="s">
        <v>59</v>
      </c>
      <c r="Q15" s="83"/>
      <c r="R15" s="13" t="s">
        <v>59</v>
      </c>
      <c r="S15" s="83"/>
      <c r="T15" s="13">
        <f>COUNTIF(E15:S15,"x")</f>
        <v>9</v>
      </c>
      <c r="U15" s="73">
        <v>202459416</v>
      </c>
      <c r="V15" s="87">
        <v>0</v>
      </c>
      <c r="W15" s="72">
        <v>4</v>
      </c>
      <c r="Y15" s="36"/>
      <c r="Z15" s="12"/>
      <c r="AA15" s="32"/>
      <c r="AB15" s="32"/>
      <c r="AC15" s="56"/>
      <c r="AD15" s="57"/>
      <c r="AE15" s="59"/>
    </row>
    <row r="16" spans="2:34" x14ac:dyDescent="0.25">
      <c r="B16" s="9" t="str">
        <f>CONCATENATE(LEFT(LEFT(C16,SEARCH("@",C16)-1),SEARCH(".",C16)-1)," ",RIGHT(LEFT(C16,SEARCH("@",C16)-1),SEARCH(".",C16)))</f>
        <v>juan arcia</v>
      </c>
      <c r="C16" s="12" t="s">
        <v>17</v>
      </c>
      <c r="D16" s="12">
        <v>202459394</v>
      </c>
      <c r="E16" s="13" t="s">
        <v>59</v>
      </c>
      <c r="F16" s="13" t="s">
        <v>59</v>
      </c>
      <c r="G16" s="12" t="s">
        <v>59</v>
      </c>
      <c r="H16" s="15" t="s">
        <v>59</v>
      </c>
      <c r="I16" s="19" t="s">
        <v>59</v>
      </c>
      <c r="J16" s="13" t="s">
        <v>59</v>
      </c>
      <c r="K16" s="23" t="s">
        <v>59</v>
      </c>
      <c r="L16" s="25"/>
      <c r="M16" s="71"/>
      <c r="N16" s="43"/>
      <c r="O16" s="44"/>
      <c r="P16" s="18"/>
      <c r="Q16" s="83"/>
      <c r="R16" s="13"/>
      <c r="S16" s="83"/>
      <c r="T16" s="13">
        <f>COUNTIF(E16:S16,"x")</f>
        <v>7</v>
      </c>
      <c r="U16" s="73">
        <v>202459419</v>
      </c>
      <c r="V16" s="86" t="s">
        <v>129</v>
      </c>
      <c r="W16" s="72">
        <v>10</v>
      </c>
      <c r="Z16" s="12">
        <v>202459394</v>
      </c>
      <c r="AA16" s="32">
        <v>0</v>
      </c>
      <c r="AB16" s="32">
        <v>5</v>
      </c>
      <c r="AC16" s="56">
        <v>0</v>
      </c>
      <c r="AD16" s="57">
        <v>0</v>
      </c>
      <c r="AE16" s="59">
        <f>T16</f>
        <v>7</v>
      </c>
      <c r="AF16" s="73">
        <v>202459394</v>
      </c>
      <c r="AG16" s="74" t="s">
        <v>128</v>
      </c>
    </row>
    <row r="17" spans="2:33" x14ac:dyDescent="0.25">
      <c r="B17" s="9" t="str">
        <f>CONCATENATE(LEFT(LEFT(C17,SEARCH("@",C17)-1),SEARCH(".",C17)-1)," ",RIGHT(LEFT(C17,SEARCH("@",C17)-1),SEARCH(".",C17)))</f>
        <v>fabian .romero</v>
      </c>
      <c r="C17" s="12" t="s">
        <v>18</v>
      </c>
      <c r="D17" s="12">
        <v>202459401</v>
      </c>
      <c r="E17" s="13" t="s">
        <v>59</v>
      </c>
      <c r="F17" s="13" t="s">
        <v>59</v>
      </c>
      <c r="G17" s="12" t="s">
        <v>59</v>
      </c>
      <c r="H17" s="15" t="s">
        <v>59</v>
      </c>
      <c r="I17" s="19" t="s">
        <v>59</v>
      </c>
      <c r="J17" s="13"/>
      <c r="K17" s="13"/>
      <c r="L17" s="13"/>
      <c r="M17" s="71"/>
      <c r="N17" s="43"/>
      <c r="O17" s="18"/>
      <c r="P17" s="18"/>
      <c r="Q17" s="83"/>
      <c r="R17" s="13"/>
      <c r="S17" s="83"/>
      <c r="T17" s="13">
        <f>COUNTIF(E17:S17,"x")</f>
        <v>5</v>
      </c>
      <c r="U17" s="73">
        <v>202459426</v>
      </c>
      <c r="V17" s="86" t="s">
        <v>129</v>
      </c>
      <c r="W17" s="72">
        <v>9</v>
      </c>
      <c r="Z17" s="12">
        <v>202459401</v>
      </c>
      <c r="AA17" s="32">
        <v>4.8</v>
      </c>
      <c r="AB17" s="32">
        <v>0</v>
      </c>
      <c r="AC17" s="56">
        <v>0</v>
      </c>
      <c r="AD17" s="57">
        <v>0</v>
      </c>
      <c r="AE17" s="59">
        <f>T17</f>
        <v>5</v>
      </c>
      <c r="AF17" s="73">
        <v>202459401</v>
      </c>
      <c r="AG17" s="74" t="s">
        <v>128</v>
      </c>
    </row>
    <row r="18" spans="2:33" ht="15.75" thickBot="1" x14ac:dyDescent="0.3">
      <c r="B18" s="9" t="str">
        <f>CONCATENATE(LEFT(LEFT(C18,SEARCH("@",C18)-1),SEARCH(".",C18)-1)," ",RIGHT(LEFT(C18,SEARCH("@",C18)-1),SEARCH(".",C18)))</f>
        <v>brayan urquijo</v>
      </c>
      <c r="C18" s="12" t="s">
        <v>19</v>
      </c>
      <c r="D18" s="12">
        <v>202459407</v>
      </c>
      <c r="E18" s="13" t="s">
        <v>59</v>
      </c>
      <c r="F18" s="13" t="s">
        <v>59</v>
      </c>
      <c r="G18" s="12" t="s">
        <v>59</v>
      </c>
      <c r="H18" s="15" t="s">
        <v>59</v>
      </c>
      <c r="I18" s="19" t="s">
        <v>59</v>
      </c>
      <c r="J18" s="13" t="s">
        <v>59</v>
      </c>
      <c r="K18" s="23"/>
      <c r="L18" s="13"/>
      <c r="M18" s="71"/>
      <c r="N18" s="43" t="s">
        <v>59</v>
      </c>
      <c r="O18" s="44" t="s">
        <v>59</v>
      </c>
      <c r="P18" s="44" t="s">
        <v>59</v>
      </c>
      <c r="Q18" s="83"/>
      <c r="R18" s="13"/>
      <c r="S18" s="83"/>
      <c r="T18" s="13">
        <f>COUNTIF(E18:S18,"x")</f>
        <v>9</v>
      </c>
      <c r="U18" s="73">
        <v>202459427</v>
      </c>
      <c r="V18" s="87">
        <v>0</v>
      </c>
      <c r="W18" s="72">
        <v>6</v>
      </c>
      <c r="Z18" s="12">
        <v>202459407</v>
      </c>
      <c r="AA18" s="32">
        <v>3.8</v>
      </c>
      <c r="AB18" s="32">
        <v>3.5</v>
      </c>
      <c r="AC18" s="56">
        <v>5</v>
      </c>
      <c r="AD18" s="57">
        <v>5</v>
      </c>
      <c r="AE18" s="59">
        <f>T18</f>
        <v>9</v>
      </c>
      <c r="AF18" s="73">
        <v>202459407</v>
      </c>
      <c r="AG18" s="63">
        <v>4</v>
      </c>
    </row>
    <row r="19" spans="2:33" ht="15.75" thickBot="1" x14ac:dyDescent="0.3">
      <c r="B19" s="9" t="str">
        <f>CONCATENATE(LEFT(LEFT(C19,SEARCH("@",C19)-1),SEARCH(".",C19)-1)," ",RIGHT(LEFT(C19,SEARCH("@",C19)-1),SEARCH(".",C19)))</f>
        <v>paula orquez</v>
      </c>
      <c r="C19" s="12" t="s">
        <v>20</v>
      </c>
      <c r="D19" s="12">
        <v>202459409</v>
      </c>
      <c r="E19" s="13" t="s">
        <v>59</v>
      </c>
      <c r="F19" s="13" t="s">
        <v>59</v>
      </c>
      <c r="G19" s="12" t="s">
        <v>59</v>
      </c>
      <c r="H19" s="15" t="s">
        <v>59</v>
      </c>
      <c r="I19" s="19" t="s">
        <v>59</v>
      </c>
      <c r="J19" s="13" t="s">
        <v>59</v>
      </c>
      <c r="K19" s="23" t="s">
        <v>59</v>
      </c>
      <c r="L19" s="25" t="s">
        <v>59</v>
      </c>
      <c r="M19" s="71"/>
      <c r="N19" s="43" t="s">
        <v>59</v>
      </c>
      <c r="O19" s="44" t="s">
        <v>59</v>
      </c>
      <c r="P19" s="44" t="s">
        <v>59</v>
      </c>
      <c r="Q19" s="83"/>
      <c r="R19" s="13" t="s">
        <v>59</v>
      </c>
      <c r="S19" s="83"/>
      <c r="T19" s="13">
        <f>COUNTIF(E19:S19,"x")</f>
        <v>12</v>
      </c>
      <c r="U19" s="73">
        <v>202459431</v>
      </c>
      <c r="V19" s="86" t="s">
        <v>130</v>
      </c>
      <c r="W19" s="72">
        <v>9</v>
      </c>
      <c r="Y19" s="36"/>
      <c r="Z19" s="12"/>
      <c r="AA19" s="32"/>
      <c r="AB19" s="32"/>
      <c r="AC19" s="61"/>
      <c r="AD19" s="57"/>
      <c r="AE19" s="59"/>
      <c r="AF19" s="73"/>
      <c r="AG19" s="74"/>
    </row>
    <row r="20" spans="2:33" ht="15.75" thickBot="1" x14ac:dyDescent="0.3">
      <c r="B20" s="9" t="str">
        <f>CONCATENATE(LEFT(LEFT(C20,SEARCH("@",C20)-1),SEARCH(".",C20)-1)," ",RIGHT(LEFT(C20,SEARCH("@",C20)-1),SEARCH(".",C20)))</f>
        <v>betancourt t.valentina</v>
      </c>
      <c r="C20" s="12" t="s">
        <v>21</v>
      </c>
      <c r="D20" s="12">
        <v>202459411</v>
      </c>
      <c r="E20" s="13" t="s">
        <v>59</v>
      </c>
      <c r="F20" s="13" t="s">
        <v>59</v>
      </c>
      <c r="G20" s="12" t="s">
        <v>59</v>
      </c>
      <c r="H20" s="15" t="s">
        <v>59</v>
      </c>
      <c r="I20" s="19" t="s">
        <v>59</v>
      </c>
      <c r="J20" s="13" t="s">
        <v>59</v>
      </c>
      <c r="K20" s="23" t="s">
        <v>59</v>
      </c>
      <c r="L20" s="25"/>
      <c r="M20" s="71"/>
      <c r="N20" s="43" t="s">
        <v>59</v>
      </c>
      <c r="O20" s="44" t="s">
        <v>59</v>
      </c>
      <c r="P20" s="18" t="s">
        <v>59</v>
      </c>
      <c r="Q20" s="83"/>
      <c r="R20" s="13"/>
      <c r="S20" s="83"/>
      <c r="T20" s="13">
        <f>COUNTIF(E20:S20,"x")</f>
        <v>10</v>
      </c>
      <c r="U20" s="73">
        <v>202459434</v>
      </c>
      <c r="V20" s="88">
        <v>0</v>
      </c>
      <c r="W20" s="72"/>
      <c r="Z20" s="12">
        <v>202459411</v>
      </c>
      <c r="AA20" s="32">
        <v>4.7</v>
      </c>
      <c r="AB20" s="32">
        <v>5</v>
      </c>
      <c r="AC20" s="58">
        <v>2.5</v>
      </c>
      <c r="AD20" s="57">
        <v>5</v>
      </c>
      <c r="AE20" s="59">
        <f>T20</f>
        <v>10</v>
      </c>
      <c r="AF20" s="73">
        <v>202459411</v>
      </c>
      <c r="AG20" s="74" t="s">
        <v>129</v>
      </c>
    </row>
    <row r="21" spans="2:33" ht="15.75" thickBot="1" x14ac:dyDescent="0.3">
      <c r="B21" s="9" t="str">
        <f>CONCATENATE(LEFT(LEFT(C21,SEARCH("@",C21)-1),SEARCH(".",C21)-1)," ",RIGHT(LEFT(C21,SEARCH("@",C21)-1),SEARCH(".",C21)))</f>
        <v>karen nabria</v>
      </c>
      <c r="C21" s="8" t="s">
        <v>88</v>
      </c>
      <c r="D21" s="12">
        <v>202459413</v>
      </c>
      <c r="E21" s="13"/>
      <c r="F21" s="13" t="s">
        <v>59</v>
      </c>
      <c r="G21" s="12" t="s">
        <v>59</v>
      </c>
      <c r="H21" s="15" t="s">
        <v>59</v>
      </c>
      <c r="I21" s="19" t="s">
        <v>59</v>
      </c>
      <c r="J21" s="13" t="s">
        <v>59</v>
      </c>
      <c r="K21" s="23" t="s">
        <v>59</v>
      </c>
      <c r="L21" s="25" t="s">
        <v>59</v>
      </c>
      <c r="M21" s="71"/>
      <c r="N21" s="43" t="s">
        <v>59</v>
      </c>
      <c r="O21" s="44" t="s">
        <v>59</v>
      </c>
      <c r="P21" s="44" t="s">
        <v>59</v>
      </c>
      <c r="Q21" s="83"/>
      <c r="R21" s="13" t="s">
        <v>59</v>
      </c>
      <c r="S21" s="83"/>
      <c r="T21" s="13">
        <f>COUNTIF(E21:S21,"x")</f>
        <v>11</v>
      </c>
      <c r="U21" s="73">
        <v>202459437</v>
      </c>
      <c r="V21" s="86" t="s">
        <v>129</v>
      </c>
      <c r="W21" s="72">
        <v>10</v>
      </c>
      <c r="Y21" s="36"/>
      <c r="Z21" s="12"/>
      <c r="AA21" s="32"/>
      <c r="AB21" s="32"/>
      <c r="AC21" s="56"/>
      <c r="AD21" s="57"/>
      <c r="AE21" s="59"/>
    </row>
    <row r="22" spans="2:33" ht="15.75" thickBot="1" x14ac:dyDescent="0.3">
      <c r="B22" s="9" t="str">
        <f>CONCATENATE(LEFT(LEFT(C22,SEARCH("@",C22)-1),SEARCH(".",C22)-1)," ",RIGHT(LEFT(C22,SEARCH("@",C22)-1),SEARCH(".",C22)))</f>
        <v>jose velez</v>
      </c>
      <c r="C22" s="12" t="s">
        <v>22</v>
      </c>
      <c r="D22" s="12">
        <v>202459416</v>
      </c>
      <c r="E22" s="13" t="s">
        <v>59</v>
      </c>
      <c r="F22" s="13" t="s">
        <v>59</v>
      </c>
      <c r="G22" s="12" t="s">
        <v>59</v>
      </c>
      <c r="H22" s="15" t="s">
        <v>59</v>
      </c>
      <c r="I22" s="19"/>
      <c r="J22" s="13"/>
      <c r="K22" s="13"/>
      <c r="L22" s="13"/>
      <c r="M22" s="71"/>
      <c r="N22" s="43"/>
      <c r="O22" s="18"/>
      <c r="P22" s="18"/>
      <c r="Q22" s="83"/>
      <c r="R22" s="13"/>
      <c r="S22" s="83"/>
      <c r="T22" s="13">
        <f>COUNTIF(E22:S22,"x")</f>
        <v>4</v>
      </c>
      <c r="U22" s="73">
        <v>202459440</v>
      </c>
      <c r="V22" s="86" t="s">
        <v>129</v>
      </c>
      <c r="W22" s="72">
        <v>10</v>
      </c>
      <c r="Z22" s="12">
        <v>202459416</v>
      </c>
      <c r="AA22" s="32">
        <v>0</v>
      </c>
      <c r="AB22" s="32">
        <v>0</v>
      </c>
      <c r="AC22" s="56">
        <v>0</v>
      </c>
      <c r="AD22" s="57">
        <v>0</v>
      </c>
      <c r="AE22" s="59">
        <f>T22</f>
        <v>4</v>
      </c>
      <c r="AF22" s="73">
        <v>202459416</v>
      </c>
      <c r="AG22" s="63">
        <v>0</v>
      </c>
    </row>
    <row r="23" spans="2:33" ht="15.75" thickBot="1" x14ac:dyDescent="0.3">
      <c r="B23" s="9" t="str">
        <f>CONCATENATE(LEFT(LEFT(C23,SEARCH("@",C23)-1),SEARCH(".",C23)-1)," ",RIGHT(LEFT(C23,SEARCH("@",C23)-1),SEARCH(".",C23)))</f>
        <v>samuelagudelo4312 samuelagudelo4312</v>
      </c>
      <c r="C23" s="12" t="s">
        <v>23</v>
      </c>
      <c r="D23" s="12">
        <v>202459419</v>
      </c>
      <c r="E23" s="13" t="s">
        <v>59</v>
      </c>
      <c r="F23" s="13" t="s">
        <v>59</v>
      </c>
      <c r="G23" s="12" t="s">
        <v>59</v>
      </c>
      <c r="H23" s="18"/>
      <c r="I23" s="18" t="s">
        <v>59</v>
      </c>
      <c r="J23" s="13" t="s">
        <v>59</v>
      </c>
      <c r="K23" s="23"/>
      <c r="L23" s="13" t="s">
        <v>59</v>
      </c>
      <c r="M23" s="71"/>
      <c r="N23" s="43" t="s">
        <v>59</v>
      </c>
      <c r="O23" s="44" t="s">
        <v>59</v>
      </c>
      <c r="P23" s="44" t="s">
        <v>59</v>
      </c>
      <c r="Q23" s="83"/>
      <c r="R23" s="13" t="s">
        <v>59</v>
      </c>
      <c r="S23" s="83"/>
      <c r="T23" s="13">
        <f>COUNTIF(E23:S23,"x")</f>
        <v>10</v>
      </c>
      <c r="U23" s="73">
        <v>202459446</v>
      </c>
      <c r="V23" s="88">
        <v>0</v>
      </c>
      <c r="W23" s="72">
        <v>0</v>
      </c>
      <c r="Y23" s="36"/>
      <c r="Z23" s="12"/>
      <c r="AA23" s="32"/>
      <c r="AB23" s="32"/>
      <c r="AC23" s="56"/>
      <c r="AD23" s="57"/>
      <c r="AE23" s="59"/>
      <c r="AF23" s="73">
        <v>202459419</v>
      </c>
      <c r="AG23" s="74" t="s">
        <v>129</v>
      </c>
    </row>
    <row r="24" spans="2:33" ht="15.75" thickBot="1" x14ac:dyDescent="0.3">
      <c r="B24" s="9" t="str">
        <f>CONCATENATE(LEFT(LEFT(C24,SEARCH("@",C24)-1),SEARCH(".",C24)-1)," ",RIGHT(LEFT(C24,SEARCH("@",C24)-1),SEARCH(".",C24)))</f>
        <v>simon razona</v>
      </c>
      <c r="C24" s="8" t="s">
        <v>87</v>
      </c>
      <c r="D24" s="12">
        <v>202459421</v>
      </c>
      <c r="E24" s="13"/>
      <c r="F24" s="13" t="s">
        <v>59</v>
      </c>
      <c r="G24" s="12" t="s">
        <v>59</v>
      </c>
      <c r="H24" s="15" t="s">
        <v>59</v>
      </c>
      <c r="I24" s="19" t="s">
        <v>59</v>
      </c>
      <c r="J24" s="13" t="s">
        <v>59</v>
      </c>
      <c r="K24" s="23" t="s">
        <v>59</v>
      </c>
      <c r="L24" s="25" t="s">
        <v>59</v>
      </c>
      <c r="M24" s="71"/>
      <c r="N24" s="43" t="s">
        <v>59</v>
      </c>
      <c r="O24" s="44" t="s">
        <v>59</v>
      </c>
      <c r="P24" s="44" t="s">
        <v>59</v>
      </c>
      <c r="Q24" s="83"/>
      <c r="R24" s="13" t="s">
        <v>59</v>
      </c>
      <c r="S24" s="83"/>
      <c r="T24" s="13">
        <f>COUNTIF(E24:S24,"x")</f>
        <v>11</v>
      </c>
      <c r="U24" s="73">
        <v>202459450</v>
      </c>
      <c r="V24" s="86" t="s">
        <v>127</v>
      </c>
      <c r="W24" s="72">
        <v>8</v>
      </c>
      <c r="Y24" s="36"/>
      <c r="Z24" s="12"/>
      <c r="AA24" s="32"/>
      <c r="AB24" s="32"/>
      <c r="AC24" s="56"/>
      <c r="AD24" s="57"/>
      <c r="AE24" s="59"/>
    </row>
    <row r="25" spans="2:33" ht="15.75" thickBot="1" x14ac:dyDescent="0.3">
      <c r="B25" s="9" t="str">
        <f>CONCATENATE(LEFT(LEFT(C25,SEARCH("@",C25)-1),SEARCH(".",C25)-1)," ",RIGHT(LEFT(C25,SEARCH("@",C25)-1),SEARCH(".",C25)))</f>
        <v>auramariapl262 auramariapl262</v>
      </c>
      <c r="C25" s="8" t="s">
        <v>83</v>
      </c>
      <c r="D25" s="12">
        <v>202459422</v>
      </c>
      <c r="E25" s="13"/>
      <c r="F25" s="13" t="s">
        <v>59</v>
      </c>
      <c r="G25" s="12" t="s">
        <v>59</v>
      </c>
      <c r="H25" s="18"/>
      <c r="I25" s="18"/>
      <c r="J25" s="13"/>
      <c r="K25" s="13"/>
      <c r="L25" s="13"/>
      <c r="M25" s="71"/>
      <c r="N25" s="43"/>
      <c r="O25" s="18"/>
      <c r="P25" s="18"/>
      <c r="Q25" s="83"/>
      <c r="R25" s="13"/>
      <c r="S25" s="83"/>
      <c r="T25" s="13">
        <f>COUNTIF(E25:S25,"x")</f>
        <v>2</v>
      </c>
      <c r="U25" s="73">
        <v>202459457</v>
      </c>
      <c r="V25" s="87">
        <v>0</v>
      </c>
      <c r="W25" s="72">
        <v>4</v>
      </c>
      <c r="Z25" s="12">
        <v>202459422</v>
      </c>
      <c r="AA25" s="32">
        <v>0</v>
      </c>
      <c r="AB25" s="32">
        <v>0</v>
      </c>
      <c r="AC25" s="56">
        <v>0</v>
      </c>
      <c r="AD25" s="57">
        <v>0</v>
      </c>
      <c r="AE25" s="59">
        <f>T25</f>
        <v>2</v>
      </c>
    </row>
    <row r="26" spans="2:33" ht="15.75" thickBot="1" x14ac:dyDescent="0.3">
      <c r="B26" s="9" t="str">
        <f>CONCATENATE(LEFT(LEFT(C26,SEARCH("@",C26)-1),SEARCH(".",C26)-1)," ",RIGHT(LEFT(C26,SEARCH("@",C26)-1),SEARCH(".",C26)))</f>
        <v>castaneda neda.angel</v>
      </c>
      <c r="C26" s="8" t="s">
        <v>24</v>
      </c>
      <c r="D26" s="12">
        <v>202459426</v>
      </c>
      <c r="E26" s="13"/>
      <c r="F26" s="13" t="s">
        <v>59</v>
      </c>
      <c r="G26" s="12" t="s">
        <v>59</v>
      </c>
      <c r="H26" s="15" t="s">
        <v>59</v>
      </c>
      <c r="I26" s="19" t="s">
        <v>59</v>
      </c>
      <c r="J26" s="13" t="s">
        <v>59</v>
      </c>
      <c r="K26" s="23"/>
      <c r="L26" s="13"/>
      <c r="M26" s="71"/>
      <c r="N26" s="43" t="s">
        <v>59</v>
      </c>
      <c r="O26" s="44" t="s">
        <v>59</v>
      </c>
      <c r="P26" s="44" t="s">
        <v>59</v>
      </c>
      <c r="Q26" s="83"/>
      <c r="R26" s="13" t="s">
        <v>59</v>
      </c>
      <c r="S26" s="83"/>
      <c r="T26" s="13">
        <f>COUNTIF(E26:S26,"x")</f>
        <v>9</v>
      </c>
      <c r="U26" s="73">
        <v>202459463</v>
      </c>
      <c r="V26" s="86" t="s">
        <v>129</v>
      </c>
      <c r="W26" s="72">
        <v>10</v>
      </c>
      <c r="Y26" s="36"/>
      <c r="Z26" s="12"/>
      <c r="AA26" s="32"/>
      <c r="AB26" s="32"/>
      <c r="AC26" s="56"/>
      <c r="AD26" s="57"/>
      <c r="AE26" s="59"/>
      <c r="AF26" s="73"/>
      <c r="AG26" s="74"/>
    </row>
    <row r="27" spans="2:33" x14ac:dyDescent="0.25">
      <c r="B27" s="9" t="str">
        <f>CONCATENATE(LEFT(LEFT(C27,SEARCH("@",C27)-1),SEARCH(".",C27)-1)," ",RIGHT(LEFT(C27,SEARCH("@",C27)-1),SEARCH(".",C27)))</f>
        <v>johan arenas</v>
      </c>
      <c r="C27" s="12" t="s">
        <v>25</v>
      </c>
      <c r="D27" s="12">
        <v>202459427</v>
      </c>
      <c r="E27" s="13" t="s">
        <v>59</v>
      </c>
      <c r="F27" s="13" t="s">
        <v>59</v>
      </c>
      <c r="G27" s="12" t="s">
        <v>59</v>
      </c>
      <c r="H27" s="15" t="s">
        <v>59</v>
      </c>
      <c r="I27" s="19"/>
      <c r="J27" s="13" t="s">
        <v>59</v>
      </c>
      <c r="K27" s="23"/>
      <c r="L27" s="13"/>
      <c r="M27" s="71"/>
      <c r="N27" s="43" t="s">
        <v>59</v>
      </c>
      <c r="O27" s="44"/>
      <c r="P27" s="18"/>
      <c r="Q27" s="83"/>
      <c r="R27" s="13"/>
      <c r="S27" s="83"/>
      <c r="T27" s="13">
        <f>COUNTIF(E27:S27,"x")</f>
        <v>6</v>
      </c>
      <c r="U27" s="73">
        <v>202459469</v>
      </c>
      <c r="V27" s="86" t="s">
        <v>129</v>
      </c>
      <c r="W27" s="72">
        <v>10</v>
      </c>
      <c r="Z27" s="12">
        <v>202459427</v>
      </c>
      <c r="AA27" s="32">
        <v>0</v>
      </c>
      <c r="AB27" s="32">
        <v>0</v>
      </c>
      <c r="AC27" s="56">
        <v>0</v>
      </c>
      <c r="AD27" s="57">
        <v>0</v>
      </c>
      <c r="AE27" s="59">
        <f>T27</f>
        <v>6</v>
      </c>
      <c r="AF27" s="73">
        <v>202459427</v>
      </c>
      <c r="AG27" s="63">
        <v>0</v>
      </c>
    </row>
    <row r="28" spans="2:33" x14ac:dyDescent="0.25">
      <c r="B28" s="9" t="str">
        <f>CONCATENATE(LEFT(LEFT(C28,SEARCH("@",C28)-1),SEARCH(".",C28)-1)," ",RIGHT(LEFT(C28,SEARCH("@",C28)-1),SEARCH(".",C28)))</f>
        <v>miguel l.uribe</v>
      </c>
      <c r="C28" s="12" t="s">
        <v>76</v>
      </c>
      <c r="D28" s="12">
        <v>202459430</v>
      </c>
      <c r="E28" s="13"/>
      <c r="F28" s="13"/>
      <c r="G28" s="12" t="s">
        <v>59</v>
      </c>
      <c r="H28" s="15" t="s">
        <v>59</v>
      </c>
      <c r="I28" s="19" t="s">
        <v>59</v>
      </c>
      <c r="J28" s="13" t="s">
        <v>59</v>
      </c>
      <c r="K28" s="23"/>
      <c r="L28" s="13"/>
      <c r="M28" s="71"/>
      <c r="N28" s="43" t="s">
        <v>59</v>
      </c>
      <c r="O28" s="44"/>
      <c r="P28" s="18" t="s">
        <v>59</v>
      </c>
      <c r="Q28" s="83"/>
      <c r="R28" s="13"/>
      <c r="S28" s="83"/>
      <c r="T28" s="13">
        <f>COUNTIF(E28:S28,"x")</f>
        <v>6</v>
      </c>
      <c r="U28" s="73">
        <v>202459472</v>
      </c>
      <c r="V28" s="86" t="s">
        <v>127</v>
      </c>
      <c r="W28" s="72">
        <v>12</v>
      </c>
      <c r="Z28" s="12">
        <v>202459430</v>
      </c>
      <c r="AA28" s="32">
        <v>5</v>
      </c>
      <c r="AB28" s="32">
        <v>5</v>
      </c>
      <c r="AC28" s="56">
        <v>0</v>
      </c>
      <c r="AD28" s="57">
        <v>0</v>
      </c>
      <c r="AE28" s="59">
        <f>T28</f>
        <v>6</v>
      </c>
    </row>
    <row r="29" spans="2:33" x14ac:dyDescent="0.25">
      <c r="B29" s="9" t="str">
        <f>CONCATENATE(LEFT(LEFT(C29,SEARCH("@",C29)-1),SEARCH(".",C29)-1)," ",RIGHT(LEFT(C29,SEARCH("@",C29)-1),SEARCH(".",C29)))</f>
        <v>judacoza1 judacoza1</v>
      </c>
      <c r="C29" s="8" t="s">
        <v>62</v>
      </c>
      <c r="D29" s="12">
        <v>202459431</v>
      </c>
      <c r="E29" s="13"/>
      <c r="F29" s="13" t="s">
        <v>59</v>
      </c>
      <c r="G29" s="12" t="s">
        <v>59</v>
      </c>
      <c r="H29" s="15" t="s">
        <v>59</v>
      </c>
      <c r="I29" s="19" t="s">
        <v>59</v>
      </c>
      <c r="J29" s="13"/>
      <c r="K29" s="13" t="s">
        <v>59</v>
      </c>
      <c r="L29" s="25"/>
      <c r="M29" s="71"/>
      <c r="N29" s="43"/>
      <c r="O29" s="18" t="s">
        <v>59</v>
      </c>
      <c r="P29" s="44" t="s">
        <v>59</v>
      </c>
      <c r="Q29" s="83"/>
      <c r="R29" s="13"/>
      <c r="S29" s="83"/>
      <c r="T29" s="13">
        <f>COUNTIF(E29:S29,"x")</f>
        <v>7</v>
      </c>
      <c r="U29" s="73">
        <v>202459476</v>
      </c>
      <c r="V29" s="86" t="s">
        <v>128</v>
      </c>
      <c r="W29" s="72">
        <v>9</v>
      </c>
      <c r="Z29" s="12">
        <v>202459431</v>
      </c>
      <c r="AA29" s="32">
        <v>4.8</v>
      </c>
      <c r="AB29" s="32">
        <v>0</v>
      </c>
      <c r="AC29" s="56">
        <v>0</v>
      </c>
      <c r="AD29" s="57">
        <v>0</v>
      </c>
      <c r="AE29" s="59">
        <f>T29</f>
        <v>7</v>
      </c>
      <c r="AF29" s="73">
        <v>202459431</v>
      </c>
      <c r="AG29" s="74" t="s">
        <v>128</v>
      </c>
    </row>
    <row r="30" spans="2:33" ht="15.75" thickBot="1" x14ac:dyDescent="0.3">
      <c r="B30" s="9" t="str">
        <f>CONCATENATE(LEFT(LEFT(C30,SEARCH("@",C30)-1),SEARCH(".",C30)-1)," ",RIGHT(LEFT(C30,SEARCH("@",C30)-1),SEARCH(".",C30)))</f>
        <v>juan .cruz</v>
      </c>
      <c r="C30" s="12" t="s">
        <v>26</v>
      </c>
      <c r="D30" s="12">
        <v>202459437</v>
      </c>
      <c r="E30" s="13" t="s">
        <v>59</v>
      </c>
      <c r="F30" s="13" t="s">
        <v>59</v>
      </c>
      <c r="G30" s="12" t="s">
        <v>59</v>
      </c>
      <c r="H30" s="15" t="s">
        <v>59</v>
      </c>
      <c r="I30" s="19" t="s">
        <v>59</v>
      </c>
      <c r="J30" s="13" t="s">
        <v>59</v>
      </c>
      <c r="K30" s="23" t="s">
        <v>59</v>
      </c>
      <c r="L30" s="25" t="s">
        <v>59</v>
      </c>
      <c r="M30" s="71"/>
      <c r="N30" s="43"/>
      <c r="O30" s="18" t="s">
        <v>59</v>
      </c>
      <c r="P30" s="44" t="s">
        <v>59</v>
      </c>
      <c r="Q30" s="83"/>
      <c r="R30" s="13"/>
      <c r="S30" s="83"/>
      <c r="T30" s="13">
        <f>COUNTIF(E30:S30,"x")</f>
        <v>10</v>
      </c>
      <c r="U30" s="73">
        <v>202459484</v>
      </c>
      <c r="V30" s="88">
        <v>0</v>
      </c>
      <c r="W30" s="72">
        <v>0</v>
      </c>
      <c r="Z30" s="12">
        <v>202459437</v>
      </c>
      <c r="AA30" s="32">
        <v>5</v>
      </c>
      <c r="AB30" s="32">
        <v>5</v>
      </c>
      <c r="AC30" s="56">
        <v>5</v>
      </c>
      <c r="AD30" s="57">
        <v>5</v>
      </c>
      <c r="AE30" s="59">
        <f>T30</f>
        <v>10</v>
      </c>
      <c r="AF30" s="73">
        <v>202459434</v>
      </c>
      <c r="AG30">
        <v>0</v>
      </c>
    </row>
    <row r="31" spans="2:33" ht="15.75" thickBot="1" x14ac:dyDescent="0.3">
      <c r="B31" s="9" t="str">
        <f>CONCATENATE(LEFT(LEFT(C31,SEARCH("@",C31)-1),SEARCH(".",C31)-1)," ",RIGHT(LEFT(C31,SEARCH("@",C31)-1),SEARCH(".",C31)))</f>
        <v>pablo .marin</v>
      </c>
      <c r="C31" s="12" t="s">
        <v>27</v>
      </c>
      <c r="D31" s="12">
        <v>202459440</v>
      </c>
      <c r="E31" s="13" t="s">
        <v>59</v>
      </c>
      <c r="F31" s="13" t="s">
        <v>59</v>
      </c>
      <c r="G31" s="12" t="s">
        <v>59</v>
      </c>
      <c r="H31" s="18"/>
      <c r="I31" s="18" t="s">
        <v>59</v>
      </c>
      <c r="J31" s="13" t="s">
        <v>59</v>
      </c>
      <c r="K31" s="23"/>
      <c r="L31" s="13" t="s">
        <v>59</v>
      </c>
      <c r="M31" s="71"/>
      <c r="N31" s="43" t="s">
        <v>59</v>
      </c>
      <c r="O31" s="44" t="s">
        <v>59</v>
      </c>
      <c r="P31" s="44" t="s">
        <v>59</v>
      </c>
      <c r="Q31" s="83"/>
      <c r="R31" s="13" t="s">
        <v>59</v>
      </c>
      <c r="S31" s="83"/>
      <c r="T31" s="13">
        <f>COUNTIF(E31:S31,"x")</f>
        <v>10</v>
      </c>
      <c r="U31" s="73">
        <v>202459489</v>
      </c>
      <c r="V31" s="87">
        <v>0</v>
      </c>
      <c r="W31" s="72">
        <v>3</v>
      </c>
      <c r="Y31" s="36"/>
      <c r="Z31" s="12"/>
      <c r="AA31" s="32"/>
      <c r="AB31" s="32"/>
      <c r="AC31" s="56"/>
      <c r="AD31" s="57"/>
      <c r="AE31" s="59"/>
      <c r="AF31" s="73"/>
      <c r="AG31" s="74"/>
    </row>
    <row r="32" spans="2:33" ht="15.75" thickBot="1" x14ac:dyDescent="0.3">
      <c r="B32" s="9" t="str">
        <f>CONCATENATE(LEFT(LEFT(C32,SEARCH("@",C32)-1),SEARCH(".",C32)-1)," ",RIGHT(LEFT(C32,SEARCH("@",C32)-1),SEARCH(".",C32)))</f>
        <v>juan mez.a</v>
      </c>
      <c r="C32" s="12" t="s">
        <v>28</v>
      </c>
      <c r="D32" s="12">
        <v>202459450</v>
      </c>
      <c r="E32" s="13" t="s">
        <v>59</v>
      </c>
      <c r="F32" s="13" t="s">
        <v>59</v>
      </c>
      <c r="G32" s="12" t="s">
        <v>59</v>
      </c>
      <c r="H32" s="18"/>
      <c r="I32" s="18" t="s">
        <v>59</v>
      </c>
      <c r="J32" s="13" t="s">
        <v>59</v>
      </c>
      <c r="K32" s="23"/>
      <c r="L32" s="13" t="s">
        <v>59</v>
      </c>
      <c r="M32" s="71"/>
      <c r="N32" s="43"/>
      <c r="O32" s="18" t="s">
        <v>59</v>
      </c>
      <c r="P32" s="44"/>
      <c r="Q32" s="83"/>
      <c r="R32" s="13" t="s">
        <v>59</v>
      </c>
      <c r="S32" s="83"/>
      <c r="T32" s="13">
        <f>COUNTIF(E32:S32,"x")</f>
        <v>8</v>
      </c>
      <c r="U32" s="73">
        <v>202459495</v>
      </c>
      <c r="V32" s="88">
        <v>0</v>
      </c>
      <c r="W32" s="72">
        <v>0</v>
      </c>
      <c r="Y32" s="36"/>
      <c r="Z32" s="12"/>
      <c r="AA32" s="32"/>
      <c r="AB32" s="32"/>
      <c r="AC32" s="56"/>
      <c r="AD32" s="57"/>
      <c r="AE32" s="59"/>
      <c r="AF32" s="73"/>
      <c r="AG32" s="74"/>
    </row>
    <row r="33" spans="2:33" ht="15.75" thickBot="1" x14ac:dyDescent="0.3">
      <c r="B33" s="9" t="str">
        <f>CONCATENATE(LEFT(LEFT(C33,SEARCH("@",C33)-1),SEARCH(".",C33)-1)," ",RIGHT(LEFT(C33,SEARCH("@",C33)-1),SEARCH(".",C33)))</f>
        <v>juan utiva</v>
      </c>
      <c r="C33" s="8" t="s">
        <v>61</v>
      </c>
      <c r="D33" s="12">
        <v>202459457</v>
      </c>
      <c r="E33" s="13" t="s">
        <v>59</v>
      </c>
      <c r="F33" s="13" t="s">
        <v>59</v>
      </c>
      <c r="G33" s="12" t="s">
        <v>59</v>
      </c>
      <c r="H33" s="18"/>
      <c r="I33" s="18"/>
      <c r="J33" s="13" t="s">
        <v>59</v>
      </c>
      <c r="K33" s="23"/>
      <c r="L33" s="13"/>
      <c r="M33" s="71"/>
      <c r="N33" s="43"/>
      <c r="O33" s="18"/>
      <c r="P33" s="18"/>
      <c r="Q33" s="83"/>
      <c r="R33" s="13"/>
      <c r="S33" s="83"/>
      <c r="T33" s="13">
        <f>COUNTIF(E33:S33,"x")</f>
        <v>4</v>
      </c>
      <c r="U33" s="73">
        <v>202459501</v>
      </c>
      <c r="V33" s="86" t="s">
        <v>127</v>
      </c>
      <c r="W33" s="72">
        <v>10</v>
      </c>
      <c r="Z33" s="12">
        <v>202459457</v>
      </c>
      <c r="AA33" s="33">
        <v>0</v>
      </c>
      <c r="AB33" s="32">
        <v>0</v>
      </c>
      <c r="AC33" s="56">
        <v>0</v>
      </c>
      <c r="AD33" s="57">
        <v>0</v>
      </c>
      <c r="AE33" s="59">
        <f>T33</f>
        <v>4</v>
      </c>
      <c r="AF33" s="73">
        <v>202459446</v>
      </c>
      <c r="AG33">
        <v>0</v>
      </c>
    </row>
    <row r="34" spans="2:33" ht="15.75" thickBot="1" x14ac:dyDescent="0.3">
      <c r="B34" s="9" t="str">
        <f>CONCATENATE(LEFT(LEFT(C34,SEARCH("@",C34)-1),SEARCH(".",C34)-1)," ",RIGHT(LEFT(C34,SEARCH("@",C34)-1),SEARCH(".",C34)))</f>
        <v>santiago da.vargas</v>
      </c>
      <c r="C34" s="12" t="s">
        <v>29</v>
      </c>
      <c r="D34" s="12">
        <v>202459463</v>
      </c>
      <c r="E34" s="13" t="s">
        <v>59</v>
      </c>
      <c r="F34" s="13" t="s">
        <v>59</v>
      </c>
      <c r="G34" s="12" t="s">
        <v>59</v>
      </c>
      <c r="H34" s="15" t="s">
        <v>59</v>
      </c>
      <c r="I34" s="19" t="s">
        <v>59</v>
      </c>
      <c r="J34" s="13" t="s">
        <v>59</v>
      </c>
      <c r="K34" s="23"/>
      <c r="L34" s="13" t="s">
        <v>59</v>
      </c>
      <c r="M34" s="71"/>
      <c r="N34" s="43"/>
      <c r="O34" s="18" t="s">
        <v>59</v>
      </c>
      <c r="P34" s="44" t="s">
        <v>59</v>
      </c>
      <c r="Q34" s="83"/>
      <c r="R34" s="13" t="s">
        <v>59</v>
      </c>
      <c r="S34" s="83"/>
      <c r="T34" s="13">
        <f>COUNTIF(E34:S34,"x")</f>
        <v>10</v>
      </c>
      <c r="U34" s="73">
        <v>202459505</v>
      </c>
      <c r="V34" s="86" t="s">
        <v>127</v>
      </c>
      <c r="W34" s="72">
        <v>6</v>
      </c>
      <c r="Y34" s="36"/>
      <c r="Z34" s="12"/>
      <c r="AA34" s="32"/>
      <c r="AB34" s="32"/>
      <c r="AC34" s="56"/>
      <c r="AD34" s="57"/>
      <c r="AE34" s="59"/>
      <c r="AF34" s="73"/>
      <c r="AG34" s="74"/>
    </row>
    <row r="35" spans="2:33" x14ac:dyDescent="0.25">
      <c r="B35" s="9" t="str">
        <f>CONCATENATE(LEFT(LEFT(C35,SEARCH("@",C35)-1),SEARCH(".",C35)-1)," ",RIGHT(LEFT(C35,SEARCH("@",C35)-1),SEARCH(".",C35)))</f>
        <v>samuel .romero</v>
      </c>
      <c r="C35" s="12" t="s">
        <v>104</v>
      </c>
      <c r="D35" s="12">
        <v>202459464</v>
      </c>
      <c r="E35" s="13"/>
      <c r="F35" s="13"/>
      <c r="G35" s="12"/>
      <c r="H35" s="18"/>
      <c r="I35" s="18" t="s">
        <v>59</v>
      </c>
      <c r="J35" s="13" t="s">
        <v>59</v>
      </c>
      <c r="K35" s="23" t="s">
        <v>59</v>
      </c>
      <c r="L35" s="25" t="s">
        <v>59</v>
      </c>
      <c r="M35" s="71"/>
      <c r="N35" s="43" t="s">
        <v>59</v>
      </c>
      <c r="O35" s="44"/>
      <c r="P35" s="18" t="s">
        <v>59</v>
      </c>
      <c r="Q35" s="83"/>
      <c r="R35" s="13"/>
      <c r="S35" s="83"/>
      <c r="T35" s="13">
        <f>COUNTIF(E35:S35,"x")</f>
        <v>6</v>
      </c>
      <c r="U35" s="73">
        <v>202459506</v>
      </c>
      <c r="V35" s="87">
        <v>0</v>
      </c>
      <c r="W35" s="72">
        <v>4</v>
      </c>
      <c r="Z35" s="12">
        <v>202459464</v>
      </c>
      <c r="AA35" s="32">
        <v>4.5</v>
      </c>
      <c r="AB35" s="32">
        <v>5</v>
      </c>
      <c r="AC35" s="56">
        <v>0</v>
      </c>
      <c r="AD35" s="57">
        <v>0</v>
      </c>
      <c r="AE35" s="59">
        <f>T35</f>
        <v>6</v>
      </c>
      <c r="AF35" s="73">
        <v>202459457</v>
      </c>
      <c r="AG35" s="63">
        <v>0</v>
      </c>
    </row>
    <row r="36" spans="2:33" ht="15.75" thickBot="1" x14ac:dyDescent="0.3">
      <c r="B36" s="9" t="str">
        <f>CONCATENATE(LEFT(LEFT(C36,SEARCH("@",C36)-1),SEARCH(".",C36)-1)," ",RIGHT(LEFT(C36,SEARCH("@",C36)-1),SEARCH(".",C36)))</f>
        <v>samuel lvarado</v>
      </c>
      <c r="C36" s="12" t="s">
        <v>30</v>
      </c>
      <c r="D36" s="12">
        <v>202459469</v>
      </c>
      <c r="E36" s="13" t="s">
        <v>59</v>
      </c>
      <c r="F36" s="13" t="s">
        <v>59</v>
      </c>
      <c r="G36" s="12" t="s">
        <v>59</v>
      </c>
      <c r="H36" s="15" t="s">
        <v>59</v>
      </c>
      <c r="I36" s="19" t="s">
        <v>59</v>
      </c>
      <c r="J36" s="13" t="s">
        <v>59</v>
      </c>
      <c r="K36" s="23"/>
      <c r="L36" s="13" t="s">
        <v>59</v>
      </c>
      <c r="M36" s="71"/>
      <c r="N36" s="43" t="s">
        <v>59</v>
      </c>
      <c r="O36" s="44" t="s">
        <v>59</v>
      </c>
      <c r="P36" s="44" t="s">
        <v>59</v>
      </c>
      <c r="Q36" s="83"/>
      <c r="R36" s="13"/>
      <c r="S36" s="83"/>
      <c r="T36" s="13">
        <f>COUNTIF(E36:S36,"x")</f>
        <v>10</v>
      </c>
      <c r="U36" s="73">
        <v>202459510</v>
      </c>
      <c r="V36" s="86" t="s">
        <v>129</v>
      </c>
      <c r="W36" s="72">
        <v>10</v>
      </c>
      <c r="Z36" s="12">
        <v>202459469</v>
      </c>
      <c r="AA36" s="32">
        <v>5</v>
      </c>
      <c r="AB36" s="32">
        <v>4.5</v>
      </c>
      <c r="AC36" s="56">
        <v>5</v>
      </c>
      <c r="AD36" s="57">
        <v>5</v>
      </c>
      <c r="AE36" s="59">
        <f>T36</f>
        <v>10</v>
      </c>
      <c r="AF36" s="73">
        <v>202459463</v>
      </c>
      <c r="AG36" s="74" t="s">
        <v>129</v>
      </c>
    </row>
    <row r="37" spans="2:33" ht="15.75" thickBot="1" x14ac:dyDescent="0.3">
      <c r="B37" s="9" t="str">
        <f>CONCATENATE(LEFT(LEFT(C37,SEARCH("@",C37)-1),SEARCH(".",C37)-1)," ",RIGHT(LEFT(C37,SEARCH("@",C37)-1),SEARCH(".",C37)))</f>
        <v>hurtado do.jhoan</v>
      </c>
      <c r="C37" s="12" t="s">
        <v>31</v>
      </c>
      <c r="D37" s="12">
        <v>202459472</v>
      </c>
      <c r="E37" s="13" t="s">
        <v>59</v>
      </c>
      <c r="F37" s="13" t="s">
        <v>59</v>
      </c>
      <c r="G37" s="12" t="s">
        <v>59</v>
      </c>
      <c r="H37" s="15" t="s">
        <v>59</v>
      </c>
      <c r="I37" s="19" t="s">
        <v>59</v>
      </c>
      <c r="J37" s="13" t="s">
        <v>59</v>
      </c>
      <c r="K37" s="23" t="s">
        <v>59</v>
      </c>
      <c r="L37" s="25" t="s">
        <v>59</v>
      </c>
      <c r="M37" s="71"/>
      <c r="N37" s="43" t="s">
        <v>59</v>
      </c>
      <c r="O37" s="44" t="s">
        <v>59</v>
      </c>
      <c r="P37" s="44" t="s">
        <v>59</v>
      </c>
      <c r="Q37" s="83"/>
      <c r="R37" s="13" t="s">
        <v>59</v>
      </c>
      <c r="S37" s="83"/>
      <c r="T37" s="13">
        <f>COUNTIF(E37:S37,"x")</f>
        <v>12</v>
      </c>
      <c r="U37" s="73">
        <v>202459512</v>
      </c>
      <c r="V37" s="87">
        <v>0</v>
      </c>
      <c r="W37" s="72">
        <v>7</v>
      </c>
      <c r="Y37" s="36"/>
      <c r="Z37" s="12"/>
      <c r="AA37" s="32"/>
      <c r="AB37" s="32"/>
      <c r="AC37" s="56"/>
      <c r="AD37" s="57"/>
      <c r="AE37" s="59"/>
      <c r="AF37" s="73"/>
      <c r="AG37" s="74"/>
    </row>
    <row r="38" spans="2:33" x14ac:dyDescent="0.25">
      <c r="B38" s="9" t="str">
        <f>CONCATENATE(LEFT(LEFT(C38,SEARCH("@",C38)-1),SEARCH(".",C38)-1)," ",RIGHT(LEFT(C38,SEARCH("@",C38)-1),SEARCH(".",C38)))</f>
        <v>garcia .samuel</v>
      </c>
      <c r="C38" s="8" t="s">
        <v>66</v>
      </c>
      <c r="D38" s="12">
        <v>202459476</v>
      </c>
      <c r="E38" s="13"/>
      <c r="F38" s="13" t="s">
        <v>59</v>
      </c>
      <c r="G38" s="12" t="s">
        <v>59</v>
      </c>
      <c r="H38" s="15" t="s">
        <v>59</v>
      </c>
      <c r="I38" s="19" t="s">
        <v>59</v>
      </c>
      <c r="J38" s="13" t="s">
        <v>59</v>
      </c>
      <c r="K38" s="23" t="s">
        <v>59</v>
      </c>
      <c r="L38" s="25" t="s">
        <v>59</v>
      </c>
      <c r="M38" s="71"/>
      <c r="N38" s="43" t="s">
        <v>59</v>
      </c>
      <c r="O38" s="44"/>
      <c r="P38" s="18" t="s">
        <v>59</v>
      </c>
      <c r="Q38" s="83"/>
      <c r="R38" s="13"/>
      <c r="S38" s="83"/>
      <c r="T38" s="13">
        <f>COUNTIF(E38:S38,"x")</f>
        <v>9</v>
      </c>
      <c r="U38" s="73">
        <v>202459519</v>
      </c>
      <c r="V38" s="86" t="s">
        <v>129</v>
      </c>
      <c r="W38" s="72">
        <v>10</v>
      </c>
      <c r="Z38" s="12">
        <v>202459476</v>
      </c>
      <c r="AA38" s="32">
        <v>0</v>
      </c>
      <c r="AB38" s="32">
        <v>0</v>
      </c>
      <c r="AC38" s="56">
        <v>0</v>
      </c>
      <c r="AD38" s="57">
        <v>5</v>
      </c>
      <c r="AE38" s="59">
        <f>T38</f>
        <v>9</v>
      </c>
      <c r="AF38" s="73">
        <v>202459472</v>
      </c>
      <c r="AG38" s="74" t="s">
        <v>127</v>
      </c>
    </row>
    <row r="39" spans="2:33" x14ac:dyDescent="0.25">
      <c r="B39" s="9" t="str">
        <f>CONCATENATE(LEFT(LEFT(C39,SEARCH("@",C39)-1),SEARCH(".",C39)-1)," ",RIGHT(LEFT(C39,SEARCH("@",C39)-1),SEARCH(".",C39)))</f>
        <v>miguel lemente</v>
      </c>
      <c r="C39" s="8" t="s">
        <v>72</v>
      </c>
      <c r="D39" s="12">
        <v>202459488</v>
      </c>
      <c r="E39" s="13"/>
      <c r="F39" s="13" t="s">
        <v>59</v>
      </c>
      <c r="G39" s="12" t="s">
        <v>59</v>
      </c>
      <c r="H39" s="18"/>
      <c r="I39" s="18"/>
      <c r="J39" s="13"/>
      <c r="K39" s="13" t="s">
        <v>59</v>
      </c>
      <c r="L39" s="25" t="s">
        <v>59</v>
      </c>
      <c r="M39" s="71"/>
      <c r="N39" s="43"/>
      <c r="O39" s="18"/>
      <c r="P39" s="18"/>
      <c r="Q39" s="83"/>
      <c r="R39" s="13"/>
      <c r="S39" s="83"/>
      <c r="T39" s="13">
        <f>COUNTIF(E39:S39,"x")</f>
        <v>4</v>
      </c>
      <c r="U39" s="73">
        <v>202459522</v>
      </c>
      <c r="V39" s="86" t="s">
        <v>127</v>
      </c>
      <c r="W39" s="72">
        <v>11</v>
      </c>
      <c r="Z39" s="12">
        <v>202459488</v>
      </c>
      <c r="AA39" s="32">
        <v>0</v>
      </c>
      <c r="AB39" s="32">
        <v>0</v>
      </c>
      <c r="AC39" s="56">
        <v>0</v>
      </c>
      <c r="AD39" s="57">
        <v>0</v>
      </c>
      <c r="AE39" s="59">
        <f>T39</f>
        <v>4</v>
      </c>
      <c r="AF39" s="73">
        <v>202459476</v>
      </c>
      <c r="AG39" s="74" t="s">
        <v>128</v>
      </c>
    </row>
    <row r="40" spans="2:33" ht="15.75" thickBot="1" x14ac:dyDescent="0.3">
      <c r="B40" s="9" t="str">
        <f>CONCATENATE(LEFT(LEFT(C40,SEARCH("@",C40)-1),SEARCH(".",C40)-1)," ",RIGHT(LEFT(C40,SEARCH("@",C40)-1),SEARCH(".",C40)))</f>
        <v>wilsoncabal1403 wilsoncabal1403</v>
      </c>
      <c r="C40" s="12" t="s">
        <v>32</v>
      </c>
      <c r="D40" s="12">
        <v>202459489</v>
      </c>
      <c r="E40" s="13" t="s">
        <v>59</v>
      </c>
      <c r="F40" s="13" t="s">
        <v>59</v>
      </c>
      <c r="G40" s="12" t="s">
        <v>59</v>
      </c>
      <c r="H40" s="18"/>
      <c r="I40" s="18"/>
      <c r="J40" s="13"/>
      <c r="K40" s="13"/>
      <c r="L40" s="13"/>
      <c r="M40" s="71"/>
      <c r="N40" s="43"/>
      <c r="O40" s="18"/>
      <c r="P40" s="18"/>
      <c r="Q40" s="83"/>
      <c r="R40" s="13"/>
      <c r="S40" s="83"/>
      <c r="T40" s="13">
        <f>COUNTIF(E40:S40,"x")</f>
        <v>3</v>
      </c>
      <c r="U40" s="73">
        <v>202459531</v>
      </c>
      <c r="V40" s="86" t="s">
        <v>129</v>
      </c>
      <c r="W40" s="72">
        <v>12</v>
      </c>
      <c r="Z40" s="12">
        <v>202459489</v>
      </c>
      <c r="AA40" s="32">
        <v>0</v>
      </c>
      <c r="AB40" s="32">
        <v>0</v>
      </c>
      <c r="AC40" s="56">
        <v>0</v>
      </c>
      <c r="AD40" s="57">
        <v>0</v>
      </c>
      <c r="AE40" s="59">
        <f>T40</f>
        <v>3</v>
      </c>
      <c r="AF40" s="73">
        <v>202459484</v>
      </c>
      <c r="AG40">
        <v>0</v>
      </c>
    </row>
    <row r="41" spans="2:33" ht="15.75" thickBot="1" x14ac:dyDescent="0.3">
      <c r="B41" s="9" t="str">
        <f>CONCATENATE(LEFT(LEFT(C41,SEARCH("@",C41)-1),SEARCH(".",C41)-1)," ",RIGHT(LEFT(C41,SEARCH("@",C41)-1),SEARCH(".",C41)))</f>
        <v>karen .gomez</v>
      </c>
      <c r="C41" s="12" t="s">
        <v>33</v>
      </c>
      <c r="D41" s="12">
        <v>202459501</v>
      </c>
      <c r="E41" s="13" t="s">
        <v>59</v>
      </c>
      <c r="F41" s="13" t="s">
        <v>59</v>
      </c>
      <c r="G41" s="12" t="s">
        <v>59</v>
      </c>
      <c r="H41" s="15" t="s">
        <v>59</v>
      </c>
      <c r="I41" s="19" t="s">
        <v>59</v>
      </c>
      <c r="J41" s="13" t="s">
        <v>59</v>
      </c>
      <c r="K41" s="23"/>
      <c r="L41" s="13" t="s">
        <v>59</v>
      </c>
      <c r="M41" s="71"/>
      <c r="N41" s="43" t="s">
        <v>59</v>
      </c>
      <c r="O41" s="44"/>
      <c r="P41" s="18" t="s">
        <v>59</v>
      </c>
      <c r="Q41" s="83"/>
      <c r="R41" s="13" t="s">
        <v>59</v>
      </c>
      <c r="S41" s="83"/>
      <c r="T41" s="13">
        <f>COUNTIF(E41:S41,"x")</f>
        <v>10</v>
      </c>
      <c r="U41" s="73">
        <v>202459537</v>
      </c>
      <c r="V41" s="86" t="s">
        <v>129</v>
      </c>
      <c r="W41" s="72">
        <v>10</v>
      </c>
      <c r="Y41" s="36"/>
      <c r="Z41" s="12"/>
      <c r="AA41" s="32"/>
      <c r="AB41" s="32"/>
      <c r="AC41" s="56"/>
      <c r="AD41" s="57"/>
      <c r="AE41" s="59"/>
      <c r="AF41" s="73"/>
      <c r="AG41" s="63"/>
    </row>
    <row r="42" spans="2:33" x14ac:dyDescent="0.25">
      <c r="B42" s="9" t="str">
        <f>CONCATENATE(LEFT(LEFT(C42,SEARCH("@",C42)-1),SEARCH(".",C42)-1)," ",RIGHT(LEFT(C42,SEARCH("@",C42)-1),SEARCH(".",C42)))</f>
        <v>huertas tas.juan</v>
      </c>
      <c r="C42" s="12" t="s">
        <v>34</v>
      </c>
      <c r="D42" s="12">
        <v>202459505</v>
      </c>
      <c r="E42" s="13" t="s">
        <v>59</v>
      </c>
      <c r="F42" s="13" t="s">
        <v>59</v>
      </c>
      <c r="G42" s="12" t="s">
        <v>59</v>
      </c>
      <c r="H42" s="18"/>
      <c r="I42" s="18" t="s">
        <v>59</v>
      </c>
      <c r="J42" s="13" t="s">
        <v>59</v>
      </c>
      <c r="K42" s="23"/>
      <c r="L42" s="13" t="s">
        <v>59</v>
      </c>
      <c r="M42" s="71"/>
      <c r="N42" s="43"/>
      <c r="O42" s="18"/>
      <c r="P42" s="18"/>
      <c r="Q42" s="83"/>
      <c r="R42" s="13"/>
      <c r="S42" s="83"/>
      <c r="T42" s="13">
        <f>COUNTIF(E42:S42,"x")</f>
        <v>6</v>
      </c>
      <c r="U42" s="73">
        <v>202459550</v>
      </c>
      <c r="V42" s="86" t="s">
        <v>127</v>
      </c>
      <c r="W42" s="72">
        <v>8</v>
      </c>
      <c r="Z42" s="12">
        <v>202459505</v>
      </c>
      <c r="AA42" s="32">
        <v>4.5</v>
      </c>
      <c r="AB42" s="32">
        <v>5</v>
      </c>
      <c r="AC42" s="56">
        <v>5</v>
      </c>
      <c r="AD42" s="57">
        <v>0</v>
      </c>
      <c r="AE42" s="59">
        <f>T42</f>
        <v>6</v>
      </c>
      <c r="AF42" s="73">
        <v>202459495</v>
      </c>
      <c r="AG42">
        <v>0</v>
      </c>
    </row>
    <row r="43" spans="2:33" x14ac:dyDescent="0.25">
      <c r="B43" s="9" t="str">
        <f>CONCATENATE(LEFT(LEFT(C43,SEARCH("@",C43)-1),SEARCH(".",C43)-1)," ",RIGHT(LEFT(C43,SEARCH("@",C43)-1),SEARCH(".",C43)))</f>
        <v>karen n.berg</v>
      </c>
      <c r="C43" s="8" t="s">
        <v>92</v>
      </c>
      <c r="D43" s="12">
        <v>202459506</v>
      </c>
      <c r="E43" s="13" t="s">
        <v>59</v>
      </c>
      <c r="F43" s="13" t="s">
        <v>59</v>
      </c>
      <c r="G43" s="12" t="s">
        <v>59</v>
      </c>
      <c r="H43" s="18"/>
      <c r="I43" s="18"/>
      <c r="J43" s="13"/>
      <c r="K43" s="13" t="s">
        <v>59</v>
      </c>
      <c r="L43" s="25"/>
      <c r="M43" s="71"/>
      <c r="N43" s="43"/>
      <c r="O43" s="18"/>
      <c r="P43" s="18"/>
      <c r="Q43" s="83"/>
      <c r="R43" s="13"/>
      <c r="S43" s="83"/>
      <c r="T43" s="13">
        <f>COUNTIF(E43:S43,"x")</f>
        <v>4</v>
      </c>
      <c r="U43" s="73">
        <v>202459552</v>
      </c>
      <c r="V43" s="86" t="s">
        <v>130</v>
      </c>
      <c r="W43" s="72">
        <v>11</v>
      </c>
      <c r="Z43" s="12">
        <v>202459506</v>
      </c>
      <c r="AA43" s="32">
        <v>0</v>
      </c>
      <c r="AB43" s="32">
        <v>0</v>
      </c>
      <c r="AC43" s="56">
        <v>0</v>
      </c>
      <c r="AD43" s="57">
        <v>0</v>
      </c>
      <c r="AE43" s="59">
        <f>T43</f>
        <v>4</v>
      </c>
      <c r="AF43" s="73">
        <v>202459501</v>
      </c>
      <c r="AG43" s="74" t="s">
        <v>127</v>
      </c>
    </row>
    <row r="44" spans="2:33" x14ac:dyDescent="0.25">
      <c r="B44" s="9" t="str">
        <f>CONCATENATE(LEFT(LEFT(C44,SEARCH("@",C44)-1),SEARCH(".",C44)-1)," ",RIGHT(LEFT(C44,SEARCH("@",C44)-1),SEARCH(".",C44)))</f>
        <v>mafe emo29</v>
      </c>
      <c r="C44" s="12" t="s">
        <v>35</v>
      </c>
      <c r="D44" s="12">
        <v>202459510</v>
      </c>
      <c r="E44" s="13" t="s">
        <v>59</v>
      </c>
      <c r="F44" s="13" t="s">
        <v>59</v>
      </c>
      <c r="G44" s="12" t="s">
        <v>59</v>
      </c>
      <c r="H44" s="15" t="s">
        <v>59</v>
      </c>
      <c r="I44" s="19" t="s">
        <v>59</v>
      </c>
      <c r="J44" s="13" t="s">
        <v>59</v>
      </c>
      <c r="K44" s="23"/>
      <c r="L44" s="13" t="s">
        <v>59</v>
      </c>
      <c r="M44" s="71"/>
      <c r="N44" s="43"/>
      <c r="O44" s="18" t="s">
        <v>59</v>
      </c>
      <c r="P44" s="18" t="s">
        <v>59</v>
      </c>
      <c r="Q44" s="83"/>
      <c r="R44" s="13" t="s">
        <v>59</v>
      </c>
      <c r="S44" s="83"/>
      <c r="T44" s="13">
        <f>COUNTIF(E44:S44,"x")</f>
        <v>10</v>
      </c>
      <c r="U44" s="73">
        <v>202459556</v>
      </c>
      <c r="V44" s="87">
        <v>0</v>
      </c>
      <c r="W44" s="72">
        <v>6</v>
      </c>
      <c r="Z44" s="12">
        <v>202459510</v>
      </c>
      <c r="AA44" s="32">
        <v>4.5</v>
      </c>
      <c r="AB44" s="32">
        <v>5</v>
      </c>
      <c r="AC44" s="56">
        <v>5</v>
      </c>
      <c r="AD44" s="57">
        <v>5</v>
      </c>
      <c r="AE44" s="59">
        <f>T44</f>
        <v>10</v>
      </c>
      <c r="AF44" s="73">
        <v>202459505</v>
      </c>
      <c r="AG44" s="74" t="s">
        <v>127</v>
      </c>
    </row>
    <row r="45" spans="2:33" x14ac:dyDescent="0.25">
      <c r="B45" s="9" t="str">
        <f>CONCATENATE(LEFT(LEFT(C45,SEARCH("@",C45)-1),SEARCH(".",C45)-1)," ",RIGHT(LEFT(C45,SEARCH("@",C45)-1),SEARCH(".",C45)))</f>
        <v>valeria ia.gaona</v>
      </c>
      <c r="C45" s="12" t="s">
        <v>36</v>
      </c>
      <c r="D45" s="12">
        <v>202459512</v>
      </c>
      <c r="E45" s="13" t="s">
        <v>59</v>
      </c>
      <c r="F45" s="13" t="s">
        <v>59</v>
      </c>
      <c r="G45" s="12" t="s">
        <v>59</v>
      </c>
      <c r="H45" s="15" t="s">
        <v>59</v>
      </c>
      <c r="I45" s="19" t="s">
        <v>59</v>
      </c>
      <c r="J45" s="13" t="s">
        <v>59</v>
      </c>
      <c r="K45" s="23"/>
      <c r="L45" s="13"/>
      <c r="M45" s="71"/>
      <c r="N45" s="43"/>
      <c r="O45" s="18"/>
      <c r="P45" s="18" t="s">
        <v>59</v>
      </c>
      <c r="Q45" s="83"/>
      <c r="R45" s="13"/>
      <c r="S45" s="83"/>
      <c r="T45" s="13">
        <f>COUNTIF(E45:S45,"x")</f>
        <v>7</v>
      </c>
      <c r="U45" s="73">
        <v>202459558</v>
      </c>
      <c r="V45" s="86" t="s">
        <v>128</v>
      </c>
      <c r="W45" s="72">
        <v>0</v>
      </c>
      <c r="Z45" s="12">
        <v>202459512</v>
      </c>
      <c r="AA45" s="32">
        <v>0</v>
      </c>
      <c r="AB45" s="32">
        <v>0</v>
      </c>
      <c r="AC45" s="56">
        <v>0</v>
      </c>
      <c r="AD45" s="57">
        <v>0</v>
      </c>
      <c r="AE45" s="59">
        <f>T45</f>
        <v>7</v>
      </c>
      <c r="AF45" s="73">
        <v>202459506</v>
      </c>
      <c r="AG45" s="63">
        <v>0</v>
      </c>
    </row>
    <row r="46" spans="2:33" ht="15.75" thickBot="1" x14ac:dyDescent="0.3">
      <c r="B46" s="9" t="str">
        <f>CONCATENATE(LEFT(LEFT(C46,SEARCH("@",C46)-1),SEARCH(".",C46)-1)," ",RIGHT(LEFT(C46,SEARCH("@",C46)-1),SEARCH(".",C46)))</f>
        <v>karen .lopez</v>
      </c>
      <c r="C46" s="12" t="s">
        <v>37</v>
      </c>
      <c r="D46" s="12">
        <v>202459519</v>
      </c>
      <c r="E46" s="13" t="s">
        <v>59</v>
      </c>
      <c r="F46" s="13" t="s">
        <v>59</v>
      </c>
      <c r="G46" s="12" t="s">
        <v>59</v>
      </c>
      <c r="H46" s="15" t="s">
        <v>59</v>
      </c>
      <c r="I46" s="19" t="s">
        <v>59</v>
      </c>
      <c r="J46" s="13" t="s">
        <v>59</v>
      </c>
      <c r="K46" s="23" t="s">
        <v>59</v>
      </c>
      <c r="L46" s="25"/>
      <c r="M46" s="71"/>
      <c r="N46" s="43" t="s">
        <v>59</v>
      </c>
      <c r="O46" s="44" t="s">
        <v>59</v>
      </c>
      <c r="P46" s="44" t="s">
        <v>59</v>
      </c>
      <c r="Q46" s="83"/>
      <c r="R46" s="13"/>
      <c r="S46" s="83"/>
      <c r="T46" s="13">
        <f>COUNTIF(E46:S46,"x")</f>
        <v>10</v>
      </c>
      <c r="U46" s="73">
        <v>202459571</v>
      </c>
      <c r="V46" s="86" t="s">
        <v>130</v>
      </c>
      <c r="W46" s="72">
        <v>10</v>
      </c>
      <c r="Z46" s="12">
        <v>202459519</v>
      </c>
      <c r="AA46" s="32">
        <v>4.5999999999999996</v>
      </c>
      <c r="AB46" s="32">
        <v>5</v>
      </c>
      <c r="AC46" s="56">
        <v>3.5</v>
      </c>
      <c r="AD46" s="57">
        <v>5</v>
      </c>
      <c r="AE46" s="59">
        <f>T46</f>
        <v>10</v>
      </c>
      <c r="AF46" s="73">
        <v>202459510</v>
      </c>
      <c r="AG46" s="74" t="s">
        <v>129</v>
      </c>
    </row>
    <row r="47" spans="2:33" ht="15.75" thickBot="1" x14ac:dyDescent="0.3">
      <c r="B47" s="9" t="str">
        <f>CONCATENATE(LEFT(LEFT(C47,SEARCH("@",C47)-1),SEARCH(".",C47)-1)," ",RIGHT(LEFT(C47,SEARCH("@",C47)-1),SEARCH(".",C47)))</f>
        <v>josemanuelcr2007 josemanuelcr2007</v>
      </c>
      <c r="C47" s="8" t="s">
        <v>38</v>
      </c>
      <c r="D47" s="12">
        <v>202459522</v>
      </c>
      <c r="E47" s="13" t="s">
        <v>59</v>
      </c>
      <c r="F47" s="13" t="s">
        <v>59</v>
      </c>
      <c r="G47" s="12" t="s">
        <v>59</v>
      </c>
      <c r="H47" s="15" t="s">
        <v>59</v>
      </c>
      <c r="I47" s="19" t="s">
        <v>59</v>
      </c>
      <c r="J47" s="13" t="s">
        <v>59</v>
      </c>
      <c r="K47" s="23" t="s">
        <v>59</v>
      </c>
      <c r="L47" s="25" t="s">
        <v>59</v>
      </c>
      <c r="M47" s="71"/>
      <c r="N47" s="43"/>
      <c r="O47" s="18" t="s">
        <v>59</v>
      </c>
      <c r="P47" s="44" t="s">
        <v>59</v>
      </c>
      <c r="Q47" s="83"/>
      <c r="R47" s="13" t="s">
        <v>59</v>
      </c>
      <c r="S47" s="83"/>
      <c r="T47" s="13">
        <f>COUNTIF(E47:S47,"x")</f>
        <v>11</v>
      </c>
      <c r="U47" s="73">
        <v>202459600</v>
      </c>
      <c r="V47" s="86" t="s">
        <v>128</v>
      </c>
      <c r="W47" s="72">
        <v>6</v>
      </c>
      <c r="Y47" s="36"/>
      <c r="Z47" s="12"/>
      <c r="AA47" s="32"/>
      <c r="AB47" s="32"/>
      <c r="AC47" s="56"/>
      <c r="AD47" s="57"/>
      <c r="AE47" s="59"/>
      <c r="AF47" s="73"/>
      <c r="AG47" s="63"/>
    </row>
    <row r="48" spans="2:33" ht="15.75" thickBot="1" x14ac:dyDescent="0.3">
      <c r="B48" s="9" t="str">
        <f>CONCATENATE(LEFT(LEFT(C48,SEARCH("@",C48)-1),SEARCH(".",C48)-1)," ",RIGHT(LEFT(C48,SEARCH("@",C48)-1),SEARCH(".",C48)))</f>
        <v>sebassm0803 sebassm0803</v>
      </c>
      <c r="C48" s="8" t="s">
        <v>95</v>
      </c>
      <c r="D48" s="12">
        <v>202459528</v>
      </c>
      <c r="E48" s="13"/>
      <c r="F48" s="13" t="s">
        <v>59</v>
      </c>
      <c r="G48" s="12" t="s">
        <v>59</v>
      </c>
      <c r="H48" s="15" t="s">
        <v>59</v>
      </c>
      <c r="I48" s="19" t="s">
        <v>59</v>
      </c>
      <c r="J48" s="13" t="s">
        <v>59</v>
      </c>
      <c r="K48" s="23" t="s">
        <v>59</v>
      </c>
      <c r="L48" s="25" t="s">
        <v>59</v>
      </c>
      <c r="M48" s="71"/>
      <c r="N48" s="43" t="s">
        <v>59</v>
      </c>
      <c r="O48" s="44" t="s">
        <v>59</v>
      </c>
      <c r="P48" s="44"/>
      <c r="Q48" s="83"/>
      <c r="R48" s="13" t="s">
        <v>59</v>
      </c>
      <c r="S48" s="83"/>
      <c r="T48" s="13">
        <f>COUNTIF(E48:S48,"x")</f>
        <v>10</v>
      </c>
      <c r="U48" s="73">
        <v>202459603</v>
      </c>
      <c r="V48" s="87">
        <v>0</v>
      </c>
      <c r="W48" s="72">
        <v>5</v>
      </c>
      <c r="Y48" s="36"/>
      <c r="Z48" s="12"/>
      <c r="AA48" s="32"/>
      <c r="AB48" s="32"/>
      <c r="AC48" s="56"/>
      <c r="AD48" s="57"/>
      <c r="AE48" s="59"/>
      <c r="AF48" s="73"/>
      <c r="AG48" s="74"/>
    </row>
    <row r="49" spans="2:33" ht="15.75" thickBot="1" x14ac:dyDescent="0.3">
      <c r="B49" s="9" t="str">
        <f>CONCATENATE(LEFT(LEFT(C49,SEARCH("@",C49)-1),SEARCH(".",C49)-1)," ",RIGHT(LEFT(C49,SEARCH("@",C49)-1),SEARCH(".",C49)))</f>
        <v>victoria oria.luis</v>
      </c>
      <c r="C49" s="8" t="s">
        <v>78</v>
      </c>
      <c r="D49" s="12">
        <v>202459529</v>
      </c>
      <c r="E49" s="13"/>
      <c r="F49" s="13" t="s">
        <v>59</v>
      </c>
      <c r="G49" s="12" t="s">
        <v>59</v>
      </c>
      <c r="H49" s="15" t="s">
        <v>59</v>
      </c>
      <c r="I49" s="19" t="s">
        <v>59</v>
      </c>
      <c r="J49" s="13" t="s">
        <v>59</v>
      </c>
      <c r="K49" s="23"/>
      <c r="L49" s="13"/>
      <c r="M49" s="71"/>
      <c r="N49" s="43" t="s">
        <v>59</v>
      </c>
      <c r="O49" s="44"/>
      <c r="P49" s="18"/>
      <c r="Q49" s="83"/>
      <c r="R49" s="13"/>
      <c r="S49" s="83"/>
      <c r="T49" s="13">
        <f>COUNTIF(E49:S49,"x")</f>
        <v>6</v>
      </c>
      <c r="U49" s="73">
        <v>202459615</v>
      </c>
      <c r="V49" s="86" t="s">
        <v>129</v>
      </c>
      <c r="W49" s="72">
        <v>12</v>
      </c>
      <c r="Z49" s="12">
        <v>202459529</v>
      </c>
      <c r="AA49" s="32">
        <v>0</v>
      </c>
      <c r="AB49" s="32">
        <v>0</v>
      </c>
      <c r="AC49" s="56">
        <v>0</v>
      </c>
      <c r="AD49" s="57">
        <v>0</v>
      </c>
      <c r="AE49" s="59">
        <f>T49</f>
        <v>6</v>
      </c>
      <c r="AF49" s="73">
        <v>202459522</v>
      </c>
      <c r="AG49" s="74" t="s">
        <v>127</v>
      </c>
    </row>
    <row r="50" spans="2:33" ht="15.75" thickBot="1" x14ac:dyDescent="0.3">
      <c r="B50" s="9" t="str">
        <f>CONCATENATE(LEFT(LEFT(C50,SEARCH("@",C50)-1),SEARCH(".",C50)-1)," ",RIGHT(LEFT(C50,SEARCH("@",C50)-1),SEARCH(".",C50)))</f>
        <v>juan udelo</v>
      </c>
      <c r="C50" s="12" t="s">
        <v>39</v>
      </c>
      <c r="D50" s="12">
        <v>202459531</v>
      </c>
      <c r="E50" s="13" t="s">
        <v>59</v>
      </c>
      <c r="F50" s="13" t="s">
        <v>59</v>
      </c>
      <c r="G50" s="12" t="s">
        <v>59</v>
      </c>
      <c r="H50" s="15" t="s">
        <v>59</v>
      </c>
      <c r="I50" s="19" t="s">
        <v>59</v>
      </c>
      <c r="J50" s="13" t="s">
        <v>59</v>
      </c>
      <c r="K50" s="23" t="s">
        <v>59</v>
      </c>
      <c r="L50" s="25" t="s">
        <v>59</v>
      </c>
      <c r="M50" s="71"/>
      <c r="N50" s="43" t="s">
        <v>59</v>
      </c>
      <c r="O50" s="18" t="s">
        <v>59</v>
      </c>
      <c r="P50" s="44" t="s">
        <v>59</v>
      </c>
      <c r="Q50" s="83"/>
      <c r="R50" s="13" t="s">
        <v>59</v>
      </c>
      <c r="S50" s="83"/>
      <c r="T50" s="13">
        <f>COUNTIF(E50:S50,"x")</f>
        <v>12</v>
      </c>
      <c r="U50" s="73">
        <v>202459623</v>
      </c>
      <c r="V50" s="86" t="s">
        <v>129</v>
      </c>
      <c r="W50" s="72">
        <v>12</v>
      </c>
      <c r="Y50" s="36"/>
      <c r="Z50" s="12"/>
      <c r="AA50" s="32"/>
      <c r="AB50" s="32"/>
      <c r="AC50" s="56"/>
      <c r="AD50" s="57"/>
      <c r="AE50" s="59"/>
      <c r="AF50" s="73"/>
      <c r="AG50" s="74"/>
    </row>
    <row r="51" spans="2:33" x14ac:dyDescent="0.25">
      <c r="B51" s="9" t="str">
        <f>CONCATENATE(LEFT(LEFT(C51,SEARCH("@",C51)-1),SEARCH(".",C51)-1)," ",RIGHT(LEFT(C51,SEARCH("@",C51)-1),SEARCH(".",C51)))</f>
        <v>valeria s.moreno</v>
      </c>
      <c r="C51" s="8" t="s">
        <v>77</v>
      </c>
      <c r="D51" s="12">
        <v>202459532</v>
      </c>
      <c r="E51" s="13"/>
      <c r="F51" s="13" t="s">
        <v>59</v>
      </c>
      <c r="G51" s="12" t="s">
        <v>59</v>
      </c>
      <c r="H51" s="15" t="s">
        <v>59</v>
      </c>
      <c r="I51" s="19" t="s">
        <v>59</v>
      </c>
      <c r="J51" s="13" t="s">
        <v>59</v>
      </c>
      <c r="K51" s="23"/>
      <c r="L51" s="13"/>
      <c r="M51" s="71"/>
      <c r="N51" s="43" t="s">
        <v>59</v>
      </c>
      <c r="O51" s="44"/>
      <c r="P51" s="18" t="s">
        <v>59</v>
      </c>
      <c r="Q51" s="83"/>
      <c r="R51" s="13"/>
      <c r="S51" s="83"/>
      <c r="T51" s="13">
        <f>COUNTIF(E51:S51,"x")</f>
        <v>7</v>
      </c>
      <c r="U51" s="73">
        <v>202459630</v>
      </c>
      <c r="V51" s="86" t="s">
        <v>130</v>
      </c>
      <c r="W51" s="72">
        <v>4</v>
      </c>
      <c r="Z51" s="12">
        <v>202459532</v>
      </c>
      <c r="AA51" s="32">
        <v>5</v>
      </c>
      <c r="AB51" s="32">
        <v>5</v>
      </c>
      <c r="AC51" s="56">
        <v>0</v>
      </c>
      <c r="AD51" s="57">
        <v>0</v>
      </c>
      <c r="AE51" s="59">
        <f>T51</f>
        <v>7</v>
      </c>
      <c r="AF51" s="73">
        <v>202459537</v>
      </c>
      <c r="AG51" s="74" t="s">
        <v>129</v>
      </c>
    </row>
    <row r="52" spans="2:33" x14ac:dyDescent="0.25">
      <c r="B52" s="9" t="str">
        <f>CONCATENATE(LEFT(LEFT(C52,SEARCH("@",C52)-1),SEARCH(".",C52)-1)," ",RIGHT(LEFT(C52,SEARCH("@",C52)-1),SEARCH(".",C52)))</f>
        <v>jhorian ian.arce</v>
      </c>
      <c r="C52" s="12" t="s">
        <v>40</v>
      </c>
      <c r="D52" s="12">
        <v>202459537</v>
      </c>
      <c r="E52" s="13" t="s">
        <v>59</v>
      </c>
      <c r="F52" s="13" t="s">
        <v>59</v>
      </c>
      <c r="G52" s="12" t="s">
        <v>59</v>
      </c>
      <c r="H52" s="15" t="s">
        <v>59</v>
      </c>
      <c r="I52" s="19" t="s">
        <v>59</v>
      </c>
      <c r="J52" s="13" t="s">
        <v>59</v>
      </c>
      <c r="K52" s="23" t="s">
        <v>59</v>
      </c>
      <c r="L52" s="25"/>
      <c r="M52" s="71"/>
      <c r="N52" s="43" t="s">
        <v>59</v>
      </c>
      <c r="O52" s="44" t="s">
        <v>59</v>
      </c>
      <c r="P52" s="44" t="s">
        <v>59</v>
      </c>
      <c r="Q52" s="83"/>
      <c r="R52" s="13"/>
      <c r="S52" s="83"/>
      <c r="T52" s="13">
        <f>COUNTIF(E52:S52,"x")</f>
        <v>10</v>
      </c>
      <c r="U52" s="73">
        <v>202459631</v>
      </c>
      <c r="V52" s="86" t="s">
        <v>129</v>
      </c>
      <c r="W52" s="72">
        <v>12</v>
      </c>
      <c r="Z52" s="12">
        <v>202459537</v>
      </c>
      <c r="AA52" s="32">
        <v>5</v>
      </c>
      <c r="AB52" s="32">
        <v>5</v>
      </c>
      <c r="AC52" s="56">
        <v>5</v>
      </c>
      <c r="AD52" s="57">
        <v>5</v>
      </c>
      <c r="AE52" s="59">
        <f>T52</f>
        <v>10</v>
      </c>
      <c r="AF52" s="73">
        <v>202459550</v>
      </c>
      <c r="AG52" s="74" t="s">
        <v>127</v>
      </c>
    </row>
    <row r="53" spans="2:33" x14ac:dyDescent="0.25">
      <c r="B53" s="9" t="str">
        <f>CONCATENATE(LEFT(LEFT(C53,SEARCH("@",C53)-1),SEARCH(".",C53)-1)," ",RIGHT(LEFT(C53,SEARCH("@",C53)-1),SEARCH(".",C53)))</f>
        <v>zuluaga risthian</v>
      </c>
      <c r="C53" s="8" t="s">
        <v>68</v>
      </c>
      <c r="D53" s="12">
        <v>202459542</v>
      </c>
      <c r="E53" s="13"/>
      <c r="F53" s="13" t="s">
        <v>59</v>
      </c>
      <c r="G53" s="12" t="s">
        <v>59</v>
      </c>
      <c r="H53" s="18"/>
      <c r="I53" s="18"/>
      <c r="J53" s="13"/>
      <c r="K53" s="13"/>
      <c r="L53" s="13"/>
      <c r="M53" s="71"/>
      <c r="N53" s="43"/>
      <c r="O53" s="18"/>
      <c r="P53" s="18"/>
      <c r="Q53" s="83"/>
      <c r="R53" s="13"/>
      <c r="S53" s="83"/>
      <c r="T53" s="13">
        <f>COUNTIF(E53:S53,"x")</f>
        <v>2</v>
      </c>
      <c r="U53" s="73">
        <v>202459640</v>
      </c>
      <c r="V53" s="86" t="s">
        <v>129</v>
      </c>
      <c r="W53" s="72">
        <v>12</v>
      </c>
      <c r="Z53" s="12">
        <v>202459542</v>
      </c>
      <c r="AA53" s="32">
        <v>0</v>
      </c>
      <c r="AB53" s="32">
        <v>0</v>
      </c>
      <c r="AC53" s="56">
        <v>0</v>
      </c>
      <c r="AD53" s="57">
        <v>0</v>
      </c>
      <c r="AE53" s="59">
        <f>T53</f>
        <v>2</v>
      </c>
      <c r="AF53" s="73">
        <v>202459552</v>
      </c>
      <c r="AG53" s="74" t="s">
        <v>130</v>
      </c>
    </row>
    <row r="54" spans="2:33" x14ac:dyDescent="0.25">
      <c r="B54" s="9" t="str">
        <f>CONCATENATE(LEFT(LEFT(C54,SEARCH("@",C54)-1),SEARCH(".",C54)-1)," ",RIGHT(LEFT(C54,SEARCH("@",C54)-1),SEARCH(".",C54)))</f>
        <v>cristian .guerrero</v>
      </c>
      <c r="C54" s="12" t="s">
        <v>41</v>
      </c>
      <c r="D54" s="12">
        <v>202459550</v>
      </c>
      <c r="E54" s="13" t="s">
        <v>59</v>
      </c>
      <c r="F54" s="13" t="s">
        <v>59</v>
      </c>
      <c r="G54" s="12" t="s">
        <v>59</v>
      </c>
      <c r="H54" s="15" t="s">
        <v>59</v>
      </c>
      <c r="I54" s="19" t="s">
        <v>59</v>
      </c>
      <c r="J54" s="13" t="s">
        <v>59</v>
      </c>
      <c r="K54" s="23" t="s">
        <v>59</v>
      </c>
      <c r="L54" s="25" t="s">
        <v>59</v>
      </c>
      <c r="M54" s="71"/>
      <c r="N54" s="43"/>
      <c r="O54" s="18"/>
      <c r="P54" s="18"/>
      <c r="Q54" s="83"/>
      <c r="R54" s="13"/>
      <c r="S54" s="83"/>
      <c r="T54" s="13">
        <f>COUNTIF(E54:S54,"x")</f>
        <v>8</v>
      </c>
      <c r="U54" s="73">
        <v>202459645</v>
      </c>
      <c r="V54" s="86" t="s">
        <v>129</v>
      </c>
      <c r="W54" s="72">
        <v>10</v>
      </c>
      <c r="Z54" s="12">
        <v>202459550</v>
      </c>
      <c r="AA54" s="34">
        <v>0</v>
      </c>
      <c r="AB54" s="32">
        <v>5</v>
      </c>
      <c r="AC54" s="56">
        <v>3.5</v>
      </c>
      <c r="AD54" s="57">
        <v>5</v>
      </c>
      <c r="AE54" s="59">
        <f>T54</f>
        <v>8</v>
      </c>
      <c r="AF54" s="73">
        <v>202459556</v>
      </c>
      <c r="AG54" s="63">
        <v>0</v>
      </c>
    </row>
    <row r="55" spans="2:33" ht="15.75" thickBot="1" x14ac:dyDescent="0.3">
      <c r="B55" s="9" t="str">
        <f>CONCATENATE(LEFT(LEFT(C55,SEARCH("@",C55)-1),SEARCH(".",C55)-1)," ",RIGHT(LEFT(C55,SEARCH("@",C55)-1),SEARCH(".",C55)))</f>
        <v>zea juan</v>
      </c>
      <c r="C55" s="8" t="s">
        <v>90</v>
      </c>
      <c r="D55" s="12">
        <v>202459551</v>
      </c>
      <c r="E55" s="13"/>
      <c r="F55" s="13" t="s">
        <v>59</v>
      </c>
      <c r="G55" s="14"/>
      <c r="H55" s="18"/>
      <c r="I55" s="18"/>
      <c r="J55" s="13"/>
      <c r="K55" s="13"/>
      <c r="L55" s="13"/>
      <c r="M55" s="71"/>
      <c r="N55" s="43"/>
      <c r="O55" s="18"/>
      <c r="P55" s="18"/>
      <c r="Q55" s="83"/>
      <c r="R55" s="13"/>
      <c r="S55" s="83"/>
      <c r="T55" s="13">
        <f>COUNTIF(E55:S55,"x")</f>
        <v>1</v>
      </c>
      <c r="U55" s="73">
        <v>202459650</v>
      </c>
      <c r="V55" s="87">
        <v>0</v>
      </c>
      <c r="W55" s="72">
        <v>0</v>
      </c>
      <c r="Z55" s="12">
        <v>202459551</v>
      </c>
      <c r="AA55" s="32">
        <v>0</v>
      </c>
      <c r="AB55" s="32">
        <v>0</v>
      </c>
      <c r="AC55" s="56">
        <v>0</v>
      </c>
      <c r="AD55" s="57">
        <v>0</v>
      </c>
      <c r="AE55" s="59">
        <f>T55</f>
        <v>1</v>
      </c>
      <c r="AF55" s="73">
        <v>202459558</v>
      </c>
      <c r="AG55" s="74" t="s">
        <v>128</v>
      </c>
    </row>
    <row r="56" spans="2:33" ht="15.75" thickBot="1" x14ac:dyDescent="0.3">
      <c r="B56" s="9" t="str">
        <f>CONCATENATE(LEFT(LEFT(C56,SEARCH("@",C56)-1),SEARCH(".",C56)-1)," ",RIGHT(LEFT(C56,SEARCH("@",C56)-1),SEARCH(".",C56)))</f>
        <v>danimarque71 danimarque71</v>
      </c>
      <c r="C56" s="12" t="s">
        <v>42</v>
      </c>
      <c r="D56" s="12">
        <v>202459552</v>
      </c>
      <c r="E56" s="13" t="s">
        <v>59</v>
      </c>
      <c r="F56" s="13" t="s">
        <v>59</v>
      </c>
      <c r="G56" s="12" t="s">
        <v>59</v>
      </c>
      <c r="H56" s="15" t="s">
        <v>59</v>
      </c>
      <c r="I56" s="19" t="s">
        <v>59</v>
      </c>
      <c r="J56" s="13" t="s">
        <v>59</v>
      </c>
      <c r="K56" s="23" t="s">
        <v>59</v>
      </c>
      <c r="L56" s="25" t="s">
        <v>59</v>
      </c>
      <c r="M56" s="71"/>
      <c r="N56" s="43"/>
      <c r="O56" s="18" t="s">
        <v>59</v>
      </c>
      <c r="P56" s="44" t="s">
        <v>59</v>
      </c>
      <c r="Q56" s="83"/>
      <c r="R56" s="13" t="s">
        <v>59</v>
      </c>
      <c r="S56" s="83"/>
      <c r="T56" s="13">
        <f>COUNTIF(E56:S56,"x")</f>
        <v>11</v>
      </c>
      <c r="U56" s="73">
        <v>202459664</v>
      </c>
      <c r="V56" s="86" t="s">
        <v>129</v>
      </c>
      <c r="W56" s="72">
        <v>10</v>
      </c>
      <c r="Y56" s="36"/>
      <c r="Z56" s="12"/>
      <c r="AA56" s="18"/>
      <c r="AB56" s="18"/>
      <c r="AC56" s="56"/>
      <c r="AD56" s="57"/>
      <c r="AE56" s="59"/>
      <c r="AF56" s="73"/>
      <c r="AG56" s="74"/>
    </row>
    <row r="57" spans="2:33" x14ac:dyDescent="0.25">
      <c r="B57" s="9" t="str">
        <f>CONCATENATE(LEFT(LEFT(C57,SEARCH("@",C57)-1),SEARCH(".",C57)-1)," ",RIGHT(LEFT(C57,SEARCH("@",C57)-1),SEARCH(".",C57)))</f>
        <v>juan rrete</v>
      </c>
      <c r="C57" s="12" t="s">
        <v>110</v>
      </c>
      <c r="D57" s="20">
        <v>202459562</v>
      </c>
      <c r="E57" s="13"/>
      <c r="F57" s="13"/>
      <c r="G57" s="12"/>
      <c r="H57" s="15"/>
      <c r="I57" s="7" t="s">
        <v>59</v>
      </c>
      <c r="J57" s="13" t="s">
        <v>59</v>
      </c>
      <c r="K57" s="23" t="s">
        <v>59</v>
      </c>
      <c r="L57" s="25" t="s">
        <v>59</v>
      </c>
      <c r="M57" s="71"/>
      <c r="N57" s="43" t="s">
        <v>59</v>
      </c>
      <c r="O57" s="44"/>
      <c r="P57" s="18" t="s">
        <v>59</v>
      </c>
      <c r="Q57" s="83"/>
      <c r="R57" s="13"/>
      <c r="S57" s="83"/>
      <c r="T57" s="13">
        <f>COUNTIF(E57:S57,"x")</f>
        <v>6</v>
      </c>
      <c r="U57" s="73">
        <v>202459672</v>
      </c>
      <c r="V57" s="86" t="s">
        <v>129</v>
      </c>
      <c r="W57" s="72">
        <v>10</v>
      </c>
      <c r="Z57" s="20">
        <v>202459562</v>
      </c>
      <c r="AA57" s="32">
        <v>0</v>
      </c>
      <c r="AB57" s="32">
        <v>0</v>
      </c>
      <c r="AC57" s="56">
        <v>0</v>
      </c>
      <c r="AD57" s="57">
        <v>0</v>
      </c>
      <c r="AE57" s="59">
        <f>T57</f>
        <v>6</v>
      </c>
      <c r="AF57" s="73">
        <v>202459600</v>
      </c>
      <c r="AG57" s="74" t="s">
        <v>128</v>
      </c>
    </row>
    <row r="58" spans="2:33" x14ac:dyDescent="0.25">
      <c r="B58" s="9" t="str">
        <f>CONCATENATE(LEFT(LEFT(C58,SEARCH("@",C58)-1),SEARCH(".",C58)-1)," ",RIGHT(LEFT(C58,SEARCH("@",C58)-1),SEARCH(".",C58)))</f>
        <v>leonardo .martinez</v>
      </c>
      <c r="C58" s="12" t="s">
        <v>43</v>
      </c>
      <c r="D58" s="12">
        <v>202459556</v>
      </c>
      <c r="E58" s="13" t="s">
        <v>59</v>
      </c>
      <c r="F58" s="13" t="s">
        <v>59</v>
      </c>
      <c r="G58" s="12" t="s">
        <v>59</v>
      </c>
      <c r="H58" s="15" t="s">
        <v>59</v>
      </c>
      <c r="I58" s="19"/>
      <c r="J58" s="13" t="s">
        <v>59</v>
      </c>
      <c r="K58" s="23"/>
      <c r="L58" s="24"/>
      <c r="M58" s="71"/>
      <c r="N58" s="43"/>
      <c r="O58" s="18"/>
      <c r="P58" s="18" t="s">
        <v>59</v>
      </c>
      <c r="Q58" s="83"/>
      <c r="R58" s="13"/>
      <c r="S58" s="83"/>
      <c r="T58" s="13">
        <f>COUNTIF(E58:S58,"x")</f>
        <v>6</v>
      </c>
      <c r="U58" s="73">
        <v>202459676</v>
      </c>
      <c r="V58" s="86" t="s">
        <v>129</v>
      </c>
      <c r="W58" s="72">
        <v>8</v>
      </c>
      <c r="Z58" s="12">
        <v>202459556</v>
      </c>
      <c r="AA58" s="32">
        <v>0</v>
      </c>
      <c r="AB58" s="32">
        <v>0</v>
      </c>
      <c r="AC58" s="56">
        <v>0</v>
      </c>
      <c r="AD58" s="57">
        <v>0</v>
      </c>
      <c r="AE58" s="59">
        <f>T58</f>
        <v>6</v>
      </c>
      <c r="AF58" s="73">
        <v>202459603</v>
      </c>
      <c r="AG58" s="63">
        <v>0</v>
      </c>
    </row>
    <row r="59" spans="2:33" x14ac:dyDescent="0.25">
      <c r="B59" s="9"/>
      <c r="C59" s="12"/>
      <c r="D59" s="12">
        <v>202459558</v>
      </c>
      <c r="E59" s="13"/>
      <c r="F59" s="13"/>
      <c r="G59" s="12"/>
      <c r="H59" s="15"/>
      <c r="I59" s="19"/>
      <c r="J59" s="13"/>
      <c r="K59" s="23"/>
      <c r="L59" s="24"/>
      <c r="M59" s="71"/>
      <c r="N59" s="43"/>
      <c r="O59" s="18"/>
      <c r="P59" s="18"/>
      <c r="Q59" s="83"/>
      <c r="R59" s="13"/>
      <c r="S59" s="83"/>
      <c r="T59" s="13">
        <f>COUNTIF(E59:S59,"x")</f>
        <v>0</v>
      </c>
      <c r="U59" s="73">
        <v>202459680</v>
      </c>
      <c r="V59" s="86" t="s">
        <v>130</v>
      </c>
      <c r="W59" s="72">
        <v>7</v>
      </c>
      <c r="Z59" s="12">
        <v>202459558</v>
      </c>
      <c r="AA59" s="32"/>
      <c r="AB59" s="32"/>
      <c r="AC59" s="56"/>
      <c r="AD59" s="57">
        <v>5</v>
      </c>
      <c r="AE59" s="59"/>
      <c r="AF59" s="73">
        <v>202459615</v>
      </c>
      <c r="AG59" s="74" t="s">
        <v>129</v>
      </c>
    </row>
    <row r="60" spans="2:33" x14ac:dyDescent="0.25">
      <c r="B60" s="9" t="str">
        <f>CONCATENATE(LEFT(LEFT(C60,SEARCH("@",C60)-1),SEARCH(".",C60)-1)," ",RIGHT(LEFT(C60,SEARCH("@",C60)-1),SEARCH(".",C60)))</f>
        <v>juan uniga</v>
      </c>
      <c r="C60" s="8" t="s">
        <v>91</v>
      </c>
      <c r="D60" s="12">
        <v>202459563</v>
      </c>
      <c r="E60" s="13"/>
      <c r="F60" s="13" t="s">
        <v>59</v>
      </c>
      <c r="G60" s="12" t="s">
        <v>59</v>
      </c>
      <c r="H60" s="15" t="s">
        <v>59</v>
      </c>
      <c r="I60" s="7" t="s">
        <v>59</v>
      </c>
      <c r="J60" s="13" t="s">
        <v>59</v>
      </c>
      <c r="K60" s="23" t="s">
        <v>59</v>
      </c>
      <c r="L60" s="25"/>
      <c r="M60" s="71"/>
      <c r="N60" s="43" t="s">
        <v>59</v>
      </c>
      <c r="O60" s="44"/>
      <c r="P60" s="18" t="s">
        <v>59</v>
      </c>
      <c r="Q60" s="83"/>
      <c r="R60" s="13"/>
      <c r="S60" s="83"/>
      <c r="T60" s="13">
        <f>COUNTIF(E60:S60,"x")</f>
        <v>8</v>
      </c>
      <c r="U60" s="73">
        <v>202459684</v>
      </c>
      <c r="V60" s="86" t="s">
        <v>129</v>
      </c>
      <c r="W60" s="72">
        <v>12</v>
      </c>
      <c r="Z60" s="12">
        <v>202459563</v>
      </c>
      <c r="AA60" s="32">
        <v>5</v>
      </c>
      <c r="AB60" s="32">
        <v>0</v>
      </c>
      <c r="AC60" s="56">
        <v>0</v>
      </c>
      <c r="AD60" s="57">
        <v>0</v>
      </c>
      <c r="AE60" s="59">
        <f>T60</f>
        <v>8</v>
      </c>
      <c r="AF60" s="73">
        <v>202459623</v>
      </c>
      <c r="AG60" s="74" t="s">
        <v>129</v>
      </c>
    </row>
    <row r="61" spans="2:33" ht="15.75" thickBot="1" x14ac:dyDescent="0.3">
      <c r="B61" s="9" t="str">
        <f>CONCATENATE(LEFT(LEFT(C61,SEARCH("@",C61)-1),SEARCH(".",C61)-1)," ",RIGHT(LEFT(C61,SEARCH("@",C61)-1),SEARCH(".",C61)))</f>
        <v>victor r.goyes</v>
      </c>
      <c r="C61" s="8" t="s">
        <v>81</v>
      </c>
      <c r="D61" s="12">
        <v>202459569</v>
      </c>
      <c r="E61" s="13"/>
      <c r="F61" s="13" t="s">
        <v>59</v>
      </c>
      <c r="G61" s="12" t="s">
        <v>59</v>
      </c>
      <c r="H61" s="15" t="s">
        <v>59</v>
      </c>
      <c r="I61" s="7" t="s">
        <v>59</v>
      </c>
      <c r="J61" s="13" t="s">
        <v>59</v>
      </c>
      <c r="K61" s="23"/>
      <c r="L61" s="13" t="s">
        <v>59</v>
      </c>
      <c r="M61" s="71"/>
      <c r="N61" s="43"/>
      <c r="O61" s="44"/>
      <c r="P61" s="18" t="s">
        <v>59</v>
      </c>
      <c r="Q61" s="83"/>
      <c r="R61" s="13"/>
      <c r="S61" s="83"/>
      <c r="T61" s="13">
        <f>COUNTIF(E61:S61,"x")</f>
        <v>7</v>
      </c>
      <c r="U61" s="73">
        <v>202459691</v>
      </c>
      <c r="V61" s="86" t="s">
        <v>127</v>
      </c>
      <c r="W61" s="72">
        <v>9</v>
      </c>
      <c r="Z61" s="12">
        <v>202459569</v>
      </c>
      <c r="AA61" s="32">
        <v>4</v>
      </c>
      <c r="AB61" s="32">
        <v>4</v>
      </c>
      <c r="AC61" s="56">
        <v>0</v>
      </c>
      <c r="AD61" s="57">
        <v>5</v>
      </c>
      <c r="AE61" s="59">
        <f>T61</f>
        <v>7</v>
      </c>
      <c r="AF61" s="73">
        <v>202459630</v>
      </c>
      <c r="AG61" s="74" t="s">
        <v>130</v>
      </c>
    </row>
    <row r="62" spans="2:33" ht="15.75" thickBot="1" x14ac:dyDescent="0.3">
      <c r="B62" s="9" t="str">
        <f>CONCATENATE(LEFT(LEFT(C62,SEARCH("@",C62)-1),SEARCH(".",C62)-1)," ",RIGHT(LEFT(C62,SEARCH("@",C62)-1),SEARCH(".",C62)))</f>
        <v>natalia .heredia</v>
      </c>
      <c r="C62" s="12" t="s">
        <v>44</v>
      </c>
      <c r="D62" s="12">
        <v>202459571</v>
      </c>
      <c r="E62" s="13" t="s">
        <v>59</v>
      </c>
      <c r="F62" s="13" t="s">
        <v>59</v>
      </c>
      <c r="G62" s="12" t="s">
        <v>59</v>
      </c>
      <c r="H62" s="15" t="s">
        <v>59</v>
      </c>
      <c r="I62" s="7" t="s">
        <v>59</v>
      </c>
      <c r="J62" s="13" t="s">
        <v>59</v>
      </c>
      <c r="K62" s="23" t="s">
        <v>59</v>
      </c>
      <c r="L62" s="25" t="s">
        <v>59</v>
      </c>
      <c r="M62" s="71"/>
      <c r="N62" s="43"/>
      <c r="O62" s="18"/>
      <c r="P62" s="18" t="s">
        <v>59</v>
      </c>
      <c r="Q62" s="83"/>
      <c r="R62" s="13" t="s">
        <v>59</v>
      </c>
      <c r="S62" s="83"/>
      <c r="T62" s="13">
        <f>COUNTIF(E62:S62,"x")</f>
        <v>10</v>
      </c>
      <c r="U62" s="73">
        <v>202459700</v>
      </c>
      <c r="V62" s="86" t="s">
        <v>129</v>
      </c>
      <c r="W62" s="72">
        <v>10</v>
      </c>
      <c r="Y62" s="36"/>
      <c r="Z62" s="12"/>
      <c r="AA62" s="32"/>
      <c r="AB62" s="32"/>
      <c r="AC62" s="56"/>
      <c r="AD62" s="57"/>
      <c r="AE62" s="59"/>
      <c r="AF62" s="73"/>
      <c r="AG62" s="74"/>
    </row>
    <row r="63" spans="2:33" x14ac:dyDescent="0.25">
      <c r="B63" s="9" t="str">
        <f>CONCATENATE(LEFT(LEFT(C63,SEARCH("@",C63)-1),SEARCH(".",C63)-1)," ",RIGHT(LEFT(C63,SEARCH("@",C63)-1),SEARCH(".",C63)))</f>
        <v>gabriela la.tascon</v>
      </c>
      <c r="C63" s="8" t="s">
        <v>82</v>
      </c>
      <c r="D63" s="12">
        <v>202459584</v>
      </c>
      <c r="E63" s="13"/>
      <c r="F63" s="13" t="s">
        <v>59</v>
      </c>
      <c r="G63" s="12" t="s">
        <v>59</v>
      </c>
      <c r="H63" s="15" t="s">
        <v>59</v>
      </c>
      <c r="I63" s="12" t="s">
        <v>59</v>
      </c>
      <c r="J63" s="13" t="s">
        <v>59</v>
      </c>
      <c r="K63" s="23"/>
      <c r="L63" s="13"/>
      <c r="M63" s="71"/>
      <c r="N63" s="43"/>
      <c r="O63" s="18"/>
      <c r="P63" s="18"/>
      <c r="Q63" s="83"/>
      <c r="R63" s="13"/>
      <c r="S63" s="83"/>
      <c r="T63" s="13">
        <f>COUNTIF(E63:S63,"x")</f>
        <v>5</v>
      </c>
      <c r="U63" s="73">
        <v>202459717</v>
      </c>
      <c r="V63" s="88">
        <v>0</v>
      </c>
      <c r="W63" s="72">
        <v>0</v>
      </c>
      <c r="Z63" s="12">
        <v>202459584</v>
      </c>
      <c r="AA63" s="32">
        <v>4.5</v>
      </c>
      <c r="AB63" s="32">
        <v>4.5</v>
      </c>
      <c r="AC63" s="56">
        <v>0</v>
      </c>
      <c r="AD63" s="57">
        <v>0</v>
      </c>
      <c r="AE63" s="59">
        <f>T63</f>
        <v>5</v>
      </c>
      <c r="AF63" s="73">
        <v>202459640</v>
      </c>
      <c r="AG63" s="74" t="s">
        <v>129</v>
      </c>
    </row>
    <row r="64" spans="2:33" x14ac:dyDescent="0.25">
      <c r="B64" s="9" t="str">
        <f>CONCATENATE(LEFT(LEFT(C64,SEARCH("@",C64)-1),SEARCH(".",C64)-1)," ",RIGHT(LEFT(C64,SEARCH("@",C64)-1),SEARCH(".",C64)))</f>
        <v>juan rdona</v>
      </c>
      <c r="C64" s="8" t="s">
        <v>93</v>
      </c>
      <c r="D64" s="12">
        <v>202459600</v>
      </c>
      <c r="E64" s="13" t="s">
        <v>59</v>
      </c>
      <c r="F64" s="13" t="s">
        <v>59</v>
      </c>
      <c r="G64" s="12" t="s">
        <v>59</v>
      </c>
      <c r="H64" s="15" t="s">
        <v>59</v>
      </c>
      <c r="I64" s="7" t="s">
        <v>59</v>
      </c>
      <c r="J64" s="13" t="s">
        <v>59</v>
      </c>
      <c r="K64" s="23"/>
      <c r="L64" s="13"/>
      <c r="M64" s="71"/>
      <c r="N64" s="43"/>
      <c r="O64" s="18"/>
      <c r="P64" s="18"/>
      <c r="Q64" s="83"/>
      <c r="R64" s="13"/>
      <c r="S64" s="83"/>
      <c r="T64" s="13">
        <f>COUNTIF(E64:S64,"x")</f>
        <v>6</v>
      </c>
      <c r="U64" s="73">
        <v>202459736</v>
      </c>
      <c r="V64" s="86" t="s">
        <v>128</v>
      </c>
      <c r="W64" s="72">
        <v>9</v>
      </c>
      <c r="Z64" s="12">
        <v>202459600</v>
      </c>
      <c r="AA64" s="32">
        <v>0</v>
      </c>
      <c r="AB64" s="32">
        <v>5</v>
      </c>
      <c r="AC64" s="56">
        <v>0</v>
      </c>
      <c r="AD64" s="57">
        <v>0</v>
      </c>
      <c r="AE64" s="59">
        <f>T64</f>
        <v>6</v>
      </c>
      <c r="AF64" s="73">
        <v>202459645</v>
      </c>
      <c r="AG64" s="74" t="s">
        <v>129</v>
      </c>
    </row>
    <row r="65" spans="2:33" x14ac:dyDescent="0.25">
      <c r="B65" s="9" t="str">
        <f>CONCATENATE(LEFT(LEFT(C65,SEARCH("@",C65)-1),SEARCH(".",C65)-1)," ",RIGHT(LEFT(C65,SEARCH("@",C65)-1),SEARCH(".",C65)))</f>
        <v>filiponsioterminator filiponsioterminator</v>
      </c>
      <c r="C65" s="12" t="s">
        <v>45</v>
      </c>
      <c r="D65" s="12">
        <v>202459603</v>
      </c>
      <c r="E65" s="13" t="s">
        <v>59</v>
      </c>
      <c r="F65" s="13" t="s">
        <v>59</v>
      </c>
      <c r="G65" s="12" t="s">
        <v>59</v>
      </c>
      <c r="H65" s="15" t="s">
        <v>59</v>
      </c>
      <c r="I65" s="19"/>
      <c r="J65" s="13"/>
      <c r="K65" s="13"/>
      <c r="L65" s="13"/>
      <c r="M65" s="71"/>
      <c r="N65" s="43" t="s">
        <v>59</v>
      </c>
      <c r="O65" s="44"/>
      <c r="P65" s="18"/>
      <c r="Q65" s="83"/>
      <c r="R65" s="13"/>
      <c r="S65" s="83"/>
      <c r="T65" s="13">
        <f>COUNTIF(E65:S65,"x")</f>
        <v>5</v>
      </c>
      <c r="U65" s="73">
        <v>202459766</v>
      </c>
      <c r="V65" s="86" t="s">
        <v>128</v>
      </c>
      <c r="W65" s="72">
        <v>6</v>
      </c>
      <c r="Z65" s="12">
        <v>202459603</v>
      </c>
      <c r="AA65" s="32">
        <v>0</v>
      </c>
      <c r="AB65" s="32">
        <v>0</v>
      </c>
      <c r="AC65" s="56">
        <v>0</v>
      </c>
      <c r="AD65" s="57">
        <v>0</v>
      </c>
      <c r="AE65" s="59">
        <f>T65</f>
        <v>5</v>
      </c>
      <c r="AF65" s="73">
        <v>202459650</v>
      </c>
      <c r="AG65" s="63">
        <v>0</v>
      </c>
    </row>
    <row r="66" spans="2:33" x14ac:dyDescent="0.25">
      <c r="B66" s="9" t="str">
        <f>CONCATENATE(LEFT(LEFT(C66,SEARCH("@",C66)-1),SEARCH(".",C66)-1)," ",RIGHT(LEFT(C66,SEARCH("@",C66)-1),SEARCH(".",C66)))</f>
        <v>scarllys allecilla</v>
      </c>
      <c r="C66" s="8" t="s">
        <v>80</v>
      </c>
      <c r="D66" s="12">
        <v>202459608</v>
      </c>
      <c r="E66" s="13"/>
      <c r="F66" s="13" t="s">
        <v>59</v>
      </c>
      <c r="G66" s="12" t="s">
        <v>59</v>
      </c>
      <c r="H66" s="18"/>
      <c r="I66" s="18"/>
      <c r="J66" s="13"/>
      <c r="K66" s="13" t="s">
        <v>59</v>
      </c>
      <c r="L66" s="25" t="s">
        <v>59</v>
      </c>
      <c r="M66" s="71"/>
      <c r="N66" s="43" t="s">
        <v>59</v>
      </c>
      <c r="O66" s="44"/>
      <c r="P66" s="18" t="s">
        <v>59</v>
      </c>
      <c r="Q66" s="83"/>
      <c r="R66" s="13"/>
      <c r="S66" s="83"/>
      <c r="T66" s="13">
        <f>COUNTIF(E66:S66,"x")</f>
        <v>6</v>
      </c>
      <c r="Z66" s="12">
        <v>202459608</v>
      </c>
      <c r="AA66" s="32">
        <v>0</v>
      </c>
      <c r="AB66" s="32">
        <v>0</v>
      </c>
      <c r="AC66" s="56">
        <v>0</v>
      </c>
      <c r="AD66" s="57">
        <v>0</v>
      </c>
      <c r="AE66" s="59">
        <f>T66</f>
        <v>6</v>
      </c>
      <c r="AF66" s="73">
        <v>202459664</v>
      </c>
      <c r="AG66" s="74" t="s">
        <v>129</v>
      </c>
    </row>
    <row r="67" spans="2:33" ht="15.75" thickBot="1" x14ac:dyDescent="0.3">
      <c r="B67" s="9" t="str">
        <f>CONCATENATE(LEFT(LEFT(C67,SEARCH("@",C67)-1),SEARCH(".",C67)-1)," ",RIGHT(LEFT(C67,SEARCH("@",C67)-1),SEARCH(".",C67)))</f>
        <v>davidsanpeco2006 davidsanpeco2006</v>
      </c>
      <c r="C67" s="8" t="s">
        <v>85</v>
      </c>
      <c r="D67" s="12">
        <v>202459611</v>
      </c>
      <c r="E67" s="13"/>
      <c r="F67" s="13" t="s">
        <v>59</v>
      </c>
      <c r="G67" s="12" t="s">
        <v>59</v>
      </c>
      <c r="H67" s="18"/>
      <c r="I67" s="18" t="s">
        <v>59</v>
      </c>
      <c r="J67" s="13"/>
      <c r="K67" s="13" t="s">
        <v>59</v>
      </c>
      <c r="L67" s="25" t="s">
        <v>59</v>
      </c>
      <c r="M67" s="71"/>
      <c r="N67" s="43"/>
      <c r="O67" s="18"/>
      <c r="P67" s="18"/>
      <c r="Q67" s="83"/>
      <c r="R67" s="13"/>
      <c r="S67" s="83"/>
      <c r="T67" s="13">
        <f>COUNTIF(E67:S67,"x")</f>
        <v>5</v>
      </c>
      <c r="Z67" s="12">
        <v>202459611</v>
      </c>
      <c r="AA67" s="32">
        <v>0</v>
      </c>
      <c r="AB67" s="32">
        <v>0</v>
      </c>
      <c r="AC67" s="56">
        <v>0</v>
      </c>
      <c r="AD67" s="57">
        <v>0</v>
      </c>
      <c r="AE67" s="59">
        <f>T67</f>
        <v>5</v>
      </c>
      <c r="AF67" s="73">
        <v>202459672</v>
      </c>
      <c r="AG67" s="74" t="s">
        <v>129</v>
      </c>
    </row>
    <row r="68" spans="2:33" ht="15.75" thickBot="1" x14ac:dyDescent="0.3">
      <c r="B68" s="9" t="str">
        <f>CONCATENATE(LEFT(LEFT(C68,SEARCH("@",C68)-1),SEARCH(".",C68)-1)," ",RIGHT(LEFT(C68,SEARCH("@",C68)-1),SEARCH(".",C68)))</f>
        <v>jhefferson ferson.ipaz</v>
      </c>
      <c r="C68" s="12" t="s">
        <v>46</v>
      </c>
      <c r="D68" s="12">
        <v>202459615</v>
      </c>
      <c r="E68" s="13" t="s">
        <v>59</v>
      </c>
      <c r="F68" s="13" t="s">
        <v>59</v>
      </c>
      <c r="G68" s="12" t="s">
        <v>59</v>
      </c>
      <c r="H68" s="15" t="s">
        <v>59</v>
      </c>
      <c r="I68" s="7" t="s">
        <v>59</v>
      </c>
      <c r="J68" s="13" t="s">
        <v>59</v>
      </c>
      <c r="K68" s="23" t="s">
        <v>59</v>
      </c>
      <c r="L68" s="25" t="s">
        <v>59</v>
      </c>
      <c r="M68" s="71"/>
      <c r="N68" s="43" t="s">
        <v>59</v>
      </c>
      <c r="O68" s="44" t="s">
        <v>59</v>
      </c>
      <c r="P68" s="44" t="s">
        <v>59</v>
      </c>
      <c r="Q68" s="83"/>
      <c r="R68" s="13" t="s">
        <v>59</v>
      </c>
      <c r="S68" s="83"/>
      <c r="T68" s="13">
        <f>COUNTIF(E68:S68,"x")</f>
        <v>12</v>
      </c>
      <c r="Y68" s="36"/>
      <c r="Z68" s="12"/>
      <c r="AA68" s="32"/>
      <c r="AB68" s="32"/>
      <c r="AC68" s="56"/>
      <c r="AD68" s="57"/>
      <c r="AE68" s="59"/>
      <c r="AF68" s="73"/>
      <c r="AG68" s="74"/>
    </row>
    <row r="69" spans="2:33" ht="15.75" thickBot="1" x14ac:dyDescent="0.3">
      <c r="B69" s="9" t="str">
        <f>CONCATENATE(LEFT(LEFT(C69,SEARCH("@",C69)-1),SEARCH(".",C69)-1)," ",RIGHT(LEFT(C69,SEARCH("@",C69)-1),SEARCH(".",C69)))</f>
        <v>isabella .arroyave</v>
      </c>
      <c r="C69" s="8" t="s">
        <v>94</v>
      </c>
      <c r="D69" s="12">
        <v>202459623</v>
      </c>
      <c r="E69" s="13" t="s">
        <v>59</v>
      </c>
      <c r="F69" s="13" t="s">
        <v>59</v>
      </c>
      <c r="G69" s="12" t="s">
        <v>59</v>
      </c>
      <c r="H69" s="15" t="s">
        <v>59</v>
      </c>
      <c r="I69" s="7" t="s">
        <v>59</v>
      </c>
      <c r="J69" s="13" t="s">
        <v>59</v>
      </c>
      <c r="K69" s="13" t="s">
        <v>59</v>
      </c>
      <c r="L69" s="25" t="s">
        <v>59</v>
      </c>
      <c r="M69" s="71"/>
      <c r="N69" s="43" t="s">
        <v>59</v>
      </c>
      <c r="O69" s="44" t="s">
        <v>59</v>
      </c>
      <c r="P69" s="18" t="s">
        <v>59</v>
      </c>
      <c r="Q69" s="83"/>
      <c r="R69" s="13" t="s">
        <v>59</v>
      </c>
      <c r="S69" s="83"/>
      <c r="T69" s="13">
        <f>COUNTIF(E69:S69,"x")</f>
        <v>12</v>
      </c>
      <c r="Y69" s="36"/>
      <c r="Z69" s="12"/>
      <c r="AA69" s="32"/>
      <c r="AB69" s="32"/>
      <c r="AC69" s="56"/>
      <c r="AD69" s="57"/>
      <c r="AE69" s="59"/>
      <c r="AF69" s="73"/>
      <c r="AG69" s="74"/>
    </row>
    <row r="70" spans="2:33" ht="15.75" thickBot="1" x14ac:dyDescent="0.3">
      <c r="B70" s="9" t="str">
        <f>CONCATENATE(LEFT(LEFT(C70,SEARCH("@",C70)-1),SEARCH(".",C70)-1)," ",RIGHT(LEFT(C70,SEARCH("@",C70)-1),SEARCH(".",C70)))</f>
        <v>valenlopez1606 valenlopez1606</v>
      </c>
      <c r="C70" s="8" t="s">
        <v>84</v>
      </c>
      <c r="D70" s="12">
        <v>202459626</v>
      </c>
      <c r="E70" s="13"/>
      <c r="F70" s="13" t="s">
        <v>59</v>
      </c>
      <c r="G70" s="12" t="s">
        <v>59</v>
      </c>
      <c r="H70" s="18"/>
      <c r="I70" s="18"/>
      <c r="J70" s="13"/>
      <c r="K70" s="13"/>
      <c r="L70" s="13"/>
      <c r="M70" s="71"/>
      <c r="N70" s="43"/>
      <c r="O70" s="18"/>
      <c r="P70" s="18"/>
      <c r="Q70" s="83"/>
      <c r="R70" s="13"/>
      <c r="S70" s="83"/>
      <c r="T70" s="13">
        <f>COUNTIF(E70:S70,"x")</f>
        <v>2</v>
      </c>
      <c r="Z70" s="12">
        <v>202459626</v>
      </c>
      <c r="AA70" s="32">
        <v>0</v>
      </c>
      <c r="AB70" s="32">
        <v>0</v>
      </c>
      <c r="AC70" s="56">
        <v>0</v>
      </c>
      <c r="AD70" s="57">
        <v>0</v>
      </c>
      <c r="AE70" s="59">
        <f>T70</f>
        <v>2</v>
      </c>
      <c r="AF70" s="73">
        <v>202459684</v>
      </c>
      <c r="AG70" s="74" t="s">
        <v>129</v>
      </c>
    </row>
    <row r="71" spans="2:33" ht="15.75" thickBot="1" x14ac:dyDescent="0.3">
      <c r="B71" s="9" t="str">
        <f>CONCATENATE(LEFT(LEFT(C71,SEARCH("@",C71)-1),SEARCH(".",C71)-1)," ",RIGHT(LEFT(C71,SEARCH("@",C71)-1),SEARCH(".",C71)))</f>
        <v>rubio astian</v>
      </c>
      <c r="C71" s="8" t="s">
        <v>74</v>
      </c>
      <c r="D71" s="12">
        <v>202459628</v>
      </c>
      <c r="E71" s="13"/>
      <c r="F71" s="13" t="s">
        <v>59</v>
      </c>
      <c r="G71" s="12" t="s">
        <v>59</v>
      </c>
      <c r="H71" s="18"/>
      <c r="I71" s="18" t="s">
        <v>59</v>
      </c>
      <c r="J71" s="13" t="s">
        <v>59</v>
      </c>
      <c r="K71" s="23" t="s">
        <v>59</v>
      </c>
      <c r="L71" s="25" t="s">
        <v>59</v>
      </c>
      <c r="M71" s="71"/>
      <c r="N71" s="43" t="s">
        <v>59</v>
      </c>
      <c r="O71" s="44" t="s">
        <v>59</v>
      </c>
      <c r="P71" s="44" t="s">
        <v>59</v>
      </c>
      <c r="Q71" s="83"/>
      <c r="R71" s="13" t="s">
        <v>59</v>
      </c>
      <c r="S71" s="83"/>
      <c r="T71" s="13">
        <f>COUNTIF(E71:S71,"x")</f>
        <v>10</v>
      </c>
      <c r="Y71" s="36"/>
      <c r="Z71" s="12"/>
      <c r="AA71" s="32"/>
      <c r="AB71" s="32"/>
      <c r="AC71" s="56"/>
      <c r="AD71" s="57"/>
      <c r="AE71" s="59"/>
      <c r="AF71" s="73"/>
      <c r="AG71" s="74"/>
    </row>
    <row r="72" spans="2:33" x14ac:dyDescent="0.25">
      <c r="B72" s="9" t="str">
        <f>CONCATENATE(LEFT(LEFT(C72,SEARCH("@",C72)-1),SEARCH(".",C72)-1)," ",RIGHT(LEFT(C72,SEARCH("@",C72)-1),SEARCH(".",C72)))</f>
        <v>juan denas</v>
      </c>
      <c r="C72" s="12" t="s">
        <v>47</v>
      </c>
      <c r="D72" s="12">
        <v>202459630</v>
      </c>
      <c r="E72" s="13" t="s">
        <v>59</v>
      </c>
      <c r="F72" s="13"/>
      <c r="G72" s="14"/>
      <c r="H72" s="18" t="s">
        <v>59</v>
      </c>
      <c r="I72" s="7" t="s">
        <v>59</v>
      </c>
      <c r="J72" s="13"/>
      <c r="K72" s="13" t="s">
        <v>59</v>
      </c>
      <c r="L72" s="25"/>
      <c r="M72" s="71"/>
      <c r="N72" s="43"/>
      <c r="O72" s="18"/>
      <c r="P72" s="18"/>
      <c r="Q72" s="83"/>
      <c r="R72" s="13"/>
      <c r="S72" s="83"/>
      <c r="T72" s="13">
        <f>COUNTIF(E72:S72,"x")</f>
        <v>4</v>
      </c>
      <c r="Z72" s="12">
        <v>202459630</v>
      </c>
      <c r="AA72" s="32">
        <v>4.5999999999999996</v>
      </c>
      <c r="AB72" s="32">
        <v>5</v>
      </c>
      <c r="AC72" s="56">
        <v>0</v>
      </c>
      <c r="AD72" s="57">
        <v>0</v>
      </c>
      <c r="AE72" s="59">
        <f>T72</f>
        <v>4</v>
      </c>
      <c r="AF72" s="73">
        <v>202459700</v>
      </c>
      <c r="AG72" s="74" t="s">
        <v>129</v>
      </c>
    </row>
    <row r="73" spans="2:33" x14ac:dyDescent="0.25">
      <c r="B73" s="9" t="str">
        <f>CONCATENATE(LEFT(LEFT(C73,SEARCH("@",C73)-1),SEARCH(".",C73)-1)," ",RIGHT(LEFT(C73,SEARCH("@",C73)-1),SEARCH(".",C73)))</f>
        <v>daniel z.perez</v>
      </c>
      <c r="C73" s="8" t="s">
        <v>60</v>
      </c>
      <c r="D73" s="12">
        <v>202459631</v>
      </c>
      <c r="E73" s="13" t="s">
        <v>59</v>
      </c>
      <c r="F73" s="13" t="s">
        <v>59</v>
      </c>
      <c r="G73" s="12" t="s">
        <v>59</v>
      </c>
      <c r="H73" s="18" t="s">
        <v>59</v>
      </c>
      <c r="I73" s="7" t="s">
        <v>59</v>
      </c>
      <c r="J73" s="13" t="s">
        <v>59</v>
      </c>
      <c r="K73" s="23" t="s">
        <v>59</v>
      </c>
      <c r="L73" s="25" t="s">
        <v>59</v>
      </c>
      <c r="M73" s="71"/>
      <c r="N73" s="43"/>
      <c r="O73" s="18" t="s">
        <v>59</v>
      </c>
      <c r="P73" s="44" t="s">
        <v>59</v>
      </c>
      <c r="Q73" s="83"/>
      <c r="R73" s="13"/>
      <c r="S73" s="83"/>
      <c r="T73" s="13">
        <f>COUNTIF(E73:S73,"x")</f>
        <v>10</v>
      </c>
      <c r="Z73" s="12">
        <v>202459631</v>
      </c>
      <c r="AA73" s="32">
        <v>4.5</v>
      </c>
      <c r="AB73" s="32">
        <v>5</v>
      </c>
      <c r="AC73" s="56">
        <v>4.5</v>
      </c>
      <c r="AD73" s="57">
        <v>5</v>
      </c>
      <c r="AE73" s="59">
        <f>T73</f>
        <v>10</v>
      </c>
      <c r="AF73" s="73">
        <v>202459717</v>
      </c>
      <c r="AG73">
        <v>0</v>
      </c>
    </row>
    <row r="74" spans="2:33" ht="15.75" thickBot="1" x14ac:dyDescent="0.3">
      <c r="B74" s="9" t="str">
        <f>CONCATENATE(LEFT(LEFT(C74,SEARCH("@",C74)-1),SEARCH(".",C74)-1)," ",RIGHT(LEFT(C74,SEARCH("@",C74)-1),SEARCH(".",C74)))</f>
        <v>juan denas</v>
      </c>
      <c r="C74" s="8" t="s">
        <v>47</v>
      </c>
      <c r="D74" s="12">
        <v>202459639</v>
      </c>
      <c r="E74" s="13"/>
      <c r="F74" s="13" t="s">
        <v>59</v>
      </c>
      <c r="G74" s="12" t="s">
        <v>59</v>
      </c>
      <c r="H74" s="18"/>
      <c r="I74" s="18"/>
      <c r="J74" s="13"/>
      <c r="K74" s="13"/>
      <c r="L74" s="13"/>
      <c r="M74" s="71"/>
      <c r="N74" s="43"/>
      <c r="O74" s="18"/>
      <c r="P74" s="18"/>
      <c r="Q74" s="83"/>
      <c r="R74" s="13"/>
      <c r="S74" s="83"/>
      <c r="T74" s="13">
        <f>COUNTIF(E74:S74,"x")</f>
        <v>2</v>
      </c>
      <c r="Z74" s="12">
        <v>202459639</v>
      </c>
      <c r="AA74" s="32">
        <v>0</v>
      </c>
      <c r="AB74" s="32">
        <v>0</v>
      </c>
      <c r="AC74" s="56">
        <v>0</v>
      </c>
      <c r="AD74" s="57">
        <v>0</v>
      </c>
      <c r="AE74" s="59">
        <f>T74</f>
        <v>2</v>
      </c>
      <c r="AF74" s="73">
        <v>202459736</v>
      </c>
      <c r="AG74" s="74" t="s">
        <v>128</v>
      </c>
    </row>
    <row r="75" spans="2:33" ht="15.75" thickBot="1" x14ac:dyDescent="0.3">
      <c r="B75" s="9" t="str">
        <f>CONCATENATE(LEFT(LEFT(C75,SEARCH("@",C75)-1),SEARCH(".",C75)-1)," ",RIGHT(LEFT(C75,SEARCH("@",C75)-1),SEARCH(".",C75)))</f>
        <v>manuela .delgado</v>
      </c>
      <c r="C75" s="12" t="s">
        <v>48</v>
      </c>
      <c r="D75" s="12">
        <v>202459640</v>
      </c>
      <c r="E75" s="13" t="s">
        <v>59</v>
      </c>
      <c r="F75" s="13" t="s">
        <v>59</v>
      </c>
      <c r="G75" s="12" t="s">
        <v>59</v>
      </c>
      <c r="H75" s="15" t="s">
        <v>59</v>
      </c>
      <c r="I75" s="7" t="s">
        <v>59</v>
      </c>
      <c r="J75" s="13" t="s">
        <v>59</v>
      </c>
      <c r="K75" s="23" t="s">
        <v>59</v>
      </c>
      <c r="L75" s="25" t="s">
        <v>59</v>
      </c>
      <c r="M75" s="71"/>
      <c r="N75" s="43" t="s">
        <v>59</v>
      </c>
      <c r="O75" s="44" t="s">
        <v>59</v>
      </c>
      <c r="P75" s="44" t="s">
        <v>59</v>
      </c>
      <c r="Q75" s="83"/>
      <c r="R75" s="13" t="s">
        <v>59</v>
      </c>
      <c r="S75" s="83"/>
      <c r="T75" s="13">
        <f>COUNTIF(E75:S75,"x")</f>
        <v>12</v>
      </c>
      <c r="Y75" s="36"/>
      <c r="Z75" s="12"/>
      <c r="AA75" s="32"/>
      <c r="AB75" s="32"/>
      <c r="AC75" s="56"/>
      <c r="AD75" s="57"/>
      <c r="AE75" s="59"/>
      <c r="AF75" s="73"/>
      <c r="AG75" s="74"/>
    </row>
    <row r="76" spans="2:33" x14ac:dyDescent="0.25">
      <c r="B76" s="9" t="str">
        <f>CONCATENATE(LEFT(LEFT(C76,SEARCH("@",C76)-1),SEARCH(".",C76)-1)," ",RIGHT(LEFT(C76,SEARCH("@",C76)-1),SEARCH(".",C76)))</f>
        <v>gabrielber2000 gabrielber2000</v>
      </c>
      <c r="C76" s="12" t="s">
        <v>49</v>
      </c>
      <c r="D76" s="12">
        <v>202459645</v>
      </c>
      <c r="E76" s="13" t="s">
        <v>59</v>
      </c>
      <c r="F76" s="13" t="s">
        <v>59</v>
      </c>
      <c r="G76" s="12" t="s">
        <v>59</v>
      </c>
      <c r="H76" s="15" t="s">
        <v>59</v>
      </c>
      <c r="I76" s="7" t="s">
        <v>59</v>
      </c>
      <c r="J76" s="13" t="s">
        <v>59</v>
      </c>
      <c r="K76" s="23" t="s">
        <v>59</v>
      </c>
      <c r="L76" s="25" t="s">
        <v>59</v>
      </c>
      <c r="M76" s="71"/>
      <c r="N76" s="43"/>
      <c r="O76" s="18" t="s">
        <v>59</v>
      </c>
      <c r="P76" s="44" t="s">
        <v>59</v>
      </c>
      <c r="Q76" s="83"/>
      <c r="R76" s="13"/>
      <c r="S76" s="83"/>
      <c r="T76" s="13">
        <f>COUNTIF(E76:S76,"x")</f>
        <v>10</v>
      </c>
      <c r="Z76" s="12">
        <v>202459645</v>
      </c>
      <c r="AA76" s="32">
        <v>4.5</v>
      </c>
      <c r="AB76" s="32">
        <v>5</v>
      </c>
      <c r="AC76" s="56">
        <v>5</v>
      </c>
      <c r="AD76" s="57">
        <v>5</v>
      </c>
      <c r="AE76" s="59">
        <f>T76</f>
        <v>10</v>
      </c>
    </row>
    <row r="77" spans="2:33" x14ac:dyDescent="0.25">
      <c r="B77" s="9" t="str">
        <f>CONCATENATE(LEFT(LEFT(C77,SEARCH("@",C77)-1),SEARCH(".",C77)-1)," ",RIGHT(LEFT(C77,SEARCH("@",C77)-1),SEARCH(".",C77)))</f>
        <v>jose .rios</v>
      </c>
      <c r="C77" s="12" t="s">
        <v>70</v>
      </c>
      <c r="D77" s="12">
        <v>202459646</v>
      </c>
      <c r="E77" s="13"/>
      <c r="F77" s="13"/>
      <c r="G77" s="12"/>
      <c r="H77" s="18"/>
      <c r="I77" s="18"/>
      <c r="J77" s="13"/>
      <c r="K77" s="13"/>
      <c r="L77" s="13"/>
      <c r="M77" s="71"/>
      <c r="N77" s="43"/>
      <c r="O77" s="18"/>
      <c r="P77" s="18"/>
      <c r="Q77" s="83"/>
      <c r="R77" s="13"/>
      <c r="S77" s="83"/>
      <c r="T77" s="13">
        <f>COUNTIF(E77:S77,"x")</f>
        <v>0</v>
      </c>
      <c r="Z77" s="12">
        <v>202459646</v>
      </c>
      <c r="AA77" s="32">
        <v>0</v>
      </c>
      <c r="AB77" s="32">
        <v>0</v>
      </c>
      <c r="AC77" s="56">
        <v>0</v>
      </c>
      <c r="AD77" s="57">
        <v>0</v>
      </c>
      <c r="AE77" s="59">
        <f>T77</f>
        <v>0</v>
      </c>
    </row>
    <row r="78" spans="2:33" ht="15.75" thickBot="1" x14ac:dyDescent="0.3">
      <c r="B78" s="9" t="str">
        <f>CONCATENATE(LEFT(LEFT(C78,SEARCH("@",C78)-1),SEARCH(".",C78)-1)," ",RIGHT(LEFT(C78,SEARCH("@",C78)-1),SEARCH(".",C78)))</f>
        <v>yilmar riascos</v>
      </c>
      <c r="C78" s="12" t="s">
        <v>98</v>
      </c>
      <c r="D78" s="12">
        <v>202459662</v>
      </c>
      <c r="E78" s="13"/>
      <c r="F78" s="13"/>
      <c r="G78" s="12"/>
      <c r="H78" s="18"/>
      <c r="I78" s="18"/>
      <c r="J78" s="13"/>
      <c r="K78" s="13"/>
      <c r="L78" s="13"/>
      <c r="M78" s="71"/>
      <c r="N78" s="43" t="s">
        <v>59</v>
      </c>
      <c r="O78" s="44"/>
      <c r="P78" s="18" t="s">
        <v>59</v>
      </c>
      <c r="Q78" s="83"/>
      <c r="R78" s="13"/>
      <c r="S78" s="83"/>
      <c r="T78" s="13">
        <f>COUNTIF(E78:S78,"x")</f>
        <v>2</v>
      </c>
      <c r="Z78" s="12">
        <v>202459662</v>
      </c>
      <c r="AA78" s="32">
        <v>0</v>
      </c>
      <c r="AB78" s="32">
        <v>0</v>
      </c>
      <c r="AC78" s="56">
        <v>1</v>
      </c>
      <c r="AD78" s="57">
        <v>0</v>
      </c>
      <c r="AE78" s="59">
        <f>T78</f>
        <v>2</v>
      </c>
    </row>
    <row r="79" spans="2:33" ht="15.75" thickBot="1" x14ac:dyDescent="0.3">
      <c r="B79" s="9" t="str">
        <f>CONCATENATE(LEFT(LEFT(C79,SEARCH("@",C79)-1),SEARCH(".",C79)-1)," ",RIGHT(LEFT(C79,SEARCH("@",C79)-1),SEARCH(".",C79)))</f>
        <v>devia astian</v>
      </c>
      <c r="C79" s="12" t="s">
        <v>50</v>
      </c>
      <c r="D79" s="12">
        <v>202459664</v>
      </c>
      <c r="E79" s="13" t="s">
        <v>59</v>
      </c>
      <c r="F79" s="13" t="s">
        <v>59</v>
      </c>
      <c r="G79" s="12" t="s">
        <v>59</v>
      </c>
      <c r="H79" s="15" t="s">
        <v>59</v>
      </c>
      <c r="I79" s="19"/>
      <c r="J79" s="13" t="s">
        <v>59</v>
      </c>
      <c r="K79" s="23" t="s">
        <v>59</v>
      </c>
      <c r="L79" s="25" t="s">
        <v>59</v>
      </c>
      <c r="M79" s="71"/>
      <c r="N79" s="43"/>
      <c r="O79" s="18" t="s">
        <v>59</v>
      </c>
      <c r="P79" s="44" t="s">
        <v>59</v>
      </c>
      <c r="Q79" s="83"/>
      <c r="R79" s="13" t="s">
        <v>59</v>
      </c>
      <c r="S79" s="83"/>
      <c r="T79" s="13">
        <f>COUNTIF(E79:S79,"x")</f>
        <v>10</v>
      </c>
      <c r="Y79" s="36"/>
      <c r="Z79" s="12"/>
      <c r="AA79" s="32"/>
      <c r="AB79" s="32"/>
      <c r="AC79" s="56"/>
      <c r="AD79" s="57"/>
      <c r="AE79" s="59"/>
    </row>
    <row r="80" spans="2:33" ht="15.75" thickBot="1" x14ac:dyDescent="0.3">
      <c r="B80" s="9" t="str">
        <f>CONCATENATE(LEFT(LEFT(C80,SEARCH("@",C80)-1),SEARCH(".",C80)-1)," ",RIGHT(LEFT(C80,SEARCH("@",C80)-1),SEARCH(".",C80)))</f>
        <v>sebastian ia.cardona</v>
      </c>
      <c r="C80" s="12" t="s">
        <v>51</v>
      </c>
      <c r="D80" s="12">
        <v>202459672</v>
      </c>
      <c r="E80" s="13" t="s">
        <v>59</v>
      </c>
      <c r="F80" s="13" t="s">
        <v>59</v>
      </c>
      <c r="G80" s="12" t="s">
        <v>59</v>
      </c>
      <c r="H80" s="18"/>
      <c r="I80" s="18" t="s">
        <v>59</v>
      </c>
      <c r="J80" s="13" t="s">
        <v>59</v>
      </c>
      <c r="K80" s="23" t="s">
        <v>59</v>
      </c>
      <c r="L80" s="25" t="s">
        <v>59</v>
      </c>
      <c r="M80" s="71"/>
      <c r="N80" s="43"/>
      <c r="O80" s="18" t="s">
        <v>59</v>
      </c>
      <c r="P80" s="44" t="s">
        <v>59</v>
      </c>
      <c r="Q80" s="83"/>
      <c r="R80" s="13" t="s">
        <v>59</v>
      </c>
      <c r="S80" s="83"/>
      <c r="T80" s="13">
        <f>COUNTIF(E80:S80,"x")</f>
        <v>10</v>
      </c>
      <c r="Y80" s="36"/>
      <c r="Z80" s="12"/>
      <c r="AA80" s="32"/>
      <c r="AB80" s="32"/>
      <c r="AC80" s="56"/>
      <c r="AD80" s="57"/>
      <c r="AE80" s="59"/>
    </row>
    <row r="81" spans="2:31" x14ac:dyDescent="0.25">
      <c r="B81" s="9" t="str">
        <f>CONCATENATE(LEFT(LEFT(C81,SEARCH("@",C81)-1),SEARCH(".",C81)-1)," ",RIGHT(LEFT(C81,SEARCH("@",C81)-1),SEARCH(".",C81)))</f>
        <v>juan uirre</v>
      </c>
      <c r="C81" s="12" t="s">
        <v>52</v>
      </c>
      <c r="D81" s="12">
        <v>202459676</v>
      </c>
      <c r="E81" s="13" t="s">
        <v>59</v>
      </c>
      <c r="F81" s="13" t="s">
        <v>59</v>
      </c>
      <c r="G81" s="12" t="s">
        <v>59</v>
      </c>
      <c r="H81" s="15" t="s">
        <v>59</v>
      </c>
      <c r="I81" s="7" t="s">
        <v>59</v>
      </c>
      <c r="J81" s="13"/>
      <c r="K81" s="13" t="s">
        <v>59</v>
      </c>
      <c r="L81" s="25"/>
      <c r="M81" s="71"/>
      <c r="N81" s="43" t="s">
        <v>59</v>
      </c>
      <c r="O81" s="44"/>
      <c r="P81" s="18" t="s">
        <v>59</v>
      </c>
      <c r="Q81" s="83"/>
      <c r="R81" s="13"/>
      <c r="S81" s="83"/>
      <c r="T81" s="13">
        <f>COUNTIF(E81:S81,"x")</f>
        <v>8</v>
      </c>
      <c r="Z81" s="12">
        <v>202459676</v>
      </c>
      <c r="AA81" s="32">
        <v>4.7</v>
      </c>
      <c r="AB81" s="32">
        <v>5</v>
      </c>
      <c r="AC81" s="58">
        <v>2.5</v>
      </c>
      <c r="AD81" s="57">
        <v>5</v>
      </c>
      <c r="AE81" s="59">
        <f>T81</f>
        <v>8</v>
      </c>
    </row>
    <row r="82" spans="2:31" ht="15.75" thickBot="1" x14ac:dyDescent="0.3">
      <c r="B82" s="9" t="str">
        <f>CONCATENATE(LEFT(LEFT(C82,SEARCH("@",C82)-1),SEARCH(".",C82)-1)," ",RIGHT(LEFT(C82,SEARCH("@",C82)-1),SEARCH(".",C82)))</f>
        <v>victormanuelgiraldo3 victormanuelgiraldo3</v>
      </c>
      <c r="C82" s="12" t="s">
        <v>53</v>
      </c>
      <c r="D82" s="12">
        <v>202459680</v>
      </c>
      <c r="E82" s="13" t="s">
        <v>59</v>
      </c>
      <c r="F82" s="13" t="s">
        <v>59</v>
      </c>
      <c r="G82" s="12" t="s">
        <v>59</v>
      </c>
      <c r="H82" s="15" t="s">
        <v>59</v>
      </c>
      <c r="I82" s="7" t="s">
        <v>59</v>
      </c>
      <c r="J82" s="13" t="s">
        <v>59</v>
      </c>
      <c r="K82" s="23"/>
      <c r="L82" s="13" t="s">
        <v>59</v>
      </c>
      <c r="M82" s="71"/>
      <c r="N82" s="43"/>
      <c r="O82" s="18"/>
      <c r="P82" s="18"/>
      <c r="Q82" s="83"/>
      <c r="R82" s="13"/>
      <c r="S82" s="83"/>
      <c r="T82" s="13">
        <f>COUNTIF(E82:S82,"x")</f>
        <v>7</v>
      </c>
      <c r="Z82" s="12">
        <v>202459680</v>
      </c>
      <c r="AA82" s="32">
        <v>4.5999999999999996</v>
      </c>
      <c r="AB82" s="32">
        <v>5</v>
      </c>
      <c r="AC82" s="56">
        <v>0</v>
      </c>
      <c r="AD82" s="57">
        <v>0</v>
      </c>
      <c r="AE82" s="59">
        <f>T82</f>
        <v>7</v>
      </c>
    </row>
    <row r="83" spans="2:31" ht="15.75" thickBot="1" x14ac:dyDescent="0.3">
      <c r="B83" s="9" t="str">
        <f>CONCATENATE(LEFT(LEFT(C83,SEARCH("@",C83)-1),SEARCH(".",C83)-1)," ",RIGHT(LEFT(C83,SEARCH("@",C83)-1),SEARCH(".",C83)))</f>
        <v>oliverdjab oliverdjab</v>
      </c>
      <c r="C83" s="12" t="s">
        <v>54</v>
      </c>
      <c r="D83" s="12">
        <v>202459684</v>
      </c>
      <c r="E83" s="13" t="s">
        <v>59</v>
      </c>
      <c r="F83" s="13" t="s">
        <v>59</v>
      </c>
      <c r="G83" s="12" t="s">
        <v>59</v>
      </c>
      <c r="H83" s="15" t="s">
        <v>59</v>
      </c>
      <c r="I83" s="7" t="s">
        <v>59</v>
      </c>
      <c r="J83" s="13" t="s">
        <v>59</v>
      </c>
      <c r="K83" s="23" t="s">
        <v>59</v>
      </c>
      <c r="L83" s="13" t="s">
        <v>59</v>
      </c>
      <c r="M83" s="71"/>
      <c r="N83" s="43" t="s">
        <v>59</v>
      </c>
      <c r="O83" s="44" t="s">
        <v>59</v>
      </c>
      <c r="P83" s="44" t="s">
        <v>59</v>
      </c>
      <c r="Q83" s="83"/>
      <c r="R83" s="13" t="s">
        <v>59</v>
      </c>
      <c r="S83" s="83"/>
      <c r="T83" s="13">
        <f>COUNTIF(E83:S83,"x")</f>
        <v>12</v>
      </c>
      <c r="Y83" s="36"/>
      <c r="Z83" s="12"/>
      <c r="AA83" s="32"/>
      <c r="AB83" s="32"/>
      <c r="AC83" s="56"/>
      <c r="AD83" s="57"/>
      <c r="AE83" s="59"/>
    </row>
    <row r="84" spans="2:31" ht="15.75" thickBot="1" x14ac:dyDescent="0.3">
      <c r="B84" s="9" t="str">
        <f>CONCATENATE(LEFT(LEFT(C84,SEARCH("@",C84)-1),SEARCH(".",C84)-1)," ",RIGHT(LEFT(C84,SEARCH("@",C84)-1),SEARCH(".",C84)))</f>
        <v>camilo .trejos</v>
      </c>
      <c r="C84" s="12" t="s">
        <v>55</v>
      </c>
      <c r="D84" s="12">
        <v>202459691</v>
      </c>
      <c r="E84" s="13" t="s">
        <v>59</v>
      </c>
      <c r="F84" s="13" t="s">
        <v>59</v>
      </c>
      <c r="G84" s="12" t="s">
        <v>59</v>
      </c>
      <c r="H84" s="15" t="s">
        <v>59</v>
      </c>
      <c r="I84" s="19"/>
      <c r="J84" s="13" t="s">
        <v>59</v>
      </c>
      <c r="K84" s="23"/>
      <c r="L84" s="13" t="s">
        <v>59</v>
      </c>
      <c r="M84" s="71"/>
      <c r="N84" s="43"/>
      <c r="O84" s="18" t="s">
        <v>59</v>
      </c>
      <c r="P84" s="44" t="s">
        <v>59</v>
      </c>
      <c r="Q84" s="83"/>
      <c r="R84" s="13" t="s">
        <v>59</v>
      </c>
      <c r="S84" s="83"/>
      <c r="T84" s="13">
        <f>COUNTIF(E84:S84,"x")</f>
        <v>9</v>
      </c>
      <c r="Y84" s="36"/>
      <c r="Z84" s="12"/>
      <c r="AA84" s="32"/>
      <c r="AB84" s="32"/>
      <c r="AC84" s="56"/>
      <c r="AD84" s="57"/>
      <c r="AE84" s="59"/>
    </row>
    <row r="85" spans="2:31" ht="15.75" thickBot="1" x14ac:dyDescent="0.3">
      <c r="B85" s="9" t="str">
        <f>CONCATENATE(LEFT(LEFT(C85,SEARCH("@",C85)-1),SEARCH(".",C85)-1)," ",RIGHT(LEFT(C85,SEARCH("@",C85)-1),SEARCH(".",C85)))</f>
        <v>nicolas .bolanos</v>
      </c>
      <c r="C85" s="12" t="s">
        <v>56</v>
      </c>
      <c r="D85" s="12">
        <v>202459700</v>
      </c>
      <c r="E85" s="13" t="s">
        <v>59</v>
      </c>
      <c r="F85" s="13" t="s">
        <v>59</v>
      </c>
      <c r="G85" s="12" t="s">
        <v>59</v>
      </c>
      <c r="H85" s="15" t="s">
        <v>59</v>
      </c>
      <c r="I85" s="7" t="s">
        <v>59</v>
      </c>
      <c r="J85" s="13" t="s">
        <v>59</v>
      </c>
      <c r="K85" s="23"/>
      <c r="L85" s="13" t="s">
        <v>59</v>
      </c>
      <c r="M85" s="71"/>
      <c r="N85" s="43"/>
      <c r="O85" s="18" t="s">
        <v>59</v>
      </c>
      <c r="P85" s="44" t="s">
        <v>59</v>
      </c>
      <c r="Q85" s="83"/>
      <c r="R85" s="13" t="s">
        <v>59</v>
      </c>
      <c r="S85" s="83"/>
      <c r="T85" s="13">
        <f>COUNTIF(E85:S85,"x")</f>
        <v>10</v>
      </c>
      <c r="Y85" s="36"/>
      <c r="Z85" s="12"/>
      <c r="AA85" s="32"/>
      <c r="AB85" s="32"/>
      <c r="AC85" s="56"/>
      <c r="AD85" s="57"/>
      <c r="AE85" s="59"/>
    </row>
    <row r="86" spans="2:31" x14ac:dyDescent="0.25">
      <c r="B86" s="9" t="str">
        <f>CONCATENATE(LEFT(LEFT(C86,SEARCH("@",C86)-1),SEARCH(".",C86)-1)," ",RIGHT(LEFT(C86,SEARCH("@",C86)-1),SEARCH(".",C86)))</f>
        <v>juan mejia</v>
      </c>
      <c r="C86" s="8" t="s">
        <v>67</v>
      </c>
      <c r="D86" s="12">
        <v>202459732</v>
      </c>
      <c r="E86" s="13"/>
      <c r="F86" s="13" t="s">
        <v>59</v>
      </c>
      <c r="G86" s="12" t="s">
        <v>59</v>
      </c>
      <c r="H86" s="15" t="s">
        <v>59</v>
      </c>
      <c r="I86" s="7" t="s">
        <v>59</v>
      </c>
      <c r="J86" s="13"/>
      <c r="K86" s="13" t="s">
        <v>59</v>
      </c>
      <c r="L86" s="25" t="s">
        <v>59</v>
      </c>
      <c r="M86" s="71"/>
      <c r="N86" s="43" t="s">
        <v>59</v>
      </c>
      <c r="O86" s="44"/>
      <c r="P86" s="18"/>
      <c r="Q86" s="83"/>
      <c r="R86" s="13"/>
      <c r="S86" s="83"/>
      <c r="T86" s="13">
        <f>COUNTIF(E86:S86,"x")</f>
        <v>7</v>
      </c>
      <c r="Z86" s="12">
        <v>202459732</v>
      </c>
      <c r="AA86" s="32">
        <v>5</v>
      </c>
      <c r="AB86" s="32">
        <v>5</v>
      </c>
      <c r="AC86" s="56">
        <v>5</v>
      </c>
      <c r="AD86" s="57">
        <v>0</v>
      </c>
      <c r="AE86" s="59">
        <f>T86</f>
        <v>7</v>
      </c>
    </row>
    <row r="87" spans="2:31" x14ac:dyDescent="0.25">
      <c r="B87" s="9" t="str">
        <f>CONCATENATE(LEFT(LEFT(C87,SEARCH("@",C87)-1),SEARCH(".",C87)-1)," ",RIGHT(LEFT(C87,SEARCH("@",C87)-1),SEARCH(".",C87)))</f>
        <v>rigoberto rto.ospina</v>
      </c>
      <c r="C87" s="8" t="s">
        <v>69</v>
      </c>
      <c r="D87" s="12">
        <v>202459734</v>
      </c>
      <c r="E87" s="13"/>
      <c r="F87" s="13" t="s">
        <v>59</v>
      </c>
      <c r="G87" s="12" t="s">
        <v>59</v>
      </c>
      <c r="H87" s="15"/>
      <c r="I87" s="18"/>
      <c r="J87" s="13"/>
      <c r="K87" s="13" t="s">
        <v>59</v>
      </c>
      <c r="L87" s="25" t="s">
        <v>59</v>
      </c>
      <c r="M87" s="71"/>
      <c r="N87" s="43"/>
      <c r="O87" s="18"/>
      <c r="P87" s="18"/>
      <c r="Q87" s="83"/>
      <c r="R87" s="13"/>
      <c r="S87" s="83"/>
      <c r="T87" s="13">
        <f>COUNTIF(E87:S87,"x")</f>
        <v>4</v>
      </c>
      <c r="Z87" s="12">
        <v>202459734</v>
      </c>
      <c r="AA87" s="32">
        <v>0</v>
      </c>
      <c r="AB87" s="32">
        <v>0</v>
      </c>
      <c r="AC87" s="56">
        <v>0</v>
      </c>
      <c r="AD87" s="57">
        <v>0</v>
      </c>
      <c r="AE87" s="59">
        <f>T87</f>
        <v>4</v>
      </c>
    </row>
    <row r="88" spans="2:31" x14ac:dyDescent="0.25">
      <c r="B88" s="9" t="str">
        <f>CONCATENATE(LEFT(LEFT(C88,SEARCH("@",C88)-1),SEARCH(".",C88)-1)," ",RIGHT(LEFT(C88,SEARCH("@",C88)-1),SEARCH(".",C88)))</f>
        <v>daniel o.hoyos</v>
      </c>
      <c r="C88" s="12" t="s">
        <v>57</v>
      </c>
      <c r="D88" s="12">
        <v>202459736</v>
      </c>
      <c r="E88" s="13" t="s">
        <v>59</v>
      </c>
      <c r="F88" s="13" t="s">
        <v>59</v>
      </c>
      <c r="G88" s="12" t="s">
        <v>59</v>
      </c>
      <c r="H88" s="15" t="s">
        <v>59</v>
      </c>
      <c r="I88" s="7" t="s">
        <v>59</v>
      </c>
      <c r="J88" s="13" t="s">
        <v>59</v>
      </c>
      <c r="K88" s="23" t="s">
        <v>59</v>
      </c>
      <c r="L88" s="25"/>
      <c r="M88" s="71"/>
      <c r="N88" s="43" t="s">
        <v>59</v>
      </c>
      <c r="O88" s="44" t="s">
        <v>59</v>
      </c>
      <c r="P88" s="44"/>
      <c r="Q88" s="83"/>
      <c r="R88" s="13"/>
      <c r="S88" s="83"/>
      <c r="T88" s="13">
        <f>COUNTIF(E88:S88,"x")</f>
        <v>9</v>
      </c>
      <c r="U88" s="18"/>
      <c r="V88" s="18"/>
      <c r="Z88" s="12">
        <v>202459736</v>
      </c>
      <c r="AA88" s="32">
        <v>0</v>
      </c>
      <c r="AB88" s="32">
        <v>5</v>
      </c>
      <c r="AC88" s="56">
        <v>0</v>
      </c>
      <c r="AD88" s="57">
        <v>0</v>
      </c>
      <c r="AE88" s="59">
        <f>T88</f>
        <v>9</v>
      </c>
    </row>
    <row r="89" spans="2:31" ht="15.75" thickBot="1" x14ac:dyDescent="0.3">
      <c r="B89" s="9" t="str">
        <f>CONCATENATE(LEFT(LEFT(C89,SEARCH("@",C89)-1),SEARCH(".",C89)-1)," ",RIGHT(LEFT(C89,SEARCH("@",C89)-1),SEARCH(".",C89)))</f>
        <v>sebastianmondragongonzalez sebastianmondragongonzalez</v>
      </c>
      <c r="C89" s="8" t="s">
        <v>79</v>
      </c>
      <c r="D89" s="12">
        <v>202459746</v>
      </c>
      <c r="E89" s="13"/>
      <c r="F89" s="13" t="s">
        <v>59</v>
      </c>
      <c r="G89" s="12" t="s">
        <v>59</v>
      </c>
      <c r="H89" s="18"/>
      <c r="I89" s="18"/>
      <c r="J89" s="13"/>
      <c r="K89" s="13"/>
      <c r="L89" s="25"/>
      <c r="M89" s="71"/>
      <c r="N89" s="43"/>
      <c r="O89" s="18"/>
      <c r="P89" s="18"/>
      <c r="Q89" s="83"/>
      <c r="R89" s="13"/>
      <c r="S89" s="83"/>
      <c r="T89" s="13">
        <f>COUNTIF(E89:S89,"x")</f>
        <v>2</v>
      </c>
      <c r="U89" s="18"/>
      <c r="V89" s="18"/>
      <c r="Z89" s="12">
        <v>202459746</v>
      </c>
      <c r="AA89" s="32">
        <v>0</v>
      </c>
      <c r="AB89" s="32">
        <v>0</v>
      </c>
      <c r="AC89" s="56">
        <v>0</v>
      </c>
      <c r="AD89" s="57">
        <v>0</v>
      </c>
      <c r="AE89" s="59">
        <f>T89</f>
        <v>2</v>
      </c>
    </row>
    <row r="90" spans="2:31" ht="15.75" thickBot="1" x14ac:dyDescent="0.3">
      <c r="B90" s="9" t="str">
        <f>CONCATENATE(LEFT(LEFT(C90,SEARCH("@",C90)-1),SEARCH(".",C90)-1)," ",RIGHT(LEFT(C90,SEARCH("@",C90)-1),SEARCH(".",C90)))</f>
        <v>camilo scanevo</v>
      </c>
      <c r="C90" s="7" t="s">
        <v>111</v>
      </c>
      <c r="D90" s="20">
        <v>202459753</v>
      </c>
      <c r="E90" s="13"/>
      <c r="F90" s="13"/>
      <c r="G90" s="12"/>
      <c r="H90" s="18"/>
      <c r="I90" s="18"/>
      <c r="J90" s="13"/>
      <c r="K90" s="13" t="s">
        <v>59</v>
      </c>
      <c r="L90" s="25" t="s">
        <v>59</v>
      </c>
      <c r="M90" s="71"/>
      <c r="N90" s="43" t="s">
        <v>59</v>
      </c>
      <c r="O90" s="44" t="s">
        <v>59</v>
      </c>
      <c r="P90" s="44" t="s">
        <v>59</v>
      </c>
      <c r="Q90" s="83"/>
      <c r="R90" s="13" t="s">
        <v>59</v>
      </c>
      <c r="S90" s="83"/>
      <c r="T90" s="13">
        <f>COUNTIF(E90:S90,"x")</f>
        <v>6</v>
      </c>
      <c r="U90" s="18"/>
      <c r="V90" s="18"/>
      <c r="Y90" s="36"/>
      <c r="Z90" s="20"/>
      <c r="AA90" s="32"/>
      <c r="AB90" s="32"/>
      <c r="AC90" s="56"/>
      <c r="AD90" s="57"/>
      <c r="AE90" s="59"/>
    </row>
    <row r="91" spans="2:31" x14ac:dyDescent="0.25">
      <c r="B91" s="9" t="str">
        <f>CONCATENATE(LEFT(LEFT(C91,SEARCH("@",C91)-1),SEARCH(".",C91)-1)," ",RIGHT(LEFT(C91,SEARCH("@",C91)-1),SEARCH(".",C91)))</f>
        <v>mariana coronado</v>
      </c>
      <c r="C91" s="8" t="s">
        <v>86</v>
      </c>
      <c r="D91" s="12">
        <v>202459759</v>
      </c>
      <c r="E91" s="13"/>
      <c r="F91" s="13" t="s">
        <v>59</v>
      </c>
      <c r="G91" s="12" t="s">
        <v>59</v>
      </c>
      <c r="H91" s="15" t="s">
        <v>59</v>
      </c>
      <c r="I91" s="7" t="s">
        <v>59</v>
      </c>
      <c r="J91" s="13"/>
      <c r="K91" s="13"/>
      <c r="L91" s="13"/>
      <c r="M91" s="71"/>
      <c r="N91" s="43"/>
      <c r="O91" s="13"/>
      <c r="P91" s="18" t="s">
        <v>59</v>
      </c>
      <c r="Q91" s="83"/>
      <c r="R91" s="13"/>
      <c r="S91" s="83"/>
      <c r="T91" s="13">
        <f>COUNTIF(E91:S91,"x")</f>
        <v>5</v>
      </c>
      <c r="U91" s="18"/>
      <c r="V91" s="18"/>
      <c r="Z91" s="12">
        <v>202459759</v>
      </c>
      <c r="AA91" s="32">
        <v>0</v>
      </c>
      <c r="AB91" s="32">
        <v>0</v>
      </c>
      <c r="AC91" s="56">
        <v>0</v>
      </c>
      <c r="AD91" s="57">
        <v>0</v>
      </c>
      <c r="AE91" s="59">
        <f>T91</f>
        <v>5</v>
      </c>
    </row>
    <row r="92" spans="2:31" ht="15.75" thickBot="1" x14ac:dyDescent="0.3">
      <c r="B92" s="9" t="e">
        <f>CONCATENATE(LEFT(LEFT(C92,SEARCH("@",C92)-1),SEARCH(".",C92)-1)," ",RIGHT(LEFT(C92,SEARCH("@",C92)-1),SEARCH(".",C92)))</f>
        <v>#VALUE!</v>
      </c>
      <c r="C92" s="12">
        <f>Hoja2!$D$84</f>
        <v>0</v>
      </c>
      <c r="D92" s="12">
        <v>202459766</v>
      </c>
      <c r="E92" s="45"/>
      <c r="F92" s="45"/>
      <c r="G92" s="46" t="s">
        <v>59</v>
      </c>
      <c r="H92" s="47"/>
      <c r="I92" s="47" t="s">
        <v>59</v>
      </c>
      <c r="J92" s="45" t="s">
        <v>59</v>
      </c>
      <c r="K92" s="48"/>
      <c r="L92" s="45" t="s">
        <v>59</v>
      </c>
      <c r="M92" s="85"/>
      <c r="N92" s="49"/>
      <c r="O92" s="45" t="s">
        <v>59</v>
      </c>
      <c r="P92" s="44" t="s">
        <v>59</v>
      </c>
      <c r="Q92" s="84"/>
      <c r="R92" s="45"/>
      <c r="S92" s="84"/>
      <c r="T92" s="13">
        <f>COUNTIF(E92:S92,"x")</f>
        <v>6</v>
      </c>
      <c r="U92" s="18"/>
      <c r="V92" s="18"/>
      <c r="Y92" s="63"/>
      <c r="Z92" s="12">
        <v>202459766</v>
      </c>
      <c r="AA92" s="32">
        <v>0</v>
      </c>
      <c r="AB92" s="32">
        <v>5</v>
      </c>
      <c r="AC92" s="56">
        <v>0</v>
      </c>
      <c r="AD92" s="57">
        <v>0</v>
      </c>
      <c r="AE92" s="59">
        <f>T92</f>
        <v>6</v>
      </c>
    </row>
    <row r="93" spans="2:31" ht="15.75" thickBot="1" x14ac:dyDescent="0.3">
      <c r="D93" s="6" t="s">
        <v>122</v>
      </c>
      <c r="E93" s="51">
        <f>COUNTIF(E8:E92,"x")</f>
        <v>46</v>
      </c>
      <c r="F93" s="51">
        <f>COUNTIF(F8:F92,"x")</f>
        <v>74</v>
      </c>
      <c r="G93" s="51">
        <f>COUNTIF(G8:G92,"x")</f>
        <v>76</v>
      </c>
      <c r="H93" s="51">
        <f>COUNTIF(H8:H92,"x")</f>
        <v>58</v>
      </c>
      <c r="I93" s="50">
        <f>COUNTIF(I8:I92,"x")</f>
        <v>60</v>
      </c>
      <c r="J93" s="51">
        <f>COUNTIF(J8:J92,"x")</f>
        <v>58</v>
      </c>
      <c r="K93" s="51">
        <f>COUNTIF(K8:K92,"x")</f>
        <v>42</v>
      </c>
      <c r="L93" s="51">
        <f>COUNTIF(L8:L92,"x")</f>
        <v>47</v>
      </c>
      <c r="M93" s="51">
        <f>COUNTIF(M6:M92,"x")</f>
        <v>0</v>
      </c>
      <c r="N93" s="50">
        <f>COUNTIF(N8:N92,"x")</f>
        <v>37</v>
      </c>
      <c r="O93" s="51">
        <f>COUNTIF(O8:O92,"x")</f>
        <v>37</v>
      </c>
      <c r="P93" s="52">
        <f>COUNTIF(P8:P92,"x")</f>
        <v>51</v>
      </c>
      <c r="Q93" s="51">
        <f>COUNTIF(Q6:Q92,"x")</f>
        <v>0</v>
      </c>
      <c r="R93" s="51">
        <f>COUNTIF(R8:R92,"x")</f>
        <v>29</v>
      </c>
      <c r="S93" s="51">
        <f>COUNTIF(S15:S92,"x")</f>
        <v>0</v>
      </c>
      <c r="Y93" s="63"/>
      <c r="Z93" s="6"/>
      <c r="AA93" s="28">
        <f>AVERAGE(AA8:AA92)</f>
        <v>2.0999999999999996</v>
      </c>
      <c r="AB93" s="28">
        <f>AVERAGE(AB8:AB92)</f>
        <v>2.3482142857142856</v>
      </c>
      <c r="AC93" s="28">
        <f>AVERAGE(AC8:AC92)</f>
        <v>1.0267857142857142</v>
      </c>
      <c r="AD93">
        <f>COUNTIF(AD8:AD92,"5")</f>
        <v>15</v>
      </c>
    </row>
    <row r="94" spans="2:31" x14ac:dyDescent="0.25">
      <c r="V94" s="27"/>
      <c r="W94"/>
      <c r="Y94" s="63"/>
      <c r="AB94" s="27"/>
      <c r="AC94"/>
    </row>
    <row r="95" spans="2:31" x14ac:dyDescent="0.25">
      <c r="Y95" s="63"/>
    </row>
    <row r="96" spans="2:31" x14ac:dyDescent="0.25">
      <c r="Y96" s="63"/>
    </row>
    <row r="97" spans="25:25" x14ac:dyDescent="0.25">
      <c r="Y97" s="63"/>
    </row>
    <row r="98" spans="25:25" x14ac:dyDescent="0.25">
      <c r="Y98" s="63"/>
    </row>
    <row r="99" spans="25:25" x14ac:dyDescent="0.25">
      <c r="Y99" s="63"/>
    </row>
    <row r="100" spans="25:25" x14ac:dyDescent="0.25">
      <c r="Y100" s="63"/>
    </row>
    <row r="101" spans="25:25" x14ac:dyDescent="0.25">
      <c r="Y101" s="63"/>
    </row>
  </sheetData>
  <sortState xmlns:xlrd2="http://schemas.microsoft.com/office/spreadsheetml/2017/richdata2" ref="C2:C29">
    <sortCondition ref="C2"/>
  </sortState>
  <mergeCells count="6">
    <mergeCell ref="E1:E4"/>
    <mergeCell ref="C2:D2"/>
    <mergeCell ref="AA4:AC4"/>
    <mergeCell ref="M6:M92"/>
    <mergeCell ref="Q6:Q92"/>
    <mergeCell ref="S6:S92"/>
  </mergeCells>
  <hyperlinks>
    <hyperlink ref="C33" r:id="rId1" display="mailto:juan.cutiva@correounivalle.edu.co" xr:uid="{550A7DC6-7438-4ADC-8EDA-63D1F3654ABF}"/>
    <hyperlink ref="C43" r:id="rId2" display="mailto:karen.berg@correounivalle.edu.co" xr:uid="{BFF12890-B0CC-4917-B3B1-05B0A618E420}"/>
    <hyperlink ref="C47" r:id="rId3" display="mailto:josemanuelcr2007@gmail.com" xr:uid="{1B38F433-33D1-403F-A451-F740483FB7BC}"/>
    <hyperlink ref="C73" r:id="rId4" display="mailto:daniel.gonzalez.perez@correounivalle.edu.co" xr:uid="{EDCC11CB-8EBC-4FA7-A214-FD56A84BAE86}"/>
    <hyperlink ref="C26" r:id="rId5" display="mailto:castaneda.angel@correounivalle.edu.co" xr:uid="{90F9059D-CD1B-4952-9FE1-25228EA73CF5}"/>
    <hyperlink ref="C74" r:id="rId6" display="mailto:juan.franco.cardenas@correounivalle.edu.co" xr:uid="{DA7D5DEF-8F86-41B8-A45A-FF3479AE9016}"/>
    <hyperlink ref="C29" r:id="rId7" display="mailto:judacoza1@gmail.com" xr:uid="{6E80751E-AE7F-45A8-A7AE-71E761785B7B}"/>
    <hyperlink ref="C10" r:id="rId8" display="mailto:gonzalez.jerson@correounivalle.edu.co" xr:uid="{BA77FF83-EA72-4145-8C84-17370A1B43DC}"/>
    <hyperlink ref="C11" r:id="rId9" display="mailto:nicolle.hoyos@correounivalle.edu.co" xr:uid="{7CB7767A-49DF-4D67-9488-EA5C8156AEFF}"/>
    <hyperlink ref="C38" r:id="rId10" display="mailto:garcia.p.samuel@iemariaantoniaruiz.edu.co" xr:uid="{E4B5277F-C84E-445E-BA88-C700356BC941}"/>
    <hyperlink ref="C86" r:id="rId11" display="mailto:juan.m.mejia@correounivalle.edu.co" xr:uid="{BBBB049C-5506-488F-A14A-0AFE957B0F66}"/>
    <hyperlink ref="C53" r:id="rId12" display="mailto:zuluaga.cristhian@correounivalle.edu.co" xr:uid="{F32B9FB1-E070-453D-93F5-132AE12364AE}"/>
    <hyperlink ref="C87" r:id="rId13" display="mailto:rigoberto.ospina@correounivalle.edu.co" xr:uid="{DF6D7275-4602-4E86-82C6-5B4CF10012F2}"/>
    <hyperlink ref="C9" r:id="rId14" display="mailto:santiago.ortiz.quintero@correounivalle.edu.co" xr:uid="{CF4C1DBE-9BCF-4881-93D5-FC79641F5010}"/>
    <hyperlink ref="C39" r:id="rId15" display="mailto:miguel.sanclemente@correounivalle.edu.co" xr:uid="{058E7741-626D-4C8F-B178-20638547AF49}"/>
    <hyperlink ref="C15" r:id="rId16" display="mailto:juan.sebastian.perez@correounivalle.edu.co" xr:uid="{E5D6816C-6C63-4684-8153-C90EA678FDA6}"/>
    <hyperlink ref="C71" r:id="rId17" display="mailto:rubio.sebastian@correounivalle.edu.co" xr:uid="{D2392C48-7FC5-4418-BDEA-98A210E7F6B0}"/>
    <hyperlink ref="C51" r:id="rId18" display="mailto:valeria.ramos.moreno@correounivalle.edu.co" xr:uid="{5EE926D7-3166-45D5-A5CE-7D905A572CEB}"/>
    <hyperlink ref="C49" r:id="rId19" display="mailto:victoria.luis@correounivalle.edu.co" xr:uid="{8BF7A9F3-6401-4346-810A-2480343F5755}"/>
    <hyperlink ref="C66" r:id="rId20" display="mailto:scarllys.vallecilla@correounivalle.edu.co" xr:uid="{85BD9A8C-9624-4E93-B70E-EE15186F14FA}"/>
    <hyperlink ref="C61" r:id="rId21" display="mailto:victor.goyes@correounivalle.edu.co" xr:uid="{6328C895-AA3F-44E9-B7F4-6571727C8172}"/>
    <hyperlink ref="C63" r:id="rId22" display="mailto:gabriela.tascon@correounivalle.edu.co" xr:uid="{5205035E-1E5B-4C02-AC2B-C75C71AB5CAC}"/>
    <hyperlink ref="C25" r:id="rId23" display="mailto:auramariapl262@gmail.com" xr:uid="{A493E6FE-87DC-4D33-A872-1FD60271DEAD}"/>
    <hyperlink ref="C70" r:id="rId24" display="mailto:valenlopez1606@gmail.com" xr:uid="{82E5A757-44D2-4BBE-8D69-46B4BED85553}"/>
    <hyperlink ref="C67" r:id="rId25" display="mailto:davidsanpeco2006@gmail.com" xr:uid="{7748D6C8-E6A5-459D-9903-298392573275}"/>
    <hyperlink ref="C91" r:id="rId26" display="mailto:mariana.coronado@correounivalle.edu.co" xr:uid="{02D780AC-CB15-445B-B4E2-94CA0B713DEE}"/>
    <hyperlink ref="C21" r:id="rId27" display="mailto:karen.sanabria@correounivalle.edu.co" xr:uid="{99B05342-A816-4B00-8624-9CA366ADAD21}"/>
    <hyperlink ref="C12" r:id="rId28" display="mailto:bryanospina67@gmail.com" xr:uid="{C78E2D04-2895-426C-94FB-DE8AFCC203F7}"/>
    <hyperlink ref="C55" r:id="rId29" display="mailto:zea.juan@correounivalle.edu.co" xr:uid="{63138C18-93DA-4EC9-8B44-3B28E3F70C52}"/>
    <hyperlink ref="C60" r:id="rId30" display="mailto:juan.ramirez.zuniga@correounivalle.edu.co" xr:uid="{70A1A16E-473A-472A-BEC9-D8ECB1DD82EB}"/>
    <hyperlink ref="C69" r:id="rId31" display="mailto:isabella.arroyave@correounivalle.edu.co" xr:uid="{4A307082-50CB-4BFA-9CC5-507012C2A9B8}"/>
    <hyperlink ref="C48" r:id="rId32" display="mailto:sebassm0803@gmail.com" xr:uid="{C10769F7-DC35-4C77-A3C9-212EDE78D1AB}"/>
    <hyperlink ref="C24" r:id="rId33" display="mailto:simon.tarazona@correounivalle.edu.co" xr:uid="{F9818C58-CCF6-4B6B-9148-D10177EFB9FF}"/>
    <hyperlink ref="C89" r:id="rId34" display="mailto:sebastianmondragongonzalez@gmail.com" xr:uid="{072EFCC9-DDAF-404C-B28F-8C14377F65C6}"/>
    <hyperlink ref="C64" r:id="rId35" display="mailto:juan.franco.cardona@correounivalle.edu.co" xr:uid="{74431600-740C-4C5F-9ACF-0250296A7382}"/>
    <hyperlink ref="C14" r:id="rId36" xr:uid="{38CF37B7-D7D3-4D1E-AF74-754C8BE0E67A}"/>
    <hyperlink ref="C28" r:id="rId37" xr:uid="{8B4DF967-3214-4CAC-937C-F2F47B3FF040}"/>
    <hyperlink ref="C35" r:id="rId38" xr:uid="{1E792C7B-E67F-4225-8B26-216B91AB54B8}"/>
    <hyperlink ref="C77" r:id="rId39" xr:uid="{5CEB0795-43E4-48E2-B06F-0A14475A755D}"/>
    <hyperlink ref="C78" r:id="rId40" xr:uid="{08D30ADC-F04E-4F3B-972D-80FFBAF34B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2024-03-03T20:09:06Z</dcterms:created>
  <dcterms:modified xsi:type="dcterms:W3CDTF">2024-06-15T04:29:09Z</dcterms:modified>
</cp:coreProperties>
</file>