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732543\Documents\"/>
    </mc:Choice>
  </mc:AlternateContent>
  <xr:revisionPtr revIDLastSave="0" documentId="8_{06DACFFD-16C2-4CA7-9FF5-5363A882CE38}" xr6:coauthVersionLast="45" xr6:coauthVersionMax="45" xr10:uidLastSave="{00000000-0000-0000-0000-000000000000}"/>
  <bookViews>
    <workbookView xWindow="-120" yWindow="-120" windowWidth="29040" windowHeight="15840" xr2:uid="{A253152F-1D5A-4A5D-9F6A-D8F35692A7EE}"/>
  </bookViews>
  <sheets>
    <sheet name="Tare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M12" i="1" s="1"/>
  <c r="D12" i="1"/>
  <c r="N11" i="1"/>
  <c r="J11" i="1"/>
  <c r="L11" i="1" s="1"/>
  <c r="H11" i="1"/>
  <c r="D11" i="1"/>
  <c r="F11" i="1" s="1"/>
  <c r="D7" i="1"/>
  <c r="B12" i="1" s="1"/>
  <c r="N12" i="1" l="1"/>
  <c r="H12" i="1"/>
  <c r="J12" i="1" s="1"/>
  <c r="B13" i="1"/>
  <c r="E12" i="1"/>
  <c r="G12" i="1" s="1"/>
  <c r="E11" i="1"/>
  <c r="G11" i="1" s="1"/>
  <c r="K11" i="1"/>
  <c r="M11" i="1" s="1"/>
  <c r="I11" i="1" l="1"/>
  <c r="C12" i="1"/>
  <c r="E13" i="1"/>
  <c r="G13" i="1" s="1"/>
  <c r="D13" i="1"/>
  <c r="K13" i="1"/>
  <c r="M13" i="1" s="1"/>
  <c r="H13" i="1"/>
  <c r="J13" i="1" s="1"/>
  <c r="B14" i="1"/>
  <c r="N13" i="1"/>
  <c r="H14" i="1" l="1"/>
  <c r="J14" i="1" s="1"/>
  <c r="D14" i="1"/>
  <c r="B15" i="1"/>
  <c r="N14" i="1"/>
  <c r="E14" i="1"/>
  <c r="G14" i="1" s="1"/>
  <c r="K14" i="1"/>
  <c r="M14" i="1" s="1"/>
  <c r="F12" i="1"/>
  <c r="I12" i="1"/>
  <c r="C13" i="1"/>
  <c r="L12" i="1"/>
  <c r="K15" i="1" l="1"/>
  <c r="M15" i="1" s="1"/>
  <c r="B16" i="1"/>
  <c r="H15" i="1"/>
  <c r="J15" i="1" s="1"/>
  <c r="N15" i="1"/>
  <c r="D15" i="1"/>
  <c r="E15" i="1"/>
  <c r="G15" i="1" s="1"/>
  <c r="I13" i="1"/>
  <c r="L13" i="1"/>
  <c r="C14" i="1"/>
  <c r="F13" i="1"/>
  <c r="N16" i="1" l="1"/>
  <c r="E16" i="1"/>
  <c r="G16" i="1" s="1"/>
  <c r="D16" i="1"/>
  <c r="K16" i="1"/>
  <c r="M16" i="1" s="1"/>
  <c r="H16" i="1"/>
  <c r="J16" i="1" s="1"/>
  <c r="B17" i="1"/>
  <c r="C15" i="1"/>
  <c r="L14" i="1"/>
  <c r="F14" i="1"/>
  <c r="I14" i="1"/>
  <c r="I15" i="1" l="1"/>
  <c r="C16" i="1"/>
  <c r="L15" i="1"/>
  <c r="F15" i="1"/>
  <c r="E17" i="1"/>
  <c r="G17" i="1" s="1"/>
  <c r="H17" i="1"/>
  <c r="J17" i="1" s="1"/>
  <c r="B18" i="1"/>
  <c r="N17" i="1"/>
  <c r="K17" i="1"/>
  <c r="M17" i="1" s="1"/>
  <c r="D17" i="1"/>
  <c r="D18" i="1" l="1"/>
  <c r="H18" i="1"/>
  <c r="J18" i="1" s="1"/>
  <c r="K18" i="1"/>
  <c r="M18" i="1" s="1"/>
  <c r="B19" i="1"/>
  <c r="N18" i="1"/>
  <c r="E18" i="1"/>
  <c r="G18" i="1" s="1"/>
  <c r="F16" i="1"/>
  <c r="L16" i="1"/>
  <c r="C17" i="1"/>
  <c r="I16" i="1"/>
  <c r="B20" i="1" l="1"/>
  <c r="K19" i="1"/>
  <c r="M19" i="1" s="1"/>
  <c r="N19" i="1"/>
  <c r="E19" i="1"/>
  <c r="G19" i="1" s="1"/>
  <c r="D19" i="1"/>
  <c r="H19" i="1"/>
  <c r="J19" i="1" s="1"/>
  <c r="I17" i="1"/>
  <c r="C18" i="1"/>
  <c r="F17" i="1"/>
  <c r="L17" i="1"/>
  <c r="L18" i="1" l="1"/>
  <c r="C19" i="1"/>
  <c r="I18" i="1"/>
  <c r="F18" i="1"/>
  <c r="N20" i="1"/>
  <c r="H20" i="1"/>
  <c r="J20" i="1" s="1"/>
  <c r="B21" i="1"/>
  <c r="K20" i="1"/>
  <c r="M20" i="1" s="1"/>
  <c r="E20" i="1"/>
  <c r="G20" i="1" s="1"/>
  <c r="D20" i="1"/>
  <c r="E21" i="1" l="1"/>
  <c r="G21" i="1" s="1"/>
  <c r="H21" i="1"/>
  <c r="J21" i="1" s="1"/>
  <c r="D21" i="1"/>
  <c r="K21" i="1"/>
  <c r="M21" i="1" s="1"/>
  <c r="B22" i="1"/>
  <c r="N21" i="1"/>
  <c r="F19" i="1"/>
  <c r="L19" i="1"/>
  <c r="I19" i="1"/>
  <c r="C20" i="1"/>
  <c r="H22" i="1" l="1"/>
  <c r="J22" i="1" s="1"/>
  <c r="D22" i="1"/>
  <c r="K22" i="1"/>
  <c r="M22" i="1" s="1"/>
  <c r="B23" i="1"/>
  <c r="N22" i="1"/>
  <c r="E22" i="1"/>
  <c r="G22" i="1" s="1"/>
  <c r="F20" i="1"/>
  <c r="I20" i="1"/>
  <c r="C21" i="1"/>
  <c r="L20" i="1"/>
  <c r="K23" i="1" l="1"/>
  <c r="M23" i="1" s="1"/>
  <c r="B24" i="1"/>
  <c r="N23" i="1"/>
  <c r="H23" i="1"/>
  <c r="J23" i="1" s="1"/>
  <c r="E23" i="1"/>
  <c r="G23" i="1" s="1"/>
  <c r="D23" i="1"/>
  <c r="I21" i="1"/>
  <c r="C22" i="1"/>
  <c r="L21" i="1"/>
  <c r="F21" i="1"/>
  <c r="C23" i="1" l="1"/>
  <c r="L22" i="1"/>
  <c r="F22" i="1"/>
  <c r="I22" i="1"/>
  <c r="N24" i="1"/>
  <c r="E24" i="1"/>
  <c r="G24" i="1" s="1"/>
  <c r="D24" i="1"/>
  <c r="K24" i="1"/>
  <c r="M24" i="1" s="1"/>
  <c r="B25" i="1"/>
  <c r="H24" i="1"/>
  <c r="J24" i="1" s="1"/>
  <c r="E25" i="1" l="1"/>
  <c r="G25" i="1" s="1"/>
  <c r="D25" i="1"/>
  <c r="H25" i="1"/>
  <c r="J25" i="1" s="1"/>
  <c r="B26" i="1"/>
  <c r="N25" i="1"/>
  <c r="K25" i="1"/>
  <c r="M25" i="1" s="1"/>
  <c r="F23" i="1"/>
  <c r="I23" i="1"/>
  <c r="C24" i="1"/>
  <c r="L23" i="1"/>
  <c r="D26" i="1" l="1"/>
  <c r="H26" i="1"/>
  <c r="J26" i="1" s="1"/>
  <c r="B27" i="1"/>
  <c r="K26" i="1"/>
  <c r="M26" i="1" s="1"/>
  <c r="E26" i="1"/>
  <c r="G26" i="1" s="1"/>
  <c r="N26" i="1"/>
  <c r="F24" i="1"/>
  <c r="I24" i="1"/>
  <c r="L24" i="1"/>
  <c r="C25" i="1"/>
  <c r="B28" i="1" l="1"/>
  <c r="K27" i="1"/>
  <c r="M27" i="1" s="1"/>
  <c r="N27" i="1"/>
  <c r="E27" i="1"/>
  <c r="G27" i="1" s="1"/>
  <c r="D27" i="1"/>
  <c r="H27" i="1"/>
  <c r="J27" i="1" s="1"/>
  <c r="I25" i="1"/>
  <c r="L25" i="1"/>
  <c r="C26" i="1"/>
  <c r="F25" i="1"/>
  <c r="L26" i="1" l="1"/>
  <c r="C27" i="1"/>
  <c r="I26" i="1"/>
  <c r="F26" i="1"/>
  <c r="N28" i="1"/>
  <c r="E28" i="1"/>
  <c r="G28" i="1" s="1"/>
  <c r="H28" i="1"/>
  <c r="J28" i="1" s="1"/>
  <c r="B29" i="1"/>
  <c r="K28" i="1"/>
  <c r="M28" i="1" s="1"/>
  <c r="D28" i="1"/>
  <c r="E29" i="1" l="1"/>
  <c r="G29" i="1" s="1"/>
  <c r="H29" i="1"/>
  <c r="J29" i="1" s="1"/>
  <c r="D29" i="1"/>
  <c r="K29" i="1"/>
  <c r="M29" i="1" s="1"/>
  <c r="B30" i="1"/>
  <c r="N29" i="1"/>
  <c r="F27" i="1"/>
  <c r="L27" i="1"/>
  <c r="C28" i="1"/>
  <c r="I27" i="1"/>
  <c r="H30" i="1" l="1"/>
  <c r="J30" i="1" s="1"/>
  <c r="D30" i="1"/>
  <c r="K30" i="1"/>
  <c r="M30" i="1" s="1"/>
  <c r="B31" i="1"/>
  <c r="N30" i="1"/>
  <c r="E30" i="1"/>
  <c r="G30" i="1" s="1"/>
  <c r="F28" i="1"/>
  <c r="I28" i="1"/>
  <c r="C29" i="1"/>
  <c r="L28" i="1"/>
  <c r="N31" i="1" l="1"/>
  <c r="K31" i="1"/>
  <c r="M31" i="1" s="1"/>
  <c r="H31" i="1"/>
  <c r="J31" i="1" s="1"/>
  <c r="E31" i="1"/>
  <c r="G31" i="1" s="1"/>
  <c r="D31" i="1"/>
  <c r="I29" i="1"/>
  <c r="C30" i="1"/>
  <c r="L29" i="1"/>
  <c r="F29" i="1"/>
  <c r="C31" i="1" l="1"/>
  <c r="L30" i="1"/>
  <c r="F30" i="1"/>
  <c r="I30" i="1"/>
  <c r="L31" i="1" l="1"/>
  <c r="F31" i="1"/>
  <c r="I31" i="1"/>
</calcChain>
</file>

<file path=xl/sharedStrings.xml><?xml version="1.0" encoding="utf-8"?>
<sst xmlns="http://schemas.openxmlformats.org/spreadsheetml/2006/main" count="18" uniqueCount="17">
  <si>
    <t>x0</t>
  </si>
  <si>
    <t>y0</t>
  </si>
  <si>
    <t>x1</t>
  </si>
  <si>
    <t>num_segmentos</t>
  </si>
  <si>
    <t>h</t>
  </si>
  <si>
    <t>x</t>
  </si>
  <si>
    <t>y</t>
  </si>
  <si>
    <t>k1</t>
  </si>
  <si>
    <t>xi+h/2</t>
  </si>
  <si>
    <t>yi+0.75*k1*h</t>
  </si>
  <si>
    <t>k2</t>
  </si>
  <si>
    <t>y+(k2*h)/2</t>
  </si>
  <si>
    <t>k3</t>
  </si>
  <si>
    <t>x+h</t>
  </si>
  <si>
    <t>y+k3*h</t>
  </si>
  <si>
    <t>k4</t>
  </si>
  <si>
    <t>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</si>
</sst>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'[1]y''=0.1x-3raiz(x)'!$B$11:$B$31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'[1]y''=0.1x-3raiz(x)'!$N$11:$N$31</c:f>
              <c:numCache>
                <c:formatCode>General</c:formatCode>
                <c:ptCount val="21"/>
                <c:pt idx="0">
                  <c:v>0</c:v>
                </c:pt>
                <c:pt idx="1">
                  <c:v>-0.69460678118654762</c:v>
                </c:pt>
                <c:pt idx="2">
                  <c:v>-1.95</c:v>
                </c:pt>
                <c:pt idx="3">
                  <c:v>-3.5617346141747674</c:v>
                </c:pt>
                <c:pt idx="4">
                  <c:v>-5.4568542494923795</c:v>
                </c:pt>
                <c:pt idx="5">
                  <c:v>-7.593194150420949</c:v>
                </c:pt>
                <c:pt idx="6">
                  <c:v>-9.9423048454132648</c:v>
                </c:pt>
                <c:pt idx="7">
                  <c:v>-12.483300853708796</c:v>
                </c:pt>
                <c:pt idx="8">
                  <c:v>-15.199999999999996</c:v>
                </c:pt>
                <c:pt idx="9">
                  <c:v>-18.079383092036782</c:v>
                </c:pt>
                <c:pt idx="10">
                  <c:v>-21.110679774997891</c:v>
                </c:pt>
                <c:pt idx="11">
                  <c:v>-24.284786679028866</c:v>
                </c:pt>
                <c:pt idx="12">
                  <c:v>-27.593876913398141</c:v>
                </c:pt>
                <c:pt idx="13">
                  <c:v>-31.031126838353106</c:v>
                </c:pt>
                <c:pt idx="14">
                  <c:v>-34.590518354904255</c:v>
                </c:pt>
                <c:pt idx="15">
                  <c:v>-38.266691812887444</c:v>
                </c:pt>
                <c:pt idx="16">
                  <c:v>-42.054833995939013</c:v>
                </c:pt>
                <c:pt idx="17">
                  <c:v>-45.950591106185058</c:v>
                </c:pt>
                <c:pt idx="18">
                  <c:v>-49.95</c:v>
                </c:pt>
                <c:pt idx="19">
                  <c:v>-54.0494330282053</c:v>
                </c:pt>
                <c:pt idx="20">
                  <c:v>-58.245553203367606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A-4BFD-8CD1-B3C483F145E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'[1]y''=0.1x-3raiz(x)'!$B$11:$B$31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'[1]y''=0.1x-3raiz(x)'!$C$11:$C$31</c:f>
              <c:numCache>
                <c:formatCode>General</c:formatCode>
                <c:ptCount val="21"/>
                <c:pt idx="0">
                  <c:v>0</c:v>
                </c:pt>
                <c:pt idx="1">
                  <c:v>-0.66427669529663691</c:v>
                </c:pt>
                <c:pt idx="2">
                  <c:v>-1.9195787943777125</c:v>
                </c:pt>
                <c:pt idx="3">
                  <c:v>-3.5312990009755048</c:v>
                </c:pt>
                <c:pt idx="4">
                  <c:v>-5.4264142649489706</c:v>
                </c:pt>
                <c:pt idx="5">
                  <c:v>-7.5627523630632911</c:v>
                </c:pt>
                <c:pt idx="6">
                  <c:v>-9.9118621676542578</c:v>
                </c:pt>
                <c:pt idx="7">
                  <c:v>-12.452857680625215</c:v>
                </c:pt>
                <c:pt idx="8">
                  <c:v>-15.169556527075667</c:v>
                </c:pt>
                <c:pt idx="9">
                  <c:v>-18.048939425774407</c:v>
                </c:pt>
                <c:pt idx="10">
                  <c:v>-21.0802359778096</c:v>
                </c:pt>
                <c:pt idx="11">
                  <c:v>-24.254342789640397</c:v>
                </c:pt>
                <c:pt idx="12">
                  <c:v>-27.56343295697048</c:v>
                </c:pt>
                <c:pt idx="13">
                  <c:v>-31.000682831865372</c:v>
                </c:pt>
                <c:pt idx="14">
                  <c:v>-34.560074310183936</c:v>
                </c:pt>
                <c:pt idx="15">
                  <c:v>-38.236247738398795</c:v>
                </c:pt>
                <c:pt idx="16">
                  <c:v>-42.024389897881811</c:v>
                </c:pt>
                <c:pt idx="17">
                  <c:v>-45.920146989193036</c:v>
                </c:pt>
                <c:pt idx="18">
                  <c:v>-49.919555867598504</c:v>
                </c:pt>
                <c:pt idx="19">
                  <c:v>-54.018988883118737</c:v>
                </c:pt>
                <c:pt idx="20">
                  <c:v>-58.215109047731154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A-4BFD-8CD1-B3C483F1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20927"/>
        <c:axId val="777176543"/>
      </c:scatterChart>
      <c:valAx>
        <c:axId val="77722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7176543"/>
        <c:crosses val="autoZero"/>
        <c:crossBetween val="midCat"/>
      </c:valAx>
      <c:valAx>
        <c:axId val="7771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722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632460</xdr:colOff>
      <xdr:row>9</xdr:row>
      <xdr:rowOff>205740</xdr:rowOff>
    </xdr:from>
    <xdr:ext cx="1127760" cy="43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C9AE350-C64B-4ADD-9888-9674E228E85D}"/>
                </a:ext>
              </a:extLst>
            </xdr:cNvPr>
            <xdr:cNvSpPr txBox="1"/>
          </xdr:nvSpPr>
          <xdr:spPr>
            <a:xfrm>
              <a:off x="10142220" y="1851660"/>
              <a:ext cx="1127760" cy="43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20</m:t>
                        </m:r>
                      </m:den>
                    </m:f>
                    <m:r>
                      <a:rPr lang="es-MX" sz="14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f>
                          <m:f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C9AE350-C64B-4ADD-9888-9674E228E85D}"/>
                </a:ext>
              </a:extLst>
            </xdr:cNvPr>
            <xdr:cNvSpPr txBox="1"/>
          </xdr:nvSpPr>
          <xdr:spPr>
            <a:xfrm>
              <a:off x="10142220" y="1851660"/>
              <a:ext cx="1127760" cy="43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𝑥^2/20−2𝑥^(3/2)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14</xdr:col>
      <xdr:colOff>302895</xdr:colOff>
      <xdr:row>1</xdr:row>
      <xdr:rowOff>83820</xdr:rowOff>
    </xdr:from>
    <xdr:to>
      <xdr:col>20</xdr:col>
      <xdr:colOff>150495</xdr:colOff>
      <xdr:row>10</xdr:row>
      <xdr:rowOff>150495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0A44A6-EA3C-41E9-8A10-C45C2D632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d47045a2401bd0a/Metodos%20Num/A01732776_Runge_kuta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"/>
      <sheetName val="y'=0.1x-3raiz(x)"/>
    </sheetNames>
    <sheetDataSet>
      <sheetData sheetId="0"/>
      <sheetData sheetId="1">
        <row r="11">
          <cell r="B11">
            <v>0</v>
          </cell>
          <cell r="C11">
            <v>0</v>
          </cell>
          <cell r="N11">
            <v>0</v>
          </cell>
        </row>
        <row r="12">
          <cell r="B12">
            <v>0.5</v>
          </cell>
          <cell r="C12">
            <v>-0.66427669529663691</v>
          </cell>
          <cell r="N12">
            <v>-0.69460678118654762</v>
          </cell>
        </row>
        <row r="13">
          <cell r="B13">
            <v>1</v>
          </cell>
          <cell r="C13">
            <v>-1.9195787943777125</v>
          </cell>
          <cell r="N13">
            <v>-1.95</v>
          </cell>
        </row>
        <row r="14">
          <cell r="B14">
            <v>1.5</v>
          </cell>
          <cell r="C14">
            <v>-3.5312990009755048</v>
          </cell>
          <cell r="N14">
            <v>-3.5617346141747674</v>
          </cell>
        </row>
        <row r="15">
          <cell r="B15">
            <v>2</v>
          </cell>
          <cell r="C15">
            <v>-5.4264142649489706</v>
          </cell>
          <cell r="N15">
            <v>-5.4568542494923795</v>
          </cell>
        </row>
        <row r="16">
          <cell r="B16">
            <v>2.5</v>
          </cell>
          <cell r="C16">
            <v>-7.5627523630632911</v>
          </cell>
          <cell r="N16">
            <v>-7.593194150420949</v>
          </cell>
        </row>
        <row r="17">
          <cell r="B17">
            <v>3</v>
          </cell>
          <cell r="C17">
            <v>-9.9118621676542578</v>
          </cell>
          <cell r="N17">
            <v>-9.9423048454132648</v>
          </cell>
        </row>
        <row r="18">
          <cell r="B18">
            <v>3.5</v>
          </cell>
          <cell r="C18">
            <v>-12.452857680625215</v>
          </cell>
          <cell r="N18">
            <v>-12.483300853708796</v>
          </cell>
        </row>
        <row r="19">
          <cell r="B19">
            <v>4</v>
          </cell>
          <cell r="C19">
            <v>-15.169556527075667</v>
          </cell>
          <cell r="N19">
            <v>-15.199999999999996</v>
          </cell>
        </row>
        <row r="20">
          <cell r="B20">
            <v>4.5</v>
          </cell>
          <cell r="C20">
            <v>-18.048939425774407</v>
          </cell>
          <cell r="N20">
            <v>-18.079383092036782</v>
          </cell>
        </row>
        <row r="21">
          <cell r="B21">
            <v>5</v>
          </cell>
          <cell r="C21">
            <v>-21.0802359778096</v>
          </cell>
          <cell r="N21">
            <v>-21.110679774997891</v>
          </cell>
        </row>
        <row r="22">
          <cell r="B22">
            <v>5.5</v>
          </cell>
          <cell r="C22">
            <v>-24.254342789640397</v>
          </cell>
          <cell r="N22">
            <v>-24.284786679028866</v>
          </cell>
        </row>
        <row r="23">
          <cell r="B23">
            <v>6</v>
          </cell>
          <cell r="C23">
            <v>-27.56343295697048</v>
          </cell>
          <cell r="N23">
            <v>-27.593876913398141</v>
          </cell>
        </row>
        <row r="24">
          <cell r="B24">
            <v>6.5</v>
          </cell>
          <cell r="C24">
            <v>-31.000682831865372</v>
          </cell>
          <cell r="N24">
            <v>-31.031126838353106</v>
          </cell>
        </row>
        <row r="25">
          <cell r="B25">
            <v>7</v>
          </cell>
          <cell r="C25">
            <v>-34.560074310183936</v>
          </cell>
          <cell r="N25">
            <v>-34.590518354904255</v>
          </cell>
        </row>
        <row r="26">
          <cell r="B26">
            <v>7.5</v>
          </cell>
          <cell r="C26">
            <v>-38.236247738398795</v>
          </cell>
          <cell r="N26">
            <v>-38.266691812887444</v>
          </cell>
        </row>
        <row r="27">
          <cell r="B27">
            <v>8</v>
          </cell>
          <cell r="C27">
            <v>-42.024389897881811</v>
          </cell>
          <cell r="N27">
            <v>-42.054833995939013</v>
          </cell>
        </row>
        <row r="28">
          <cell r="B28">
            <v>8.5</v>
          </cell>
          <cell r="C28">
            <v>-45.920146989193036</v>
          </cell>
          <cell r="N28">
            <v>-45.950591106185058</v>
          </cell>
        </row>
        <row r="29">
          <cell r="B29">
            <v>9</v>
          </cell>
          <cell r="C29">
            <v>-49.919555867598504</v>
          </cell>
          <cell r="N29">
            <v>-49.95</v>
          </cell>
        </row>
        <row r="30">
          <cell r="B30">
            <v>9.5</v>
          </cell>
          <cell r="C30">
            <v>-54.018988883118737</v>
          </cell>
          <cell r="N30">
            <v>-54.0494330282053</v>
          </cell>
        </row>
        <row r="31">
          <cell r="B31">
            <v>10</v>
          </cell>
          <cell r="C31">
            <v>-58.215109047731154</v>
          </cell>
          <cell r="N31">
            <v>-58.245553203367606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C2EE-7DAE-426D-B1E8-5F1AF3A6AC13}">
  <dimension ref="B1:N31"/>
  <sheetViews>
    <sheetView tabSelected="1" topLeftCell="A4" workbookViewId="0">
      <selection activeCell="Q21" sqref="Q21"/>
    </sheetView>
  </sheetViews>
  <sheetFormatPr baseColWidth="10" defaultRowHeight="15" x14ac:dyDescent="0.25"/>
  <cols>
    <col min="6" max="6" width="19.42578125" customWidth="1"/>
    <col min="14" max="14" width="16.85546875" customWidth="1"/>
  </cols>
  <sheetData>
    <row r="1" spans="2:14" x14ac:dyDescent="0.25">
      <c r="B1" s="3" t="s">
        <v>0</v>
      </c>
      <c r="C1" s="3"/>
      <c r="D1" s="3">
        <v>0</v>
      </c>
    </row>
    <row r="2" spans="2:14" x14ac:dyDescent="0.25">
      <c r="B2" s="3" t="s">
        <v>1</v>
      </c>
      <c r="C2" s="3"/>
      <c r="D2" s="3">
        <v>0</v>
      </c>
    </row>
    <row r="3" spans="2:14" x14ac:dyDescent="0.25">
      <c r="B3" s="3" t="s">
        <v>2</v>
      </c>
      <c r="C3" s="3"/>
      <c r="D3" s="3">
        <v>10</v>
      </c>
    </row>
    <row r="4" spans="2:14" x14ac:dyDescent="0.25">
      <c r="B4" s="3" t="s">
        <v>3</v>
      </c>
      <c r="C4" s="3"/>
      <c r="D4" s="3">
        <v>20</v>
      </c>
    </row>
    <row r="7" spans="2:14" x14ac:dyDescent="0.25">
      <c r="B7" t="s">
        <v>4</v>
      </c>
      <c r="D7">
        <f>(D3-D1)/D4</f>
        <v>0.5</v>
      </c>
    </row>
    <row r="9" spans="2:14" ht="23.45" customHeight="1" x14ac:dyDescent="0.25">
      <c r="B9" s="1" t="s">
        <v>5</v>
      </c>
      <c r="C9" s="1" t="s">
        <v>6</v>
      </c>
      <c r="D9" s="3" t="s">
        <v>7</v>
      </c>
      <c r="E9" s="1" t="s">
        <v>8</v>
      </c>
      <c r="F9" s="1" t="s">
        <v>9</v>
      </c>
      <c r="G9" s="3" t="s">
        <v>10</v>
      </c>
      <c r="H9" s="1" t="s">
        <v>8</v>
      </c>
      <c r="I9" s="1" t="s">
        <v>11</v>
      </c>
      <c r="J9" s="3" t="s">
        <v>12</v>
      </c>
      <c r="K9" s="1" t="s">
        <v>13</v>
      </c>
      <c r="L9" s="1" t="s">
        <v>14</v>
      </c>
      <c r="M9" s="3" t="s">
        <v>15</v>
      </c>
      <c r="N9" s="4" t="s">
        <v>16</v>
      </c>
    </row>
    <row r="10" spans="2:14" ht="70.900000000000006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</row>
    <row r="11" spans="2:14" ht="16.149999999999999" customHeight="1" x14ac:dyDescent="0.25">
      <c r="B11" s="3">
        <v>0</v>
      </c>
      <c r="C11" s="3">
        <v>0</v>
      </c>
      <c r="D11" s="1">
        <f>0.1*B11-3*SQRT(B11)</f>
        <v>0</v>
      </c>
      <c r="E11" s="1">
        <f>B11+($D$7/2)</f>
        <v>0.25</v>
      </c>
      <c r="F11" s="1">
        <f>C11+(0.75*D11*$D$7)</f>
        <v>0</v>
      </c>
      <c r="G11" s="2">
        <f>0.1*E11-3*SQRT(E11)</f>
        <v>-1.4750000000000001</v>
      </c>
      <c r="H11" s="1">
        <f>B11+($D$7/2)</f>
        <v>0.25</v>
      </c>
      <c r="I11" s="1">
        <f>C11+(G11*$D$7)/2</f>
        <v>-0.36875000000000002</v>
      </c>
      <c r="J11" s="1">
        <f>0.1*H11-3*SQRT(H11)</f>
        <v>-1.4750000000000001</v>
      </c>
      <c r="K11" s="1">
        <f>B11+$D$7</f>
        <v>0.5</v>
      </c>
      <c r="L11" s="1">
        <f>C11+J11*$D$7</f>
        <v>-0.73750000000000004</v>
      </c>
      <c r="M11" s="1">
        <f>0.1*K11-3*SQRT(K11)</f>
        <v>-2.071320343559643</v>
      </c>
      <c r="N11" s="4">
        <f>((B11^2)/20)-(2*B11^(3/2))</f>
        <v>0</v>
      </c>
    </row>
    <row r="12" spans="2:14" x14ac:dyDescent="0.25">
      <c r="B12" s="1">
        <f>B11+$D$7</f>
        <v>0.5</v>
      </c>
      <c r="C12" s="1">
        <f>C11+($D$7/6)*(D11+2*G11+2*J11+M11)</f>
        <v>-0.66427669529663691</v>
      </c>
      <c r="D12" s="1">
        <f t="shared" ref="D12:D31" si="0">0.1*B12-3*SQRT(B12)</f>
        <v>-2.071320343559643</v>
      </c>
      <c r="E12" s="1">
        <f t="shared" ref="E12:E31" si="1">B12+($D$7/2)</f>
        <v>0.75</v>
      </c>
      <c r="F12" s="1">
        <f t="shared" ref="F12:F31" si="2">C12+(0.75*D12*$D$7)</f>
        <v>-1.4410218241315031</v>
      </c>
      <c r="G12" s="2">
        <f t="shared" ref="G12:G31" si="3">0.1*E12-3*SQRT(E12)</f>
        <v>-2.5230762113533158</v>
      </c>
      <c r="H12" s="1">
        <f t="shared" ref="H12:H31" si="4">B12+($D$7/2)</f>
        <v>0.75</v>
      </c>
      <c r="I12" s="1">
        <f t="shared" ref="I12:I31" si="5">C12+(G12*$D$7)/2</f>
        <v>-1.295045748134966</v>
      </c>
      <c r="J12" s="1">
        <f t="shared" ref="J12:J31" si="6">0.1*H12-3*SQRT(H12)</f>
        <v>-2.5230762113533158</v>
      </c>
      <c r="K12" s="1">
        <f t="shared" ref="K12:K31" si="7">B12+$D$7</f>
        <v>1</v>
      </c>
      <c r="L12" s="1">
        <f t="shared" ref="L12:L31" si="8">C12+J12*$D$7</f>
        <v>-1.9258148009732947</v>
      </c>
      <c r="M12" s="1">
        <f t="shared" ref="M12:M31" si="9">0.1*K12-3*SQRT(K12)</f>
        <v>-2.9</v>
      </c>
      <c r="N12" s="4">
        <f t="shared" ref="N12:N30" si="10">((B12^2)/20)-(2*B12^(3/2))</f>
        <v>-0.69460678118654762</v>
      </c>
    </row>
    <row r="13" spans="2:14" x14ac:dyDescent="0.25">
      <c r="B13" s="1">
        <f t="shared" ref="B13:B31" si="11">B12+$D$7</f>
        <v>1</v>
      </c>
      <c r="C13" s="1">
        <f t="shared" ref="C13:C30" si="12">C12+($D$7/6)*(D12+2*G12+2*J12+M12)</f>
        <v>-1.9195787943777125</v>
      </c>
      <c r="D13" s="1">
        <f t="shared" si="0"/>
        <v>-2.9</v>
      </c>
      <c r="E13" s="1">
        <f t="shared" si="1"/>
        <v>1.25</v>
      </c>
      <c r="F13" s="1">
        <f t="shared" si="2"/>
        <v>-3.0070787943777124</v>
      </c>
      <c r="G13" s="2">
        <f t="shared" si="3"/>
        <v>-3.2291019662496847</v>
      </c>
      <c r="H13" s="1">
        <f t="shared" si="4"/>
        <v>1.25</v>
      </c>
      <c r="I13" s="1">
        <f t="shared" si="5"/>
        <v>-2.7268542859401337</v>
      </c>
      <c r="J13" s="1">
        <f t="shared" si="6"/>
        <v>-3.2291019662496847</v>
      </c>
      <c r="K13" s="1">
        <f t="shared" si="7"/>
        <v>1.5</v>
      </c>
      <c r="L13" s="1">
        <f t="shared" si="8"/>
        <v>-3.5341297775025549</v>
      </c>
      <c r="M13" s="1">
        <f t="shared" si="9"/>
        <v>-3.5242346141747669</v>
      </c>
      <c r="N13" s="4">
        <f t="shared" si="10"/>
        <v>-1.95</v>
      </c>
    </row>
    <row r="14" spans="2:14" x14ac:dyDescent="0.25">
      <c r="B14" s="1">
        <f t="shared" si="11"/>
        <v>1.5</v>
      </c>
      <c r="C14" s="1">
        <f t="shared" si="12"/>
        <v>-3.5312990009755048</v>
      </c>
      <c r="D14" s="1">
        <f t="shared" si="0"/>
        <v>-3.5242346141747669</v>
      </c>
      <c r="E14" s="1">
        <f t="shared" si="1"/>
        <v>1.75</v>
      </c>
      <c r="F14" s="1">
        <f t="shared" si="2"/>
        <v>-4.8528869812910429</v>
      </c>
      <c r="G14" s="2">
        <f t="shared" si="3"/>
        <v>-3.7936269665968863</v>
      </c>
      <c r="H14" s="1">
        <f t="shared" si="4"/>
        <v>1.75</v>
      </c>
      <c r="I14" s="1">
        <f t="shared" si="5"/>
        <v>-4.4797057426247262</v>
      </c>
      <c r="J14" s="1">
        <f t="shared" si="6"/>
        <v>-3.7936269665968863</v>
      </c>
      <c r="K14" s="1">
        <f t="shared" si="7"/>
        <v>2</v>
      </c>
      <c r="L14" s="1">
        <f t="shared" si="8"/>
        <v>-5.4281124842739477</v>
      </c>
      <c r="M14" s="1">
        <f t="shared" si="9"/>
        <v>-4.0426406871192855</v>
      </c>
      <c r="N14" s="4">
        <f t="shared" si="10"/>
        <v>-3.5617346141747674</v>
      </c>
    </row>
    <row r="15" spans="2:14" x14ac:dyDescent="0.25">
      <c r="B15" s="1">
        <f t="shared" si="11"/>
        <v>2</v>
      </c>
      <c r="C15" s="1">
        <f t="shared" si="12"/>
        <v>-5.4264142649489706</v>
      </c>
      <c r="D15" s="1">
        <f t="shared" si="0"/>
        <v>-4.0426406871192855</v>
      </c>
      <c r="E15" s="1">
        <f t="shared" si="1"/>
        <v>2.25</v>
      </c>
      <c r="F15" s="1">
        <f t="shared" si="2"/>
        <v>-6.9424045226187028</v>
      </c>
      <c r="G15" s="2">
        <f t="shared" si="3"/>
        <v>-4.2750000000000004</v>
      </c>
      <c r="H15" s="1">
        <f t="shared" si="4"/>
        <v>2.25</v>
      </c>
      <c r="I15" s="1">
        <f t="shared" si="5"/>
        <v>-6.4951642649489703</v>
      </c>
      <c r="J15" s="1">
        <f t="shared" si="6"/>
        <v>-4.2750000000000004</v>
      </c>
      <c r="K15" s="1">
        <f t="shared" si="7"/>
        <v>2.5</v>
      </c>
      <c r="L15" s="1">
        <f t="shared" si="8"/>
        <v>-7.5639142649489708</v>
      </c>
      <c r="M15" s="1">
        <f t="shared" si="9"/>
        <v>-4.4934164902525691</v>
      </c>
      <c r="N15" s="4">
        <f t="shared" si="10"/>
        <v>-5.4568542494923795</v>
      </c>
    </row>
    <row r="16" spans="2:14" x14ac:dyDescent="0.25">
      <c r="B16" s="1">
        <f t="shared" si="11"/>
        <v>2.5</v>
      </c>
      <c r="C16" s="1">
        <f t="shared" si="12"/>
        <v>-7.5627523630632911</v>
      </c>
      <c r="D16" s="1">
        <f t="shared" si="0"/>
        <v>-4.4934164902525691</v>
      </c>
      <c r="E16" s="1">
        <f t="shared" si="1"/>
        <v>2.75</v>
      </c>
      <c r="F16" s="1">
        <f t="shared" si="2"/>
        <v>-9.2477835469080052</v>
      </c>
      <c r="G16" s="2">
        <f t="shared" si="3"/>
        <v>-4.6999371855330994</v>
      </c>
      <c r="H16" s="1">
        <f t="shared" si="4"/>
        <v>2.75</v>
      </c>
      <c r="I16" s="1">
        <f t="shared" si="5"/>
        <v>-8.7377366594465666</v>
      </c>
      <c r="J16" s="1">
        <f t="shared" si="6"/>
        <v>-4.6999371855330994</v>
      </c>
      <c r="K16" s="1">
        <f t="shared" si="7"/>
        <v>3</v>
      </c>
      <c r="L16" s="1">
        <f t="shared" si="8"/>
        <v>-9.9127209558298404</v>
      </c>
      <c r="M16" s="1">
        <f t="shared" si="9"/>
        <v>-4.8961524227066322</v>
      </c>
      <c r="N16" s="4">
        <f t="shared" si="10"/>
        <v>-7.593194150420949</v>
      </c>
    </row>
    <row r="17" spans="2:14" x14ac:dyDescent="0.25">
      <c r="B17" s="1">
        <f t="shared" si="11"/>
        <v>3</v>
      </c>
      <c r="C17" s="1">
        <f t="shared" si="12"/>
        <v>-9.9118621676542578</v>
      </c>
      <c r="D17" s="1">
        <f t="shared" si="0"/>
        <v>-4.8961524227066322</v>
      </c>
      <c r="E17" s="1">
        <f t="shared" si="1"/>
        <v>3.25</v>
      </c>
      <c r="F17" s="1">
        <f t="shared" si="2"/>
        <v>-11.747919326169246</v>
      </c>
      <c r="G17" s="2">
        <f t="shared" si="3"/>
        <v>-5.0833269131959833</v>
      </c>
      <c r="H17" s="1">
        <f t="shared" si="4"/>
        <v>3.25</v>
      </c>
      <c r="I17" s="1">
        <f t="shared" si="5"/>
        <v>-11.182693895953253</v>
      </c>
      <c r="J17" s="1">
        <f t="shared" si="6"/>
        <v>-5.0833269131959833</v>
      </c>
      <c r="K17" s="1">
        <f t="shared" si="7"/>
        <v>3.5</v>
      </c>
      <c r="L17" s="1">
        <f t="shared" si="8"/>
        <v>-12.453525624252249</v>
      </c>
      <c r="M17" s="1">
        <f t="shared" si="9"/>
        <v>-5.2624860801609126</v>
      </c>
      <c r="N17" s="4">
        <f t="shared" si="10"/>
        <v>-9.9423048454132648</v>
      </c>
    </row>
    <row r="18" spans="2:14" x14ac:dyDescent="0.25">
      <c r="B18" s="1">
        <f t="shared" si="11"/>
        <v>3.5</v>
      </c>
      <c r="C18" s="1">
        <f t="shared" si="12"/>
        <v>-12.452857680625215</v>
      </c>
      <c r="D18" s="1">
        <f t="shared" si="0"/>
        <v>-5.2624860801609126</v>
      </c>
      <c r="E18" s="1">
        <f t="shared" si="1"/>
        <v>3.75</v>
      </c>
      <c r="F18" s="1">
        <f t="shared" si="2"/>
        <v>-14.426289960685557</v>
      </c>
      <c r="G18" s="2">
        <f t="shared" si="3"/>
        <v>-5.434475019311126</v>
      </c>
      <c r="H18" s="1">
        <f t="shared" si="4"/>
        <v>3.75</v>
      </c>
      <c r="I18" s="1">
        <f t="shared" si="5"/>
        <v>-13.811476435452995</v>
      </c>
      <c r="J18" s="1">
        <f t="shared" si="6"/>
        <v>-5.434475019311126</v>
      </c>
      <c r="K18" s="1">
        <f t="shared" si="7"/>
        <v>4</v>
      </c>
      <c r="L18" s="1">
        <f t="shared" si="8"/>
        <v>-15.170095190280778</v>
      </c>
      <c r="M18" s="1">
        <f t="shared" si="9"/>
        <v>-5.6</v>
      </c>
      <c r="N18" s="4">
        <f t="shared" si="10"/>
        <v>-12.483300853708796</v>
      </c>
    </row>
    <row r="19" spans="2:14" x14ac:dyDescent="0.25">
      <c r="B19" s="1">
        <f t="shared" si="11"/>
        <v>4</v>
      </c>
      <c r="C19" s="1">
        <f t="shared" si="12"/>
        <v>-15.169556527075667</v>
      </c>
      <c r="D19" s="1">
        <f t="shared" si="0"/>
        <v>-5.6</v>
      </c>
      <c r="E19" s="1">
        <f t="shared" si="1"/>
        <v>4.25</v>
      </c>
      <c r="F19" s="1">
        <f t="shared" si="2"/>
        <v>-17.269556527075665</v>
      </c>
      <c r="G19" s="2">
        <f t="shared" si="3"/>
        <v>-5.7596584384264906</v>
      </c>
      <c r="H19" s="1">
        <f t="shared" si="4"/>
        <v>4.25</v>
      </c>
      <c r="I19" s="1">
        <f t="shared" si="5"/>
        <v>-16.609471136682288</v>
      </c>
      <c r="J19" s="1">
        <f t="shared" si="6"/>
        <v>-5.7596584384264906</v>
      </c>
      <c r="K19" s="1">
        <f t="shared" si="7"/>
        <v>4.5</v>
      </c>
      <c r="L19" s="1">
        <f t="shared" si="8"/>
        <v>-18.049385746288912</v>
      </c>
      <c r="M19" s="1">
        <f t="shared" si="9"/>
        <v>-5.9139610306789274</v>
      </c>
      <c r="N19" s="4">
        <f t="shared" si="10"/>
        <v>-15.199999999999996</v>
      </c>
    </row>
    <row r="20" spans="2:14" x14ac:dyDescent="0.25">
      <c r="B20" s="1">
        <f t="shared" si="11"/>
        <v>4.5</v>
      </c>
      <c r="C20" s="1">
        <f t="shared" si="12"/>
        <v>-18.048939425774407</v>
      </c>
      <c r="D20" s="1">
        <f t="shared" si="0"/>
        <v>-5.9139610306789274</v>
      </c>
      <c r="E20" s="1">
        <f t="shared" si="1"/>
        <v>4.75</v>
      </c>
      <c r="F20" s="1">
        <f t="shared" si="2"/>
        <v>-20.266674812279003</v>
      </c>
      <c r="G20" s="2">
        <f t="shared" si="3"/>
        <v>-6.0633484153110118</v>
      </c>
      <c r="H20" s="1">
        <f t="shared" si="4"/>
        <v>4.75</v>
      </c>
      <c r="I20" s="1">
        <f t="shared" si="5"/>
        <v>-19.56477652960216</v>
      </c>
      <c r="J20" s="1">
        <f t="shared" si="6"/>
        <v>-6.0633484153110118</v>
      </c>
      <c r="K20" s="1">
        <f t="shared" si="7"/>
        <v>5</v>
      </c>
      <c r="L20" s="1">
        <f t="shared" si="8"/>
        <v>-21.080613633429913</v>
      </c>
      <c r="M20" s="1">
        <f t="shared" si="9"/>
        <v>-6.2082039324993694</v>
      </c>
      <c r="N20" s="4">
        <f t="shared" si="10"/>
        <v>-18.079383092036782</v>
      </c>
    </row>
    <row r="21" spans="2:14" x14ac:dyDescent="0.25">
      <c r="B21" s="1">
        <f t="shared" si="11"/>
        <v>5</v>
      </c>
      <c r="C21" s="1">
        <f t="shared" si="12"/>
        <v>-21.0802359778096</v>
      </c>
      <c r="D21" s="1">
        <f t="shared" si="0"/>
        <v>-6.2082039324993694</v>
      </c>
      <c r="E21" s="1">
        <f t="shared" si="1"/>
        <v>5.25</v>
      </c>
      <c r="F21" s="1">
        <f t="shared" si="2"/>
        <v>-23.408312452496865</v>
      </c>
      <c r="G21" s="2">
        <f t="shared" si="3"/>
        <v>-6.3488635424337598</v>
      </c>
      <c r="H21" s="1">
        <f t="shared" si="4"/>
        <v>5.25</v>
      </c>
      <c r="I21" s="1">
        <f t="shared" si="5"/>
        <v>-22.667451863418041</v>
      </c>
      <c r="J21" s="1">
        <f t="shared" si="6"/>
        <v>-6.3488635424337598</v>
      </c>
      <c r="K21" s="1">
        <f t="shared" si="7"/>
        <v>5.5</v>
      </c>
      <c r="L21" s="1">
        <f t="shared" si="8"/>
        <v>-24.254667749026481</v>
      </c>
      <c r="M21" s="1">
        <f t="shared" si="9"/>
        <v>-6.4856236397351443</v>
      </c>
      <c r="N21" s="4">
        <f t="shared" si="10"/>
        <v>-21.110679774997891</v>
      </c>
    </row>
    <row r="22" spans="2:14" x14ac:dyDescent="0.25">
      <c r="B22" s="1">
        <f t="shared" si="11"/>
        <v>5.5</v>
      </c>
      <c r="C22" s="1">
        <f t="shared" si="12"/>
        <v>-24.254342789640397</v>
      </c>
      <c r="D22" s="1">
        <f t="shared" si="0"/>
        <v>-6.4856236397351443</v>
      </c>
      <c r="E22" s="1">
        <f t="shared" si="1"/>
        <v>5.75</v>
      </c>
      <c r="F22" s="1">
        <f t="shared" si="2"/>
        <v>-26.686451654541077</v>
      </c>
      <c r="G22" s="2">
        <f t="shared" si="3"/>
        <v>-6.6187472849690785</v>
      </c>
      <c r="H22" s="1">
        <f t="shared" si="4"/>
        <v>5.75</v>
      </c>
      <c r="I22" s="1">
        <f t="shared" si="5"/>
        <v>-25.909029610882666</v>
      </c>
      <c r="J22" s="1">
        <f t="shared" si="6"/>
        <v>-6.6187472849690785</v>
      </c>
      <c r="K22" s="1">
        <f t="shared" si="7"/>
        <v>6</v>
      </c>
      <c r="L22" s="1">
        <f t="shared" si="8"/>
        <v>-27.563716432124934</v>
      </c>
      <c r="M22" s="1">
        <f t="shared" si="9"/>
        <v>-6.7484692283495331</v>
      </c>
      <c r="N22" s="4">
        <f t="shared" si="10"/>
        <v>-24.284786679028866</v>
      </c>
    </row>
    <row r="23" spans="2:14" x14ac:dyDescent="0.25">
      <c r="B23" s="1">
        <f t="shared" si="11"/>
        <v>6</v>
      </c>
      <c r="C23" s="1">
        <f t="shared" si="12"/>
        <v>-27.56343295697048</v>
      </c>
      <c r="D23" s="1">
        <f t="shared" si="0"/>
        <v>-6.7484692283495331</v>
      </c>
      <c r="E23" s="1">
        <f t="shared" si="1"/>
        <v>6.25</v>
      </c>
      <c r="F23" s="1">
        <f t="shared" si="2"/>
        <v>-30.094108917601556</v>
      </c>
      <c r="G23" s="2">
        <f t="shared" si="3"/>
        <v>-6.875</v>
      </c>
      <c r="H23" s="1">
        <f t="shared" si="4"/>
        <v>6.25</v>
      </c>
      <c r="I23" s="1">
        <f t="shared" si="5"/>
        <v>-29.28218295697048</v>
      </c>
      <c r="J23" s="1">
        <f t="shared" si="6"/>
        <v>-6.875</v>
      </c>
      <c r="K23" s="1">
        <f t="shared" si="7"/>
        <v>6.5</v>
      </c>
      <c r="L23" s="1">
        <f t="shared" si="8"/>
        <v>-31.00093295697048</v>
      </c>
      <c r="M23" s="1">
        <f t="shared" si="9"/>
        <v>-6.9985292703891764</v>
      </c>
      <c r="N23" s="4">
        <f t="shared" si="10"/>
        <v>-27.593876913398141</v>
      </c>
    </row>
    <row r="24" spans="2:14" x14ac:dyDescent="0.25">
      <c r="B24" s="1">
        <f t="shared" si="11"/>
        <v>6.5</v>
      </c>
      <c r="C24" s="1">
        <f t="shared" si="12"/>
        <v>-31.000682831865372</v>
      </c>
      <c r="D24" s="1">
        <f t="shared" si="0"/>
        <v>-6.9985292703891764</v>
      </c>
      <c r="E24" s="1">
        <f t="shared" si="1"/>
        <v>6.75</v>
      </c>
      <c r="F24" s="1">
        <f t="shared" si="2"/>
        <v>-33.625131308261317</v>
      </c>
      <c r="G24" s="2">
        <f t="shared" si="3"/>
        <v>-7.1192286340599482</v>
      </c>
      <c r="H24" s="1">
        <f t="shared" si="4"/>
        <v>6.75</v>
      </c>
      <c r="I24" s="1">
        <f t="shared" si="5"/>
        <v>-32.78048999038036</v>
      </c>
      <c r="J24" s="1">
        <f t="shared" si="6"/>
        <v>-7.1192286340599482</v>
      </c>
      <c r="K24" s="1">
        <f t="shared" si="7"/>
        <v>7</v>
      </c>
      <c r="L24" s="1">
        <f t="shared" si="8"/>
        <v>-34.560297148895344</v>
      </c>
      <c r="M24" s="1">
        <f t="shared" si="9"/>
        <v>-7.237253933193772</v>
      </c>
      <c r="N24" s="4">
        <f t="shared" si="10"/>
        <v>-31.031126838353106</v>
      </c>
    </row>
    <row r="25" spans="2:14" x14ac:dyDescent="0.25">
      <c r="B25" s="1">
        <f t="shared" si="11"/>
        <v>7</v>
      </c>
      <c r="C25" s="1">
        <f t="shared" si="12"/>
        <v>-34.560074310183936</v>
      </c>
      <c r="D25" s="1">
        <f t="shared" si="0"/>
        <v>-7.237253933193772</v>
      </c>
      <c r="E25" s="1">
        <f t="shared" si="1"/>
        <v>7.25</v>
      </c>
      <c r="F25" s="1">
        <f t="shared" si="2"/>
        <v>-37.274044535131601</v>
      </c>
      <c r="G25" s="2">
        <f t="shared" si="3"/>
        <v>-7.3527472107017555</v>
      </c>
      <c r="H25" s="1">
        <f t="shared" si="4"/>
        <v>7.25</v>
      </c>
      <c r="I25" s="1">
        <f t="shared" si="5"/>
        <v>-36.398261112859373</v>
      </c>
      <c r="J25" s="1">
        <f t="shared" si="6"/>
        <v>-7.3527472107017555</v>
      </c>
      <c r="K25" s="1">
        <f t="shared" si="7"/>
        <v>7.5</v>
      </c>
      <c r="L25" s="1">
        <f t="shared" si="8"/>
        <v>-38.236447915534811</v>
      </c>
      <c r="M25" s="1">
        <f t="shared" si="9"/>
        <v>-7.4658383625774913</v>
      </c>
      <c r="N25" s="4">
        <f t="shared" si="10"/>
        <v>-34.590518354904255</v>
      </c>
    </row>
    <row r="26" spans="2:14" x14ac:dyDescent="0.25">
      <c r="B26" s="1">
        <f t="shared" si="11"/>
        <v>7.5</v>
      </c>
      <c r="C26" s="1">
        <f t="shared" si="12"/>
        <v>-38.236247738398795</v>
      </c>
      <c r="D26" s="1">
        <f t="shared" si="0"/>
        <v>-7.4658383625774913</v>
      </c>
      <c r="E26" s="1">
        <f t="shared" si="1"/>
        <v>7.75</v>
      </c>
      <c r="F26" s="1">
        <f t="shared" si="2"/>
        <v>-41.035937124365354</v>
      </c>
      <c r="G26" s="2">
        <f t="shared" si="3"/>
        <v>-7.5766465442450315</v>
      </c>
      <c r="H26" s="1">
        <f t="shared" si="4"/>
        <v>7.75</v>
      </c>
      <c r="I26" s="1">
        <f t="shared" si="5"/>
        <v>-40.130409374460051</v>
      </c>
      <c r="J26" s="1">
        <f t="shared" si="6"/>
        <v>-7.5766465442450315</v>
      </c>
      <c r="K26" s="1">
        <f t="shared" si="7"/>
        <v>8</v>
      </c>
      <c r="L26" s="1">
        <f t="shared" si="8"/>
        <v>-42.024571010521313</v>
      </c>
      <c r="M26" s="1">
        <f t="shared" si="9"/>
        <v>-7.6852813742385715</v>
      </c>
      <c r="N26" s="4">
        <f t="shared" si="10"/>
        <v>-38.266691812887444</v>
      </c>
    </row>
    <row r="27" spans="2:14" x14ac:dyDescent="0.25">
      <c r="B27" s="1">
        <f t="shared" si="11"/>
        <v>8</v>
      </c>
      <c r="C27" s="1">
        <f t="shared" si="12"/>
        <v>-42.024389897881811</v>
      </c>
      <c r="D27" s="1">
        <f t="shared" si="0"/>
        <v>-7.6852813742385715</v>
      </c>
      <c r="E27" s="1">
        <f t="shared" si="1"/>
        <v>8.25</v>
      </c>
      <c r="F27" s="1">
        <f t="shared" si="2"/>
        <v>-44.906370413221275</v>
      </c>
      <c r="G27" s="2">
        <f t="shared" si="3"/>
        <v>-7.7918439698070427</v>
      </c>
      <c r="H27" s="1">
        <f t="shared" si="4"/>
        <v>8.25</v>
      </c>
      <c r="I27" s="1">
        <f t="shared" si="5"/>
        <v>-43.972350890333573</v>
      </c>
      <c r="J27" s="1">
        <f t="shared" si="6"/>
        <v>-7.7918439698070427</v>
      </c>
      <c r="K27" s="1">
        <f t="shared" si="7"/>
        <v>8.5</v>
      </c>
      <c r="L27" s="1">
        <f t="shared" si="8"/>
        <v>-45.920311882785334</v>
      </c>
      <c r="M27" s="1">
        <f t="shared" si="9"/>
        <v>-7.8964278422679524</v>
      </c>
      <c r="N27" s="4">
        <f t="shared" si="10"/>
        <v>-42.054833995939013</v>
      </c>
    </row>
    <row r="28" spans="2:14" x14ac:dyDescent="0.25">
      <c r="B28" s="1">
        <f>B27+$D$7</f>
        <v>8.5</v>
      </c>
      <c r="C28" s="1">
        <f t="shared" si="12"/>
        <v>-45.920146989193036</v>
      </c>
      <c r="D28" s="1">
        <f t="shared" si="0"/>
        <v>-7.8964278422679524</v>
      </c>
      <c r="E28" s="1">
        <f t="shared" si="1"/>
        <v>8.75</v>
      </c>
      <c r="F28" s="1">
        <f t="shared" si="2"/>
        <v>-48.88130743004352</v>
      </c>
      <c r="G28" s="2">
        <f t="shared" si="3"/>
        <v>-7.9991196746494246</v>
      </c>
      <c r="H28" s="1">
        <f t="shared" si="4"/>
        <v>8.75</v>
      </c>
      <c r="I28" s="1">
        <f t="shared" si="5"/>
        <v>-47.919926907855391</v>
      </c>
      <c r="J28" s="1">
        <f t="shared" si="6"/>
        <v>-7.9991196746494246</v>
      </c>
      <c r="K28" s="1">
        <f t="shared" si="7"/>
        <v>9</v>
      </c>
      <c r="L28" s="1">
        <f t="shared" si="8"/>
        <v>-49.919706826517746</v>
      </c>
      <c r="M28" s="1">
        <f t="shared" si="9"/>
        <v>-8.1</v>
      </c>
      <c r="N28" s="4">
        <f t="shared" si="10"/>
        <v>-45.950591106185058</v>
      </c>
    </row>
    <row r="29" spans="2:14" x14ac:dyDescent="0.25">
      <c r="B29" s="1">
        <f t="shared" si="11"/>
        <v>9</v>
      </c>
      <c r="C29" s="1">
        <f t="shared" si="12"/>
        <v>-49.919555867598504</v>
      </c>
      <c r="D29" s="1">
        <f t="shared" si="0"/>
        <v>-8.1</v>
      </c>
      <c r="E29" s="1">
        <f t="shared" si="1"/>
        <v>9.25</v>
      </c>
      <c r="F29" s="1">
        <f t="shared" si="2"/>
        <v>-52.957055867598505</v>
      </c>
      <c r="G29" s="2">
        <f t="shared" si="3"/>
        <v>-8.1991437954473287</v>
      </c>
      <c r="H29" s="1">
        <f t="shared" si="4"/>
        <v>9.25</v>
      </c>
      <c r="I29" s="1">
        <f t="shared" si="5"/>
        <v>-51.969341816460336</v>
      </c>
      <c r="J29" s="1">
        <f t="shared" si="6"/>
        <v>-8.1991437954473287</v>
      </c>
      <c r="K29" s="1">
        <f t="shared" si="7"/>
        <v>9.5</v>
      </c>
      <c r="L29" s="1">
        <f t="shared" si="8"/>
        <v>-54.019127765322168</v>
      </c>
      <c r="M29" s="1">
        <f t="shared" si="9"/>
        <v>-8.2966210044534652</v>
      </c>
      <c r="N29" s="4">
        <f t="shared" si="10"/>
        <v>-49.95</v>
      </c>
    </row>
    <row r="30" spans="2:14" x14ac:dyDescent="0.25">
      <c r="B30" s="1">
        <f t="shared" si="11"/>
        <v>9.5</v>
      </c>
      <c r="C30" s="1">
        <f t="shared" si="12"/>
        <v>-54.018988883118737</v>
      </c>
      <c r="D30" s="1">
        <f t="shared" si="0"/>
        <v>-8.2966210044534652</v>
      </c>
      <c r="E30" s="1">
        <f t="shared" si="1"/>
        <v>9.75</v>
      </c>
      <c r="F30" s="1">
        <f t="shared" si="2"/>
        <v>-57.130221759788789</v>
      </c>
      <c r="G30" s="2">
        <f t="shared" si="3"/>
        <v>-8.3924969975975987</v>
      </c>
      <c r="H30" s="1">
        <f t="shared" si="4"/>
        <v>9.75</v>
      </c>
      <c r="I30" s="1">
        <f t="shared" si="5"/>
        <v>-56.117113132518135</v>
      </c>
      <c r="J30" s="1">
        <f t="shared" si="6"/>
        <v>-8.3924969975975987</v>
      </c>
      <c r="K30" s="1">
        <f t="shared" si="7"/>
        <v>10</v>
      </c>
      <c r="L30" s="1">
        <f t="shared" si="8"/>
        <v>-58.215237381917539</v>
      </c>
      <c r="M30" s="1">
        <f t="shared" si="9"/>
        <v>-8.4868329805051381</v>
      </c>
      <c r="N30" s="4">
        <f t="shared" si="10"/>
        <v>-54.0494330282053</v>
      </c>
    </row>
    <row r="31" spans="2:14" x14ac:dyDescent="0.25">
      <c r="B31" s="3">
        <f t="shared" si="11"/>
        <v>10</v>
      </c>
      <c r="C31" s="3">
        <f>C30+($D$7/6)*(D30+2*G30+2*J30+M30)</f>
        <v>-58.215109047731154</v>
      </c>
      <c r="D31" s="1">
        <f t="shared" si="0"/>
        <v>-8.4868329805051381</v>
      </c>
      <c r="E31" s="1">
        <f t="shared" si="1"/>
        <v>10.25</v>
      </c>
      <c r="F31" s="1">
        <f t="shared" si="2"/>
        <v>-61.397671415420582</v>
      </c>
      <c r="G31" s="2">
        <f t="shared" si="3"/>
        <v>-8.5796863561492724</v>
      </c>
      <c r="H31" s="1">
        <f t="shared" si="4"/>
        <v>10.25</v>
      </c>
      <c r="I31" s="1">
        <f t="shared" si="5"/>
        <v>-60.360030636768471</v>
      </c>
      <c r="J31" s="1">
        <f t="shared" si="6"/>
        <v>-8.5796863561492724</v>
      </c>
      <c r="K31" s="1">
        <f t="shared" si="7"/>
        <v>10.5</v>
      </c>
      <c r="L31" s="1">
        <f t="shared" si="8"/>
        <v>-62.504952225805788</v>
      </c>
      <c r="M31" s="1">
        <f t="shared" si="9"/>
        <v>-8.6711110476117899</v>
      </c>
      <c r="N31" s="4">
        <f>((B31^2)/20)-(2*B31^(3/2))</f>
        <v>-58.245553203367606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Alejandro Velázquez Torres</cp:lastModifiedBy>
  <cp:lastPrinted>2020-12-01T16:08:20Z</cp:lastPrinted>
  <dcterms:created xsi:type="dcterms:W3CDTF">2020-12-01T16:05:13Z</dcterms:created>
  <dcterms:modified xsi:type="dcterms:W3CDTF">2020-12-01T21:35:47Z</dcterms:modified>
</cp:coreProperties>
</file>