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4D371553-CCEF-4A12-B538-256BF5F9D51A}" xr6:coauthVersionLast="45" xr6:coauthVersionMax="45" xr10:uidLastSave="{00000000-0000-0000-0000-000000000000}"/>
  <bookViews>
    <workbookView xWindow="-120" yWindow="-120" windowWidth="29040" windowHeight="15840" activeTab="4" xr2:uid="{AE49688C-2FD7-784A-8890-B96D7F2EA20C}"/>
  </bookViews>
  <sheets>
    <sheet name="EULER 3X^2" sheetId="2" r:id="rId1"/>
    <sheet name="EULER X-Y+2" sheetId="1" r:id="rId2"/>
    <sheet name="HEUN 3X^2" sheetId="4" r:id="rId3"/>
    <sheet name="HEUN  X-Y+2" sheetId="3" r:id="rId4"/>
    <sheet name="T 2Y-1" sheetId="5" r:id="rId5"/>
    <sheet name="T 0.1X - 3RY" sheetId="6" r:id="rId6"/>
    <sheet name="T XY + XY^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6" l="1"/>
  <c r="B7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Q11" i="5"/>
  <c r="D11" i="5"/>
  <c r="K11" i="7"/>
  <c r="R11" i="7"/>
  <c r="E11" i="7"/>
  <c r="D11" i="7"/>
  <c r="C7" i="7"/>
  <c r="J9" i="3"/>
  <c r="C12" i="7" l="1"/>
  <c r="B12" i="7"/>
  <c r="L11" i="6"/>
  <c r="H12" i="6"/>
  <c r="L12" i="6" s="1"/>
  <c r="J11" i="6"/>
  <c r="K11" i="6" s="1"/>
  <c r="C11" i="6"/>
  <c r="B12" i="6" s="1"/>
  <c r="J7" i="7"/>
  <c r="I12" i="7" s="1"/>
  <c r="I13" i="7" s="1"/>
  <c r="J11" i="5"/>
  <c r="C11" i="5"/>
  <c r="I7" i="5"/>
  <c r="L11" i="5" s="1"/>
  <c r="B7" i="5"/>
  <c r="A12" i="5" l="1"/>
  <c r="D12" i="5" s="1"/>
  <c r="B12" i="5"/>
  <c r="I14" i="7"/>
  <c r="I15" i="7" s="1"/>
  <c r="I16" i="7" s="1"/>
  <c r="I17" i="7" s="1"/>
  <c r="I18" i="7" s="1"/>
  <c r="I19" i="7" s="1"/>
  <c r="I20" i="7" s="1"/>
  <c r="I21" i="7" s="1"/>
  <c r="I22" i="7" s="1"/>
  <c r="C12" i="6"/>
  <c r="B13" i="6" s="1"/>
  <c r="H13" i="6"/>
  <c r="L11" i="7"/>
  <c r="N11" i="7" s="1"/>
  <c r="M11" i="7"/>
  <c r="M12" i="7"/>
  <c r="R12" i="7"/>
  <c r="E12" i="7"/>
  <c r="D12" i="7"/>
  <c r="C13" i="7" s="1"/>
  <c r="B13" i="7"/>
  <c r="D13" i="7" s="1"/>
  <c r="H12" i="5"/>
  <c r="K11" i="5"/>
  <c r="M11" i="5" s="1"/>
  <c r="N11" i="5" s="1"/>
  <c r="O11" i="5" s="1"/>
  <c r="M11" i="6"/>
  <c r="N11" i="6" s="1"/>
  <c r="O11" i="6" s="1"/>
  <c r="C12" i="5"/>
  <c r="A13" i="5"/>
  <c r="D13" i="5" s="1"/>
  <c r="J9" i="4"/>
  <c r="C9" i="4"/>
  <c r="B5" i="4"/>
  <c r="E9" i="4" s="1"/>
  <c r="G9" i="4" s="1"/>
  <c r="C9" i="3"/>
  <c r="B5" i="3"/>
  <c r="D9" i="3" s="1"/>
  <c r="F9" i="3" s="1"/>
  <c r="D61" i="1"/>
  <c r="C61" i="1"/>
  <c r="B57" i="1"/>
  <c r="A62" i="1" s="1"/>
  <c r="D30" i="1"/>
  <c r="D9" i="1"/>
  <c r="A31" i="1"/>
  <c r="C30" i="1"/>
  <c r="B26" i="1"/>
  <c r="B31" i="1" s="1"/>
  <c r="C9" i="1"/>
  <c r="B5" i="1"/>
  <c r="B10" i="1" s="1"/>
  <c r="B36" i="2"/>
  <c r="D40" i="2"/>
  <c r="C40" i="2"/>
  <c r="D9" i="2"/>
  <c r="C9" i="2"/>
  <c r="B5" i="2"/>
  <c r="I23" i="7" l="1"/>
  <c r="R22" i="7"/>
  <c r="M22" i="7"/>
  <c r="D62" i="1"/>
  <c r="A63" i="1"/>
  <c r="B62" i="1"/>
  <c r="E9" i="3"/>
  <c r="G9" i="3" s="1"/>
  <c r="H9" i="3" s="1"/>
  <c r="I9" i="3" s="1"/>
  <c r="B10" i="3" s="1"/>
  <c r="A10" i="3"/>
  <c r="C10" i="3" s="1"/>
  <c r="B41" i="2"/>
  <c r="A41" i="2"/>
  <c r="D31" i="1"/>
  <c r="A32" i="1"/>
  <c r="B10" i="2"/>
  <c r="A10" i="1"/>
  <c r="C10" i="1"/>
  <c r="B11" i="1" s="1"/>
  <c r="H13" i="5"/>
  <c r="Q12" i="5"/>
  <c r="A10" i="2"/>
  <c r="L13" i="6"/>
  <c r="H14" i="6"/>
  <c r="C13" i="6"/>
  <c r="B14" i="6" s="1"/>
  <c r="C14" i="7"/>
  <c r="O11" i="7"/>
  <c r="P11" i="7" s="1"/>
  <c r="M14" i="7"/>
  <c r="R14" i="7"/>
  <c r="B14" i="7"/>
  <c r="E13" i="7"/>
  <c r="M13" i="7"/>
  <c r="R13" i="7"/>
  <c r="P11" i="6"/>
  <c r="I12" i="6" s="1"/>
  <c r="L12" i="5"/>
  <c r="P11" i="5"/>
  <c r="I12" i="5" s="1"/>
  <c r="B13" i="5"/>
  <c r="C13" i="5" s="1"/>
  <c r="A14" i="5"/>
  <c r="D14" i="5" s="1"/>
  <c r="A10" i="4"/>
  <c r="E10" i="4" s="1"/>
  <c r="G10" i="4" s="1"/>
  <c r="D9" i="4"/>
  <c r="F9" i="4" s="1"/>
  <c r="H9" i="4" s="1"/>
  <c r="I9" i="4" s="1"/>
  <c r="B10" i="4" s="1"/>
  <c r="C62" i="1"/>
  <c r="C31" i="1"/>
  <c r="B32" i="1" s="1"/>
  <c r="C41" i="2"/>
  <c r="C10" i="2" l="1"/>
  <c r="D10" i="2"/>
  <c r="A11" i="2"/>
  <c r="D10" i="1"/>
  <c r="A11" i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41" i="2"/>
  <c r="B63" i="1"/>
  <c r="C63" i="1" s="1"/>
  <c r="B64" i="1" s="1"/>
  <c r="B11" i="2"/>
  <c r="B42" i="2"/>
  <c r="D63" i="1"/>
  <c r="A64" i="1"/>
  <c r="A11" i="4"/>
  <c r="C10" i="4"/>
  <c r="J10" i="4"/>
  <c r="D14" i="7"/>
  <c r="H14" i="5"/>
  <c r="Q14" i="5" s="1"/>
  <c r="Q13" i="5"/>
  <c r="A33" i="1"/>
  <c r="D32" i="1"/>
  <c r="J10" i="3"/>
  <c r="E10" i="3"/>
  <c r="A11" i="3"/>
  <c r="I24" i="7"/>
  <c r="R23" i="7"/>
  <c r="M23" i="7"/>
  <c r="L14" i="6"/>
  <c r="H15" i="6"/>
  <c r="J12" i="6"/>
  <c r="K12" i="6" s="1"/>
  <c r="M12" i="6" s="1"/>
  <c r="N12" i="6" s="1"/>
  <c r="O12" i="6" s="1"/>
  <c r="P12" i="6" s="1"/>
  <c r="I13" i="6" s="1"/>
  <c r="C14" i="6"/>
  <c r="B15" i="6" s="1"/>
  <c r="C15" i="7"/>
  <c r="J12" i="7"/>
  <c r="Q11" i="7"/>
  <c r="B15" i="7"/>
  <c r="E14" i="7"/>
  <c r="R15" i="7"/>
  <c r="M15" i="7"/>
  <c r="L13" i="5"/>
  <c r="J12" i="5"/>
  <c r="B14" i="5"/>
  <c r="C14" i="5" s="1"/>
  <c r="D10" i="3"/>
  <c r="F10" i="3" s="1"/>
  <c r="G10" i="3" s="1"/>
  <c r="H10" i="3" s="1"/>
  <c r="I10" i="3" s="1"/>
  <c r="C32" i="1"/>
  <c r="B33" i="1" s="1"/>
  <c r="D42" i="2"/>
  <c r="C42" i="2" l="1"/>
  <c r="J11" i="3"/>
  <c r="A12" i="3"/>
  <c r="E11" i="3"/>
  <c r="A34" i="1"/>
  <c r="D33" i="1"/>
  <c r="D64" i="1"/>
  <c r="A65" i="1"/>
  <c r="A12" i="2"/>
  <c r="D11" i="2"/>
  <c r="C11" i="2"/>
  <c r="A62" i="2"/>
  <c r="D61" i="2"/>
  <c r="C61" i="2"/>
  <c r="D15" i="7"/>
  <c r="C16" i="7" s="1"/>
  <c r="C11" i="4"/>
  <c r="J11" i="4"/>
  <c r="A12" i="4"/>
  <c r="E11" i="4"/>
  <c r="G11" i="4" s="1"/>
  <c r="B43" i="2"/>
  <c r="I25" i="7"/>
  <c r="R24" i="7"/>
  <c r="M24" i="7"/>
  <c r="B12" i="2"/>
  <c r="D11" i="1"/>
  <c r="A12" i="1"/>
  <c r="C11" i="1"/>
  <c r="B12" i="1" s="1"/>
  <c r="L15" i="6"/>
  <c r="H16" i="6"/>
  <c r="J13" i="6"/>
  <c r="K13" i="6" s="1"/>
  <c r="M13" i="6" s="1"/>
  <c r="N13" i="6" s="1"/>
  <c r="O13" i="6" s="1"/>
  <c r="P13" i="6" s="1"/>
  <c r="I14" i="6" s="1"/>
  <c r="C15" i="6"/>
  <c r="B16" i="6" s="1"/>
  <c r="K12" i="7"/>
  <c r="L12" i="7" s="1"/>
  <c r="N12" i="7" s="1"/>
  <c r="O12" i="7" s="1"/>
  <c r="P12" i="7" s="1"/>
  <c r="Q12" i="7" s="1"/>
  <c r="J13" i="7" s="1"/>
  <c r="K13" i="7" s="1"/>
  <c r="L13" i="7" s="1"/>
  <c r="N13" i="7" s="1"/>
  <c r="O13" i="7" s="1"/>
  <c r="P13" i="7" s="1"/>
  <c r="Q13" i="7" s="1"/>
  <c r="J14" i="7" s="1"/>
  <c r="K14" i="7" s="1"/>
  <c r="L14" i="7" s="1"/>
  <c r="N14" i="7" s="1"/>
  <c r="O14" i="7" s="1"/>
  <c r="M16" i="7"/>
  <c r="R16" i="7"/>
  <c r="B16" i="7"/>
  <c r="B17" i="7" s="1"/>
  <c r="E15" i="7"/>
  <c r="L14" i="5"/>
  <c r="K12" i="5"/>
  <c r="M12" i="5" s="1"/>
  <c r="D10" i="4"/>
  <c r="F10" i="4" s="1"/>
  <c r="H10" i="4" s="1"/>
  <c r="I10" i="4" s="1"/>
  <c r="B11" i="4" s="1"/>
  <c r="B11" i="3"/>
  <c r="C64" i="1"/>
  <c r="B65" i="1" s="1"/>
  <c r="C33" i="1"/>
  <c r="B34" i="1" s="1"/>
  <c r="D43" i="2"/>
  <c r="C43" i="2"/>
  <c r="A13" i="2" l="1"/>
  <c r="D12" i="2"/>
  <c r="C12" i="2"/>
  <c r="B13" i="2"/>
  <c r="B44" i="2"/>
  <c r="A63" i="2"/>
  <c r="C62" i="2"/>
  <c r="D62" i="2"/>
  <c r="A66" i="1"/>
  <c r="D65" i="1"/>
  <c r="I26" i="7"/>
  <c r="M25" i="7"/>
  <c r="R25" i="7"/>
  <c r="A35" i="1"/>
  <c r="D34" i="1"/>
  <c r="E12" i="3"/>
  <c r="A13" i="3"/>
  <c r="J12" i="3"/>
  <c r="C12" i="1"/>
  <c r="B13" i="1" s="1"/>
  <c r="A13" i="1"/>
  <c r="D12" i="1"/>
  <c r="J12" i="4"/>
  <c r="C12" i="4"/>
  <c r="E12" i="4"/>
  <c r="G12" i="4" s="1"/>
  <c r="A13" i="4"/>
  <c r="J14" i="6"/>
  <c r="K14" i="6" s="1"/>
  <c r="M14" i="6" s="1"/>
  <c r="N14" i="6" s="1"/>
  <c r="O14" i="6" s="1"/>
  <c r="P14" i="6" s="1"/>
  <c r="I15" i="6" s="1"/>
  <c r="H17" i="6"/>
  <c r="L16" i="6"/>
  <c r="C16" i="6"/>
  <c r="B17" i="6" s="1"/>
  <c r="N12" i="5"/>
  <c r="O12" i="5" s="1"/>
  <c r="P12" i="5" s="1"/>
  <c r="I13" i="5" s="1"/>
  <c r="B18" i="7"/>
  <c r="E17" i="7"/>
  <c r="D17" i="7"/>
  <c r="E16" i="7"/>
  <c r="D16" i="7"/>
  <c r="C17" i="7" s="1"/>
  <c r="R17" i="7"/>
  <c r="M17" i="7"/>
  <c r="P14" i="7"/>
  <c r="Q14" i="7" s="1"/>
  <c r="C11" i="3"/>
  <c r="D11" i="3" s="1"/>
  <c r="F11" i="3" s="1"/>
  <c r="C65" i="1"/>
  <c r="B66" i="1" s="1"/>
  <c r="C34" i="1"/>
  <c r="B35" i="1" s="1"/>
  <c r="D44" i="2"/>
  <c r="C44" i="2"/>
  <c r="C13" i="4" l="1"/>
  <c r="J13" i="4"/>
  <c r="E13" i="4"/>
  <c r="G13" i="4" s="1"/>
  <c r="A14" i="4"/>
  <c r="J13" i="3"/>
  <c r="E13" i="3"/>
  <c r="A14" i="3"/>
  <c r="A36" i="1"/>
  <c r="D35" i="1"/>
  <c r="I27" i="7"/>
  <c r="R26" i="7"/>
  <c r="M26" i="7"/>
  <c r="D13" i="1"/>
  <c r="A14" i="1"/>
  <c r="C13" i="1"/>
  <c r="B14" i="1" s="1"/>
  <c r="A64" i="2"/>
  <c r="C63" i="2"/>
  <c r="D63" i="2"/>
  <c r="A67" i="1"/>
  <c r="D66" i="1"/>
  <c r="B45" i="2"/>
  <c r="A14" i="2"/>
  <c r="D13" i="2"/>
  <c r="C13" i="2"/>
  <c r="B14" i="2" s="1"/>
  <c r="H18" i="6"/>
  <c r="L17" i="6"/>
  <c r="J15" i="6"/>
  <c r="K15" i="6" s="1"/>
  <c r="M15" i="6" s="1"/>
  <c r="N15" i="6" s="1"/>
  <c r="O15" i="6" s="1"/>
  <c r="P15" i="6" s="1"/>
  <c r="I16" i="6" s="1"/>
  <c r="C17" i="6"/>
  <c r="J13" i="5"/>
  <c r="C18" i="7"/>
  <c r="D18" i="7" s="1"/>
  <c r="C19" i="7" s="1"/>
  <c r="B19" i="7"/>
  <c r="E18" i="7"/>
  <c r="M18" i="7"/>
  <c r="R18" i="7"/>
  <c r="J15" i="7"/>
  <c r="K15" i="7" s="1"/>
  <c r="L15" i="7" s="1"/>
  <c r="N15" i="7" s="1"/>
  <c r="O15" i="7" s="1"/>
  <c r="P15" i="7" s="1"/>
  <c r="K13" i="5"/>
  <c r="M13" i="5" s="1"/>
  <c r="D11" i="4"/>
  <c r="F11" i="4" s="1"/>
  <c r="H11" i="4" s="1"/>
  <c r="I11" i="4" s="1"/>
  <c r="B12" i="4" s="1"/>
  <c r="G11" i="3"/>
  <c r="H11" i="3" s="1"/>
  <c r="C66" i="1"/>
  <c r="B67" i="1" s="1"/>
  <c r="C35" i="1"/>
  <c r="B36" i="1" s="1"/>
  <c r="D45" i="2"/>
  <c r="C45" i="2"/>
  <c r="A15" i="2" l="1"/>
  <c r="D14" i="2"/>
  <c r="C14" i="2"/>
  <c r="B15" i="2" s="1"/>
  <c r="A15" i="1"/>
  <c r="D14" i="1"/>
  <c r="C14" i="1"/>
  <c r="I28" i="7"/>
  <c r="M27" i="7"/>
  <c r="R27" i="7"/>
  <c r="B15" i="1"/>
  <c r="A15" i="3"/>
  <c r="J14" i="3"/>
  <c r="E14" i="3"/>
  <c r="N13" i="5"/>
  <c r="O13" i="5" s="1"/>
  <c r="P13" i="5" s="1"/>
  <c r="I14" i="5" s="1"/>
  <c r="J14" i="5" s="1"/>
  <c r="B46" i="2"/>
  <c r="A68" i="1"/>
  <c r="D67" i="1"/>
  <c r="A65" i="2"/>
  <c r="D64" i="2"/>
  <c r="C64" i="2"/>
  <c r="A37" i="1"/>
  <c r="D36" i="1"/>
  <c r="C14" i="4"/>
  <c r="J14" i="4"/>
  <c r="A15" i="4"/>
  <c r="E14" i="4"/>
  <c r="G14" i="4" s="1"/>
  <c r="B18" i="6"/>
  <c r="H19" i="6"/>
  <c r="L18" i="6"/>
  <c r="B20" i="7"/>
  <c r="E19" i="7"/>
  <c r="D19" i="7"/>
  <c r="C20" i="7" s="1"/>
  <c r="R19" i="7"/>
  <c r="M19" i="7"/>
  <c r="Q15" i="7"/>
  <c r="J16" i="7" s="1"/>
  <c r="K16" i="7" s="1"/>
  <c r="L16" i="7" s="1"/>
  <c r="N16" i="7" s="1"/>
  <c r="O16" i="7" s="1"/>
  <c r="P16" i="7" s="1"/>
  <c r="J16" i="6"/>
  <c r="K16" i="6" s="1"/>
  <c r="I11" i="3"/>
  <c r="B12" i="3" s="1"/>
  <c r="C12" i="3" s="1"/>
  <c r="D12" i="3" s="1"/>
  <c r="F12" i="3" s="1"/>
  <c r="G12" i="3" s="1"/>
  <c r="H12" i="3" s="1"/>
  <c r="C67" i="1"/>
  <c r="B68" i="1" s="1"/>
  <c r="C36" i="1"/>
  <c r="B37" i="1" s="1"/>
  <c r="D46" i="2"/>
  <c r="C46" i="2"/>
  <c r="A38" i="1" l="1"/>
  <c r="D37" i="1"/>
  <c r="I29" i="7"/>
  <c r="R28" i="7"/>
  <c r="M28" i="7"/>
  <c r="A69" i="1"/>
  <c r="D68" i="1"/>
  <c r="B47" i="2"/>
  <c r="A16" i="2"/>
  <c r="D15" i="2"/>
  <c r="C15" i="2"/>
  <c r="B16" i="2" s="1"/>
  <c r="C15" i="4"/>
  <c r="J15" i="4"/>
  <c r="A16" i="4"/>
  <c r="E15" i="4"/>
  <c r="G15" i="4" s="1"/>
  <c r="A66" i="2"/>
  <c r="D65" i="2"/>
  <c r="C65" i="2"/>
  <c r="A16" i="3"/>
  <c r="J15" i="3"/>
  <c r="E15" i="3"/>
  <c r="A16" i="1"/>
  <c r="D15" i="1"/>
  <c r="C15" i="1"/>
  <c r="B16" i="1" s="1"/>
  <c r="C18" i="6"/>
  <c r="B19" i="6" s="1"/>
  <c r="H20" i="6"/>
  <c r="L19" i="6"/>
  <c r="B21" i="7"/>
  <c r="E20" i="7"/>
  <c r="D20" i="7"/>
  <c r="C21" i="7" s="1"/>
  <c r="M20" i="7"/>
  <c r="R20" i="7"/>
  <c r="Q16" i="7"/>
  <c r="J17" i="7" s="1"/>
  <c r="K17" i="7" s="1"/>
  <c r="L17" i="7" s="1"/>
  <c r="N17" i="7" s="1"/>
  <c r="O17" i="7" s="1"/>
  <c r="P17" i="7" s="1"/>
  <c r="M16" i="6"/>
  <c r="N16" i="6" s="1"/>
  <c r="O16" i="6" s="1"/>
  <c r="P16" i="6" s="1"/>
  <c r="I17" i="6" s="1"/>
  <c r="K14" i="5"/>
  <c r="D12" i="4"/>
  <c r="F12" i="4" s="1"/>
  <c r="H12" i="4" s="1"/>
  <c r="I12" i="4" s="1"/>
  <c r="B13" i="4" s="1"/>
  <c r="I12" i="3"/>
  <c r="B13" i="3" s="1"/>
  <c r="C13" i="3" s="1"/>
  <c r="D13" i="3" s="1"/>
  <c r="F13" i="3" s="1"/>
  <c r="G13" i="3" s="1"/>
  <c r="H13" i="3" s="1"/>
  <c r="C68" i="1"/>
  <c r="B69" i="1" s="1"/>
  <c r="C37" i="1"/>
  <c r="B38" i="1" s="1"/>
  <c r="D47" i="2"/>
  <c r="C47" i="2"/>
  <c r="A67" i="2" l="1"/>
  <c r="C66" i="2"/>
  <c r="D66" i="2"/>
  <c r="A17" i="2"/>
  <c r="D16" i="2"/>
  <c r="C16" i="2"/>
  <c r="B17" i="2" s="1"/>
  <c r="E21" i="7"/>
  <c r="B22" i="7"/>
  <c r="J16" i="4"/>
  <c r="C16" i="4"/>
  <c r="E16" i="4"/>
  <c r="G16" i="4" s="1"/>
  <c r="A17" i="4"/>
  <c r="A70" i="1"/>
  <c r="D69" i="1"/>
  <c r="D21" i="7"/>
  <c r="C22" i="7" s="1"/>
  <c r="A17" i="3"/>
  <c r="E16" i="3"/>
  <c r="J16" i="3"/>
  <c r="B48" i="2"/>
  <c r="A39" i="1"/>
  <c r="D38" i="1"/>
  <c r="I30" i="7"/>
  <c r="M29" i="7"/>
  <c r="R29" i="7"/>
  <c r="A17" i="1"/>
  <c r="D16" i="1"/>
  <c r="C16" i="1"/>
  <c r="B17" i="1" s="1"/>
  <c r="C19" i="6"/>
  <c r="B20" i="6" s="1"/>
  <c r="H21" i="6"/>
  <c r="L20" i="6"/>
  <c r="M14" i="5"/>
  <c r="N14" i="5" s="1"/>
  <c r="M21" i="7"/>
  <c r="R21" i="7"/>
  <c r="Q17" i="7"/>
  <c r="J18" i="7" s="1"/>
  <c r="K18" i="7" s="1"/>
  <c r="L18" i="7" s="1"/>
  <c r="N18" i="7" s="1"/>
  <c r="O18" i="7" s="1"/>
  <c r="P18" i="7" s="1"/>
  <c r="J17" i="6"/>
  <c r="K17" i="6" s="1"/>
  <c r="I13" i="3"/>
  <c r="B14" i="3" s="1"/>
  <c r="C14" i="3" s="1"/>
  <c r="D14" i="3" s="1"/>
  <c r="F14" i="3" s="1"/>
  <c r="G14" i="3" s="1"/>
  <c r="H14" i="3" s="1"/>
  <c r="C69" i="1"/>
  <c r="B70" i="1" s="1"/>
  <c r="C38" i="1"/>
  <c r="B39" i="1" s="1"/>
  <c r="D48" i="2"/>
  <c r="C48" i="2"/>
  <c r="I31" i="7" l="1"/>
  <c r="R30" i="7"/>
  <c r="M30" i="7"/>
  <c r="A40" i="1"/>
  <c r="D39" i="1"/>
  <c r="A18" i="3"/>
  <c r="J17" i="3"/>
  <c r="E17" i="3"/>
  <c r="A71" i="1"/>
  <c r="D70" i="1"/>
  <c r="A68" i="2"/>
  <c r="C67" i="2"/>
  <c r="D67" i="2"/>
  <c r="A18" i="1"/>
  <c r="D17" i="1"/>
  <c r="C17" i="1"/>
  <c r="B18" i="1" s="1"/>
  <c r="B49" i="2"/>
  <c r="C17" i="4"/>
  <c r="J17" i="4"/>
  <c r="E17" i="4"/>
  <c r="G17" i="4" s="1"/>
  <c r="A18" i="4"/>
  <c r="B23" i="7"/>
  <c r="E22" i="7"/>
  <c r="D22" i="7"/>
  <c r="C23" i="7" s="1"/>
  <c r="A18" i="2"/>
  <c r="D17" i="2"/>
  <c r="C17" i="2"/>
  <c r="B18" i="2" s="1"/>
  <c r="C20" i="6"/>
  <c r="B21" i="6" s="1"/>
  <c r="L21" i="6"/>
  <c r="O14" i="5"/>
  <c r="P14" i="5" s="1"/>
  <c r="Q18" i="7"/>
  <c r="J19" i="7" s="1"/>
  <c r="M17" i="6"/>
  <c r="N17" i="6" s="1"/>
  <c r="O17" i="6" s="1"/>
  <c r="P17" i="6" s="1"/>
  <c r="I18" i="6" s="1"/>
  <c r="D13" i="4"/>
  <c r="F13" i="4" s="1"/>
  <c r="H13" i="4" s="1"/>
  <c r="I13" i="4" s="1"/>
  <c r="B14" i="4" s="1"/>
  <c r="I14" i="3"/>
  <c r="B15" i="3" s="1"/>
  <c r="C15" i="3" s="1"/>
  <c r="C70" i="1"/>
  <c r="B71" i="1" s="1"/>
  <c r="C39" i="1"/>
  <c r="B40" i="1" s="1"/>
  <c r="D49" i="2"/>
  <c r="C49" i="2"/>
  <c r="B50" i="2" l="1"/>
  <c r="A19" i="2"/>
  <c r="D18" i="2"/>
  <c r="C18" i="2"/>
  <c r="B19" i="2" s="1"/>
  <c r="C18" i="4"/>
  <c r="J18" i="4"/>
  <c r="E18" i="4"/>
  <c r="G18" i="4" s="1"/>
  <c r="A19" i="4"/>
  <c r="A72" i="1"/>
  <c r="D71" i="1"/>
  <c r="I32" i="7"/>
  <c r="M31" i="7"/>
  <c r="R31" i="7"/>
  <c r="A41" i="1"/>
  <c r="D40" i="1"/>
  <c r="D68" i="2"/>
  <c r="A69" i="2"/>
  <c r="C68" i="2"/>
  <c r="B24" i="7"/>
  <c r="E23" i="7"/>
  <c r="D23" i="7"/>
  <c r="C24" i="7" s="1"/>
  <c r="D18" i="1"/>
  <c r="A19" i="1"/>
  <c r="D19" i="1" s="1"/>
  <c r="C18" i="1"/>
  <c r="B19" i="1" s="1"/>
  <c r="C19" i="1" s="1"/>
  <c r="J18" i="3"/>
  <c r="A19" i="3"/>
  <c r="E18" i="3"/>
  <c r="C21" i="6"/>
  <c r="K19" i="7"/>
  <c r="L19" i="7" s="1"/>
  <c r="N19" i="7" s="1"/>
  <c r="O19" i="7" s="1"/>
  <c r="P19" i="7" s="1"/>
  <c r="J18" i="6"/>
  <c r="K18" i="6" s="1"/>
  <c r="D15" i="3"/>
  <c r="F15" i="3" s="1"/>
  <c r="G15" i="3" s="1"/>
  <c r="H15" i="3" s="1"/>
  <c r="C71" i="1"/>
  <c r="B72" i="1" s="1"/>
  <c r="C40" i="1"/>
  <c r="B41" i="1" s="1"/>
  <c r="D50" i="2"/>
  <c r="C50" i="2"/>
  <c r="B51" i="2" s="1"/>
  <c r="I33" i="7" l="1"/>
  <c r="R32" i="7"/>
  <c r="M32" i="7"/>
  <c r="A42" i="1"/>
  <c r="C41" i="1"/>
  <c r="B42" i="1" s="1"/>
  <c r="D41" i="1"/>
  <c r="A20" i="2"/>
  <c r="C19" i="2"/>
  <c r="B20" i="2" s="1"/>
  <c r="D19" i="2"/>
  <c r="A70" i="2"/>
  <c r="D69" i="2"/>
  <c r="C69" i="2"/>
  <c r="A73" i="1"/>
  <c r="D72" i="1"/>
  <c r="J19" i="3"/>
  <c r="E19" i="3"/>
  <c r="B25" i="7"/>
  <c r="E24" i="7"/>
  <c r="D24" i="7"/>
  <c r="C25" i="7" s="1"/>
  <c r="C19" i="4"/>
  <c r="J19" i="4"/>
  <c r="E19" i="4"/>
  <c r="G19" i="4" s="1"/>
  <c r="Q19" i="7"/>
  <c r="J20" i="7" s="1"/>
  <c r="M18" i="6"/>
  <c r="N18" i="6" s="1"/>
  <c r="O18" i="6" s="1"/>
  <c r="P18" i="6" s="1"/>
  <c r="I19" i="6" s="1"/>
  <c r="D14" i="4"/>
  <c r="F14" i="4" s="1"/>
  <c r="H14" i="4" s="1"/>
  <c r="I14" i="4" s="1"/>
  <c r="B15" i="4" s="1"/>
  <c r="I15" i="3"/>
  <c r="B16" i="3" s="1"/>
  <c r="C16" i="3" s="1"/>
  <c r="C72" i="1"/>
  <c r="B73" i="1" s="1"/>
  <c r="D51" i="2"/>
  <c r="C51" i="2"/>
  <c r="B52" i="2" s="1"/>
  <c r="C42" i="1" l="1"/>
  <c r="B43" i="1" s="1"/>
  <c r="B26" i="7"/>
  <c r="E25" i="7"/>
  <c r="D25" i="7"/>
  <c r="C26" i="7" s="1"/>
  <c r="A74" i="1"/>
  <c r="D73" i="1"/>
  <c r="A43" i="1"/>
  <c r="C43" i="1" s="1"/>
  <c r="B44" i="1" s="1"/>
  <c r="D42" i="1"/>
  <c r="I34" i="7"/>
  <c r="M33" i="7"/>
  <c r="R33" i="7"/>
  <c r="A71" i="2"/>
  <c r="C70" i="2"/>
  <c r="D70" i="2"/>
  <c r="A21" i="2"/>
  <c r="D20" i="2"/>
  <c r="C20" i="2"/>
  <c r="B21" i="2" s="1"/>
  <c r="K20" i="7"/>
  <c r="L20" i="7" s="1"/>
  <c r="N20" i="7" s="1"/>
  <c r="O20" i="7" s="1"/>
  <c r="P20" i="7" s="1"/>
  <c r="J19" i="6"/>
  <c r="K19" i="6" s="1"/>
  <c r="D16" i="3"/>
  <c r="F16" i="3" s="1"/>
  <c r="G16" i="3" s="1"/>
  <c r="H16" i="3" s="1"/>
  <c r="C73" i="1"/>
  <c r="B74" i="1" s="1"/>
  <c r="D52" i="2"/>
  <c r="C52" i="2"/>
  <c r="B53" i="2" s="1"/>
  <c r="A44" i="1" l="1"/>
  <c r="C44" i="1" s="1"/>
  <c r="B45" i="1" s="1"/>
  <c r="D43" i="1"/>
  <c r="A22" i="2"/>
  <c r="D21" i="2"/>
  <c r="C21" i="2"/>
  <c r="B22" i="2" s="1"/>
  <c r="I35" i="7"/>
  <c r="R34" i="7"/>
  <c r="M34" i="7"/>
  <c r="B27" i="7"/>
  <c r="E26" i="7"/>
  <c r="D26" i="7"/>
  <c r="C27" i="7" s="1"/>
  <c r="A72" i="2"/>
  <c r="C71" i="2"/>
  <c r="D71" i="2"/>
  <c r="A75" i="1"/>
  <c r="D74" i="1"/>
  <c r="Q20" i="7"/>
  <c r="J21" i="7" s="1"/>
  <c r="M19" i="6"/>
  <c r="N19" i="6" s="1"/>
  <c r="O19" i="6" s="1"/>
  <c r="P19" i="6" s="1"/>
  <c r="I20" i="6" s="1"/>
  <c r="D15" i="4"/>
  <c r="F15" i="4" s="1"/>
  <c r="H15" i="4" s="1"/>
  <c r="I15" i="4" s="1"/>
  <c r="B16" i="4" s="1"/>
  <c r="I16" i="3"/>
  <c r="B17" i="3" s="1"/>
  <c r="C17" i="3" s="1"/>
  <c r="C74" i="1"/>
  <c r="B75" i="1" s="1"/>
  <c r="D53" i="2"/>
  <c r="C53" i="2"/>
  <c r="B54" i="2" s="1"/>
  <c r="D72" i="2" l="1"/>
  <c r="C72" i="2"/>
  <c r="A73" i="2"/>
  <c r="A76" i="1"/>
  <c r="D75" i="1"/>
  <c r="A23" i="2"/>
  <c r="D22" i="2"/>
  <c r="C22" i="2"/>
  <c r="B23" i="2" s="1"/>
  <c r="B28" i="7"/>
  <c r="E27" i="7"/>
  <c r="D27" i="7"/>
  <c r="C28" i="7" s="1"/>
  <c r="A45" i="1"/>
  <c r="C45" i="1" s="1"/>
  <c r="B46" i="1" s="1"/>
  <c r="D44" i="1"/>
  <c r="J22" i="7"/>
  <c r="I36" i="7"/>
  <c r="R35" i="7"/>
  <c r="M35" i="7"/>
  <c r="K21" i="7"/>
  <c r="L21" i="7" s="1"/>
  <c r="N21" i="7" s="1"/>
  <c r="O21" i="7" s="1"/>
  <c r="P21" i="7" s="1"/>
  <c r="Q21" i="7" s="1"/>
  <c r="J20" i="6"/>
  <c r="K20" i="6" s="1"/>
  <c r="D17" i="3"/>
  <c r="F17" i="3" s="1"/>
  <c r="G17" i="3" s="1"/>
  <c r="H17" i="3" s="1"/>
  <c r="C75" i="1"/>
  <c r="B76" i="1" s="1"/>
  <c r="D54" i="2"/>
  <c r="C54" i="2"/>
  <c r="B55" i="2" s="1"/>
  <c r="B29" i="7" l="1"/>
  <c r="E28" i="7"/>
  <c r="D28" i="7"/>
  <c r="C29" i="7" s="1"/>
  <c r="A46" i="1"/>
  <c r="C46" i="1" s="1"/>
  <c r="B47" i="1" s="1"/>
  <c r="D45" i="1"/>
  <c r="A77" i="1"/>
  <c r="D76" i="1"/>
  <c r="K22" i="7"/>
  <c r="A24" i="2"/>
  <c r="C23" i="2"/>
  <c r="B24" i="2" s="1"/>
  <c r="D23" i="2"/>
  <c r="I37" i="7"/>
  <c r="R36" i="7"/>
  <c r="M36" i="7"/>
  <c r="A74" i="2"/>
  <c r="D73" i="2"/>
  <c r="C73" i="2"/>
  <c r="M20" i="6"/>
  <c r="N20" i="6" s="1"/>
  <c r="O20" i="6" s="1"/>
  <c r="P20" i="6" s="1"/>
  <c r="I21" i="6" s="1"/>
  <c r="D16" i="4"/>
  <c r="F16" i="4" s="1"/>
  <c r="H16" i="4" s="1"/>
  <c r="I16" i="4" s="1"/>
  <c r="B17" i="4" s="1"/>
  <c r="I17" i="3"/>
  <c r="B18" i="3" s="1"/>
  <c r="C18" i="3" s="1"/>
  <c r="C76" i="1"/>
  <c r="B77" i="1" s="1"/>
  <c r="D55" i="2"/>
  <c r="C55" i="2"/>
  <c r="B56" i="2" s="1"/>
  <c r="M37" i="7" l="1"/>
  <c r="I38" i="7"/>
  <c r="R37" i="7"/>
  <c r="L22" i="7"/>
  <c r="N22" i="7" s="1"/>
  <c r="O22" i="7" s="1"/>
  <c r="P22" i="7"/>
  <c r="Q22" i="7" s="1"/>
  <c r="J23" i="7" s="1"/>
  <c r="K23" i="7" s="1"/>
  <c r="A78" i="1"/>
  <c r="D77" i="1"/>
  <c r="A75" i="2"/>
  <c r="C74" i="2"/>
  <c r="D74" i="2"/>
  <c r="B30" i="7"/>
  <c r="E29" i="7"/>
  <c r="D29" i="7"/>
  <c r="C30" i="7" s="1"/>
  <c r="A47" i="1"/>
  <c r="D46" i="1"/>
  <c r="A25" i="2"/>
  <c r="D24" i="2"/>
  <c r="C24" i="2"/>
  <c r="B25" i="2" s="1"/>
  <c r="J21" i="6"/>
  <c r="K21" i="6" s="1"/>
  <c r="M21" i="6" s="1"/>
  <c r="N21" i="6" s="1"/>
  <c r="O21" i="6" s="1"/>
  <c r="P21" i="6" s="1"/>
  <c r="D18" i="3"/>
  <c r="F18" i="3" s="1"/>
  <c r="G18" i="3" s="1"/>
  <c r="H18" i="3" s="1"/>
  <c r="C77" i="1"/>
  <c r="B78" i="1" s="1"/>
  <c r="C47" i="1"/>
  <c r="B48" i="1" s="1"/>
  <c r="D56" i="2"/>
  <c r="C56" i="2"/>
  <c r="B57" i="2" s="1"/>
  <c r="L23" i="7" l="1"/>
  <c r="N23" i="7" s="1"/>
  <c r="O23" i="7" s="1"/>
  <c r="P23" i="7"/>
  <c r="Q23" i="7" s="1"/>
  <c r="J24" i="7" s="1"/>
  <c r="K24" i="7" s="1"/>
  <c r="I39" i="7"/>
  <c r="R38" i="7"/>
  <c r="M38" i="7"/>
  <c r="A26" i="2"/>
  <c r="D25" i="2"/>
  <c r="C25" i="2"/>
  <c r="B26" i="2" s="1"/>
  <c r="A76" i="2"/>
  <c r="C75" i="2"/>
  <c r="D75" i="2"/>
  <c r="A48" i="1"/>
  <c r="D47" i="1"/>
  <c r="A79" i="1"/>
  <c r="D78" i="1"/>
  <c r="B31" i="7"/>
  <c r="E30" i="7"/>
  <c r="D30" i="7"/>
  <c r="C31" i="7" s="1"/>
  <c r="D17" i="4"/>
  <c r="F17" i="4" s="1"/>
  <c r="H17" i="4" s="1"/>
  <c r="I17" i="4" s="1"/>
  <c r="B18" i="4" s="1"/>
  <c r="I18" i="3"/>
  <c r="B19" i="3" s="1"/>
  <c r="C19" i="3" s="1"/>
  <c r="C78" i="1"/>
  <c r="B79" i="1" s="1"/>
  <c r="D57" i="2"/>
  <c r="C57" i="2"/>
  <c r="B58" i="2" s="1"/>
  <c r="L24" i="7" l="1"/>
  <c r="N24" i="7" s="1"/>
  <c r="O24" i="7" s="1"/>
  <c r="P24" i="7"/>
  <c r="Q24" i="7" s="1"/>
  <c r="J25" i="7" s="1"/>
  <c r="K25" i="7" s="1"/>
  <c r="L25" i="7" s="1"/>
  <c r="N25" i="7" s="1"/>
  <c r="O25" i="7" s="1"/>
  <c r="P25" i="7" s="1"/>
  <c r="Q25" i="7" s="1"/>
  <c r="J26" i="7" s="1"/>
  <c r="K26" i="7" s="1"/>
  <c r="L26" i="7" s="1"/>
  <c r="N26" i="7" s="1"/>
  <c r="O26" i="7" s="1"/>
  <c r="P26" i="7" s="1"/>
  <c r="Q26" i="7" s="1"/>
  <c r="J27" i="7" s="1"/>
  <c r="K27" i="7" s="1"/>
  <c r="L27" i="7" s="1"/>
  <c r="N27" i="7" s="1"/>
  <c r="O27" i="7" s="1"/>
  <c r="P27" i="7" s="1"/>
  <c r="Q27" i="7" s="1"/>
  <c r="J28" i="7" s="1"/>
  <c r="K28" i="7" s="1"/>
  <c r="L28" i="7" s="1"/>
  <c r="N28" i="7" s="1"/>
  <c r="O28" i="7" s="1"/>
  <c r="P28" i="7" s="1"/>
  <c r="Q28" i="7" s="1"/>
  <c r="J29" i="7" s="1"/>
  <c r="K29" i="7" s="1"/>
  <c r="A77" i="2"/>
  <c r="D76" i="2"/>
  <c r="C76" i="2"/>
  <c r="A80" i="1"/>
  <c r="D79" i="1"/>
  <c r="A27" i="2"/>
  <c r="D26" i="2"/>
  <c r="C26" i="2"/>
  <c r="B27" i="2" s="1"/>
  <c r="B32" i="7"/>
  <c r="E31" i="7"/>
  <c r="D31" i="7"/>
  <c r="C32" i="7" s="1"/>
  <c r="A49" i="1"/>
  <c r="D48" i="1"/>
  <c r="C48" i="1"/>
  <c r="B49" i="1" s="1"/>
  <c r="C49" i="1" s="1"/>
  <c r="B50" i="1" s="1"/>
  <c r="I40" i="7"/>
  <c r="M39" i="7"/>
  <c r="R39" i="7"/>
  <c r="D19" i="3"/>
  <c r="F19" i="3" s="1"/>
  <c r="G19" i="3" s="1"/>
  <c r="H19" i="3" s="1"/>
  <c r="I19" i="3" s="1"/>
  <c r="C79" i="1"/>
  <c r="B80" i="1" s="1"/>
  <c r="D58" i="2"/>
  <c r="C58" i="2"/>
  <c r="B59" i="2" s="1"/>
  <c r="L29" i="7" l="1"/>
  <c r="N29" i="7" s="1"/>
  <c r="O29" i="7" s="1"/>
  <c r="P29" i="7" s="1"/>
  <c r="Q29" i="7" s="1"/>
  <c r="J30" i="7" s="1"/>
  <c r="K30" i="7" s="1"/>
  <c r="I41" i="7"/>
  <c r="R40" i="7"/>
  <c r="M40" i="7"/>
  <c r="A28" i="2"/>
  <c r="C27" i="2"/>
  <c r="B28" i="2" s="1"/>
  <c r="D27" i="2"/>
  <c r="A50" i="1"/>
  <c r="D50" i="1" s="1"/>
  <c r="D49" i="1"/>
  <c r="A81" i="1"/>
  <c r="D80" i="1"/>
  <c r="B33" i="7"/>
  <c r="E32" i="7"/>
  <c r="D32" i="7"/>
  <c r="C33" i="7" s="1"/>
  <c r="A78" i="2"/>
  <c r="D77" i="2"/>
  <c r="C77" i="2"/>
  <c r="D18" i="4"/>
  <c r="F18" i="4" s="1"/>
  <c r="H18" i="4" s="1"/>
  <c r="I18" i="4" s="1"/>
  <c r="B19" i="4" s="1"/>
  <c r="C80" i="1"/>
  <c r="B81" i="1" s="1"/>
  <c r="D59" i="2"/>
  <c r="C59" i="2"/>
  <c r="B60" i="2" s="1"/>
  <c r="L30" i="7" l="1"/>
  <c r="N30" i="7" s="1"/>
  <c r="O30" i="7" s="1"/>
  <c r="P30" i="7" s="1"/>
  <c r="Q30" i="7" s="1"/>
  <c r="J31" i="7" s="1"/>
  <c r="K31" i="7" s="1"/>
  <c r="L31" i="7" s="1"/>
  <c r="N31" i="7" s="1"/>
  <c r="O31" i="7" s="1"/>
  <c r="P31" i="7" s="1"/>
  <c r="Q31" i="7" s="1"/>
  <c r="J32" i="7" s="1"/>
  <c r="K32" i="7" s="1"/>
  <c r="L32" i="7" s="1"/>
  <c r="N32" i="7" s="1"/>
  <c r="O32" i="7" s="1"/>
  <c r="P32" i="7" s="1"/>
  <c r="Q32" i="7" s="1"/>
  <c r="J33" i="7" s="1"/>
  <c r="K33" i="7" s="1"/>
  <c r="L33" i="7" s="1"/>
  <c r="N33" i="7" s="1"/>
  <c r="O33" i="7" s="1"/>
  <c r="P33" i="7" s="1"/>
  <c r="Q33" i="7" s="1"/>
  <c r="J34" i="7" s="1"/>
  <c r="K34" i="7" s="1"/>
  <c r="C50" i="1"/>
  <c r="B34" i="7"/>
  <c r="E33" i="7"/>
  <c r="D33" i="7"/>
  <c r="C34" i="7" s="1"/>
  <c r="C78" i="2"/>
  <c r="D78" i="2"/>
  <c r="A79" i="2"/>
  <c r="A82" i="1"/>
  <c r="D81" i="1"/>
  <c r="I42" i="7"/>
  <c r="M41" i="7"/>
  <c r="R41" i="7"/>
  <c r="A29" i="2"/>
  <c r="D28" i="2"/>
  <c r="C28" i="2"/>
  <c r="B29" i="2" s="1"/>
  <c r="C81" i="1"/>
  <c r="B82" i="1" s="1"/>
  <c r="D60" i="2"/>
  <c r="C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L34" i="7" l="1"/>
  <c r="N34" i="7" s="1"/>
  <c r="O34" i="7" s="1"/>
  <c r="P34" i="7" s="1"/>
  <c r="Q34" i="7" s="1"/>
  <c r="J35" i="7" s="1"/>
  <c r="K35" i="7" s="1"/>
  <c r="L35" i="7" s="1"/>
  <c r="N35" i="7" s="1"/>
  <c r="O35" i="7" s="1"/>
  <c r="P35" i="7" s="1"/>
  <c r="Q35" i="7" s="1"/>
  <c r="J36" i="7" s="1"/>
  <c r="K36" i="7" s="1"/>
  <c r="I43" i="7"/>
  <c r="R42" i="7"/>
  <c r="M42" i="7"/>
  <c r="B35" i="7"/>
  <c r="E34" i="7"/>
  <c r="D34" i="7"/>
  <c r="C35" i="7" s="1"/>
  <c r="A83" i="1"/>
  <c r="D82" i="1"/>
  <c r="C82" i="1"/>
  <c r="B83" i="1" s="1"/>
  <c r="A80" i="2"/>
  <c r="C79" i="2"/>
  <c r="B80" i="2" s="1"/>
  <c r="D79" i="2"/>
  <c r="D29" i="2"/>
  <c r="C29" i="2"/>
  <c r="D19" i="4"/>
  <c r="F19" i="4" s="1"/>
  <c r="H19" i="4" s="1"/>
  <c r="I19" i="4" s="1"/>
  <c r="B36" i="7" l="1"/>
  <c r="E35" i="7"/>
  <c r="D35" i="7"/>
  <c r="C36" i="7" s="1"/>
  <c r="A84" i="1"/>
  <c r="D83" i="1"/>
  <c r="C83" i="1"/>
  <c r="B84" i="1" s="1"/>
  <c r="C80" i="2"/>
  <c r="D80" i="2"/>
  <c r="I44" i="7"/>
  <c r="R43" i="7"/>
  <c r="M43" i="7"/>
  <c r="L36" i="7"/>
  <c r="N36" i="7" s="1"/>
  <c r="O36" i="7" s="1"/>
  <c r="P36" i="7"/>
  <c r="Q36" i="7" s="1"/>
  <c r="J37" i="7" s="1"/>
  <c r="C84" i="1" l="1"/>
  <c r="B85" i="1" s="1"/>
  <c r="A85" i="1"/>
  <c r="D84" i="1"/>
  <c r="I45" i="7"/>
  <c r="R44" i="7"/>
  <c r="M44" i="7"/>
  <c r="B37" i="7"/>
  <c r="E36" i="7"/>
  <c r="D36" i="7"/>
  <c r="C37" i="7" s="1"/>
  <c r="K37" i="7"/>
  <c r="C85" i="1"/>
  <c r="B86" i="1" s="1"/>
  <c r="I46" i="7" l="1"/>
  <c r="M45" i="7"/>
  <c r="R45" i="7"/>
  <c r="B38" i="7"/>
  <c r="E37" i="7"/>
  <c r="D37" i="7"/>
  <c r="C38" i="7" s="1"/>
  <c r="D85" i="1"/>
  <c r="A86" i="1"/>
  <c r="C86" i="1" s="1"/>
  <c r="B87" i="1" s="1"/>
  <c r="L37" i="7"/>
  <c r="N37" i="7" s="1"/>
  <c r="O37" i="7" s="1"/>
  <c r="P37" i="7"/>
  <c r="Q37" i="7" s="1"/>
  <c r="J38" i="7" s="1"/>
  <c r="A87" i="1" l="1"/>
  <c r="D86" i="1"/>
  <c r="B39" i="7"/>
  <c r="E38" i="7"/>
  <c r="D38" i="7"/>
  <c r="C39" i="7" s="1"/>
  <c r="I47" i="7"/>
  <c r="R46" i="7"/>
  <c r="M46" i="7"/>
  <c r="K38" i="7"/>
  <c r="C87" i="1"/>
  <c r="B88" i="1" s="1"/>
  <c r="B40" i="7" l="1"/>
  <c r="E39" i="7"/>
  <c r="D39" i="7"/>
  <c r="C40" i="7" s="1"/>
  <c r="I48" i="7"/>
  <c r="M47" i="7"/>
  <c r="R47" i="7"/>
  <c r="A88" i="1"/>
  <c r="D87" i="1"/>
  <c r="L38" i="7"/>
  <c r="N38" i="7" s="1"/>
  <c r="O38" i="7" s="1"/>
  <c r="P38" i="7"/>
  <c r="Q38" i="7" s="1"/>
  <c r="J39" i="7" s="1"/>
  <c r="C88" i="1"/>
  <c r="B89" i="1" s="1"/>
  <c r="R48" i="7" l="1"/>
  <c r="I49" i="7"/>
  <c r="M48" i="7"/>
  <c r="A89" i="1"/>
  <c r="D88" i="1"/>
  <c r="B41" i="7"/>
  <c r="E40" i="7"/>
  <c r="D40" i="7"/>
  <c r="C41" i="7" s="1"/>
  <c r="K39" i="7"/>
  <c r="A90" i="1" l="1"/>
  <c r="D89" i="1"/>
  <c r="C89" i="1"/>
  <c r="B90" i="1" s="1"/>
  <c r="E41" i="7"/>
  <c r="B42" i="7"/>
  <c r="D41" i="7"/>
  <c r="C42" i="7" s="1"/>
  <c r="M49" i="7"/>
  <c r="R49" i="7"/>
  <c r="I50" i="7"/>
  <c r="L39" i="7"/>
  <c r="N39" i="7" s="1"/>
  <c r="O39" i="7" s="1"/>
  <c r="P39" i="7" s="1"/>
  <c r="Q39" i="7" s="1"/>
  <c r="J40" i="7" s="1"/>
  <c r="R50" i="7" l="1"/>
  <c r="I51" i="7"/>
  <c r="M50" i="7"/>
  <c r="B43" i="7"/>
  <c r="E42" i="7"/>
  <c r="D42" i="7"/>
  <c r="C43" i="7" s="1"/>
  <c r="A91" i="1"/>
  <c r="D90" i="1"/>
  <c r="C90" i="1"/>
  <c r="B91" i="1" s="1"/>
  <c r="K40" i="7"/>
  <c r="C91" i="1"/>
  <c r="B92" i="1" s="1"/>
  <c r="B44" i="7" l="1"/>
  <c r="E43" i="7"/>
  <c r="D43" i="7"/>
  <c r="C44" i="7" s="1"/>
  <c r="A92" i="1"/>
  <c r="C92" i="1" s="1"/>
  <c r="B93" i="1" s="1"/>
  <c r="D91" i="1"/>
  <c r="M51" i="7"/>
  <c r="R51" i="7"/>
  <c r="I52" i="7"/>
  <c r="L40" i="7"/>
  <c r="N40" i="7" s="1"/>
  <c r="O40" i="7" s="1"/>
  <c r="P40" i="7"/>
  <c r="Q40" i="7" s="1"/>
  <c r="J41" i="7" s="1"/>
  <c r="I53" i="7" l="1"/>
  <c r="R52" i="7"/>
  <c r="M52" i="7"/>
  <c r="A93" i="1"/>
  <c r="D92" i="1"/>
  <c r="B45" i="7"/>
  <c r="E44" i="7"/>
  <c r="D44" i="7"/>
  <c r="C45" i="7" s="1"/>
  <c r="K41" i="7"/>
  <c r="A94" i="1" l="1"/>
  <c r="D93" i="1"/>
  <c r="C93" i="1"/>
  <c r="B94" i="1" s="1"/>
  <c r="C94" i="1" s="1"/>
  <c r="B95" i="1" s="1"/>
  <c r="B46" i="7"/>
  <c r="E45" i="7"/>
  <c r="D45" i="7"/>
  <c r="C46" i="7" s="1"/>
  <c r="I54" i="7"/>
  <c r="M53" i="7"/>
  <c r="R53" i="7"/>
  <c r="L41" i="7"/>
  <c r="N41" i="7" s="1"/>
  <c r="O41" i="7" s="1"/>
  <c r="P41" i="7" s="1"/>
  <c r="Q41" i="7" s="1"/>
  <c r="J42" i="7" s="1"/>
  <c r="B47" i="7" l="1"/>
  <c r="E46" i="7"/>
  <c r="D46" i="7"/>
  <c r="C47" i="7" s="1"/>
  <c r="I55" i="7"/>
  <c r="R54" i="7"/>
  <c r="M54" i="7"/>
  <c r="A95" i="1"/>
  <c r="C95" i="1" s="1"/>
  <c r="B96" i="1" s="1"/>
  <c r="D94" i="1"/>
  <c r="K42" i="7"/>
  <c r="I56" i="7" l="1"/>
  <c r="R55" i="7"/>
  <c r="M55" i="7"/>
  <c r="D95" i="1"/>
  <c r="A96" i="1"/>
  <c r="C96" i="1" s="1"/>
  <c r="B97" i="1" s="1"/>
  <c r="B48" i="7"/>
  <c r="E47" i="7"/>
  <c r="D47" i="7"/>
  <c r="C48" i="7" s="1"/>
  <c r="L42" i="7"/>
  <c r="N42" i="7" s="1"/>
  <c r="O42" i="7" s="1"/>
  <c r="P42" i="7"/>
  <c r="Q42" i="7" s="1"/>
  <c r="J43" i="7" s="1"/>
  <c r="B49" i="7" l="1"/>
  <c r="E48" i="7"/>
  <c r="D48" i="7"/>
  <c r="C49" i="7" s="1"/>
  <c r="D96" i="1"/>
  <c r="A97" i="1"/>
  <c r="I57" i="7"/>
  <c r="R56" i="7"/>
  <c r="M56" i="7"/>
  <c r="K43" i="7"/>
  <c r="C97" i="1"/>
  <c r="B98" i="1" s="1"/>
  <c r="I58" i="7" l="1"/>
  <c r="M57" i="7"/>
  <c r="R57" i="7"/>
  <c r="A98" i="1"/>
  <c r="D97" i="1"/>
  <c r="B50" i="7"/>
  <c r="E49" i="7"/>
  <c r="D49" i="7"/>
  <c r="C50" i="7" s="1"/>
  <c r="L43" i="7"/>
  <c r="N43" i="7" s="1"/>
  <c r="O43" i="7" s="1"/>
  <c r="P43" i="7" s="1"/>
  <c r="Q43" i="7" s="1"/>
  <c r="J44" i="7" s="1"/>
  <c r="A99" i="1" l="1"/>
  <c r="D98" i="1"/>
  <c r="C98" i="1"/>
  <c r="B99" i="1" s="1"/>
  <c r="C99" i="1" s="1"/>
  <c r="B100" i="1" s="1"/>
  <c r="B51" i="7"/>
  <c r="E50" i="7"/>
  <c r="D50" i="7"/>
  <c r="C51" i="7" s="1"/>
  <c r="I59" i="7"/>
  <c r="R58" i="7"/>
  <c r="M58" i="7"/>
  <c r="K44" i="7"/>
  <c r="B52" i="7" l="1"/>
  <c r="E51" i="7"/>
  <c r="D51" i="7"/>
  <c r="C52" i="7" s="1"/>
  <c r="M59" i="7"/>
  <c r="R59" i="7"/>
  <c r="I60" i="7"/>
  <c r="A100" i="1"/>
  <c r="D99" i="1"/>
  <c r="L44" i="7"/>
  <c r="N44" i="7" s="1"/>
  <c r="O44" i="7" s="1"/>
  <c r="P44" i="7" s="1"/>
  <c r="Q44" i="7" s="1"/>
  <c r="J45" i="7" s="1"/>
  <c r="A101" i="1" l="1"/>
  <c r="D101" i="1" s="1"/>
  <c r="D100" i="1"/>
  <c r="C100" i="1"/>
  <c r="B101" i="1" s="1"/>
  <c r="C101" i="1" s="1"/>
  <c r="I61" i="7"/>
  <c r="R60" i="7"/>
  <c r="M60" i="7"/>
  <c r="B53" i="7"/>
  <c r="E52" i="7"/>
  <c r="D52" i="7"/>
  <c r="C53" i="7" s="1"/>
  <c r="K45" i="7"/>
  <c r="M61" i="7" l="1"/>
  <c r="R61" i="7"/>
  <c r="B54" i="7"/>
  <c r="E53" i="7"/>
  <c r="D53" i="7"/>
  <c r="C54" i="7" s="1"/>
  <c r="L45" i="7"/>
  <c r="N45" i="7" s="1"/>
  <c r="O45" i="7" s="1"/>
  <c r="P45" i="7"/>
  <c r="Q45" i="7" s="1"/>
  <c r="J46" i="7" s="1"/>
  <c r="B55" i="7" l="1"/>
  <c r="E54" i="7"/>
  <c r="D54" i="7"/>
  <c r="C55" i="7" s="1"/>
  <c r="K46" i="7"/>
  <c r="B56" i="7" l="1"/>
  <c r="E55" i="7"/>
  <c r="D55" i="7"/>
  <c r="C56" i="7" s="1"/>
  <c r="L46" i="7"/>
  <c r="N46" i="7" s="1"/>
  <c r="O46" i="7" s="1"/>
  <c r="P46" i="7" s="1"/>
  <c r="Q46" i="7" s="1"/>
  <c r="J47" i="7" s="1"/>
  <c r="B57" i="7" l="1"/>
  <c r="E56" i="7"/>
  <c r="D56" i="7"/>
  <c r="C57" i="7" s="1"/>
  <c r="K47" i="7"/>
  <c r="B58" i="7" l="1"/>
  <c r="E57" i="7"/>
  <c r="D57" i="7"/>
  <c r="C58" i="7" s="1"/>
  <c r="L47" i="7"/>
  <c r="N47" i="7" s="1"/>
  <c r="O47" i="7" s="1"/>
  <c r="P47" i="7" s="1"/>
  <c r="Q47" i="7" s="1"/>
  <c r="J48" i="7" s="1"/>
  <c r="E58" i="7" l="1"/>
  <c r="B59" i="7"/>
  <c r="D58" i="7"/>
  <c r="C59" i="7" s="1"/>
  <c r="K48" i="7"/>
  <c r="B60" i="7" l="1"/>
  <c r="E59" i="7"/>
  <c r="D59" i="7"/>
  <c r="C60" i="7" s="1"/>
  <c r="L48" i="7"/>
  <c r="N48" i="7" s="1"/>
  <c r="O48" i="7" s="1"/>
  <c r="P48" i="7" s="1"/>
  <c r="Q48" i="7" s="1"/>
  <c r="J49" i="7" s="1"/>
  <c r="B61" i="7" l="1"/>
  <c r="E61" i="7" s="1"/>
  <c r="E60" i="7"/>
  <c r="D60" i="7"/>
  <c r="C61" i="7" s="1"/>
  <c r="D61" i="7" s="1"/>
  <c r="K49" i="7"/>
  <c r="L49" i="7" l="1"/>
  <c r="N49" i="7" s="1"/>
  <c r="O49" i="7" s="1"/>
  <c r="P49" i="7"/>
  <c r="Q49" i="7" s="1"/>
  <c r="J50" i="7" s="1"/>
  <c r="K50" i="7" l="1"/>
  <c r="L50" i="7" l="1"/>
  <c r="N50" i="7" s="1"/>
  <c r="O50" i="7" s="1"/>
  <c r="P50" i="7"/>
  <c r="Q50" i="7" s="1"/>
  <c r="J51" i="7" s="1"/>
  <c r="K51" i="7" l="1"/>
  <c r="L51" i="7" l="1"/>
  <c r="N51" i="7" s="1"/>
  <c r="O51" i="7" s="1"/>
  <c r="P51" i="7" s="1"/>
  <c r="Q51" i="7" s="1"/>
  <c r="J52" i="7" s="1"/>
  <c r="K52" i="7" l="1"/>
  <c r="L52" i="7" l="1"/>
  <c r="N52" i="7" s="1"/>
  <c r="O52" i="7" s="1"/>
  <c r="P52" i="7"/>
  <c r="Q52" i="7" s="1"/>
  <c r="J53" i="7" s="1"/>
  <c r="K53" i="7" l="1"/>
  <c r="L53" i="7" l="1"/>
  <c r="N53" i="7" s="1"/>
  <c r="O53" i="7" s="1"/>
  <c r="P53" i="7"/>
  <c r="Q53" i="7" s="1"/>
  <c r="J54" i="7" s="1"/>
  <c r="K54" i="7" l="1"/>
  <c r="L54" i="7" l="1"/>
  <c r="N54" i="7" s="1"/>
  <c r="O54" i="7" s="1"/>
  <c r="P54" i="7"/>
  <c r="Q54" i="7" s="1"/>
  <c r="J55" i="7" s="1"/>
  <c r="K55" i="7" l="1"/>
  <c r="L55" i="7" l="1"/>
  <c r="N55" i="7" s="1"/>
  <c r="O55" i="7" s="1"/>
  <c r="P55" i="7"/>
  <c r="Q55" i="7" s="1"/>
  <c r="J56" i="7" s="1"/>
  <c r="K56" i="7" l="1"/>
  <c r="L56" i="7" l="1"/>
  <c r="N56" i="7" s="1"/>
  <c r="O56" i="7" s="1"/>
  <c r="P56" i="7"/>
  <c r="Q56" i="7" s="1"/>
  <c r="J57" i="7" s="1"/>
  <c r="K57" i="7" l="1"/>
  <c r="L57" i="7" l="1"/>
  <c r="N57" i="7" s="1"/>
  <c r="O57" i="7" s="1"/>
  <c r="P57" i="7" s="1"/>
  <c r="Q57" i="7" s="1"/>
  <c r="J58" i="7" s="1"/>
  <c r="K58" i="7" l="1"/>
  <c r="L58" i="7" l="1"/>
  <c r="N58" i="7" s="1"/>
  <c r="O58" i="7" s="1"/>
  <c r="P58" i="7"/>
  <c r="Q58" i="7" s="1"/>
  <c r="J59" i="7" s="1"/>
  <c r="K59" i="7" l="1"/>
  <c r="L59" i="7" l="1"/>
  <c r="N59" i="7" s="1"/>
  <c r="O59" i="7" s="1"/>
  <c r="P59" i="7"/>
  <c r="Q59" i="7" s="1"/>
  <c r="J60" i="7" s="1"/>
  <c r="K60" i="7" l="1"/>
  <c r="L60" i="7" l="1"/>
  <c r="N60" i="7" s="1"/>
  <c r="O60" i="7" s="1"/>
  <c r="P60" i="7" s="1"/>
  <c r="Q60" i="7" s="1"/>
  <c r="J61" i="7" s="1"/>
  <c r="K61" i="7" s="1"/>
  <c r="L61" i="7" l="1"/>
  <c r="N61" i="7" s="1"/>
  <c r="O61" i="7" s="1"/>
  <c r="P61" i="7"/>
  <c r="Q61" i="7" s="1"/>
</calcChain>
</file>

<file path=xl/sharedStrings.xml><?xml version="1.0" encoding="utf-8"?>
<sst xmlns="http://schemas.openxmlformats.org/spreadsheetml/2006/main" count="147" uniqueCount="38">
  <si>
    <t>x0</t>
  </si>
  <si>
    <t>x1</t>
  </si>
  <si>
    <t>num_seg</t>
  </si>
  <si>
    <t>h</t>
  </si>
  <si>
    <t>x</t>
  </si>
  <si>
    <t>y</t>
  </si>
  <si>
    <t>y'=3x^2</t>
  </si>
  <si>
    <t>SOLUCIÓN X^3+C</t>
  </si>
  <si>
    <t>3x^2 = 3x^2</t>
  </si>
  <si>
    <t>f(x) = x - y +2</t>
  </si>
  <si>
    <t>SOLUCIÓN x + 1 + c/e^x</t>
  </si>
  <si>
    <t>c = 0</t>
  </si>
  <si>
    <t>c =</t>
  </si>
  <si>
    <t>Valor inicial</t>
  </si>
  <si>
    <t>(0,2)</t>
  </si>
  <si>
    <t>xn</t>
  </si>
  <si>
    <t>yn</t>
  </si>
  <si>
    <t>y' = x - y +2</t>
  </si>
  <si>
    <t>delta Y</t>
  </si>
  <si>
    <t>xn + h</t>
  </si>
  <si>
    <t>yn + delta Y</t>
  </si>
  <si>
    <t>y' n+1</t>
  </si>
  <si>
    <t>prom</t>
  </si>
  <si>
    <t>corr</t>
  </si>
  <si>
    <t>f(x)=x+1+c/e^x</t>
  </si>
  <si>
    <t>y' = 3x^2</t>
  </si>
  <si>
    <t>f(x)=x^3 + c</t>
  </si>
  <si>
    <t>EULER</t>
  </si>
  <si>
    <t>HEUN</t>
  </si>
  <si>
    <t>y'=2y-1</t>
  </si>
  <si>
    <t>y' = 2y-1</t>
  </si>
  <si>
    <t>y'=0.1x-3√y</t>
  </si>
  <si>
    <t>y'=xy+xy^2</t>
  </si>
  <si>
    <t>SOLUCIÓN -(e(x^2/2))/(-2+e(x^2/2))</t>
  </si>
  <si>
    <t>f(x)=(e(x^2/2))/(-2+e(x^2/2))</t>
  </si>
  <si>
    <t>y' = xy+xy^2</t>
  </si>
  <si>
    <t>SOLUCIÓN 1/2+1/2e^2x + C</t>
  </si>
  <si>
    <t>f(x)=1/2+1/2e^2x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</si>
</sst>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1.0125E-2</c:v>
                </c:pt>
                <c:pt idx="3">
                  <c:v>5.0625000000000003E-2</c:v>
                </c:pt>
                <c:pt idx="4">
                  <c:v>0.14174999999999999</c:v>
                </c:pt>
                <c:pt idx="5">
                  <c:v>0.30374999999999996</c:v>
                </c:pt>
                <c:pt idx="6">
                  <c:v>0.55687500000000001</c:v>
                </c:pt>
                <c:pt idx="7">
                  <c:v>0.92137500000000006</c:v>
                </c:pt>
                <c:pt idx="8">
                  <c:v>1.4175</c:v>
                </c:pt>
                <c:pt idx="9">
                  <c:v>2.0655000000000001</c:v>
                </c:pt>
                <c:pt idx="10">
                  <c:v>2.8856250000000001</c:v>
                </c:pt>
                <c:pt idx="11">
                  <c:v>3.8981249999999994</c:v>
                </c:pt>
                <c:pt idx="12">
                  <c:v>5.1232499999999987</c:v>
                </c:pt>
                <c:pt idx="13">
                  <c:v>6.581249999999998</c:v>
                </c:pt>
                <c:pt idx="14">
                  <c:v>8.2923749999999963</c:v>
                </c:pt>
                <c:pt idx="15">
                  <c:v>10.276874999999995</c:v>
                </c:pt>
                <c:pt idx="16">
                  <c:v>12.554999999999994</c:v>
                </c:pt>
                <c:pt idx="17">
                  <c:v>15.146999999999993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F-3742-B1D8-790BF5A9DC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3X^2'!$D$9:$D$29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F-3742-B1D8-790BF5A9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67647"/>
        <c:axId val="2116582415"/>
      </c:scatterChart>
      <c:valAx>
        <c:axId val="20678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6582415"/>
        <c:crosses val="autoZero"/>
        <c:crossBetween val="midCat"/>
      </c:valAx>
      <c:valAx>
        <c:axId val="21165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8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- 3RY'!$B$11:$B$21</c:f>
              <c:numCache>
                <c:formatCode>General</c:formatCode>
                <c:ptCount val="11"/>
                <c:pt idx="0">
                  <c:v>50</c:v>
                </c:pt>
                <c:pt idx="1">
                  <c:v>47.878679656440355</c:v>
                </c:pt>
                <c:pt idx="2">
                  <c:v>45.803847011673533</c:v>
                </c:pt>
                <c:pt idx="3">
                  <c:v>43.775490828376959</c:v>
                </c:pt>
                <c:pt idx="4">
                  <c:v>41.793599351607028</c:v>
                </c:pt>
                <c:pt idx="5">
                  <c:v>39.85816027248012</c:v>
                </c:pt>
                <c:pt idx="6">
                  <c:v>37.969160688392726</c:v>
                </c:pt>
                <c:pt idx="7">
                  <c:v>36.12658705935997</c:v>
                </c:pt>
                <c:pt idx="8">
                  <c:v>34.330425159989204</c:v>
                </c:pt>
                <c:pt idx="9">
                  <c:v>32.58066002653166</c:v>
                </c:pt>
                <c:pt idx="10">
                  <c:v>30.877275898367699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7448-97B2-D351D8B908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- 3RY'!$D$11:$D$21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3-7448-97B2-D351D8B9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055"/>
        <c:axId val="146761823"/>
      </c:scatterChart>
      <c:valAx>
        <c:axId val="1467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61823"/>
        <c:crosses val="autoZero"/>
        <c:crossBetween val="midCat"/>
      </c:valAx>
      <c:valAx>
        <c:axId val="1467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- 3RY'!$I$11:$I$21</c:f>
              <c:numCache>
                <c:formatCode>General</c:formatCode>
                <c:ptCount val="11"/>
                <c:pt idx="0">
                  <c:v>50</c:v>
                </c:pt>
                <c:pt idx="1">
                  <c:v>47.901923505836763</c:v>
                </c:pt>
                <c:pt idx="2">
                  <c:v>45.849825212558599</c:v>
                </c:pt>
                <c:pt idx="3">
                  <c:v>43.843682476527519</c:v>
                </c:pt>
                <c:pt idx="4">
                  <c:v>41.883471629180796</c:v>
                </c:pt>
                <c:pt idx="5">
                  <c:v>39.969167906703163</c:v>
                </c:pt>
                <c:pt idx="6">
                  <c:v>38.100745373171804</c:v>
                </c:pt>
                <c:pt idx="7">
                  <c:v>36.27817683640442</c:v>
                </c:pt>
                <c:pt idx="8">
                  <c:v>34.501433755629691</c:v>
                </c:pt>
                <c:pt idx="9">
                  <c:v>32.770486139969691</c:v>
                </c:pt>
                <c:pt idx="10">
                  <c:v>31.08530243657107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3B4C-8C3D-380311390D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- 3RY'!$R$11:$R$21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3-3B4C-8C3D-38031139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73344"/>
        <c:axId val="1909837632"/>
      </c:scatterChart>
      <c:valAx>
        <c:axId val="1887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9837632"/>
        <c:crosses val="autoZero"/>
        <c:crossBetween val="midCat"/>
      </c:valAx>
      <c:valAx>
        <c:axId val="1909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0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XY^2'!$C$11:$C$21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1.0007999999999999</c:v>
                </c:pt>
                <c:pt idx="3">
                  <c:v>1.0024019205119998</c:v>
                </c:pt>
                <c:pt idx="4">
                  <c:v>1.0048105743489095</c:v>
                </c:pt>
                <c:pt idx="5">
                  <c:v>1.0080337021323853</c:v>
                </c:pt>
                <c:pt idx="6">
                  <c:v>1.0120820334259195</c:v>
                </c:pt>
                <c:pt idx="7">
                  <c:v>1.0169693744078623</c:v>
                </c:pt>
                <c:pt idx="8">
                  <c:v>1.0227127234399582</c:v>
                </c:pt>
                <c:pt idx="9">
                  <c:v>1.0293324163619613</c:v>
                </c:pt>
                <c:pt idx="10">
                  <c:v>1.036852303865009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0-B643-9A09-76CDCC1131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XY^2'!$E$11:$E$21</c:f>
              <c:numCache>
                <c:formatCode>General</c:formatCode>
                <c:ptCount val="1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0-B643-9A09-76CDCC11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19152"/>
        <c:axId val="1897220656"/>
      </c:scatterChart>
      <c:valAx>
        <c:axId val="1897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220656"/>
        <c:crosses val="autoZero"/>
        <c:crossBetween val="midCat"/>
      </c:valAx>
      <c:valAx>
        <c:axId val="18972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1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XY^2'!$J$11:$J$61</c:f>
              <c:numCache>
                <c:formatCode>General</c:formatCode>
                <c:ptCount val="51"/>
                <c:pt idx="0">
                  <c:v>1</c:v>
                </c:pt>
                <c:pt idx="1">
                  <c:v>1.0004</c:v>
                </c:pt>
                <c:pt idx="2">
                  <c:v>1.0016016811845376</c:v>
                </c:pt>
                <c:pt idx="3">
                  <c:v>1.0036093803424442</c:v>
                </c:pt>
                <c:pt idx="4">
                  <c:v>1.0064303677943667</c:v>
                </c:pt>
                <c:pt idx="5">
                  <c:v>1.0100749109966469</c:v>
                </c:pt>
                <c:pt idx="6">
                  <c:v>1.0145563650389471</c:v>
                </c:pt>
                <c:pt idx="7">
                  <c:v>1.0198912915316252</c:v>
                </c:pt>
                <c:pt idx="8">
                  <c:v>1.0260996078736462</c:v>
                </c:pt>
                <c:pt idx="9">
                  <c:v>1.0332047694406921</c:v>
                </c:pt>
                <c:pt idx="10">
                  <c:v>1.0412339878523624</c:v>
                </c:pt>
                <c:pt idx="11">
                  <c:v>1.0502184891860991</c:v>
                </c:pt>
                <c:pt idx="12">
                  <c:v>1.0601938168266305</c:v>
                </c:pt>
                <c:pt idx="13">
                  <c:v>1.0712001846011587</c:v>
                </c:pt>
                <c:pt idx="14">
                  <c:v>1.0832828869862938</c:v>
                </c:pt>
                <c:pt idx="15">
                  <c:v>1.0964927745251005</c:v>
                </c:pt>
                <c:pt idx="16">
                  <c:v>1.1108868042141995</c:v>
                </c:pt>
                <c:pt idx="17">
                  <c:v>1.1265286765777835</c:v>
                </c:pt>
                <c:pt idx="18">
                  <c:v>1.1434895735212627</c:v>
                </c:pt>
                <c:pt idx="19">
                  <c:v>1.1618490139584305</c:v>
                </c:pt>
                <c:pt idx="20">
                  <c:v>1.1816958477687343</c:v>
                </c:pt>
                <c:pt idx="21">
                  <c:v>1.2031294130409356</c:v>
                </c:pt>
                <c:pt idx="22">
                  <c:v>1.2262608870237206</c:v>
                </c:pt>
                <c:pt idx="23">
                  <c:v>1.2512148680296835</c:v>
                </c:pt>
                <c:pt idx="24">
                  <c:v>1.2781312341169153</c:v>
                </c:pt>
                <c:pt idx="25">
                  <c:v>1.3071673352188344</c:v>
                </c:pt>
                <c:pt idx="26">
                  <c:v>1.338500589196818</c:v>
                </c:pt>
                <c:pt idx="27">
                  <c:v>1.3723315699775016</c:v>
                </c:pt>
                <c:pt idx="28">
                  <c:v>1.408887698761873</c:v>
                </c:pt>
                <c:pt idx="29">
                  <c:v>1.4484276789712929</c:v>
                </c:pt>
                <c:pt idx="30">
                  <c:v>1.4912468544918795</c:v>
                </c:pt>
                <c:pt idx="31">
                  <c:v>1.5376837221884894</c:v>
                </c:pt>
                <c:pt idx="32">
                  <c:v>1.5881278982208011</c:v>
                </c:pt>
                <c:pt idx="33">
                  <c:v>1.64302993000714</c:v>
                </c:pt>
                <c:pt idx="34">
                  <c:v>1.7029134712508747</c:v>
                </c:pt>
                <c:pt idx="35">
                  <c:v>1.7683905101283548</c:v>
                </c:pt>
                <c:pt idx="36">
                  <c:v>1.8401805810195644</c:v>
                </c:pt>
                <c:pt idx="37">
                  <c:v>1.9191352287585586</c:v>
                </c:pt>
                <c:pt idx="38">
                  <c:v>2.0062694780751236</c:v>
                </c:pt>
                <c:pt idx="39">
                  <c:v>2.1028027621659167</c:v>
                </c:pt>
                <c:pt idx="40">
                  <c:v>2.2102127975156263</c:v>
                </c:pt>
                <c:pt idx="41">
                  <c:v>2.3303074412166627</c:v>
                </c:pt>
                <c:pt idx="42">
                  <c:v>2.4653219348150128</c:v>
                </c:pt>
                <c:pt idx="43">
                  <c:v>2.6180526350819453</c:v>
                </c:pt>
                <c:pt idx="44">
                  <c:v>2.7920442390390035</c:v>
                </c:pt>
                <c:pt idx="45">
                  <c:v>2.991857198567184</c:v>
                </c:pt>
                <c:pt idx="46">
                  <c:v>3.2234583780246853</c:v>
                </c:pt>
                <c:pt idx="47">
                  <c:v>3.4948065482087585</c:v>
                </c:pt>
                <c:pt idx="48">
                  <c:v>3.8167559894067615</c:v>
                </c:pt>
                <c:pt idx="49">
                  <c:v>4.204499127263511</c:v>
                </c:pt>
                <c:pt idx="50">
                  <c:v>4.6799629650007919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1-3B4D-9114-39389E3A29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XY^2'!$R$11:$R$61</c:f>
              <c:numCache>
                <c:formatCode>General</c:formatCode>
                <c:ptCount val="5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  <c:pt idx="11">
                  <c:v>1.0502205552489616</c:v>
                </c:pt>
                <c:pt idx="12">
                  <c:v>1.0601963203259366</c:v>
                </c:pt>
                <c:pt idx="13">
                  <c:v>1.0712032248443273</c:v>
                </c:pt>
                <c:pt idx="14">
                  <c:v>1.0832865864302132</c:v>
                </c:pt>
                <c:pt idx="15">
                  <c:v>1.0964972832525541</c:v>
                </c:pt>
                <c:pt idx="16">
                  <c:v>1.1108923053126025</c:v>
                </c:pt>
                <c:pt idx="17">
                  <c:v>1.1265353926270267</c:v>
                </c:pt>
                <c:pt idx="18">
                  <c:v>1.1434977744489392</c:v>
                </c:pt>
                <c:pt idx="19">
                  <c:v>1.16185902658666</c:v>
                </c:pt>
                <c:pt idx="20">
                  <c:v>1.1817080674616844</c:v>
                </c:pt>
                <c:pt idx="21">
                  <c:v>1.2031443179719585</c:v>
                </c:pt>
                <c:pt idx="22">
                  <c:v>1.2262790557239507</c:v>
                </c:pt>
                <c:pt idx="23">
                  <c:v>1.251237001067004</c:v>
                </c:pt>
                <c:pt idx="24">
                  <c:v>1.2781581810006666</c:v>
                </c:pt>
                <c:pt idx="25">
                  <c:v>1.3072001279524528</c:v>
                </c:pt>
                <c:pt idx="26">
                  <c:v>1.3385404843371407</c:v>
                </c:pt>
                <c:pt idx="27">
                  <c:v>1.3723801016469366</c:v>
                </c:pt>
                <c:pt idx="28">
                  <c:v>1.4089467458565172</c:v>
                </c:pt>
                <c:pt idx="29">
                  <c:v>1.4484995508982532</c:v>
                </c:pt>
                <c:pt idx="30">
                  <c:v>1.4913344012738909</c:v>
                </c:pt>
                <c:pt idx="31">
                  <c:v>1.5377904768711479</c:v>
                </c:pt>
                <c:pt idx="32">
                  <c:v>1.5882582624705361</c:v>
                </c:pt>
                <c:pt idx="33">
                  <c:v>1.6431894179910109</c:v>
                </c:pt>
                <c:pt idx="34">
                  <c:v>1.7031090329420173</c:v>
                </c:pt>
                <c:pt idx="35">
                  <c:v>1.7686309640074638</c:v>
                </c:pt>
                <c:pt idx="36">
                  <c:v>1.8404771991890829</c:v>
                </c:pt>
                <c:pt idx="37">
                  <c:v>1.9195025370523804</c:v>
                </c:pt>
                <c:pt idx="38">
                  <c:v>2.0067263635565848</c:v>
                </c:pt>
                <c:pt idx="39">
                  <c:v>2.1033740266072547</c:v>
                </c:pt>
                <c:pt idx="40">
                  <c:v>2.2109313684014262</c:v>
                </c:pt>
                <c:pt idx="41">
                  <c:v>2.3312175693708612</c:v>
                </c:pt>
                <c:pt idx="42">
                  <c:v>2.4664839014820412</c:v>
                </c:pt>
                <c:pt idx="43">
                  <c:v>2.6195498185441988</c:v>
                </c:pt>
                <c:pt idx="44">
                  <c:v>2.7939939590148106</c:v>
                </c:pt>
                <c:pt idx="45">
                  <c:v>2.9944277737091829</c:v>
                </c:pt>
                <c:pt idx="46">
                  <c:v>3.2268967162137683</c:v>
                </c:pt>
                <c:pt idx="47">
                  <c:v>3.4994842191771749</c:v>
                </c:pt>
                <c:pt idx="48">
                  <c:v>3.8232490391566989</c:v>
                </c:pt>
                <c:pt idx="49">
                  <c:v>4.2137323894287722</c:v>
                </c:pt>
                <c:pt idx="50">
                  <c:v>4.6934844987232012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1-3B4D-9114-39389E3A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90016"/>
        <c:axId val="1896016896"/>
      </c:scatterChart>
      <c:valAx>
        <c:axId val="18864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016896"/>
        <c:crosses val="autoZero"/>
        <c:crossBetween val="midCat"/>
      </c:valAx>
      <c:valAx>
        <c:axId val="1896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4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3X^2'!$B$40:$B$80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1.265625E-3</c:v>
                </c:pt>
                <c:pt idx="3">
                  <c:v>6.3281250000000004E-3</c:v>
                </c:pt>
                <c:pt idx="4">
                  <c:v>1.7718749999999998E-2</c:v>
                </c:pt>
                <c:pt idx="5">
                  <c:v>3.7968749999999996E-2</c:v>
                </c:pt>
                <c:pt idx="6">
                  <c:v>6.9609375000000001E-2</c:v>
                </c:pt>
                <c:pt idx="7">
                  <c:v>0.11517187500000001</c:v>
                </c:pt>
                <c:pt idx="8">
                  <c:v>0.1771875</c:v>
                </c:pt>
                <c:pt idx="9">
                  <c:v>0.25818750000000001</c:v>
                </c:pt>
                <c:pt idx="10">
                  <c:v>0.36070312500000001</c:v>
                </c:pt>
                <c:pt idx="11">
                  <c:v>0.48726562499999992</c:v>
                </c:pt>
                <c:pt idx="12">
                  <c:v>0.64040624999999984</c:v>
                </c:pt>
                <c:pt idx="13">
                  <c:v>0.82265624999999976</c:v>
                </c:pt>
                <c:pt idx="14">
                  <c:v>1.0365468749999995</c:v>
                </c:pt>
                <c:pt idx="15">
                  <c:v>1.2846093749999994</c:v>
                </c:pt>
                <c:pt idx="16">
                  <c:v>1.5693749999999993</c:v>
                </c:pt>
                <c:pt idx="17">
                  <c:v>1.8933749999999991</c:v>
                </c:pt>
                <c:pt idx="18">
                  <c:v>2.2591406249999988</c:v>
                </c:pt>
                <c:pt idx="19">
                  <c:v>2.6692031249999988</c:v>
                </c:pt>
                <c:pt idx="20">
                  <c:v>3.1260937499999986</c:v>
                </c:pt>
                <c:pt idx="21">
                  <c:v>3.6323437499999982</c:v>
                </c:pt>
                <c:pt idx="22">
                  <c:v>4.1904843749999978</c:v>
                </c:pt>
                <c:pt idx="23">
                  <c:v>4.8030468749999971</c:v>
                </c:pt>
                <c:pt idx="24">
                  <c:v>5.4725624999999969</c:v>
                </c:pt>
                <c:pt idx="25">
                  <c:v>6.2015624999999961</c:v>
                </c:pt>
                <c:pt idx="26">
                  <c:v>6.9925781249999952</c:v>
                </c:pt>
                <c:pt idx="27">
                  <c:v>7.8481406249999948</c:v>
                </c:pt>
                <c:pt idx="28">
                  <c:v>8.7707812499999953</c:v>
                </c:pt>
                <c:pt idx="29">
                  <c:v>9.7630312499999956</c:v>
                </c:pt>
                <c:pt idx="30">
                  <c:v>10.827421874999995</c:v>
                </c:pt>
                <c:pt idx="31">
                  <c:v>11.966484374999995</c:v>
                </c:pt>
                <c:pt idx="32">
                  <c:v>13.182749999999995</c:v>
                </c:pt>
                <c:pt idx="33">
                  <c:v>14.478749999999994</c:v>
                </c:pt>
                <c:pt idx="34">
                  <c:v>15.857015624999995</c:v>
                </c:pt>
                <c:pt idx="35">
                  <c:v>17.320078124999995</c:v>
                </c:pt>
                <c:pt idx="36">
                  <c:v>18.870468749999997</c:v>
                </c:pt>
                <c:pt idx="37">
                  <c:v>20.510718749999999</c:v>
                </c:pt>
                <c:pt idx="38">
                  <c:v>22.243359375000001</c:v>
                </c:pt>
                <c:pt idx="39">
                  <c:v>24.070921875000003</c:v>
                </c:pt>
                <c:pt idx="40">
                  <c:v>25.995937500000004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8-CD4C-ACB1-5BF162AEE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3X^2'!$D$40:$D$80</c:f>
              <c:numCache>
                <c:formatCode>General</c:formatCode>
                <c:ptCount val="41"/>
                <c:pt idx="0">
                  <c:v>0</c:v>
                </c:pt>
                <c:pt idx="1">
                  <c:v>4.21875E-4</c:v>
                </c:pt>
                <c:pt idx="2">
                  <c:v>3.375E-3</c:v>
                </c:pt>
                <c:pt idx="3">
                  <c:v>1.1390624999999996E-2</c:v>
                </c:pt>
                <c:pt idx="4">
                  <c:v>2.7E-2</c:v>
                </c:pt>
                <c:pt idx="5">
                  <c:v>5.2734375E-2</c:v>
                </c:pt>
                <c:pt idx="6">
                  <c:v>9.1125000000000012E-2</c:v>
                </c:pt>
                <c:pt idx="7">
                  <c:v>0.14470312500000002</c:v>
                </c:pt>
                <c:pt idx="8">
                  <c:v>0.216</c:v>
                </c:pt>
                <c:pt idx="9">
                  <c:v>0.30754687499999989</c:v>
                </c:pt>
                <c:pt idx="10">
                  <c:v>0.42187499999999978</c:v>
                </c:pt>
                <c:pt idx="11">
                  <c:v>0.56151562499999963</c:v>
                </c:pt>
                <c:pt idx="12">
                  <c:v>0.72899999999999954</c:v>
                </c:pt>
                <c:pt idx="13">
                  <c:v>0.92685937499999926</c:v>
                </c:pt>
                <c:pt idx="14">
                  <c:v>1.1576249999999995</c:v>
                </c:pt>
                <c:pt idx="15">
                  <c:v>1.4238281249999991</c:v>
                </c:pt>
                <c:pt idx="16">
                  <c:v>1.7279999999999986</c:v>
                </c:pt>
                <c:pt idx="17">
                  <c:v>2.0726718749999984</c:v>
                </c:pt>
                <c:pt idx="18">
                  <c:v>2.4603749999999982</c:v>
                </c:pt>
                <c:pt idx="19">
                  <c:v>2.8936406249999975</c:v>
                </c:pt>
                <c:pt idx="20">
                  <c:v>3.3749999999999969</c:v>
                </c:pt>
                <c:pt idx="21">
                  <c:v>3.9069843749999964</c:v>
                </c:pt>
                <c:pt idx="22">
                  <c:v>4.4921249999999961</c:v>
                </c:pt>
                <c:pt idx="23">
                  <c:v>5.1329531249999949</c:v>
                </c:pt>
                <c:pt idx="24">
                  <c:v>5.8319999999999936</c:v>
                </c:pt>
                <c:pt idx="25">
                  <c:v>6.5917968749999929</c:v>
                </c:pt>
                <c:pt idx="26">
                  <c:v>7.4148749999999914</c:v>
                </c:pt>
                <c:pt idx="27">
                  <c:v>8.3037656249999934</c:v>
                </c:pt>
                <c:pt idx="28">
                  <c:v>9.2609999999999957</c:v>
                </c:pt>
                <c:pt idx="29">
                  <c:v>10.289109374999997</c:v>
                </c:pt>
                <c:pt idx="30">
                  <c:v>11.390625</c:v>
                </c:pt>
                <c:pt idx="31">
                  <c:v>12.568078125000003</c:v>
                </c:pt>
                <c:pt idx="32">
                  <c:v>13.824000000000005</c:v>
                </c:pt>
                <c:pt idx="33">
                  <c:v>15.16092187500001</c:v>
                </c:pt>
                <c:pt idx="34">
                  <c:v>16.581375000000016</c:v>
                </c:pt>
                <c:pt idx="35">
                  <c:v>18.087890625000018</c:v>
                </c:pt>
                <c:pt idx="36">
                  <c:v>19.683000000000021</c:v>
                </c:pt>
                <c:pt idx="37">
                  <c:v>21.36923437500003</c:v>
                </c:pt>
                <c:pt idx="38">
                  <c:v>23.149125000000033</c:v>
                </c:pt>
                <c:pt idx="39">
                  <c:v>25.025203125000044</c:v>
                </c:pt>
                <c:pt idx="40">
                  <c:v>27.00000000000005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8-CD4C-ACB1-5BF162AE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7871"/>
        <c:axId val="2067956591"/>
      </c:scatterChart>
      <c:valAx>
        <c:axId val="21181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956591"/>
        <c:crosses val="autoZero"/>
        <c:crossBetween val="midCat"/>
      </c:valAx>
      <c:valAx>
        <c:axId val="20679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1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2.0099999999999998</c:v>
                </c:pt>
                <c:pt idx="3">
                  <c:v>2.0289999999999999</c:v>
                </c:pt>
                <c:pt idx="4">
                  <c:v>2.0560999999999998</c:v>
                </c:pt>
                <c:pt idx="5">
                  <c:v>2.09049</c:v>
                </c:pt>
                <c:pt idx="6">
                  <c:v>2.1314410000000001</c:v>
                </c:pt>
                <c:pt idx="7">
                  <c:v>2.1782969000000003</c:v>
                </c:pt>
                <c:pt idx="8">
                  <c:v>2.2304672100000005</c:v>
                </c:pt>
                <c:pt idx="9">
                  <c:v>2.2874204890000005</c:v>
                </c:pt>
                <c:pt idx="10">
                  <c:v>2.3486784401000005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5-3A42-9615-56F64F030A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X-Y+2'!$D$9:$D$19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5-3A42-9615-56F64F03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87919"/>
        <c:axId val="2121961103"/>
      </c:scatterChart>
      <c:valAx>
        <c:axId val="20682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961103"/>
        <c:crosses val="autoZero"/>
        <c:crossBetween val="midCat"/>
      </c:valAx>
      <c:valAx>
        <c:axId val="21219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82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X-Y+2'!$B$30:$B$50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2.0024999999999999</c:v>
                </c:pt>
                <c:pt idx="3">
                  <c:v>2.0073750000000001</c:v>
                </c:pt>
                <c:pt idx="4">
                  <c:v>2.0145062500000002</c:v>
                </c:pt>
                <c:pt idx="5">
                  <c:v>2.0237809375000002</c:v>
                </c:pt>
                <c:pt idx="6">
                  <c:v>2.0350918906250004</c:v>
                </c:pt>
                <c:pt idx="7">
                  <c:v>2.0483372960937505</c:v>
                </c:pt>
                <c:pt idx="8">
                  <c:v>2.0634204312890629</c:v>
                </c:pt>
                <c:pt idx="9">
                  <c:v>2.0802494097246096</c:v>
                </c:pt>
                <c:pt idx="10">
                  <c:v>2.0987369392383792</c:v>
                </c:pt>
                <c:pt idx="11">
                  <c:v>2.1188000922764605</c:v>
                </c:pt>
                <c:pt idx="12">
                  <c:v>2.1403600876626374</c:v>
                </c:pt>
                <c:pt idx="13">
                  <c:v>2.1633420832795056</c:v>
                </c:pt>
                <c:pt idx="14">
                  <c:v>2.1876749791155303</c:v>
                </c:pt>
                <c:pt idx="15">
                  <c:v>2.2132912301597538</c:v>
                </c:pt>
                <c:pt idx="16">
                  <c:v>2.240126668651766</c:v>
                </c:pt>
                <c:pt idx="17">
                  <c:v>2.2681203352191779</c:v>
                </c:pt>
                <c:pt idx="18">
                  <c:v>2.2972143184582192</c:v>
                </c:pt>
                <c:pt idx="19">
                  <c:v>2.3273536025353083</c:v>
                </c:pt>
                <c:pt idx="20">
                  <c:v>2.3584859224085428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449-B23A-A2818BBC9D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X-Y+2'!$D$30:$D$50</c:f>
              <c:numCache>
                <c:formatCode>General</c:formatCode>
                <c:ptCount val="21"/>
                <c:pt idx="0">
                  <c:v>2</c:v>
                </c:pt>
                <c:pt idx="1">
                  <c:v>2.0012294245007141</c:v>
                </c:pt>
                <c:pt idx="2">
                  <c:v>2.0048374180359598</c:v>
                </c:pt>
                <c:pt idx="3">
                  <c:v>2.0107079764250577</c:v>
                </c:pt>
                <c:pt idx="4">
                  <c:v>2.0187307530779819</c:v>
                </c:pt>
                <c:pt idx="5">
                  <c:v>2.028800783071405</c:v>
                </c:pt>
                <c:pt idx="6">
                  <c:v>2.040818220681718</c:v>
                </c:pt>
                <c:pt idx="7">
                  <c:v>2.0546880897187139</c:v>
                </c:pt>
                <c:pt idx="8">
                  <c:v>2.070320046035639</c:v>
                </c:pt>
                <c:pt idx="9">
                  <c:v>2.0876281516217734</c:v>
                </c:pt>
                <c:pt idx="10">
                  <c:v>2.1065306597126336</c:v>
                </c:pt>
                <c:pt idx="11">
                  <c:v>2.1269498103804865</c:v>
                </c:pt>
                <c:pt idx="12">
                  <c:v>2.1488116360940266</c:v>
                </c:pt>
                <c:pt idx="13">
                  <c:v>2.1720457767610162</c:v>
                </c:pt>
                <c:pt idx="14">
                  <c:v>2.1965853037914096</c:v>
                </c:pt>
                <c:pt idx="15">
                  <c:v>2.2223665527410148</c:v>
                </c:pt>
                <c:pt idx="16">
                  <c:v>2.2493289641172218</c:v>
                </c:pt>
                <c:pt idx="17">
                  <c:v>2.2774149319487265</c:v>
                </c:pt>
                <c:pt idx="18">
                  <c:v>2.3065696597405996</c:v>
                </c:pt>
                <c:pt idx="19">
                  <c:v>2.3367410234545014</c:v>
                </c:pt>
                <c:pt idx="2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1-4449-B23A-A2818BBC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5135"/>
        <c:axId val="2122953199"/>
      </c:scatterChart>
      <c:valAx>
        <c:axId val="21229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53199"/>
        <c:crosses val="autoZero"/>
        <c:crossBetween val="midCat"/>
      </c:valAx>
      <c:valAx>
        <c:axId val="2122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X-Y+2'!$B$61:$B$101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2.0006249999999999</c:v>
                </c:pt>
                <c:pt idx="3">
                  <c:v>2.001859375</c:v>
                </c:pt>
                <c:pt idx="4">
                  <c:v>2.0036878906250002</c:v>
                </c:pt>
                <c:pt idx="5">
                  <c:v>2.006095693359375</c:v>
                </c:pt>
                <c:pt idx="6">
                  <c:v>2.0090683010253905</c:v>
                </c:pt>
                <c:pt idx="7">
                  <c:v>2.0125915934997556</c:v>
                </c:pt>
                <c:pt idx="8">
                  <c:v>2.0166518036622616</c:v>
                </c:pt>
                <c:pt idx="9">
                  <c:v>2.021235508570705</c:v>
                </c:pt>
                <c:pt idx="10">
                  <c:v>2.0263296208564374</c:v>
                </c:pt>
                <c:pt idx="11">
                  <c:v>2.0319213803350267</c:v>
                </c:pt>
                <c:pt idx="12">
                  <c:v>2.0379983458266508</c:v>
                </c:pt>
                <c:pt idx="13">
                  <c:v>2.0445483871809844</c:v>
                </c:pt>
                <c:pt idx="14">
                  <c:v>2.05155967750146</c:v>
                </c:pt>
                <c:pt idx="15">
                  <c:v>2.0590206855639233</c:v>
                </c:pt>
                <c:pt idx="16">
                  <c:v>2.0669201684248253</c:v>
                </c:pt>
                <c:pt idx="17">
                  <c:v>2.0752471642142045</c:v>
                </c:pt>
                <c:pt idx="18">
                  <c:v>2.0839909851088496</c:v>
                </c:pt>
                <c:pt idx="19">
                  <c:v>2.0931412104811282</c:v>
                </c:pt>
                <c:pt idx="20">
                  <c:v>2.1026876802191001</c:v>
                </c:pt>
                <c:pt idx="21">
                  <c:v>2.1126204882136226</c:v>
                </c:pt>
                <c:pt idx="22">
                  <c:v>2.1229299760082818</c:v>
                </c:pt>
                <c:pt idx="23">
                  <c:v>2.1336067266080749</c:v>
                </c:pt>
                <c:pt idx="24">
                  <c:v>2.1446415584428729</c:v>
                </c:pt>
                <c:pt idx="25">
                  <c:v>2.1560255194818012</c:v>
                </c:pt>
                <c:pt idx="26">
                  <c:v>2.167749881494756</c:v>
                </c:pt>
                <c:pt idx="27">
                  <c:v>2.1798061344573871</c:v>
                </c:pt>
                <c:pt idx="28">
                  <c:v>2.1921859810959523</c:v>
                </c:pt>
                <c:pt idx="29">
                  <c:v>2.2048813315685534</c:v>
                </c:pt>
                <c:pt idx="30">
                  <c:v>2.2178842982793396</c:v>
                </c:pt>
                <c:pt idx="31">
                  <c:v>2.2311871908223559</c:v>
                </c:pt>
                <c:pt idx="32">
                  <c:v>2.2447825110517972</c:v>
                </c:pt>
                <c:pt idx="33">
                  <c:v>2.2586629482755023</c:v>
                </c:pt>
                <c:pt idx="34">
                  <c:v>2.2728213745686148</c:v>
                </c:pt>
                <c:pt idx="35">
                  <c:v>2.2872508402043996</c:v>
                </c:pt>
                <c:pt idx="36">
                  <c:v>2.3019445691992897</c:v>
                </c:pt>
                <c:pt idx="37">
                  <c:v>2.3168959549693073</c:v>
                </c:pt>
                <c:pt idx="38">
                  <c:v>2.3320985560950747</c:v>
                </c:pt>
                <c:pt idx="39">
                  <c:v>2.3475460921926978</c:v>
                </c:pt>
                <c:pt idx="40">
                  <c:v>2.3632324398878803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9-6A4E-8048-CB84781FDF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X-Y+2'!$D$61:$D$101</c:f>
              <c:numCache>
                <c:formatCode>General</c:formatCode>
                <c:ptCount val="41"/>
                <c:pt idx="0">
                  <c:v>2</c:v>
                </c:pt>
                <c:pt idx="1">
                  <c:v>2.0003099120283325</c:v>
                </c:pt>
                <c:pt idx="2">
                  <c:v>2.0012294245007141</c:v>
                </c:pt>
                <c:pt idx="3">
                  <c:v>2.0027434863285527</c:v>
                </c:pt>
                <c:pt idx="4">
                  <c:v>2.0048374180359598</c:v>
                </c:pt>
                <c:pt idx="5">
                  <c:v>2.0074969025845952</c:v>
                </c:pt>
                <c:pt idx="6">
                  <c:v>2.0107079764250577</c:v>
                </c:pt>
                <c:pt idx="7">
                  <c:v>2.0144570207692074</c:v>
                </c:pt>
                <c:pt idx="8">
                  <c:v>2.0187307530779819</c:v>
                </c:pt>
                <c:pt idx="9">
                  <c:v>2.0235162187593771</c:v>
                </c:pt>
                <c:pt idx="10">
                  <c:v>2.028800783071405</c:v>
                </c:pt>
                <c:pt idx="11">
                  <c:v>2.0345721232249683</c:v>
                </c:pt>
                <c:pt idx="12">
                  <c:v>2.040818220681718</c:v>
                </c:pt>
                <c:pt idx="13">
                  <c:v>2.0475273536420722</c:v>
                </c:pt>
                <c:pt idx="14">
                  <c:v>2.0546880897187134</c:v>
                </c:pt>
                <c:pt idx="15">
                  <c:v>2.0622892787909723</c:v>
                </c:pt>
                <c:pt idx="16">
                  <c:v>2.0703200460356395</c:v>
                </c:pt>
                <c:pt idx="17">
                  <c:v>2.0787697851298472</c:v>
                </c:pt>
                <c:pt idx="18">
                  <c:v>2.0876281516217734</c:v>
                </c:pt>
                <c:pt idx="19">
                  <c:v>2.0968850564650201</c:v>
                </c:pt>
                <c:pt idx="20">
                  <c:v>2.1065306597126332</c:v>
                </c:pt>
                <c:pt idx="21">
                  <c:v>2.1165553643668149</c:v>
                </c:pt>
                <c:pt idx="22">
                  <c:v>2.1269498103804869</c:v>
                </c:pt>
                <c:pt idx="23">
                  <c:v>2.1377048688069555</c:v>
                </c:pt>
                <c:pt idx="24">
                  <c:v>2.1488116360940266</c:v>
                </c:pt>
                <c:pt idx="25">
                  <c:v>2.1602614285189903</c:v>
                </c:pt>
                <c:pt idx="26">
                  <c:v>2.1720457767610162</c:v>
                </c:pt>
                <c:pt idx="27">
                  <c:v>2.1841564206075494</c:v>
                </c:pt>
                <c:pt idx="28">
                  <c:v>2.1965853037914096</c:v>
                </c:pt>
                <c:pt idx="29">
                  <c:v>2.2093245689553624</c:v>
                </c:pt>
                <c:pt idx="30">
                  <c:v>2.2223665527410148</c:v>
                </c:pt>
                <c:pt idx="31">
                  <c:v>2.2357037809989659</c:v>
                </c:pt>
                <c:pt idx="32">
                  <c:v>2.2493289641172218</c:v>
                </c:pt>
                <c:pt idx="33">
                  <c:v>2.2632349924649495</c:v>
                </c:pt>
                <c:pt idx="34">
                  <c:v>2.2774149319487269</c:v>
                </c:pt>
                <c:pt idx="35">
                  <c:v>2.2918620196785087</c:v>
                </c:pt>
                <c:pt idx="36">
                  <c:v>2.3065696597405991</c:v>
                </c:pt>
                <c:pt idx="37">
                  <c:v>2.3215314190749932</c:v>
                </c:pt>
                <c:pt idx="38">
                  <c:v>2.3367410234545014</c:v>
                </c:pt>
                <c:pt idx="39">
                  <c:v>2.352192353563157</c:v>
                </c:pt>
                <c:pt idx="40">
                  <c:v>2.3678794411714428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9-6A4E-8048-CB84781F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16239"/>
        <c:axId val="2124801839"/>
      </c:scatterChart>
      <c:valAx>
        <c:axId val="21221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801839"/>
        <c:crosses val="autoZero"/>
        <c:crossBetween val="midCat"/>
      </c:valAx>
      <c:valAx>
        <c:axId val="21248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1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3X^2'!$B$9:$B$19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0.24300000000000002</c:v>
                </c:pt>
                <c:pt idx="3">
                  <c:v>0.76949999999999996</c:v>
                </c:pt>
                <c:pt idx="4">
                  <c:v>1.782</c:v>
                </c:pt>
                <c:pt idx="5">
                  <c:v>3.4424999999999999</c:v>
                </c:pt>
                <c:pt idx="6">
                  <c:v>5.9130000000000003</c:v>
                </c:pt>
                <c:pt idx="7">
                  <c:v>9.355500000000001</c:v>
                </c:pt>
                <c:pt idx="8">
                  <c:v>13.932000000000002</c:v>
                </c:pt>
                <c:pt idx="9">
                  <c:v>19.804500000000001</c:v>
                </c:pt>
                <c:pt idx="10">
                  <c:v>27.134999999999998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E541-8441-1D2DD8B93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3X^2'!$J$9:$J$19</c:f>
              <c:numCache>
                <c:formatCode>General</c:formatCode>
                <c:ptCount val="11"/>
                <c:pt idx="0">
                  <c:v>0</c:v>
                </c:pt>
                <c:pt idx="1">
                  <c:v>2.7E-2</c:v>
                </c:pt>
                <c:pt idx="2">
                  <c:v>0.216</c:v>
                </c:pt>
                <c:pt idx="3">
                  <c:v>0.72899999999999976</c:v>
                </c:pt>
                <c:pt idx="4">
                  <c:v>1.728</c:v>
                </c:pt>
                <c:pt idx="5">
                  <c:v>3.375</c:v>
                </c:pt>
                <c:pt idx="6">
                  <c:v>5.8320000000000007</c:v>
                </c:pt>
                <c:pt idx="7">
                  <c:v>9.261000000000001</c:v>
                </c:pt>
                <c:pt idx="8">
                  <c:v>13.824</c:v>
                </c:pt>
                <c:pt idx="9">
                  <c:v>19.682999999999993</c:v>
                </c:pt>
                <c:pt idx="10">
                  <c:v>26.999999999999986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E541-8441-1D2DD8B9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7199"/>
        <c:axId val="2124042095"/>
      </c:scatterChart>
      <c:valAx>
        <c:axId val="21236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042095"/>
        <c:crosses val="autoZero"/>
        <c:crossBetween val="midCat"/>
      </c:valAx>
      <c:valAx>
        <c:axId val="2124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36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2.0049999999999999</c:v>
                </c:pt>
                <c:pt idx="2">
                  <c:v>2.0190250000000001</c:v>
                </c:pt>
                <c:pt idx="3">
                  <c:v>2.0412176250000003</c:v>
                </c:pt>
                <c:pt idx="4">
                  <c:v>2.0708019506250004</c:v>
                </c:pt>
                <c:pt idx="5">
                  <c:v>2.1070757653156251</c:v>
                </c:pt>
                <c:pt idx="6">
                  <c:v>2.1494035676106407</c:v>
                </c:pt>
                <c:pt idx="7">
                  <c:v>2.1972102286876298</c:v>
                </c:pt>
                <c:pt idx="8">
                  <c:v>2.2499752569623048</c:v>
                </c:pt>
                <c:pt idx="9">
                  <c:v>2.3072276075508857</c:v>
                </c:pt>
                <c:pt idx="10">
                  <c:v>2.3685409848335515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C648-8D4F-6334FE6F63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X-Y+2'!$J$9:$J$19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1-C648-8D4F-6334FE6F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87887"/>
        <c:axId val="2122048255"/>
      </c:scatterChart>
      <c:valAx>
        <c:axId val="20674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048255"/>
        <c:crosses val="autoZero"/>
        <c:crossBetween val="midCat"/>
      </c:valAx>
      <c:valAx>
        <c:axId val="2122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4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2Y-1'!$I$11:$I$14</c:f>
              <c:numCache>
                <c:formatCode>General</c:formatCode>
                <c:ptCount val="4"/>
                <c:pt idx="0">
                  <c:v>1</c:v>
                </c:pt>
                <c:pt idx="1">
                  <c:v>1.4444444444444444</c:v>
                </c:pt>
                <c:pt idx="2">
                  <c:v>2.2839506172839505</c:v>
                </c:pt>
                <c:pt idx="3">
                  <c:v>3.8696844993141286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B-E84E-9CC8-E7A08C3126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2Y-1'!$Q$11:$Q$14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B-E84E-9CC8-E7A08C31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2336"/>
        <c:axId val="1897735632"/>
      </c:scatterChart>
      <c:valAx>
        <c:axId val="18978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735632"/>
        <c:crosses val="autoZero"/>
        <c:crossBetween val="midCat"/>
      </c:valAx>
      <c:valAx>
        <c:axId val="1897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8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2Y-1'!$B$11:$B$14</c:f>
              <c:numCache>
                <c:formatCode>General</c:formatCode>
                <c:ptCount val="4"/>
                <c:pt idx="0">
                  <c:v>1</c:v>
                </c:pt>
                <c:pt idx="1">
                  <c:v>1.3333333333333333</c:v>
                </c:pt>
                <c:pt idx="2">
                  <c:v>1.8888888888888888</c:v>
                </c:pt>
                <c:pt idx="3">
                  <c:v>2.8148148148148149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D-4440-8C02-CBEF2A0C2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2Y-1'!$D$11:$D$14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D-4440-8C02-CBEF2A0C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75616"/>
        <c:axId val="146232799"/>
      </c:scatterChart>
      <c:valAx>
        <c:axId val="1910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232799"/>
        <c:crosses val="autoZero"/>
        <c:crossBetween val="midCat"/>
      </c:valAx>
      <c:valAx>
        <c:axId val="1462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03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96404</xdr:colOff>
      <xdr:row>0</xdr:row>
      <xdr:rowOff>69272</xdr:rowOff>
    </xdr:from>
    <xdr:to>
      <xdr:col>9</xdr:col>
      <xdr:colOff>546676</xdr:colOff>
      <xdr:row>12</xdr:row>
      <xdr:rowOff>145472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C909A-1D92-0D4F-8B8D-A6CA441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38</xdr:row>
      <xdr:rowOff>57150</xdr:rowOff>
    </xdr:from>
    <xdr:to>
      <xdr:col>10</xdr:col>
      <xdr:colOff>47624</xdr:colOff>
      <xdr:row>53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868B32-0797-E945-B5EE-0E52A63C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668192</xdr:colOff>
      <xdr:row>6</xdr:row>
      <xdr:rowOff>230909</xdr:rowOff>
    </xdr:from>
    <xdr:to>
      <xdr:col>14</xdr:col>
      <xdr:colOff>34184</xdr:colOff>
      <xdr:row>36</xdr:row>
      <xdr:rowOff>83415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420C1-48D0-C346-8257-FB8C8E9DE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25" t="8181"/>
        <a:stretch/>
      </xdr:blipFill>
      <xdr:spPr>
        <a:xfrm>
          <a:off x="8149647" y="1477818"/>
          <a:ext cx="3522355" cy="6277552"/>
        </a:xfrm>
        <a:prstGeom prst="rect">
          <a:avLst/>
        </a:prstGeom>
      </xdr:spPr>
    </xdr:pic>
    <xdr:clientData/>
  </xdr:twoCellAnchor>
  <xdr:twoCellAnchor editAs="oneCell">
    <xdr:from>
      <xdr:col>6</xdr:col>
      <xdr:colOff>738908</xdr:colOff>
      <xdr:row>56</xdr:row>
      <xdr:rowOff>147203</xdr:rowOff>
    </xdr:from>
    <xdr:to>
      <xdr:col>11</xdr:col>
      <xdr:colOff>208635</xdr:colOff>
      <xdr:row>86</xdr:row>
      <xdr:rowOff>188477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AFA57A-73FC-284B-B140-697A2CD59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 t="11318"/>
        <a:stretch/>
      </xdr:blipFill>
      <xdr:spPr>
        <a:xfrm>
          <a:off x="5726544" y="12166021"/>
          <a:ext cx="3626091" cy="6275820"/>
        </a:xfrm>
        <a:prstGeom prst="rect">
          <a:avLst/>
        </a:prstGeom>
      </xdr:spPr>
    </xdr:pic>
    <xdr:clientData/>
  </xdr:twoCellAnchor>
  <xdr:twoCellAnchor editAs="oneCell">
    <xdr:from>
      <xdr:col>4</xdr:col>
      <xdr:colOff>474806</xdr:colOff>
      <xdr:row>72</xdr:row>
      <xdr:rowOff>184150</xdr:rowOff>
    </xdr:from>
    <xdr:to>
      <xdr:col>6</xdr:col>
      <xdr:colOff>808182</xdr:colOff>
      <xdr:row>94</xdr:row>
      <xdr:rowOff>71872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70B76-3F53-2944-8A49-5CBF3AFBF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9897" y="15528059"/>
          <a:ext cx="1995921" cy="445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47172</xdr:colOff>
      <xdr:row>7</xdr:row>
      <xdr:rowOff>112940</xdr:rowOff>
    </xdr:from>
    <xdr:to>
      <xdr:col>9</xdr:col>
      <xdr:colOff>717097</xdr:colOff>
      <xdr:row>20</xdr:row>
      <xdr:rowOff>64407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CF3C0-C3C4-7C4F-84C9-5ACAC5F5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33565</xdr:colOff>
      <xdr:row>34</xdr:row>
      <xdr:rowOff>34018</xdr:rowOff>
    </xdr:from>
    <xdr:to>
      <xdr:col>9</xdr:col>
      <xdr:colOff>674915</xdr:colOff>
      <xdr:row>47</xdr:row>
      <xdr:rowOff>157842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10AC10-1F8D-3F44-889E-A56A591B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189593</xdr:colOff>
      <xdr:row>58</xdr:row>
      <xdr:rowOff>312964</xdr:rowOff>
    </xdr:from>
    <xdr:to>
      <xdr:col>9</xdr:col>
      <xdr:colOff>653143</xdr:colOff>
      <xdr:row>71</xdr:row>
      <xdr:rowOff>131989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A63074-AE10-F84F-9D12-64D47D90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129269</xdr:colOff>
      <xdr:row>2</xdr:row>
      <xdr:rowOff>111578</xdr:rowOff>
    </xdr:from>
    <xdr:to>
      <xdr:col>13</xdr:col>
      <xdr:colOff>462101</xdr:colOff>
      <xdr:row>22</xdr:row>
      <xdr:rowOff>121104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4ECEDA-FA34-E04A-8FF3-E9EAAA438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95" t="7096"/>
        <a:stretch/>
      </xdr:blipFill>
      <xdr:spPr>
        <a:xfrm>
          <a:off x="8429626" y="519792"/>
          <a:ext cx="2822939" cy="42821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825953</xdr:colOff>
      <xdr:row>27</xdr:row>
      <xdr:rowOff>187777</xdr:rowOff>
    </xdr:from>
    <xdr:to>
      <xdr:col>13</xdr:col>
      <xdr:colOff>778329</xdr:colOff>
      <xdr:row>54</xdr:row>
      <xdr:rowOff>155068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E5A79C-10D1-E14D-B26E-BC0200B5C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42" t="6813"/>
        <a:stretch/>
      </xdr:blipFill>
      <xdr:spPr>
        <a:xfrm>
          <a:off x="8296274" y="5889170"/>
          <a:ext cx="3272519" cy="56686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152400</xdr:colOff>
      <xdr:row>73</xdr:row>
      <xdr:rowOff>76201</xdr:rowOff>
    </xdr:from>
    <xdr:to>
      <xdr:col>11</xdr:col>
      <xdr:colOff>725222</xdr:colOff>
      <xdr:row>99</xdr:row>
      <xdr:rowOff>62594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A1D9B2-C22F-0C44-ACD8-485E31989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16" t="6776"/>
        <a:stretch/>
      </xdr:blipFill>
      <xdr:spPr>
        <a:xfrm>
          <a:off x="6792686" y="15547522"/>
          <a:ext cx="3062929" cy="5293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325210</xdr:colOff>
      <xdr:row>83</xdr:row>
      <xdr:rowOff>170090</xdr:rowOff>
    </xdr:from>
    <xdr:to>
      <xdr:col>7</xdr:col>
      <xdr:colOff>545051</xdr:colOff>
      <xdr:row>103</xdr:row>
      <xdr:rowOff>27215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1B09786-52DE-6241-9FDD-02D1DCC1A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5389" y="17682483"/>
          <a:ext cx="1879912" cy="393926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155575</xdr:rowOff>
    </xdr:from>
    <xdr:to>
      <xdr:col>5</xdr:col>
      <xdr:colOff>781050</xdr:colOff>
      <xdr:row>34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59CBB-BD6E-B04E-95E0-F3B21DDB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438149</xdr:colOff>
      <xdr:row>19</xdr:row>
      <xdr:rowOff>152400</xdr:rowOff>
    </xdr:from>
    <xdr:to>
      <xdr:col>11</xdr:col>
      <xdr:colOff>263524</xdr:colOff>
      <xdr:row>43</xdr:row>
      <xdr:rowOff>162309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E70FBB-03B7-A94B-B1BD-B0F5866044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61" t="9022"/>
        <a:stretch/>
      </xdr:blipFill>
      <xdr:spPr>
        <a:xfrm>
          <a:off x="5467349" y="3952875"/>
          <a:ext cx="4016375" cy="48105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20</xdr:row>
      <xdr:rowOff>12700</xdr:rowOff>
    </xdr:from>
    <xdr:to>
      <xdr:col>5</xdr:col>
      <xdr:colOff>450850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E5ED6-DA56-4D44-BB46-DCEE40D1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590550</xdr:colOff>
      <xdr:row>19</xdr:row>
      <xdr:rowOff>180975</xdr:rowOff>
    </xdr:from>
    <xdr:to>
      <xdr:col>10</xdr:col>
      <xdr:colOff>590995</xdr:colOff>
      <xdr:row>43</xdr:row>
      <xdr:rowOff>187324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10AA02-9173-EE45-9BF5-8BCC1C15C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34" t="9187"/>
        <a:stretch/>
      </xdr:blipFill>
      <xdr:spPr>
        <a:xfrm>
          <a:off x="5562600" y="4181475"/>
          <a:ext cx="4143820" cy="4806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14</xdr:row>
      <xdr:rowOff>104775</xdr:rowOff>
    </xdr:from>
    <xdr:to>
      <xdr:col>13</xdr:col>
      <xdr:colOff>444500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7A7118-6A0C-C843-AE73-18FADC8A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14</xdr:row>
      <xdr:rowOff>9525</xdr:rowOff>
    </xdr:from>
    <xdr:to>
      <xdr:col>6</xdr:col>
      <xdr:colOff>276225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8C3668-D6A0-914C-B2F7-6587C064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599514</xdr:colOff>
      <xdr:row>29</xdr:row>
      <xdr:rowOff>128868</xdr:rowOff>
    </xdr:from>
    <xdr:to>
      <xdr:col>13</xdr:col>
      <xdr:colOff>542365</xdr:colOff>
      <xdr:row>46</xdr:row>
      <xdr:rowOff>14720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FDDFE5-9787-6443-A785-B70AC36F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59" t="12670"/>
        <a:stretch/>
      </xdr:blipFill>
      <xdr:spPr>
        <a:xfrm>
          <a:off x="6493808" y="6381750"/>
          <a:ext cx="4918263" cy="3314852"/>
        </a:xfrm>
        <a:prstGeom prst="rect">
          <a:avLst/>
        </a:prstGeom>
      </xdr:spPr>
    </xdr:pic>
    <xdr:clientData/>
  </xdr:twoCellAnchor>
  <xdr:twoCellAnchor editAs="oneCell">
    <xdr:from>
      <xdr:col>0</xdr:col>
      <xdr:colOff>377639</xdr:colOff>
      <xdr:row>30</xdr:row>
      <xdr:rowOff>126067</xdr:rowOff>
    </xdr:from>
    <xdr:to>
      <xdr:col>5</xdr:col>
      <xdr:colOff>714404</xdr:colOff>
      <xdr:row>49</xdr:row>
      <xdr:rowOff>38661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E7EC24-DA5E-CC43-AF32-12D7EAAE7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" t="10156"/>
        <a:stretch/>
      </xdr:blipFill>
      <xdr:spPr>
        <a:xfrm>
          <a:off x="377639" y="6580655"/>
          <a:ext cx="4572589" cy="374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48534</xdr:rowOff>
    </xdr:from>
    <xdr:to>
      <xdr:col>5</xdr:col>
      <xdr:colOff>729196</xdr:colOff>
      <xdr:row>54</xdr:row>
      <xdr:rowOff>106004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F874A6-2928-084C-8DA4-0069B75EF5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0" t="7780"/>
        <a:stretch/>
      </xdr:blipFill>
      <xdr:spPr>
        <a:xfrm>
          <a:off x="0" y="5451807"/>
          <a:ext cx="5093378" cy="5876379"/>
        </a:xfrm>
        <a:prstGeom prst="rect">
          <a:avLst/>
        </a:prstGeom>
      </xdr:spPr>
    </xdr:pic>
    <xdr:clientData/>
  </xdr:twoCellAnchor>
  <xdr:twoCellAnchor>
    <xdr:from>
      <xdr:col>4</xdr:col>
      <xdr:colOff>623454</xdr:colOff>
      <xdr:row>21</xdr:row>
      <xdr:rowOff>86591</xdr:rowOff>
    </xdr:from>
    <xdr:to>
      <xdr:col>10</xdr:col>
      <xdr:colOff>111991</xdr:colOff>
      <xdr:row>34</xdr:row>
      <xdr:rowOff>194304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A6F4CD-5D4C-6948-B530-38BFAD32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810525</xdr:colOff>
      <xdr:row>26</xdr:row>
      <xdr:rowOff>107984</xdr:rowOff>
    </xdr:from>
    <xdr:to>
      <xdr:col>16</xdr:col>
      <xdr:colOff>376687</xdr:colOff>
      <xdr:row>40</xdr:row>
      <xdr:rowOff>1767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A9026-B99A-2C48-83CE-E19B5471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561895</xdr:colOff>
      <xdr:row>5</xdr:row>
      <xdr:rowOff>46266</xdr:rowOff>
    </xdr:from>
    <xdr:to>
      <xdr:col>22</xdr:col>
      <xdr:colOff>790474</xdr:colOff>
      <xdr:row>29</xdr:row>
      <xdr:rowOff>150784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4B0009-4242-8B4E-B9FA-3440C12D0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08" t="9905"/>
        <a:stretch/>
      </xdr:blipFill>
      <xdr:spPr>
        <a:xfrm>
          <a:off x="14122031" y="1085357"/>
          <a:ext cx="5216216" cy="50921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62</xdr:row>
      <xdr:rowOff>152400</xdr:rowOff>
    </xdr:from>
    <xdr:to>
      <xdr:col>5</xdr:col>
      <xdr:colOff>762001</xdr:colOff>
      <xdr:row>75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80E91-E8F7-1649-A9D5-607341DC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61</xdr:row>
      <xdr:rowOff>190500</xdr:rowOff>
    </xdr:from>
    <xdr:to>
      <xdr:col>13</xdr:col>
      <xdr:colOff>444500</xdr:colOff>
      <xdr:row>75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3EAC8-ED37-3144-ABEF-41F54278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190500</xdr:colOff>
      <xdr:row>75</xdr:row>
      <xdr:rowOff>76200</xdr:rowOff>
    </xdr:from>
    <xdr:to>
      <xdr:col>4</xdr:col>
      <xdr:colOff>841308</xdr:colOff>
      <xdr:row>109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67D06F-15B9-D842-B78E-12197D2B9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261" t="7219"/>
        <a:stretch/>
      </xdr:blipFill>
      <xdr:spPr>
        <a:xfrm>
          <a:off x="1019175" y="15478125"/>
          <a:ext cx="3174933" cy="680085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61</xdr:row>
      <xdr:rowOff>152399</xdr:rowOff>
    </xdr:from>
    <xdr:to>
      <xdr:col>18</xdr:col>
      <xdr:colOff>629692</xdr:colOff>
      <xdr:row>95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010A08-E1DA-EB4E-A3E9-4C36C640D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55" t="7061"/>
        <a:stretch/>
      </xdr:blipFill>
      <xdr:spPr>
        <a:xfrm>
          <a:off x="11315700" y="12753974"/>
          <a:ext cx="4315867" cy="6800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98AF-3844-8C48-AAD2-0D33FC096C85}">
  <dimension ref="A1:D80"/>
  <sheetViews>
    <sheetView zoomScale="85" zoomScaleNormal="85" workbookViewId="0">
      <selection activeCell="A38" activeCellId="7" sqref="A1:A3 B3 A5 A7:D7 A32:A34 B34 A36 A38:D38"/>
    </sheetView>
  </sheetViews>
  <sheetFormatPr baseColWidth="10" defaultColWidth="10.875" defaultRowHeight="15.75" x14ac:dyDescent="0.25"/>
  <cols>
    <col min="1" max="16384" width="10.875" style="2"/>
  </cols>
  <sheetData>
    <row r="1" spans="1:4" x14ac:dyDescent="0.25">
      <c r="A1" s="22" t="s">
        <v>0</v>
      </c>
      <c r="B1" s="2">
        <v>0</v>
      </c>
    </row>
    <row r="2" spans="1:4" x14ac:dyDescent="0.25">
      <c r="A2" s="22" t="s">
        <v>1</v>
      </c>
      <c r="B2" s="2">
        <v>3</v>
      </c>
    </row>
    <row r="3" spans="1:4" x14ac:dyDescent="0.25">
      <c r="A3" s="22" t="s">
        <v>2</v>
      </c>
      <c r="B3" s="22">
        <v>20</v>
      </c>
    </row>
    <row r="5" spans="1:4" x14ac:dyDescent="0.25">
      <c r="A5" s="22" t="s">
        <v>3</v>
      </c>
      <c r="B5" s="2">
        <f>(B2-B1)/B3</f>
        <v>0.15</v>
      </c>
    </row>
    <row r="6" spans="1:4" x14ac:dyDescent="0.25">
      <c r="D6" s="2" t="s">
        <v>11</v>
      </c>
    </row>
    <row r="7" spans="1:4" ht="31.5" x14ac:dyDescent="0.25">
      <c r="A7" s="22" t="s">
        <v>4</v>
      </c>
      <c r="B7" s="22" t="s">
        <v>5</v>
      </c>
      <c r="C7" s="22" t="s">
        <v>6</v>
      </c>
      <c r="D7" s="22" t="s">
        <v>7</v>
      </c>
    </row>
    <row r="9" spans="1:4" x14ac:dyDescent="0.25">
      <c r="A9" s="2">
        <v>0</v>
      </c>
      <c r="B9" s="2">
        <v>0</v>
      </c>
      <c r="C9" s="2">
        <f>3*A9^2</f>
        <v>0</v>
      </c>
      <c r="D9" s="2">
        <f>A9^3</f>
        <v>0</v>
      </c>
    </row>
    <row r="10" spans="1:4" x14ac:dyDescent="0.25">
      <c r="A10" s="2">
        <f t="shared" ref="A10:A29" si="0">A9+$B$5</f>
        <v>0.15</v>
      </c>
      <c r="B10" s="2">
        <f t="shared" ref="B10:B29" si="1">B9+$B$5*C9</f>
        <v>0</v>
      </c>
      <c r="C10" s="2">
        <f t="shared" ref="C10:C29" si="2">3*A10^2</f>
        <v>6.7500000000000004E-2</v>
      </c>
      <c r="D10" s="2">
        <f>A10^3</f>
        <v>3.375E-3</v>
      </c>
    </row>
    <row r="11" spans="1:4" x14ac:dyDescent="0.25">
      <c r="A11" s="2">
        <f t="shared" si="0"/>
        <v>0.3</v>
      </c>
      <c r="B11" s="2">
        <f t="shared" si="1"/>
        <v>1.0125E-2</v>
      </c>
      <c r="C11" s="2">
        <f t="shared" si="2"/>
        <v>0.27</v>
      </c>
      <c r="D11" s="2">
        <f t="shared" ref="D11:D29" si="3">A11^3</f>
        <v>2.7E-2</v>
      </c>
    </row>
    <row r="12" spans="1:4" x14ac:dyDescent="0.25">
      <c r="A12" s="2">
        <f t="shared" si="0"/>
        <v>0.44999999999999996</v>
      </c>
      <c r="B12" s="2">
        <f t="shared" si="1"/>
        <v>5.0625000000000003E-2</v>
      </c>
      <c r="C12" s="2">
        <f t="shared" si="2"/>
        <v>0.60749999999999993</v>
      </c>
      <c r="D12" s="2">
        <f t="shared" si="3"/>
        <v>9.112499999999997E-2</v>
      </c>
    </row>
    <row r="13" spans="1:4" x14ac:dyDescent="0.25">
      <c r="A13" s="2">
        <f t="shared" si="0"/>
        <v>0.6</v>
      </c>
      <c r="B13" s="2">
        <f t="shared" si="1"/>
        <v>0.14174999999999999</v>
      </c>
      <c r="C13" s="2">
        <f t="shared" si="2"/>
        <v>1.08</v>
      </c>
      <c r="D13" s="2">
        <f t="shared" si="3"/>
        <v>0.216</v>
      </c>
    </row>
    <row r="14" spans="1:4" x14ac:dyDescent="0.25">
      <c r="A14" s="2">
        <f t="shared" si="0"/>
        <v>0.75</v>
      </c>
      <c r="B14" s="2">
        <f t="shared" si="1"/>
        <v>0.30374999999999996</v>
      </c>
      <c r="C14" s="2">
        <f t="shared" si="2"/>
        <v>1.6875</v>
      </c>
      <c r="D14" s="2">
        <f t="shared" si="3"/>
        <v>0.421875</v>
      </c>
    </row>
    <row r="15" spans="1:4" x14ac:dyDescent="0.25">
      <c r="A15" s="2">
        <f t="shared" si="0"/>
        <v>0.9</v>
      </c>
      <c r="B15" s="2">
        <f t="shared" si="1"/>
        <v>0.55687500000000001</v>
      </c>
      <c r="C15" s="2">
        <f t="shared" si="2"/>
        <v>2.4300000000000002</v>
      </c>
      <c r="D15" s="2">
        <f t="shared" si="3"/>
        <v>0.72900000000000009</v>
      </c>
    </row>
    <row r="16" spans="1:4" x14ac:dyDescent="0.25">
      <c r="A16" s="2">
        <f t="shared" si="0"/>
        <v>1.05</v>
      </c>
      <c r="B16" s="2">
        <f t="shared" si="1"/>
        <v>0.92137500000000006</v>
      </c>
      <c r="C16" s="2">
        <f t="shared" si="2"/>
        <v>3.3075000000000001</v>
      </c>
      <c r="D16" s="2">
        <f t="shared" si="3"/>
        <v>1.1576250000000001</v>
      </c>
    </row>
    <row r="17" spans="1:4" x14ac:dyDescent="0.25">
      <c r="A17" s="2">
        <f t="shared" si="0"/>
        <v>1.2</v>
      </c>
      <c r="B17" s="2">
        <f t="shared" si="1"/>
        <v>1.4175</v>
      </c>
      <c r="C17" s="2">
        <f t="shared" si="2"/>
        <v>4.32</v>
      </c>
      <c r="D17" s="2">
        <f t="shared" si="3"/>
        <v>1.728</v>
      </c>
    </row>
    <row r="18" spans="1:4" x14ac:dyDescent="0.25">
      <c r="A18" s="2">
        <f t="shared" si="0"/>
        <v>1.3499999999999999</v>
      </c>
      <c r="B18" s="2">
        <f t="shared" si="1"/>
        <v>2.0655000000000001</v>
      </c>
      <c r="C18" s="2">
        <f t="shared" si="2"/>
        <v>5.4674999999999985</v>
      </c>
      <c r="D18" s="2">
        <f>A18^3</f>
        <v>2.4603749999999991</v>
      </c>
    </row>
    <row r="19" spans="1:4" x14ac:dyDescent="0.25">
      <c r="A19" s="2">
        <f t="shared" si="0"/>
        <v>1.4999999999999998</v>
      </c>
      <c r="B19" s="2">
        <f t="shared" si="1"/>
        <v>2.8856250000000001</v>
      </c>
      <c r="C19" s="2">
        <f t="shared" si="2"/>
        <v>6.7499999999999973</v>
      </c>
      <c r="D19" s="2">
        <f t="shared" si="3"/>
        <v>3.3749999999999982</v>
      </c>
    </row>
    <row r="20" spans="1:4" x14ac:dyDescent="0.25">
      <c r="A20" s="2">
        <f t="shared" si="0"/>
        <v>1.6499999999999997</v>
      </c>
      <c r="B20" s="2">
        <f t="shared" si="1"/>
        <v>3.8981249999999994</v>
      </c>
      <c r="C20" s="2">
        <f t="shared" si="2"/>
        <v>8.1674999999999969</v>
      </c>
      <c r="D20" s="2">
        <f t="shared" si="3"/>
        <v>4.492124999999997</v>
      </c>
    </row>
    <row r="21" spans="1:4" x14ac:dyDescent="0.25">
      <c r="A21" s="2">
        <f t="shared" si="0"/>
        <v>1.7999999999999996</v>
      </c>
      <c r="B21" s="2">
        <f t="shared" si="1"/>
        <v>5.1232499999999987</v>
      </c>
      <c r="C21" s="2">
        <f t="shared" si="2"/>
        <v>9.7199999999999953</v>
      </c>
      <c r="D21" s="2">
        <f t="shared" si="3"/>
        <v>5.8319999999999963</v>
      </c>
    </row>
    <row r="22" spans="1:4" x14ac:dyDescent="0.25">
      <c r="A22" s="2">
        <f t="shared" si="0"/>
        <v>1.9499999999999995</v>
      </c>
      <c r="B22" s="2">
        <f t="shared" si="1"/>
        <v>6.581249999999998</v>
      </c>
      <c r="C22" s="2">
        <f t="shared" si="2"/>
        <v>11.407499999999994</v>
      </c>
      <c r="D22" s="2">
        <f t="shared" si="3"/>
        <v>7.4148749999999941</v>
      </c>
    </row>
    <row r="23" spans="1:4" x14ac:dyDescent="0.25">
      <c r="A23" s="2">
        <f t="shared" si="0"/>
        <v>2.0999999999999996</v>
      </c>
      <c r="B23" s="2">
        <f t="shared" si="1"/>
        <v>8.2923749999999963</v>
      </c>
      <c r="C23" s="2">
        <f t="shared" si="2"/>
        <v>13.229999999999995</v>
      </c>
      <c r="D23" s="2">
        <f t="shared" si="3"/>
        <v>9.2609999999999957</v>
      </c>
    </row>
    <row r="24" spans="1:4" x14ac:dyDescent="0.25">
      <c r="A24" s="2">
        <f t="shared" si="0"/>
        <v>2.2499999999999996</v>
      </c>
      <c r="B24" s="2">
        <f t="shared" si="1"/>
        <v>10.276874999999995</v>
      </c>
      <c r="C24" s="2">
        <f t="shared" si="2"/>
        <v>15.187499999999995</v>
      </c>
      <c r="D24" s="2">
        <f t="shared" si="3"/>
        <v>11.390624999999993</v>
      </c>
    </row>
    <row r="25" spans="1:4" x14ac:dyDescent="0.25">
      <c r="A25" s="2">
        <f t="shared" si="0"/>
        <v>2.3999999999999995</v>
      </c>
      <c r="B25" s="2">
        <f t="shared" si="1"/>
        <v>12.554999999999994</v>
      </c>
      <c r="C25" s="2">
        <f t="shared" si="2"/>
        <v>17.27999999999999</v>
      </c>
      <c r="D25" s="2">
        <f t="shared" si="3"/>
        <v>13.823999999999989</v>
      </c>
    </row>
    <row r="26" spans="1:4" x14ac:dyDescent="0.25">
      <c r="A26" s="2">
        <f t="shared" si="0"/>
        <v>2.5499999999999994</v>
      </c>
      <c r="B26" s="2">
        <f t="shared" si="1"/>
        <v>15.146999999999993</v>
      </c>
      <c r="C26" s="2">
        <f t="shared" si="2"/>
        <v>19.50749999999999</v>
      </c>
      <c r="D26" s="2">
        <f t="shared" si="3"/>
        <v>16.581374999999987</v>
      </c>
    </row>
    <row r="27" spans="1:4" x14ac:dyDescent="0.25">
      <c r="A27" s="2">
        <f t="shared" si="0"/>
        <v>2.6999999999999993</v>
      </c>
      <c r="B27" s="2">
        <f t="shared" si="1"/>
        <v>18.07312499999999</v>
      </c>
      <c r="C27" s="2">
        <f t="shared" si="2"/>
        <v>21.86999999999999</v>
      </c>
      <c r="D27" s="2">
        <f t="shared" si="3"/>
        <v>19.682999999999986</v>
      </c>
    </row>
    <row r="28" spans="1:4" x14ac:dyDescent="0.25">
      <c r="A28" s="2">
        <f t="shared" si="0"/>
        <v>2.8499999999999992</v>
      </c>
      <c r="B28" s="2">
        <f t="shared" si="1"/>
        <v>21.35362499999999</v>
      </c>
      <c r="C28" s="2">
        <f t="shared" si="2"/>
        <v>24.367499999999986</v>
      </c>
      <c r="D28" s="2">
        <f t="shared" si="3"/>
        <v>23.14912499999998</v>
      </c>
    </row>
    <row r="29" spans="1:4" x14ac:dyDescent="0.25">
      <c r="A29" s="2">
        <f t="shared" si="0"/>
        <v>2.9999999999999991</v>
      </c>
      <c r="B29" s="2">
        <f t="shared" si="1"/>
        <v>25.008749999999988</v>
      </c>
      <c r="C29" s="2">
        <f t="shared" si="2"/>
        <v>26.999999999999986</v>
      </c>
      <c r="D29" s="2">
        <f t="shared" si="3"/>
        <v>26.999999999999975</v>
      </c>
    </row>
    <row r="32" spans="1:4" x14ac:dyDescent="0.25">
      <c r="A32" s="22" t="s">
        <v>0</v>
      </c>
      <c r="B32" s="2">
        <v>0</v>
      </c>
    </row>
    <row r="33" spans="1:4" x14ac:dyDescent="0.25">
      <c r="A33" s="22" t="s">
        <v>1</v>
      </c>
      <c r="B33" s="2">
        <v>3</v>
      </c>
    </row>
    <row r="34" spans="1:4" x14ac:dyDescent="0.25">
      <c r="A34" s="22" t="s">
        <v>2</v>
      </c>
      <c r="B34" s="22">
        <v>40</v>
      </c>
    </row>
    <row r="36" spans="1:4" x14ac:dyDescent="0.25">
      <c r="A36" s="22" t="s">
        <v>3</v>
      </c>
      <c r="B36" s="2">
        <f>(B33-B32)/B34</f>
        <v>7.4999999999999997E-2</v>
      </c>
    </row>
    <row r="38" spans="1:4" ht="31.5" x14ac:dyDescent="0.25">
      <c r="A38" s="22" t="s">
        <v>4</v>
      </c>
      <c r="B38" s="22" t="s">
        <v>5</v>
      </c>
      <c r="C38" s="22" t="s">
        <v>6</v>
      </c>
      <c r="D38" s="22" t="s">
        <v>7</v>
      </c>
    </row>
    <row r="39" spans="1:4" x14ac:dyDescent="0.25">
      <c r="C39" s="2" t="s">
        <v>8</v>
      </c>
    </row>
    <row r="40" spans="1:4" x14ac:dyDescent="0.25">
      <c r="A40" s="2">
        <v>0</v>
      </c>
      <c r="B40" s="2">
        <v>0</v>
      </c>
      <c r="C40" s="2">
        <f>3*A40^2</f>
        <v>0</v>
      </c>
      <c r="D40" s="2">
        <f>A40^3</f>
        <v>0</v>
      </c>
    </row>
    <row r="41" spans="1:4" x14ac:dyDescent="0.25">
      <c r="A41" s="2">
        <f t="shared" ref="A41:A80" si="4">A40+$B$36</f>
        <v>7.4999999999999997E-2</v>
      </c>
      <c r="B41" s="2">
        <f t="shared" ref="B41:B80" si="5">B40+$B$36*C40</f>
        <v>0</v>
      </c>
      <c r="C41" s="2">
        <f t="shared" ref="C41:C80" si="6">3*A41^2</f>
        <v>1.6875000000000001E-2</v>
      </c>
      <c r="D41" s="2">
        <f t="shared" ref="D41:D80" si="7">A41^3</f>
        <v>4.21875E-4</v>
      </c>
    </row>
    <row r="42" spans="1:4" x14ac:dyDescent="0.25">
      <c r="A42" s="2">
        <f t="shared" si="4"/>
        <v>0.15</v>
      </c>
      <c r="B42" s="2">
        <f t="shared" si="5"/>
        <v>1.265625E-3</v>
      </c>
      <c r="C42" s="2">
        <f t="shared" si="6"/>
        <v>6.7500000000000004E-2</v>
      </c>
      <c r="D42" s="2">
        <f t="shared" si="7"/>
        <v>3.375E-3</v>
      </c>
    </row>
    <row r="43" spans="1:4" x14ac:dyDescent="0.25">
      <c r="A43" s="2">
        <f t="shared" si="4"/>
        <v>0.22499999999999998</v>
      </c>
      <c r="B43" s="2">
        <f t="shared" si="5"/>
        <v>6.3281250000000004E-3</v>
      </c>
      <c r="C43" s="2">
        <f t="shared" si="6"/>
        <v>0.15187499999999998</v>
      </c>
      <c r="D43" s="2">
        <f t="shared" si="7"/>
        <v>1.1390624999999996E-2</v>
      </c>
    </row>
    <row r="44" spans="1:4" x14ac:dyDescent="0.25">
      <c r="A44" s="2">
        <f t="shared" si="4"/>
        <v>0.3</v>
      </c>
      <c r="B44" s="2">
        <f t="shared" si="5"/>
        <v>1.7718749999999998E-2</v>
      </c>
      <c r="C44" s="2">
        <f t="shared" si="6"/>
        <v>0.27</v>
      </c>
      <c r="D44" s="2">
        <f t="shared" si="7"/>
        <v>2.7E-2</v>
      </c>
    </row>
    <row r="45" spans="1:4" x14ac:dyDescent="0.25">
      <c r="A45" s="2">
        <f t="shared" si="4"/>
        <v>0.375</v>
      </c>
      <c r="B45" s="2">
        <f t="shared" si="5"/>
        <v>3.7968749999999996E-2</v>
      </c>
      <c r="C45" s="2">
        <f t="shared" si="6"/>
        <v>0.421875</v>
      </c>
      <c r="D45" s="2">
        <f t="shared" si="7"/>
        <v>5.2734375E-2</v>
      </c>
    </row>
    <row r="46" spans="1:4" x14ac:dyDescent="0.25">
      <c r="A46" s="2">
        <f t="shared" si="4"/>
        <v>0.45</v>
      </c>
      <c r="B46" s="2">
        <f t="shared" si="5"/>
        <v>6.9609375000000001E-2</v>
      </c>
      <c r="C46" s="2">
        <f t="shared" si="6"/>
        <v>0.60750000000000004</v>
      </c>
      <c r="D46" s="2">
        <f t="shared" si="7"/>
        <v>9.1125000000000012E-2</v>
      </c>
    </row>
    <row r="47" spans="1:4" x14ac:dyDescent="0.25">
      <c r="A47" s="2">
        <f t="shared" si="4"/>
        <v>0.52500000000000002</v>
      </c>
      <c r="B47" s="2">
        <f t="shared" si="5"/>
        <v>0.11517187500000001</v>
      </c>
      <c r="C47" s="2">
        <f t="shared" si="6"/>
        <v>0.82687500000000003</v>
      </c>
      <c r="D47" s="2">
        <f t="shared" si="7"/>
        <v>0.14470312500000002</v>
      </c>
    </row>
    <row r="48" spans="1:4" x14ac:dyDescent="0.25">
      <c r="A48" s="2">
        <f t="shared" si="4"/>
        <v>0.6</v>
      </c>
      <c r="B48" s="2">
        <f t="shared" si="5"/>
        <v>0.1771875</v>
      </c>
      <c r="C48" s="2">
        <f t="shared" si="6"/>
        <v>1.08</v>
      </c>
      <c r="D48" s="2">
        <f t="shared" si="7"/>
        <v>0.216</v>
      </c>
    </row>
    <row r="49" spans="1:4" x14ac:dyDescent="0.25">
      <c r="A49" s="2">
        <f t="shared" si="4"/>
        <v>0.67499999999999993</v>
      </c>
      <c r="B49" s="2">
        <f t="shared" si="5"/>
        <v>0.25818750000000001</v>
      </c>
      <c r="C49" s="2">
        <f t="shared" si="6"/>
        <v>1.3668749999999996</v>
      </c>
      <c r="D49" s="2">
        <f t="shared" si="7"/>
        <v>0.30754687499999989</v>
      </c>
    </row>
    <row r="50" spans="1:4" x14ac:dyDescent="0.25">
      <c r="A50" s="2">
        <f t="shared" si="4"/>
        <v>0.74999999999999989</v>
      </c>
      <c r="B50" s="2">
        <f t="shared" si="5"/>
        <v>0.36070312500000001</v>
      </c>
      <c r="C50" s="2">
        <f t="shared" si="6"/>
        <v>1.6874999999999993</v>
      </c>
      <c r="D50" s="2">
        <f t="shared" si="7"/>
        <v>0.42187499999999978</v>
      </c>
    </row>
    <row r="51" spans="1:4" x14ac:dyDescent="0.25">
      <c r="A51" s="2">
        <f t="shared" si="4"/>
        <v>0.82499999999999984</v>
      </c>
      <c r="B51" s="2">
        <f t="shared" si="5"/>
        <v>0.48726562499999992</v>
      </c>
      <c r="C51" s="2">
        <f t="shared" si="6"/>
        <v>2.0418749999999992</v>
      </c>
      <c r="D51" s="2">
        <f t="shared" si="7"/>
        <v>0.56151562499999963</v>
      </c>
    </row>
    <row r="52" spans="1:4" x14ac:dyDescent="0.25">
      <c r="A52" s="2">
        <f t="shared" si="4"/>
        <v>0.8999999999999998</v>
      </c>
      <c r="B52" s="2">
        <f t="shared" si="5"/>
        <v>0.64040624999999984</v>
      </c>
      <c r="C52" s="2">
        <f t="shared" si="6"/>
        <v>2.4299999999999988</v>
      </c>
      <c r="D52" s="2">
        <f t="shared" si="7"/>
        <v>0.72899999999999954</v>
      </c>
    </row>
    <row r="53" spans="1:4" x14ac:dyDescent="0.25">
      <c r="A53" s="2">
        <f t="shared" si="4"/>
        <v>0.97499999999999976</v>
      </c>
      <c r="B53" s="2">
        <f t="shared" si="5"/>
        <v>0.82265624999999976</v>
      </c>
      <c r="C53" s="2">
        <f t="shared" si="6"/>
        <v>2.8518749999999984</v>
      </c>
      <c r="D53" s="2">
        <f t="shared" si="7"/>
        <v>0.92685937499999926</v>
      </c>
    </row>
    <row r="54" spans="1:4" x14ac:dyDescent="0.25">
      <c r="A54" s="2">
        <f t="shared" si="4"/>
        <v>1.0499999999999998</v>
      </c>
      <c r="B54" s="2">
        <f t="shared" si="5"/>
        <v>1.0365468749999995</v>
      </c>
      <c r="C54" s="2">
        <f t="shared" si="6"/>
        <v>3.3074999999999988</v>
      </c>
      <c r="D54" s="2">
        <f t="shared" si="7"/>
        <v>1.1576249999999995</v>
      </c>
    </row>
    <row r="55" spans="1:4" x14ac:dyDescent="0.25">
      <c r="A55" s="2">
        <f t="shared" si="4"/>
        <v>1.1249999999999998</v>
      </c>
      <c r="B55" s="2">
        <f t="shared" si="5"/>
        <v>1.2846093749999994</v>
      </c>
      <c r="C55" s="2">
        <f t="shared" si="6"/>
        <v>3.7968749999999987</v>
      </c>
      <c r="D55" s="2">
        <f t="shared" si="7"/>
        <v>1.4238281249999991</v>
      </c>
    </row>
    <row r="56" spans="1:4" x14ac:dyDescent="0.25">
      <c r="A56" s="2">
        <f t="shared" si="4"/>
        <v>1.1999999999999997</v>
      </c>
      <c r="B56" s="2">
        <f t="shared" si="5"/>
        <v>1.5693749999999993</v>
      </c>
      <c r="C56" s="2">
        <f t="shared" si="6"/>
        <v>4.3199999999999976</v>
      </c>
      <c r="D56" s="2">
        <f t="shared" si="7"/>
        <v>1.7279999999999986</v>
      </c>
    </row>
    <row r="57" spans="1:4" x14ac:dyDescent="0.25">
      <c r="A57" s="2">
        <f t="shared" si="4"/>
        <v>1.2749999999999997</v>
      </c>
      <c r="B57" s="2">
        <f t="shared" si="5"/>
        <v>1.8933749999999991</v>
      </c>
      <c r="C57" s="2">
        <f t="shared" si="6"/>
        <v>4.8768749999999974</v>
      </c>
      <c r="D57" s="2">
        <f t="shared" si="7"/>
        <v>2.0726718749999984</v>
      </c>
    </row>
    <row r="58" spans="1:4" x14ac:dyDescent="0.25">
      <c r="A58" s="2">
        <f t="shared" si="4"/>
        <v>1.3499999999999996</v>
      </c>
      <c r="B58" s="2">
        <f t="shared" si="5"/>
        <v>2.2591406249999988</v>
      </c>
      <c r="C58" s="2">
        <f t="shared" si="6"/>
        <v>5.4674999999999976</v>
      </c>
      <c r="D58" s="2">
        <f t="shared" si="7"/>
        <v>2.4603749999999982</v>
      </c>
    </row>
    <row r="59" spans="1:4" x14ac:dyDescent="0.25">
      <c r="A59" s="2">
        <f t="shared" si="4"/>
        <v>1.4249999999999996</v>
      </c>
      <c r="B59" s="2">
        <f t="shared" si="5"/>
        <v>2.6692031249999988</v>
      </c>
      <c r="C59" s="2">
        <f t="shared" si="6"/>
        <v>6.0918749999999964</v>
      </c>
      <c r="D59" s="2">
        <f t="shared" si="7"/>
        <v>2.8936406249999975</v>
      </c>
    </row>
    <row r="60" spans="1:4" x14ac:dyDescent="0.25">
      <c r="A60" s="2">
        <f t="shared" si="4"/>
        <v>1.4999999999999996</v>
      </c>
      <c r="B60" s="2">
        <f t="shared" si="5"/>
        <v>3.1260937499999986</v>
      </c>
      <c r="C60" s="2">
        <f t="shared" si="6"/>
        <v>6.7499999999999964</v>
      </c>
      <c r="D60" s="2">
        <f t="shared" si="7"/>
        <v>3.3749999999999969</v>
      </c>
    </row>
    <row r="61" spans="1:4" x14ac:dyDescent="0.25">
      <c r="A61" s="2">
        <f t="shared" si="4"/>
        <v>1.5749999999999995</v>
      </c>
      <c r="B61" s="2">
        <f t="shared" si="5"/>
        <v>3.6323437499999982</v>
      </c>
      <c r="C61" s="2">
        <f t="shared" si="6"/>
        <v>7.441874999999996</v>
      </c>
      <c r="D61" s="2">
        <f t="shared" si="7"/>
        <v>3.9069843749999964</v>
      </c>
    </row>
    <row r="62" spans="1:4" x14ac:dyDescent="0.25">
      <c r="A62" s="2">
        <f t="shared" si="4"/>
        <v>1.6499999999999995</v>
      </c>
      <c r="B62" s="2">
        <f t="shared" si="5"/>
        <v>4.1904843749999978</v>
      </c>
      <c r="C62" s="2">
        <f t="shared" si="6"/>
        <v>8.1674999999999951</v>
      </c>
      <c r="D62" s="2">
        <f t="shared" si="7"/>
        <v>4.4921249999999961</v>
      </c>
    </row>
    <row r="63" spans="1:4" x14ac:dyDescent="0.25">
      <c r="A63" s="2">
        <f t="shared" si="4"/>
        <v>1.7249999999999994</v>
      </c>
      <c r="B63" s="2">
        <f t="shared" si="5"/>
        <v>4.8030468749999971</v>
      </c>
      <c r="C63" s="2">
        <f t="shared" si="6"/>
        <v>8.9268749999999955</v>
      </c>
      <c r="D63" s="2">
        <f t="shared" si="7"/>
        <v>5.1329531249999949</v>
      </c>
    </row>
    <row r="64" spans="1:4" x14ac:dyDescent="0.25">
      <c r="A64" s="2">
        <f t="shared" si="4"/>
        <v>1.7999999999999994</v>
      </c>
      <c r="B64" s="2">
        <f t="shared" si="5"/>
        <v>5.4725624999999969</v>
      </c>
      <c r="C64" s="2">
        <f t="shared" si="6"/>
        <v>9.7199999999999918</v>
      </c>
      <c r="D64" s="2">
        <f t="shared" si="7"/>
        <v>5.8319999999999936</v>
      </c>
    </row>
    <row r="65" spans="1:4" x14ac:dyDescent="0.25">
      <c r="A65" s="2">
        <f t="shared" si="4"/>
        <v>1.8749999999999993</v>
      </c>
      <c r="B65" s="2">
        <f t="shared" si="5"/>
        <v>6.2015624999999961</v>
      </c>
      <c r="C65" s="2">
        <f t="shared" si="6"/>
        <v>10.546874999999993</v>
      </c>
      <c r="D65" s="2">
        <f t="shared" si="7"/>
        <v>6.5917968749999929</v>
      </c>
    </row>
    <row r="66" spans="1:4" x14ac:dyDescent="0.25">
      <c r="A66" s="2">
        <f t="shared" si="4"/>
        <v>1.9499999999999993</v>
      </c>
      <c r="B66" s="2">
        <f t="shared" si="5"/>
        <v>6.9925781249999952</v>
      </c>
      <c r="C66" s="2">
        <f t="shared" si="6"/>
        <v>11.407499999999992</v>
      </c>
      <c r="D66" s="2">
        <f t="shared" si="7"/>
        <v>7.4148749999999914</v>
      </c>
    </row>
    <row r="67" spans="1:4" x14ac:dyDescent="0.25">
      <c r="A67" s="2">
        <f t="shared" si="4"/>
        <v>2.0249999999999995</v>
      </c>
      <c r="B67" s="2">
        <f t="shared" si="5"/>
        <v>7.8481406249999948</v>
      </c>
      <c r="C67" s="2">
        <f t="shared" si="6"/>
        <v>12.301874999999995</v>
      </c>
      <c r="D67" s="2">
        <f t="shared" si="7"/>
        <v>8.3037656249999934</v>
      </c>
    </row>
    <row r="68" spans="1:4" x14ac:dyDescent="0.25">
      <c r="A68" s="2">
        <f t="shared" si="4"/>
        <v>2.0999999999999996</v>
      </c>
      <c r="B68" s="2">
        <f t="shared" si="5"/>
        <v>8.7707812499999953</v>
      </c>
      <c r="C68" s="2">
        <f t="shared" si="6"/>
        <v>13.229999999999995</v>
      </c>
      <c r="D68" s="2">
        <f t="shared" si="7"/>
        <v>9.2609999999999957</v>
      </c>
    </row>
    <row r="69" spans="1:4" x14ac:dyDescent="0.25">
      <c r="A69" s="2">
        <f t="shared" si="4"/>
        <v>2.1749999999999998</v>
      </c>
      <c r="B69" s="2">
        <f t="shared" si="5"/>
        <v>9.7630312499999956</v>
      </c>
      <c r="C69" s="2">
        <f t="shared" si="6"/>
        <v>14.191874999999996</v>
      </c>
      <c r="D69" s="2">
        <f t="shared" si="7"/>
        <v>10.289109374999997</v>
      </c>
    </row>
    <row r="70" spans="1:4" x14ac:dyDescent="0.25">
      <c r="A70" s="2">
        <f t="shared" si="4"/>
        <v>2.25</v>
      </c>
      <c r="B70" s="2">
        <f t="shared" si="5"/>
        <v>10.827421874999995</v>
      </c>
      <c r="C70" s="2">
        <f t="shared" si="6"/>
        <v>15.1875</v>
      </c>
      <c r="D70" s="2">
        <f t="shared" si="7"/>
        <v>11.390625</v>
      </c>
    </row>
    <row r="71" spans="1:4" x14ac:dyDescent="0.25">
      <c r="A71" s="2">
        <f t="shared" si="4"/>
        <v>2.3250000000000002</v>
      </c>
      <c r="B71" s="2">
        <f t="shared" si="5"/>
        <v>11.966484374999995</v>
      </c>
      <c r="C71" s="2">
        <f t="shared" si="6"/>
        <v>16.216875000000002</v>
      </c>
      <c r="D71" s="2">
        <f t="shared" si="7"/>
        <v>12.568078125000003</v>
      </c>
    </row>
    <row r="72" spans="1:4" x14ac:dyDescent="0.25">
      <c r="A72" s="2">
        <f t="shared" si="4"/>
        <v>2.4000000000000004</v>
      </c>
      <c r="B72" s="2">
        <f t="shared" si="5"/>
        <v>13.182749999999995</v>
      </c>
      <c r="C72" s="2">
        <f t="shared" si="6"/>
        <v>17.280000000000005</v>
      </c>
      <c r="D72" s="2">
        <f t="shared" si="7"/>
        <v>13.824000000000005</v>
      </c>
    </row>
    <row r="73" spans="1:4" x14ac:dyDescent="0.25">
      <c r="A73" s="2">
        <f t="shared" si="4"/>
        <v>2.4750000000000005</v>
      </c>
      <c r="B73" s="2">
        <f t="shared" si="5"/>
        <v>14.478749999999994</v>
      </c>
      <c r="C73" s="2">
        <f t="shared" si="6"/>
        <v>18.376875000000009</v>
      </c>
      <c r="D73" s="2">
        <f t="shared" si="7"/>
        <v>15.16092187500001</v>
      </c>
    </row>
    <row r="74" spans="1:4" x14ac:dyDescent="0.25">
      <c r="A74" s="2">
        <f t="shared" si="4"/>
        <v>2.5500000000000007</v>
      </c>
      <c r="B74" s="2">
        <f t="shared" si="5"/>
        <v>15.857015624999995</v>
      </c>
      <c r="C74" s="2">
        <f t="shared" si="6"/>
        <v>19.507500000000011</v>
      </c>
      <c r="D74" s="2">
        <f t="shared" si="7"/>
        <v>16.581375000000016</v>
      </c>
    </row>
    <row r="75" spans="1:4" x14ac:dyDescent="0.25">
      <c r="A75" s="2">
        <f t="shared" si="4"/>
        <v>2.6250000000000009</v>
      </c>
      <c r="B75" s="2">
        <f t="shared" si="5"/>
        <v>17.320078124999995</v>
      </c>
      <c r="C75" s="2">
        <f t="shared" si="6"/>
        <v>20.671875000000014</v>
      </c>
      <c r="D75" s="2">
        <f t="shared" si="7"/>
        <v>18.087890625000018</v>
      </c>
    </row>
    <row r="76" spans="1:4" x14ac:dyDescent="0.25">
      <c r="A76" s="2">
        <f t="shared" si="4"/>
        <v>2.7000000000000011</v>
      </c>
      <c r="B76" s="2">
        <f t="shared" si="5"/>
        <v>18.870468749999997</v>
      </c>
      <c r="C76" s="2">
        <f t="shared" si="6"/>
        <v>21.870000000000015</v>
      </c>
      <c r="D76" s="2">
        <f t="shared" si="7"/>
        <v>19.683000000000021</v>
      </c>
    </row>
    <row r="77" spans="1:4" x14ac:dyDescent="0.25">
      <c r="A77" s="2">
        <f t="shared" si="4"/>
        <v>2.7750000000000012</v>
      </c>
      <c r="B77" s="2">
        <f t="shared" si="5"/>
        <v>20.510718749999999</v>
      </c>
      <c r="C77" s="2">
        <f t="shared" si="6"/>
        <v>23.101875000000021</v>
      </c>
      <c r="D77" s="2">
        <f t="shared" si="7"/>
        <v>21.36923437500003</v>
      </c>
    </row>
    <row r="78" spans="1:4" x14ac:dyDescent="0.25">
      <c r="A78" s="2">
        <f t="shared" si="4"/>
        <v>2.8500000000000014</v>
      </c>
      <c r="B78" s="2">
        <f t="shared" si="5"/>
        <v>22.243359375000001</v>
      </c>
      <c r="C78" s="2">
        <f t="shared" si="6"/>
        <v>24.367500000000021</v>
      </c>
      <c r="D78" s="2">
        <f t="shared" si="7"/>
        <v>23.149125000000033</v>
      </c>
    </row>
    <row r="79" spans="1:4" x14ac:dyDescent="0.25">
      <c r="A79" s="2">
        <f t="shared" si="4"/>
        <v>2.9250000000000016</v>
      </c>
      <c r="B79" s="2">
        <f t="shared" si="5"/>
        <v>24.070921875000003</v>
      </c>
      <c r="C79" s="2">
        <f t="shared" si="6"/>
        <v>25.666875000000029</v>
      </c>
      <c r="D79" s="2">
        <f t="shared" si="7"/>
        <v>25.025203125000044</v>
      </c>
    </row>
    <row r="80" spans="1:4" x14ac:dyDescent="0.25">
      <c r="A80" s="2">
        <f t="shared" si="4"/>
        <v>3.0000000000000018</v>
      </c>
      <c r="B80" s="2">
        <f t="shared" si="5"/>
        <v>25.995937500000004</v>
      </c>
      <c r="C80" s="2">
        <f t="shared" si="6"/>
        <v>27.000000000000032</v>
      </c>
      <c r="D80" s="2">
        <f t="shared" si="7"/>
        <v>27.00000000000005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3731-A366-7744-8301-44720C27AA24}">
  <dimension ref="A1:G101"/>
  <sheetViews>
    <sheetView zoomScale="70" zoomScaleNormal="70" workbookViewId="0">
      <selection activeCell="P24" sqref="P24"/>
    </sheetView>
  </sheetViews>
  <sheetFormatPr baseColWidth="10" defaultColWidth="10.875" defaultRowHeight="15.75" x14ac:dyDescent="0.25"/>
  <cols>
    <col min="1" max="16384" width="10.875" style="1"/>
  </cols>
  <sheetData>
    <row r="1" spans="1:7" x14ac:dyDescent="0.25">
      <c r="A1" s="22" t="s">
        <v>0</v>
      </c>
      <c r="B1" s="2">
        <v>0</v>
      </c>
      <c r="C1" s="2"/>
      <c r="D1" s="2"/>
      <c r="F1" s="1" t="s">
        <v>13</v>
      </c>
      <c r="G1" s="1" t="s">
        <v>14</v>
      </c>
    </row>
    <row r="2" spans="1:7" x14ac:dyDescent="0.25">
      <c r="A2" s="22" t="s">
        <v>1</v>
      </c>
      <c r="B2" s="2">
        <v>1</v>
      </c>
      <c r="C2" s="2"/>
      <c r="D2" s="2"/>
    </row>
    <row r="3" spans="1:7" x14ac:dyDescent="0.25">
      <c r="A3" s="22" t="s">
        <v>2</v>
      </c>
      <c r="B3" s="22">
        <v>10</v>
      </c>
      <c r="C3" s="2"/>
      <c r="D3" s="2"/>
    </row>
    <row r="4" spans="1:7" x14ac:dyDescent="0.25">
      <c r="A4" s="2"/>
      <c r="B4" s="2"/>
      <c r="C4" s="2"/>
      <c r="D4" s="2"/>
    </row>
    <row r="5" spans="1:7" x14ac:dyDescent="0.25">
      <c r="A5" s="22" t="s">
        <v>3</v>
      </c>
      <c r="B5" s="2">
        <f>(B2-B1)/B3</f>
        <v>0.1</v>
      </c>
      <c r="C5" s="2"/>
      <c r="D5" s="2"/>
    </row>
    <row r="6" spans="1:7" x14ac:dyDescent="0.25">
      <c r="A6" s="2"/>
      <c r="B6" s="2"/>
      <c r="C6" s="2"/>
      <c r="D6" s="2" t="s">
        <v>12</v>
      </c>
      <c r="E6" s="1">
        <v>1</v>
      </c>
    </row>
    <row r="7" spans="1:7" ht="31.5" x14ac:dyDescent="0.25">
      <c r="A7" s="22" t="s">
        <v>4</v>
      </c>
      <c r="B7" s="22" t="s">
        <v>5</v>
      </c>
      <c r="C7" s="22" t="s">
        <v>9</v>
      </c>
      <c r="D7" s="23" t="s">
        <v>10</v>
      </c>
    </row>
    <row r="9" spans="1:7" x14ac:dyDescent="0.25">
      <c r="A9" s="1">
        <v>0</v>
      </c>
      <c r="B9" s="1">
        <v>2</v>
      </c>
      <c r="C9" s="1">
        <f>A9-B9+2</f>
        <v>0</v>
      </c>
      <c r="D9" s="1">
        <f t="shared" ref="D9:D19" si="0">A9+1+($E$6/EXP(A9))</f>
        <v>2</v>
      </c>
    </row>
    <row r="10" spans="1:7" x14ac:dyDescent="0.25">
      <c r="A10" s="1">
        <f t="shared" ref="A10:A19" si="1">A9+$B$5</f>
        <v>0.1</v>
      </c>
      <c r="B10" s="1">
        <f t="shared" ref="B10:B19" si="2">B9+$B$5*C9</f>
        <v>2</v>
      </c>
      <c r="C10" s="1">
        <f t="shared" ref="C10:C19" si="3">A10-B10+2</f>
        <v>0.10000000000000009</v>
      </c>
      <c r="D10" s="1">
        <f t="shared" si="0"/>
        <v>2.0048374180359598</v>
      </c>
    </row>
    <row r="11" spans="1:7" x14ac:dyDescent="0.25">
      <c r="A11" s="1">
        <f t="shared" si="1"/>
        <v>0.2</v>
      </c>
      <c r="B11" s="1">
        <f t="shared" si="2"/>
        <v>2.0099999999999998</v>
      </c>
      <c r="C11" s="1">
        <f t="shared" si="3"/>
        <v>0.19000000000000017</v>
      </c>
      <c r="D11" s="1">
        <f t="shared" si="0"/>
        <v>2.0187307530779819</v>
      </c>
    </row>
    <row r="12" spans="1:7" x14ac:dyDescent="0.25">
      <c r="A12" s="1">
        <f t="shared" si="1"/>
        <v>0.30000000000000004</v>
      </c>
      <c r="B12" s="1">
        <f t="shared" si="2"/>
        <v>2.0289999999999999</v>
      </c>
      <c r="C12" s="1">
        <f>A12-B12+2</f>
        <v>0.27100000000000013</v>
      </c>
      <c r="D12" s="1">
        <f t="shared" si="0"/>
        <v>2.040818220681718</v>
      </c>
    </row>
    <row r="13" spans="1:7" x14ac:dyDescent="0.25">
      <c r="A13" s="1">
        <f t="shared" si="1"/>
        <v>0.4</v>
      </c>
      <c r="B13" s="1">
        <f t="shared" si="2"/>
        <v>2.0560999999999998</v>
      </c>
      <c r="C13" s="1">
        <f t="shared" si="3"/>
        <v>0.34390000000000009</v>
      </c>
      <c r="D13" s="1">
        <f t="shared" si="0"/>
        <v>2.070320046035639</v>
      </c>
    </row>
    <row r="14" spans="1:7" x14ac:dyDescent="0.25">
      <c r="A14" s="1">
        <f t="shared" si="1"/>
        <v>0.5</v>
      </c>
      <c r="B14" s="1">
        <f t="shared" si="2"/>
        <v>2.09049</v>
      </c>
      <c r="C14" s="1">
        <f t="shared" si="3"/>
        <v>0.40951000000000004</v>
      </c>
      <c r="D14" s="1">
        <f t="shared" si="0"/>
        <v>2.1065306597126332</v>
      </c>
    </row>
    <row r="15" spans="1:7" x14ac:dyDescent="0.25">
      <c r="A15" s="1">
        <f t="shared" si="1"/>
        <v>0.6</v>
      </c>
      <c r="B15" s="1">
        <f t="shared" si="2"/>
        <v>2.1314410000000001</v>
      </c>
      <c r="C15" s="1">
        <f t="shared" si="3"/>
        <v>0.46855899999999995</v>
      </c>
      <c r="D15" s="1">
        <f t="shared" si="0"/>
        <v>2.1488116360940266</v>
      </c>
    </row>
    <row r="16" spans="1:7" x14ac:dyDescent="0.25">
      <c r="A16" s="1">
        <f t="shared" si="1"/>
        <v>0.7</v>
      </c>
      <c r="B16" s="1">
        <f t="shared" si="2"/>
        <v>2.1782969000000003</v>
      </c>
      <c r="C16" s="1">
        <f t="shared" si="3"/>
        <v>0.52170309999999964</v>
      </c>
      <c r="D16" s="1">
        <f t="shared" si="0"/>
        <v>2.1965853037914096</v>
      </c>
    </row>
    <row r="17" spans="1:5" x14ac:dyDescent="0.25">
      <c r="A17" s="1">
        <f t="shared" si="1"/>
        <v>0.79999999999999993</v>
      </c>
      <c r="B17" s="1">
        <f t="shared" si="2"/>
        <v>2.2304672100000005</v>
      </c>
      <c r="C17" s="1">
        <f t="shared" si="3"/>
        <v>0.56953278999999934</v>
      </c>
      <c r="D17" s="1">
        <f t="shared" si="0"/>
        <v>2.2493289641172214</v>
      </c>
    </row>
    <row r="18" spans="1:5" x14ac:dyDescent="0.25">
      <c r="A18" s="1">
        <f t="shared" si="1"/>
        <v>0.89999999999999991</v>
      </c>
      <c r="B18" s="1">
        <f t="shared" si="2"/>
        <v>2.2874204890000005</v>
      </c>
      <c r="C18" s="1">
        <f t="shared" si="3"/>
        <v>0.61257951099999941</v>
      </c>
      <c r="D18" s="1">
        <f t="shared" si="0"/>
        <v>2.3065696597405991</v>
      </c>
    </row>
    <row r="19" spans="1:5" x14ac:dyDescent="0.25">
      <c r="A19" s="1">
        <f t="shared" si="1"/>
        <v>0.99999999999999989</v>
      </c>
      <c r="B19" s="1">
        <f t="shared" si="2"/>
        <v>2.3486784401000005</v>
      </c>
      <c r="C19" s="1">
        <f t="shared" si="3"/>
        <v>0.65132155989999951</v>
      </c>
      <c r="D19" s="1">
        <f t="shared" si="0"/>
        <v>2.3678794411714423</v>
      </c>
    </row>
    <row r="22" spans="1:5" x14ac:dyDescent="0.25">
      <c r="A22" s="22" t="s">
        <v>0</v>
      </c>
      <c r="B22" s="2">
        <v>0</v>
      </c>
      <c r="C22" s="2"/>
      <c r="D22" s="2"/>
    </row>
    <row r="23" spans="1:5" x14ac:dyDescent="0.25">
      <c r="A23" s="22" t="s">
        <v>1</v>
      </c>
      <c r="B23" s="2">
        <v>1</v>
      </c>
      <c r="C23" s="2"/>
      <c r="D23" s="2"/>
    </row>
    <row r="24" spans="1:5" x14ac:dyDescent="0.25">
      <c r="A24" s="22" t="s">
        <v>2</v>
      </c>
      <c r="B24" s="22">
        <v>20</v>
      </c>
      <c r="C24" s="2"/>
      <c r="D24" s="2"/>
    </row>
    <row r="25" spans="1:5" x14ac:dyDescent="0.25">
      <c r="A25" s="2"/>
      <c r="B25" s="2"/>
      <c r="C25" s="2"/>
      <c r="D25" s="2"/>
    </row>
    <row r="26" spans="1:5" x14ac:dyDescent="0.25">
      <c r="A26" s="22" t="s">
        <v>3</v>
      </c>
      <c r="B26" s="2">
        <f>(B23-B22)/B24</f>
        <v>0.05</v>
      </c>
      <c r="C26" s="2"/>
      <c r="D26" s="2"/>
    </row>
    <row r="27" spans="1:5" x14ac:dyDescent="0.25">
      <c r="A27" s="2"/>
      <c r="B27" s="2"/>
      <c r="C27" s="2"/>
      <c r="D27" s="2" t="s">
        <v>12</v>
      </c>
      <c r="E27" s="1">
        <v>1</v>
      </c>
    </row>
    <row r="28" spans="1:5" ht="31.5" x14ac:dyDescent="0.25">
      <c r="A28" s="22" t="s">
        <v>4</v>
      </c>
      <c r="B28" s="22" t="s">
        <v>5</v>
      </c>
      <c r="C28" s="22" t="s">
        <v>9</v>
      </c>
      <c r="D28" s="24" t="s">
        <v>10</v>
      </c>
    </row>
    <row r="30" spans="1:5" x14ac:dyDescent="0.25">
      <c r="A30" s="1">
        <v>0</v>
      </c>
      <c r="B30" s="1">
        <v>2</v>
      </c>
      <c r="C30" s="1">
        <f>A30-B30+2</f>
        <v>0</v>
      </c>
      <c r="D30" s="1">
        <f t="shared" ref="D30:D50" si="4">A30+1+($E$27/EXP(A30))</f>
        <v>2</v>
      </c>
    </row>
    <row r="31" spans="1:5" x14ac:dyDescent="0.25">
      <c r="A31" s="1">
        <f t="shared" ref="A31:A50" si="5">A30+$B$26</f>
        <v>0.05</v>
      </c>
      <c r="B31" s="1">
        <f t="shared" ref="B31:B50" si="6">B30+$B$26*C30</f>
        <v>2</v>
      </c>
      <c r="C31" s="1">
        <f t="shared" ref="C31:C50" si="7">A31-B31+2</f>
        <v>5.0000000000000044E-2</v>
      </c>
      <c r="D31" s="1">
        <f t="shared" si="4"/>
        <v>2.0012294245007141</v>
      </c>
    </row>
    <row r="32" spans="1:5" x14ac:dyDescent="0.25">
      <c r="A32" s="1">
        <f t="shared" si="5"/>
        <v>0.1</v>
      </c>
      <c r="B32" s="1">
        <f t="shared" si="6"/>
        <v>2.0024999999999999</v>
      </c>
      <c r="C32" s="1">
        <f t="shared" si="7"/>
        <v>9.7500000000000142E-2</v>
      </c>
      <c r="D32" s="1">
        <f t="shared" si="4"/>
        <v>2.0048374180359598</v>
      </c>
    </row>
    <row r="33" spans="1:4" x14ac:dyDescent="0.25">
      <c r="A33" s="1">
        <f t="shared" si="5"/>
        <v>0.15000000000000002</v>
      </c>
      <c r="B33" s="1">
        <f t="shared" si="6"/>
        <v>2.0073750000000001</v>
      </c>
      <c r="C33" s="1">
        <f t="shared" si="7"/>
        <v>0.14262499999999978</v>
      </c>
      <c r="D33" s="1">
        <f t="shared" si="4"/>
        <v>2.0107079764250577</v>
      </c>
    </row>
    <row r="34" spans="1:4" x14ac:dyDescent="0.25">
      <c r="A34" s="1">
        <f t="shared" si="5"/>
        <v>0.2</v>
      </c>
      <c r="B34" s="1">
        <f t="shared" si="6"/>
        <v>2.0145062500000002</v>
      </c>
      <c r="C34" s="1">
        <f t="shared" si="7"/>
        <v>0.18549374999999979</v>
      </c>
      <c r="D34" s="1">
        <f t="shared" si="4"/>
        <v>2.0187307530779819</v>
      </c>
    </row>
    <row r="35" spans="1:4" x14ac:dyDescent="0.25">
      <c r="A35" s="1">
        <f t="shared" si="5"/>
        <v>0.25</v>
      </c>
      <c r="B35" s="1">
        <f t="shared" si="6"/>
        <v>2.0237809375000002</v>
      </c>
      <c r="C35" s="1">
        <f t="shared" si="7"/>
        <v>0.22621906249999979</v>
      </c>
      <c r="D35" s="1">
        <f t="shared" si="4"/>
        <v>2.028800783071405</v>
      </c>
    </row>
    <row r="36" spans="1:4" x14ac:dyDescent="0.25">
      <c r="A36" s="1">
        <f t="shared" si="5"/>
        <v>0.3</v>
      </c>
      <c r="B36" s="1">
        <f t="shared" si="6"/>
        <v>2.0350918906250004</v>
      </c>
      <c r="C36" s="1">
        <f t="shared" si="7"/>
        <v>0.26490810937499965</v>
      </c>
      <c r="D36" s="1">
        <f t="shared" si="4"/>
        <v>2.040818220681718</v>
      </c>
    </row>
    <row r="37" spans="1:4" x14ac:dyDescent="0.25">
      <c r="A37" s="1">
        <f t="shared" si="5"/>
        <v>0.35</v>
      </c>
      <c r="B37" s="1">
        <f t="shared" si="6"/>
        <v>2.0483372960937505</v>
      </c>
      <c r="C37" s="1">
        <f t="shared" si="7"/>
        <v>0.30166270390624961</v>
      </c>
      <c r="D37" s="1">
        <f t="shared" si="4"/>
        <v>2.0546880897187139</v>
      </c>
    </row>
    <row r="38" spans="1:4" x14ac:dyDescent="0.25">
      <c r="A38" s="1">
        <f t="shared" si="5"/>
        <v>0.39999999999999997</v>
      </c>
      <c r="B38" s="1">
        <f t="shared" si="6"/>
        <v>2.0634204312890629</v>
      </c>
      <c r="C38" s="1">
        <f t="shared" si="7"/>
        <v>0.33657956871093697</v>
      </c>
      <c r="D38" s="1">
        <f t="shared" si="4"/>
        <v>2.070320046035639</v>
      </c>
    </row>
    <row r="39" spans="1:4" x14ac:dyDescent="0.25">
      <c r="A39" s="1">
        <f t="shared" si="5"/>
        <v>0.44999999999999996</v>
      </c>
      <c r="B39" s="1">
        <f t="shared" si="6"/>
        <v>2.0802494097246096</v>
      </c>
      <c r="C39" s="1">
        <f t="shared" si="7"/>
        <v>0.36975059027539037</v>
      </c>
      <c r="D39" s="1">
        <f t="shared" si="4"/>
        <v>2.0876281516217734</v>
      </c>
    </row>
    <row r="40" spans="1:4" x14ac:dyDescent="0.25">
      <c r="A40" s="1">
        <f t="shared" si="5"/>
        <v>0.49999999999999994</v>
      </c>
      <c r="B40" s="1">
        <f t="shared" si="6"/>
        <v>2.0987369392383792</v>
      </c>
      <c r="C40" s="1">
        <f t="shared" si="7"/>
        <v>0.40126306076162077</v>
      </c>
      <c r="D40" s="1">
        <f t="shared" si="4"/>
        <v>2.1065306597126336</v>
      </c>
    </row>
    <row r="41" spans="1:4" x14ac:dyDescent="0.25">
      <c r="A41" s="1">
        <f t="shared" si="5"/>
        <v>0.54999999999999993</v>
      </c>
      <c r="B41" s="1">
        <f t="shared" si="6"/>
        <v>2.1188000922764605</v>
      </c>
      <c r="C41" s="1">
        <f t="shared" si="7"/>
        <v>0.43119990772353933</v>
      </c>
      <c r="D41" s="1">
        <f t="shared" si="4"/>
        <v>2.1269498103804865</v>
      </c>
    </row>
    <row r="42" spans="1:4" x14ac:dyDescent="0.25">
      <c r="A42" s="1">
        <f t="shared" si="5"/>
        <v>0.6</v>
      </c>
      <c r="B42" s="1">
        <f t="shared" si="6"/>
        <v>2.1403600876626374</v>
      </c>
      <c r="C42" s="1">
        <f t="shared" si="7"/>
        <v>0.45963991233736268</v>
      </c>
      <c r="D42" s="1">
        <f t="shared" si="4"/>
        <v>2.1488116360940266</v>
      </c>
    </row>
    <row r="43" spans="1:4" x14ac:dyDescent="0.25">
      <c r="A43" s="1">
        <f t="shared" si="5"/>
        <v>0.65</v>
      </c>
      <c r="B43" s="1">
        <f t="shared" si="6"/>
        <v>2.1633420832795056</v>
      </c>
      <c r="C43" s="1">
        <f t="shared" si="7"/>
        <v>0.4866579167204943</v>
      </c>
      <c r="D43" s="1">
        <f t="shared" si="4"/>
        <v>2.1720457767610162</v>
      </c>
    </row>
    <row r="44" spans="1:4" x14ac:dyDescent="0.25">
      <c r="A44" s="1">
        <f t="shared" si="5"/>
        <v>0.70000000000000007</v>
      </c>
      <c r="B44" s="1">
        <f t="shared" si="6"/>
        <v>2.1876749791155303</v>
      </c>
      <c r="C44" s="1">
        <f t="shared" si="7"/>
        <v>0.51232502088446985</v>
      </c>
      <c r="D44" s="1">
        <f t="shared" si="4"/>
        <v>2.1965853037914096</v>
      </c>
    </row>
    <row r="45" spans="1:4" x14ac:dyDescent="0.25">
      <c r="A45" s="1">
        <f t="shared" si="5"/>
        <v>0.75000000000000011</v>
      </c>
      <c r="B45" s="1">
        <f t="shared" si="6"/>
        <v>2.2132912301597538</v>
      </c>
      <c r="C45" s="1">
        <f t="shared" si="7"/>
        <v>0.53670876984024618</v>
      </c>
      <c r="D45" s="1">
        <f t="shared" si="4"/>
        <v>2.2223665527410148</v>
      </c>
    </row>
    <row r="46" spans="1:4" x14ac:dyDescent="0.25">
      <c r="A46" s="1">
        <f t="shared" si="5"/>
        <v>0.80000000000000016</v>
      </c>
      <c r="B46" s="1">
        <f t="shared" si="6"/>
        <v>2.240126668651766</v>
      </c>
      <c r="C46" s="1">
        <f t="shared" si="7"/>
        <v>0.55987333134823425</v>
      </c>
      <c r="D46" s="1">
        <f t="shared" si="4"/>
        <v>2.2493289641172218</v>
      </c>
    </row>
    <row r="47" spans="1:4" x14ac:dyDescent="0.25">
      <c r="A47" s="1">
        <f t="shared" si="5"/>
        <v>0.8500000000000002</v>
      </c>
      <c r="B47" s="1">
        <f t="shared" si="6"/>
        <v>2.2681203352191779</v>
      </c>
      <c r="C47" s="1">
        <f t="shared" si="7"/>
        <v>0.5818796647808222</v>
      </c>
      <c r="D47" s="1">
        <f t="shared" si="4"/>
        <v>2.2774149319487265</v>
      </c>
    </row>
    <row r="48" spans="1:4" x14ac:dyDescent="0.25">
      <c r="A48" s="1">
        <f t="shared" si="5"/>
        <v>0.90000000000000024</v>
      </c>
      <c r="B48" s="1">
        <f t="shared" si="6"/>
        <v>2.2972143184582192</v>
      </c>
      <c r="C48" s="1">
        <f t="shared" si="7"/>
        <v>0.60278568154178114</v>
      </c>
      <c r="D48" s="1">
        <f t="shared" si="4"/>
        <v>2.3065696597405996</v>
      </c>
    </row>
    <row r="49" spans="1:5" x14ac:dyDescent="0.25">
      <c r="A49" s="1">
        <f t="shared" si="5"/>
        <v>0.95000000000000029</v>
      </c>
      <c r="B49" s="1">
        <f t="shared" si="6"/>
        <v>2.3273536025353083</v>
      </c>
      <c r="C49" s="1">
        <f t="shared" si="7"/>
        <v>0.62264639746469186</v>
      </c>
      <c r="D49" s="1">
        <f t="shared" si="4"/>
        <v>2.3367410234545014</v>
      </c>
    </row>
    <row r="50" spans="1:5" x14ac:dyDescent="0.25">
      <c r="A50" s="1">
        <f t="shared" si="5"/>
        <v>1.0000000000000002</v>
      </c>
      <c r="B50" s="1">
        <f t="shared" si="6"/>
        <v>2.3584859224085428</v>
      </c>
      <c r="C50" s="1">
        <f t="shared" si="7"/>
        <v>0.6415140775914574</v>
      </c>
      <c r="D50" s="1">
        <f t="shared" si="4"/>
        <v>2.3678794411714423</v>
      </c>
    </row>
    <row r="53" spans="1:5" x14ac:dyDescent="0.25">
      <c r="A53" s="22" t="s">
        <v>0</v>
      </c>
      <c r="B53" s="2">
        <v>0</v>
      </c>
      <c r="C53" s="2"/>
      <c r="D53" s="2"/>
    </row>
    <row r="54" spans="1:5" x14ac:dyDescent="0.25">
      <c r="A54" s="22" t="s">
        <v>1</v>
      </c>
      <c r="B54" s="2">
        <v>1</v>
      </c>
      <c r="C54" s="2"/>
      <c r="D54" s="2"/>
    </row>
    <row r="55" spans="1:5" x14ac:dyDescent="0.25">
      <c r="A55" s="22" t="s">
        <v>2</v>
      </c>
      <c r="B55" s="22">
        <v>40</v>
      </c>
      <c r="C55" s="2"/>
      <c r="D55" s="2"/>
    </row>
    <row r="56" spans="1:5" x14ac:dyDescent="0.25">
      <c r="A56" s="2"/>
      <c r="B56" s="2"/>
      <c r="C56" s="2"/>
      <c r="D56" s="2"/>
    </row>
    <row r="57" spans="1:5" x14ac:dyDescent="0.25">
      <c r="A57" s="22" t="s">
        <v>3</v>
      </c>
      <c r="B57" s="2">
        <f>(B54-B53)/B55</f>
        <v>2.5000000000000001E-2</v>
      </c>
      <c r="C57" s="2"/>
      <c r="D57" s="2"/>
    </row>
    <row r="58" spans="1:5" x14ac:dyDescent="0.25">
      <c r="A58" s="2"/>
      <c r="B58" s="2"/>
      <c r="C58" s="2"/>
      <c r="D58" s="2" t="s">
        <v>12</v>
      </c>
      <c r="E58" s="1">
        <v>1</v>
      </c>
    </row>
    <row r="59" spans="1:5" ht="31.5" x14ac:dyDescent="0.25">
      <c r="A59" s="22" t="s">
        <v>4</v>
      </c>
      <c r="B59" s="22" t="s">
        <v>5</v>
      </c>
      <c r="C59" s="22" t="s">
        <v>9</v>
      </c>
      <c r="D59" s="24" t="s">
        <v>10</v>
      </c>
    </row>
    <row r="61" spans="1:5" x14ac:dyDescent="0.25">
      <c r="A61" s="1">
        <v>0</v>
      </c>
      <c r="B61" s="1">
        <v>2</v>
      </c>
      <c r="C61" s="1">
        <f>A61-B61+2</f>
        <v>0</v>
      </c>
      <c r="D61" s="1">
        <f t="shared" ref="D61:D101" si="8">A61+1+($E$58/EXP(A61))</f>
        <v>2</v>
      </c>
    </row>
    <row r="62" spans="1:5" x14ac:dyDescent="0.25">
      <c r="A62" s="1">
        <f t="shared" ref="A62:A101" si="9">A61+$B$57</f>
        <v>2.5000000000000001E-2</v>
      </c>
      <c r="B62" s="1">
        <f t="shared" ref="B62:B101" si="10">B61+$B$57*C61</f>
        <v>2</v>
      </c>
      <c r="C62" s="1">
        <f t="shared" ref="C62:C101" si="11">A62-B62+2</f>
        <v>2.4999999999999911E-2</v>
      </c>
      <c r="D62" s="1">
        <f t="shared" si="8"/>
        <v>2.0003099120283325</v>
      </c>
    </row>
    <row r="63" spans="1:5" x14ac:dyDescent="0.25">
      <c r="A63" s="1">
        <f t="shared" si="9"/>
        <v>0.05</v>
      </c>
      <c r="B63" s="1">
        <f t="shared" si="10"/>
        <v>2.0006249999999999</v>
      </c>
      <c r="C63" s="1">
        <f t="shared" si="11"/>
        <v>4.9375000000000169E-2</v>
      </c>
      <c r="D63" s="1">
        <f t="shared" si="8"/>
        <v>2.0012294245007141</v>
      </c>
    </row>
    <row r="64" spans="1:5" x14ac:dyDescent="0.25">
      <c r="A64" s="1">
        <f t="shared" si="9"/>
        <v>7.5000000000000011E-2</v>
      </c>
      <c r="B64" s="1">
        <f t="shared" si="10"/>
        <v>2.001859375</v>
      </c>
      <c r="C64" s="1">
        <f t="shared" si="11"/>
        <v>7.3140624999999959E-2</v>
      </c>
      <c r="D64" s="1">
        <f t="shared" si="8"/>
        <v>2.0027434863285527</v>
      </c>
    </row>
    <row r="65" spans="1:4" x14ac:dyDescent="0.25">
      <c r="A65" s="1">
        <f t="shared" si="9"/>
        <v>0.1</v>
      </c>
      <c r="B65" s="1">
        <f t="shared" si="10"/>
        <v>2.0036878906250002</v>
      </c>
      <c r="C65" s="1">
        <f t="shared" si="11"/>
        <v>9.6312109374999899E-2</v>
      </c>
      <c r="D65" s="1">
        <f t="shared" si="8"/>
        <v>2.0048374180359598</v>
      </c>
    </row>
    <row r="66" spans="1:4" x14ac:dyDescent="0.25">
      <c r="A66" s="1">
        <f t="shared" si="9"/>
        <v>0.125</v>
      </c>
      <c r="B66" s="1">
        <f t="shared" si="10"/>
        <v>2.006095693359375</v>
      </c>
      <c r="C66" s="1">
        <f t="shared" si="11"/>
        <v>0.11890430664062501</v>
      </c>
      <c r="D66" s="1">
        <f t="shared" si="8"/>
        <v>2.0074969025845952</v>
      </c>
    </row>
    <row r="67" spans="1:4" x14ac:dyDescent="0.25">
      <c r="A67" s="1">
        <f t="shared" si="9"/>
        <v>0.15</v>
      </c>
      <c r="B67" s="1">
        <f t="shared" si="10"/>
        <v>2.0090683010253905</v>
      </c>
      <c r="C67" s="1">
        <f t="shared" si="11"/>
        <v>0.14093169897460944</v>
      </c>
      <c r="D67" s="1">
        <f t="shared" si="8"/>
        <v>2.0107079764250577</v>
      </c>
    </row>
    <row r="68" spans="1:4" x14ac:dyDescent="0.25">
      <c r="A68" s="1">
        <f t="shared" si="9"/>
        <v>0.17499999999999999</v>
      </c>
      <c r="B68" s="1">
        <f t="shared" si="10"/>
        <v>2.0125915934997556</v>
      </c>
      <c r="C68" s="1">
        <f t="shared" si="11"/>
        <v>0.16240840650024446</v>
      </c>
      <c r="D68" s="1">
        <f t="shared" si="8"/>
        <v>2.0144570207692074</v>
      </c>
    </row>
    <row r="69" spans="1:4" x14ac:dyDescent="0.25">
      <c r="A69" s="1">
        <f t="shared" si="9"/>
        <v>0.19999999999999998</v>
      </c>
      <c r="B69" s="1">
        <f t="shared" si="10"/>
        <v>2.0166518036622616</v>
      </c>
      <c r="C69" s="1">
        <f t="shared" si="11"/>
        <v>0.18334819633773836</v>
      </c>
      <c r="D69" s="1">
        <f t="shared" si="8"/>
        <v>2.0187307530779819</v>
      </c>
    </row>
    <row r="70" spans="1:4" x14ac:dyDescent="0.25">
      <c r="A70" s="1">
        <f t="shared" si="9"/>
        <v>0.22499999999999998</v>
      </c>
      <c r="B70" s="1">
        <f t="shared" si="10"/>
        <v>2.021235508570705</v>
      </c>
      <c r="C70" s="1">
        <f t="shared" si="11"/>
        <v>0.20376449142929509</v>
      </c>
      <c r="D70" s="1">
        <f t="shared" si="8"/>
        <v>2.0235162187593771</v>
      </c>
    </row>
    <row r="71" spans="1:4" x14ac:dyDescent="0.25">
      <c r="A71" s="1">
        <f t="shared" si="9"/>
        <v>0.24999999999999997</v>
      </c>
      <c r="B71" s="1">
        <f t="shared" si="10"/>
        <v>2.0263296208564374</v>
      </c>
      <c r="C71" s="1">
        <f t="shared" si="11"/>
        <v>0.22367037914356258</v>
      </c>
      <c r="D71" s="1">
        <f t="shared" si="8"/>
        <v>2.028800783071405</v>
      </c>
    </row>
    <row r="72" spans="1:4" x14ac:dyDescent="0.25">
      <c r="A72" s="1">
        <f t="shared" si="9"/>
        <v>0.27499999999999997</v>
      </c>
      <c r="B72" s="1">
        <f t="shared" si="10"/>
        <v>2.0319213803350267</v>
      </c>
      <c r="C72" s="1">
        <f t="shared" si="11"/>
        <v>0.24307861966497324</v>
      </c>
      <c r="D72" s="1">
        <f t="shared" si="8"/>
        <v>2.0345721232249683</v>
      </c>
    </row>
    <row r="73" spans="1:4" x14ac:dyDescent="0.25">
      <c r="A73" s="1">
        <f t="shared" si="9"/>
        <v>0.3</v>
      </c>
      <c r="B73" s="1">
        <f t="shared" si="10"/>
        <v>2.0379983458266508</v>
      </c>
      <c r="C73" s="1">
        <f t="shared" si="11"/>
        <v>0.2620016541733492</v>
      </c>
      <c r="D73" s="1">
        <f t="shared" si="8"/>
        <v>2.040818220681718</v>
      </c>
    </row>
    <row r="74" spans="1:4" x14ac:dyDescent="0.25">
      <c r="A74" s="1">
        <f t="shared" si="9"/>
        <v>0.32500000000000001</v>
      </c>
      <c r="B74" s="1">
        <f t="shared" si="10"/>
        <v>2.0445483871809844</v>
      </c>
      <c r="C74" s="1">
        <f t="shared" si="11"/>
        <v>0.28045161281901554</v>
      </c>
      <c r="D74" s="1">
        <f t="shared" si="8"/>
        <v>2.0475273536420722</v>
      </c>
    </row>
    <row r="75" spans="1:4" x14ac:dyDescent="0.25">
      <c r="A75" s="1">
        <f t="shared" si="9"/>
        <v>0.35000000000000003</v>
      </c>
      <c r="B75" s="1">
        <f t="shared" si="10"/>
        <v>2.05155967750146</v>
      </c>
      <c r="C75" s="1">
        <f t="shared" si="11"/>
        <v>0.29844032249854013</v>
      </c>
      <c r="D75" s="1">
        <f t="shared" si="8"/>
        <v>2.0546880897187134</v>
      </c>
    </row>
    <row r="76" spans="1:4" x14ac:dyDescent="0.25">
      <c r="A76" s="1">
        <f t="shared" si="9"/>
        <v>0.37500000000000006</v>
      </c>
      <c r="B76" s="1">
        <f t="shared" si="10"/>
        <v>2.0590206855639233</v>
      </c>
      <c r="C76" s="1">
        <f t="shared" si="11"/>
        <v>0.31597931443607674</v>
      </c>
      <c r="D76" s="1">
        <f t="shared" si="8"/>
        <v>2.0622892787909723</v>
      </c>
    </row>
    <row r="77" spans="1:4" x14ac:dyDescent="0.25">
      <c r="A77" s="1">
        <f t="shared" si="9"/>
        <v>0.40000000000000008</v>
      </c>
      <c r="B77" s="1">
        <f t="shared" si="10"/>
        <v>2.0669201684248253</v>
      </c>
      <c r="C77" s="1">
        <f t="shared" si="11"/>
        <v>0.33307983157517485</v>
      </c>
      <c r="D77" s="1">
        <f t="shared" si="8"/>
        <v>2.0703200460356395</v>
      </c>
    </row>
    <row r="78" spans="1:4" x14ac:dyDescent="0.25">
      <c r="A78" s="1">
        <f t="shared" si="9"/>
        <v>0.4250000000000001</v>
      </c>
      <c r="B78" s="1">
        <f t="shared" si="10"/>
        <v>2.0752471642142045</v>
      </c>
      <c r="C78" s="1">
        <f t="shared" si="11"/>
        <v>0.34975283578579552</v>
      </c>
      <c r="D78" s="1">
        <f t="shared" si="8"/>
        <v>2.0787697851298472</v>
      </c>
    </row>
    <row r="79" spans="1:4" x14ac:dyDescent="0.25">
      <c r="A79" s="1">
        <f t="shared" si="9"/>
        <v>0.45000000000000012</v>
      </c>
      <c r="B79" s="1">
        <f t="shared" si="10"/>
        <v>2.0839909851088496</v>
      </c>
      <c r="C79" s="1">
        <f t="shared" si="11"/>
        <v>0.36600901489115056</v>
      </c>
      <c r="D79" s="1">
        <f t="shared" si="8"/>
        <v>2.0876281516217734</v>
      </c>
    </row>
    <row r="80" spans="1:4" x14ac:dyDescent="0.25">
      <c r="A80" s="1">
        <f t="shared" si="9"/>
        <v>0.47500000000000014</v>
      </c>
      <c r="B80" s="1">
        <f t="shared" si="10"/>
        <v>2.0931412104811282</v>
      </c>
      <c r="C80" s="1">
        <f t="shared" si="11"/>
        <v>0.38185878951887187</v>
      </c>
      <c r="D80" s="1">
        <f t="shared" si="8"/>
        <v>2.0968850564650201</v>
      </c>
    </row>
    <row r="81" spans="1:4" x14ac:dyDescent="0.25">
      <c r="A81" s="1">
        <f t="shared" si="9"/>
        <v>0.50000000000000011</v>
      </c>
      <c r="B81" s="1">
        <f t="shared" si="10"/>
        <v>2.1026876802191001</v>
      </c>
      <c r="C81" s="1">
        <f t="shared" si="11"/>
        <v>0.39731231978089987</v>
      </c>
      <c r="D81" s="1">
        <f t="shared" si="8"/>
        <v>2.1065306597126332</v>
      </c>
    </row>
    <row r="82" spans="1:4" x14ac:dyDescent="0.25">
      <c r="A82" s="1">
        <f t="shared" si="9"/>
        <v>0.52500000000000013</v>
      </c>
      <c r="B82" s="1">
        <f t="shared" si="10"/>
        <v>2.1126204882136226</v>
      </c>
      <c r="C82" s="1">
        <f t="shared" si="11"/>
        <v>0.41237951178637755</v>
      </c>
      <c r="D82" s="1">
        <f t="shared" si="8"/>
        <v>2.1165553643668149</v>
      </c>
    </row>
    <row r="83" spans="1:4" x14ac:dyDescent="0.25">
      <c r="A83" s="1">
        <f t="shared" si="9"/>
        <v>0.55000000000000016</v>
      </c>
      <c r="B83" s="1">
        <f t="shared" si="10"/>
        <v>2.1229299760082818</v>
      </c>
      <c r="C83" s="1">
        <f t="shared" si="11"/>
        <v>0.42707002399171845</v>
      </c>
      <c r="D83" s="1">
        <f t="shared" si="8"/>
        <v>2.1269498103804869</v>
      </c>
    </row>
    <row r="84" spans="1:4" x14ac:dyDescent="0.25">
      <c r="A84" s="1">
        <f t="shared" si="9"/>
        <v>0.57500000000000018</v>
      </c>
      <c r="B84" s="1">
        <f t="shared" si="10"/>
        <v>2.1336067266080749</v>
      </c>
      <c r="C84" s="1">
        <f t="shared" si="11"/>
        <v>0.44139327339192524</v>
      </c>
      <c r="D84" s="1">
        <f t="shared" si="8"/>
        <v>2.1377048688069555</v>
      </c>
    </row>
    <row r="85" spans="1:4" x14ac:dyDescent="0.25">
      <c r="A85" s="1">
        <f t="shared" si="9"/>
        <v>0.6000000000000002</v>
      </c>
      <c r="B85" s="1">
        <f t="shared" si="10"/>
        <v>2.1446415584428729</v>
      </c>
      <c r="C85" s="1">
        <f t="shared" si="11"/>
        <v>0.45535844155712724</v>
      </c>
      <c r="D85" s="1">
        <f t="shared" si="8"/>
        <v>2.1488116360940266</v>
      </c>
    </row>
    <row r="86" spans="1:4" x14ac:dyDescent="0.25">
      <c r="A86" s="1">
        <f t="shared" si="9"/>
        <v>0.62500000000000022</v>
      </c>
      <c r="B86" s="1">
        <f t="shared" si="10"/>
        <v>2.1560255194818012</v>
      </c>
      <c r="C86" s="1">
        <f t="shared" si="11"/>
        <v>0.46897448051819901</v>
      </c>
      <c r="D86" s="1">
        <f t="shared" si="8"/>
        <v>2.1602614285189903</v>
      </c>
    </row>
    <row r="87" spans="1:4" x14ac:dyDescent="0.25">
      <c r="A87" s="1">
        <f t="shared" si="9"/>
        <v>0.65000000000000024</v>
      </c>
      <c r="B87" s="1">
        <f t="shared" si="10"/>
        <v>2.167749881494756</v>
      </c>
      <c r="C87" s="1">
        <f t="shared" si="11"/>
        <v>0.48225011850524435</v>
      </c>
      <c r="D87" s="1">
        <f t="shared" si="8"/>
        <v>2.1720457767610162</v>
      </c>
    </row>
    <row r="88" spans="1:4" x14ac:dyDescent="0.25">
      <c r="A88" s="1">
        <f t="shared" si="9"/>
        <v>0.67500000000000027</v>
      </c>
      <c r="B88" s="1">
        <f t="shared" si="10"/>
        <v>2.1798061344573871</v>
      </c>
      <c r="C88" s="1">
        <f t="shared" si="11"/>
        <v>0.49519386554261313</v>
      </c>
      <c r="D88" s="1">
        <f t="shared" si="8"/>
        <v>2.1841564206075494</v>
      </c>
    </row>
    <row r="89" spans="1:4" x14ac:dyDescent="0.25">
      <c r="A89" s="1">
        <f t="shared" si="9"/>
        <v>0.70000000000000029</v>
      </c>
      <c r="B89" s="1">
        <f t="shared" si="10"/>
        <v>2.1921859810959523</v>
      </c>
      <c r="C89" s="1">
        <f t="shared" si="11"/>
        <v>0.50781401890404787</v>
      </c>
      <c r="D89" s="1">
        <f t="shared" si="8"/>
        <v>2.1965853037914096</v>
      </c>
    </row>
    <row r="90" spans="1:4" x14ac:dyDescent="0.25">
      <c r="A90" s="1">
        <f t="shared" si="9"/>
        <v>0.72500000000000031</v>
      </c>
      <c r="B90" s="1">
        <f t="shared" si="10"/>
        <v>2.2048813315685534</v>
      </c>
      <c r="C90" s="1">
        <f t="shared" si="11"/>
        <v>0.52011866843144694</v>
      </c>
      <c r="D90" s="1">
        <f t="shared" si="8"/>
        <v>2.2093245689553624</v>
      </c>
    </row>
    <row r="91" spans="1:4" x14ac:dyDescent="0.25">
      <c r="A91" s="1">
        <f t="shared" si="9"/>
        <v>0.75000000000000033</v>
      </c>
      <c r="B91" s="1">
        <f t="shared" si="10"/>
        <v>2.2178842982793396</v>
      </c>
      <c r="C91" s="1">
        <f t="shared" si="11"/>
        <v>0.53211570172066081</v>
      </c>
      <c r="D91" s="1">
        <f t="shared" si="8"/>
        <v>2.2223665527410148</v>
      </c>
    </row>
    <row r="92" spans="1:4" x14ac:dyDescent="0.25">
      <c r="A92" s="1">
        <f t="shared" si="9"/>
        <v>0.77500000000000036</v>
      </c>
      <c r="B92" s="1">
        <f t="shared" si="10"/>
        <v>2.2311871908223559</v>
      </c>
      <c r="C92" s="1">
        <f t="shared" si="11"/>
        <v>0.54381280917764441</v>
      </c>
      <c r="D92" s="1">
        <f t="shared" si="8"/>
        <v>2.2357037809989659</v>
      </c>
    </row>
    <row r="93" spans="1:4" x14ac:dyDescent="0.25">
      <c r="A93" s="1">
        <f t="shared" si="9"/>
        <v>0.80000000000000038</v>
      </c>
      <c r="B93" s="1">
        <f t="shared" si="10"/>
        <v>2.2447825110517972</v>
      </c>
      <c r="C93" s="1">
        <f t="shared" si="11"/>
        <v>0.55521748894820311</v>
      </c>
      <c r="D93" s="1">
        <f t="shared" si="8"/>
        <v>2.2493289641172218</v>
      </c>
    </row>
    <row r="94" spans="1:4" x14ac:dyDescent="0.25">
      <c r="A94" s="1">
        <f t="shared" si="9"/>
        <v>0.8250000000000004</v>
      </c>
      <c r="B94" s="1">
        <f t="shared" si="10"/>
        <v>2.2586629482755023</v>
      </c>
      <c r="C94" s="1">
        <f t="shared" si="11"/>
        <v>0.56633705172449811</v>
      </c>
      <c r="D94" s="1">
        <f t="shared" si="8"/>
        <v>2.2632349924649495</v>
      </c>
    </row>
    <row r="95" spans="1:4" x14ac:dyDescent="0.25">
      <c r="A95" s="1">
        <f t="shared" si="9"/>
        <v>0.85000000000000042</v>
      </c>
      <c r="B95" s="1">
        <f t="shared" si="10"/>
        <v>2.2728213745686148</v>
      </c>
      <c r="C95" s="1">
        <f t="shared" si="11"/>
        <v>0.57717862543138576</v>
      </c>
      <c r="D95" s="1">
        <f t="shared" si="8"/>
        <v>2.2774149319487269</v>
      </c>
    </row>
    <row r="96" spans="1:4" x14ac:dyDescent="0.25">
      <c r="A96" s="1">
        <f t="shared" si="9"/>
        <v>0.87500000000000044</v>
      </c>
      <c r="B96" s="1">
        <f t="shared" si="10"/>
        <v>2.2872508402043996</v>
      </c>
      <c r="C96" s="1">
        <f t="shared" si="11"/>
        <v>0.58774915979560083</v>
      </c>
      <c r="D96" s="1">
        <f t="shared" si="8"/>
        <v>2.2918620196785087</v>
      </c>
    </row>
    <row r="97" spans="1:4" x14ac:dyDescent="0.25">
      <c r="A97" s="1">
        <f t="shared" si="9"/>
        <v>0.90000000000000047</v>
      </c>
      <c r="B97" s="1">
        <f t="shared" si="10"/>
        <v>2.3019445691992897</v>
      </c>
      <c r="C97" s="1">
        <f t="shared" si="11"/>
        <v>0.59805543080071066</v>
      </c>
      <c r="D97" s="1">
        <f t="shared" si="8"/>
        <v>2.3065696597405991</v>
      </c>
    </row>
    <row r="98" spans="1:4" x14ac:dyDescent="0.25">
      <c r="A98" s="1">
        <f t="shared" si="9"/>
        <v>0.92500000000000049</v>
      </c>
      <c r="B98" s="1">
        <f t="shared" si="10"/>
        <v>2.3168959549693073</v>
      </c>
      <c r="C98" s="1">
        <f t="shared" si="11"/>
        <v>0.60810404503069315</v>
      </c>
      <c r="D98" s="1">
        <f t="shared" si="8"/>
        <v>2.3215314190749932</v>
      </c>
    </row>
    <row r="99" spans="1:4" x14ac:dyDescent="0.25">
      <c r="A99" s="1">
        <f t="shared" si="9"/>
        <v>0.95000000000000051</v>
      </c>
      <c r="B99" s="1">
        <f t="shared" si="10"/>
        <v>2.3320985560950747</v>
      </c>
      <c r="C99" s="1">
        <f t="shared" si="11"/>
        <v>0.61790144390492596</v>
      </c>
      <c r="D99" s="1">
        <f t="shared" si="8"/>
        <v>2.3367410234545014</v>
      </c>
    </row>
    <row r="100" spans="1:4" x14ac:dyDescent="0.25">
      <c r="A100" s="1">
        <f t="shared" si="9"/>
        <v>0.97500000000000053</v>
      </c>
      <c r="B100" s="1">
        <f t="shared" si="10"/>
        <v>2.3475460921926978</v>
      </c>
      <c r="C100" s="1">
        <f t="shared" si="11"/>
        <v>0.6274539078073027</v>
      </c>
      <c r="D100" s="1">
        <f t="shared" si="8"/>
        <v>2.352192353563157</v>
      </c>
    </row>
    <row r="101" spans="1:4" x14ac:dyDescent="0.25">
      <c r="A101" s="1">
        <f t="shared" si="9"/>
        <v>1.0000000000000004</v>
      </c>
      <c r="B101" s="1">
        <f t="shared" si="10"/>
        <v>2.3632324398878803</v>
      </c>
      <c r="C101" s="1">
        <f t="shared" si="11"/>
        <v>0.6367675601121201</v>
      </c>
      <c r="D101" s="1">
        <f t="shared" si="8"/>
        <v>2.3678794411714428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662-CE19-3248-A5E0-0FE46C0612C1}">
  <dimension ref="A1:K19"/>
  <sheetViews>
    <sheetView zoomScale="85" zoomScaleNormal="85" workbookViewId="0">
      <selection activeCell="F45" sqref="F45"/>
    </sheetView>
  </sheetViews>
  <sheetFormatPr baseColWidth="10" defaultColWidth="11" defaultRowHeight="15.75" x14ac:dyDescent="0.25"/>
  <sheetData>
    <row r="1" spans="1:11" x14ac:dyDescent="0.25">
      <c r="A1" s="11" t="s">
        <v>0</v>
      </c>
      <c r="B1" s="2">
        <v>0</v>
      </c>
      <c r="D1" s="2"/>
      <c r="E1" s="2"/>
      <c r="F1" s="1"/>
      <c r="G1" s="1"/>
      <c r="H1" s="1"/>
      <c r="I1" s="1"/>
      <c r="J1" s="1"/>
      <c r="K1" s="1"/>
    </row>
    <row r="2" spans="1:11" x14ac:dyDescent="0.25">
      <c r="A2" s="11" t="s">
        <v>1</v>
      </c>
      <c r="B2" s="2">
        <v>3</v>
      </c>
      <c r="D2" s="2"/>
      <c r="E2" s="2"/>
      <c r="F2" s="1"/>
      <c r="G2" s="1"/>
      <c r="H2" s="1"/>
      <c r="I2" s="1"/>
      <c r="J2" s="1"/>
      <c r="K2" s="1"/>
    </row>
    <row r="3" spans="1:11" x14ac:dyDescent="0.25">
      <c r="A3" s="11" t="s">
        <v>2</v>
      </c>
      <c r="B3" s="11">
        <v>10</v>
      </c>
      <c r="D3" s="2"/>
      <c r="E3" s="2"/>
      <c r="F3" s="1"/>
      <c r="G3" s="1"/>
      <c r="H3" s="1"/>
      <c r="I3" s="1"/>
      <c r="J3" s="1"/>
      <c r="K3" s="1"/>
    </row>
    <row r="4" spans="1:11" x14ac:dyDescent="0.25">
      <c r="A4" s="2"/>
      <c r="B4" s="2"/>
      <c r="D4" s="2"/>
      <c r="E4" s="2"/>
      <c r="F4" s="1"/>
      <c r="G4" s="1"/>
      <c r="H4" s="1"/>
      <c r="I4" s="1"/>
      <c r="J4" s="1"/>
      <c r="K4" s="1"/>
    </row>
    <row r="5" spans="1:11" x14ac:dyDescent="0.25">
      <c r="A5" s="11" t="s">
        <v>3</v>
      </c>
      <c r="B5" s="2">
        <f>(B2-B1)/B3</f>
        <v>0.3</v>
      </c>
      <c r="D5" s="2"/>
      <c r="E5" s="2"/>
      <c r="F5" s="1"/>
      <c r="G5" s="1"/>
      <c r="H5" s="1"/>
      <c r="I5" s="1"/>
      <c r="J5" s="1"/>
      <c r="K5" s="1"/>
    </row>
    <row r="6" spans="1:11" x14ac:dyDescent="0.25">
      <c r="B6" s="2"/>
      <c r="C6" s="2"/>
      <c r="D6" s="2"/>
      <c r="E6" s="2"/>
      <c r="F6" s="1"/>
      <c r="G6" s="1"/>
      <c r="H6" s="1"/>
      <c r="I6" s="1"/>
      <c r="J6" s="1"/>
      <c r="K6" s="1"/>
    </row>
    <row r="7" spans="1:11" x14ac:dyDescent="0.25">
      <c r="A7" s="11" t="s">
        <v>15</v>
      </c>
      <c r="B7" s="11" t="s">
        <v>16</v>
      </c>
      <c r="C7" s="11" t="s">
        <v>25</v>
      </c>
      <c r="D7" s="11" t="s">
        <v>18</v>
      </c>
      <c r="E7" s="11" t="s">
        <v>19</v>
      </c>
      <c r="F7" s="11" t="s">
        <v>20</v>
      </c>
      <c r="G7" s="11" t="s">
        <v>21</v>
      </c>
      <c r="H7" s="11" t="s">
        <v>22</v>
      </c>
      <c r="I7" s="11" t="s">
        <v>23</v>
      </c>
      <c r="J7" s="11" t="s">
        <v>26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x14ac:dyDescent="0.25">
      <c r="A9" s="1">
        <v>0</v>
      </c>
      <c r="B9" s="1">
        <v>0</v>
      </c>
      <c r="C9" s="1">
        <f>3*A9^2</f>
        <v>0</v>
      </c>
      <c r="D9" s="1">
        <f t="shared" ref="D9:D19" si="0">C9*$B$5</f>
        <v>0</v>
      </c>
      <c r="E9" s="1">
        <f t="shared" ref="E9:E19" si="1">A9+$B$5</f>
        <v>0.3</v>
      </c>
      <c r="F9" s="1">
        <f>B9+D9</f>
        <v>0</v>
      </c>
      <c r="G9" s="1">
        <f>3*E9^2</f>
        <v>0.27</v>
      </c>
      <c r="H9" s="1">
        <f>(C9+G9)/2</f>
        <v>0.13500000000000001</v>
      </c>
      <c r="I9" s="1">
        <f t="shared" ref="I9:I19" si="2">H9*$B$5</f>
        <v>4.0500000000000001E-2</v>
      </c>
      <c r="J9" s="1">
        <f>A9^3</f>
        <v>0</v>
      </c>
    </row>
    <row r="10" spans="1:11" x14ac:dyDescent="0.25">
      <c r="A10" s="1">
        <f t="shared" ref="A10:A19" si="3">A9+$B$5</f>
        <v>0.3</v>
      </c>
      <c r="B10" s="1">
        <f>B9+I9</f>
        <v>4.0500000000000001E-2</v>
      </c>
      <c r="C10" s="1">
        <f t="shared" ref="C10:C19" si="4">3*A10^2</f>
        <v>0.27</v>
      </c>
      <c r="D10" s="1">
        <f t="shared" si="0"/>
        <v>8.1000000000000003E-2</v>
      </c>
      <c r="E10" s="1">
        <f t="shared" si="1"/>
        <v>0.6</v>
      </c>
      <c r="F10" s="1">
        <f t="shared" ref="F10:F19" si="5">B10+D10</f>
        <v>0.1215</v>
      </c>
      <c r="G10" s="1">
        <f t="shared" ref="G10:G19" si="6">3*E10^2</f>
        <v>1.08</v>
      </c>
      <c r="H10" s="1">
        <f t="shared" ref="H10:H19" si="7">(C10+G10)/2</f>
        <v>0.67500000000000004</v>
      </c>
      <c r="I10" s="1">
        <f t="shared" si="2"/>
        <v>0.20250000000000001</v>
      </c>
      <c r="J10" s="1">
        <f t="shared" ref="J10:J19" si="8">A10^3</f>
        <v>2.7E-2</v>
      </c>
    </row>
    <row r="11" spans="1:11" x14ac:dyDescent="0.25">
      <c r="A11" s="1">
        <f t="shared" si="3"/>
        <v>0.6</v>
      </c>
      <c r="B11" s="1">
        <f t="shared" ref="B11:B19" si="9">B10+I10</f>
        <v>0.24300000000000002</v>
      </c>
      <c r="C11" s="1">
        <f t="shared" si="4"/>
        <v>1.08</v>
      </c>
      <c r="D11" s="1">
        <f t="shared" si="0"/>
        <v>0.32400000000000001</v>
      </c>
      <c r="E11" s="1">
        <f t="shared" si="1"/>
        <v>0.89999999999999991</v>
      </c>
      <c r="F11" s="1">
        <f>B11+D11</f>
        <v>0.56700000000000006</v>
      </c>
      <c r="G11" s="1">
        <f t="shared" si="6"/>
        <v>2.4299999999999997</v>
      </c>
      <c r="H11" s="1">
        <f t="shared" si="7"/>
        <v>1.7549999999999999</v>
      </c>
      <c r="I11" s="1">
        <f t="shared" si="2"/>
        <v>0.52649999999999997</v>
      </c>
      <c r="J11" s="1">
        <f t="shared" si="8"/>
        <v>0.216</v>
      </c>
    </row>
    <row r="12" spans="1:11" x14ac:dyDescent="0.25">
      <c r="A12" s="1">
        <f t="shared" si="3"/>
        <v>0.89999999999999991</v>
      </c>
      <c r="B12" s="1">
        <f>B11+I11</f>
        <v>0.76949999999999996</v>
      </c>
      <c r="C12" s="1">
        <f t="shared" si="4"/>
        <v>2.4299999999999997</v>
      </c>
      <c r="D12" s="1">
        <f t="shared" si="0"/>
        <v>0.72899999999999987</v>
      </c>
      <c r="E12" s="1">
        <f t="shared" si="1"/>
        <v>1.2</v>
      </c>
      <c r="F12" s="1">
        <f t="shared" si="5"/>
        <v>1.4984999999999999</v>
      </c>
      <c r="G12" s="1">
        <f>3*E12^2</f>
        <v>4.32</v>
      </c>
      <c r="H12" s="1">
        <f t="shared" si="7"/>
        <v>3.375</v>
      </c>
      <c r="I12" s="1">
        <f t="shared" si="2"/>
        <v>1.0125</v>
      </c>
      <c r="J12" s="1">
        <f t="shared" si="8"/>
        <v>0.72899999999999976</v>
      </c>
    </row>
    <row r="13" spans="1:11" x14ac:dyDescent="0.25">
      <c r="A13" s="1">
        <f t="shared" si="3"/>
        <v>1.2</v>
      </c>
      <c r="B13" s="1">
        <f t="shared" si="9"/>
        <v>1.782</v>
      </c>
      <c r="C13" s="1">
        <f t="shared" si="4"/>
        <v>4.32</v>
      </c>
      <c r="D13" s="1">
        <f t="shared" si="0"/>
        <v>1.296</v>
      </c>
      <c r="E13" s="1">
        <f t="shared" si="1"/>
        <v>1.5</v>
      </c>
      <c r="F13" s="1">
        <f t="shared" si="5"/>
        <v>3.0780000000000003</v>
      </c>
      <c r="G13" s="1">
        <f t="shared" si="6"/>
        <v>6.75</v>
      </c>
      <c r="H13" s="1">
        <f t="shared" si="7"/>
        <v>5.5350000000000001</v>
      </c>
      <c r="I13" s="1">
        <f t="shared" si="2"/>
        <v>1.6605000000000001</v>
      </c>
      <c r="J13" s="1">
        <f t="shared" si="8"/>
        <v>1.728</v>
      </c>
    </row>
    <row r="14" spans="1:11" x14ac:dyDescent="0.25">
      <c r="A14" s="1">
        <f t="shared" si="3"/>
        <v>1.5</v>
      </c>
      <c r="B14" s="1">
        <f>B13+I13</f>
        <v>3.4424999999999999</v>
      </c>
      <c r="C14" s="1">
        <f t="shared" si="4"/>
        <v>6.75</v>
      </c>
      <c r="D14" s="1">
        <f t="shared" si="0"/>
        <v>2.0249999999999999</v>
      </c>
      <c r="E14" s="1">
        <f t="shared" si="1"/>
        <v>1.8</v>
      </c>
      <c r="F14" s="1">
        <f t="shared" si="5"/>
        <v>5.4674999999999994</v>
      </c>
      <c r="G14" s="1">
        <f t="shared" si="6"/>
        <v>9.7200000000000006</v>
      </c>
      <c r="H14" s="1">
        <f t="shared" si="7"/>
        <v>8.2349999999999994</v>
      </c>
      <c r="I14" s="1">
        <f t="shared" si="2"/>
        <v>2.4704999999999999</v>
      </c>
      <c r="J14" s="1">
        <f t="shared" si="8"/>
        <v>3.375</v>
      </c>
    </row>
    <row r="15" spans="1:11" x14ac:dyDescent="0.25">
      <c r="A15" s="1">
        <f t="shared" si="3"/>
        <v>1.8</v>
      </c>
      <c r="B15" s="1">
        <f>B14+I14</f>
        <v>5.9130000000000003</v>
      </c>
      <c r="C15" s="1">
        <f t="shared" si="4"/>
        <v>9.7200000000000006</v>
      </c>
      <c r="D15" s="1">
        <f t="shared" si="0"/>
        <v>2.9159999999999999</v>
      </c>
      <c r="E15" s="1">
        <f t="shared" si="1"/>
        <v>2.1</v>
      </c>
      <c r="F15" s="1">
        <f t="shared" si="5"/>
        <v>8.8290000000000006</v>
      </c>
      <c r="G15" s="1">
        <f t="shared" si="6"/>
        <v>13.23</v>
      </c>
      <c r="H15" s="1">
        <f t="shared" si="7"/>
        <v>11.475000000000001</v>
      </c>
      <c r="I15" s="1">
        <f t="shared" si="2"/>
        <v>3.4425000000000003</v>
      </c>
      <c r="J15" s="1">
        <f t="shared" si="8"/>
        <v>5.8320000000000007</v>
      </c>
    </row>
    <row r="16" spans="1:11" x14ac:dyDescent="0.25">
      <c r="A16" s="1">
        <f t="shared" si="3"/>
        <v>2.1</v>
      </c>
      <c r="B16" s="1">
        <f t="shared" si="9"/>
        <v>9.355500000000001</v>
      </c>
      <c r="C16" s="1">
        <f t="shared" si="4"/>
        <v>13.23</v>
      </c>
      <c r="D16" s="1">
        <f t="shared" si="0"/>
        <v>3.9689999999999999</v>
      </c>
      <c r="E16" s="1">
        <f t="shared" si="1"/>
        <v>2.4</v>
      </c>
      <c r="F16" s="1">
        <f t="shared" si="5"/>
        <v>13.3245</v>
      </c>
      <c r="G16" s="1">
        <f t="shared" si="6"/>
        <v>17.28</v>
      </c>
      <c r="H16" s="1">
        <f t="shared" si="7"/>
        <v>15.255000000000001</v>
      </c>
      <c r="I16" s="1">
        <f t="shared" si="2"/>
        <v>4.5765000000000002</v>
      </c>
      <c r="J16" s="1">
        <f t="shared" si="8"/>
        <v>9.261000000000001</v>
      </c>
    </row>
    <row r="17" spans="1:10" x14ac:dyDescent="0.25">
      <c r="A17" s="1">
        <f t="shared" si="3"/>
        <v>2.4</v>
      </c>
      <c r="B17" s="1">
        <f t="shared" si="9"/>
        <v>13.932000000000002</v>
      </c>
      <c r="C17" s="1">
        <f t="shared" si="4"/>
        <v>17.28</v>
      </c>
      <c r="D17" s="1">
        <f t="shared" si="0"/>
        <v>5.1840000000000002</v>
      </c>
      <c r="E17" s="1">
        <f t="shared" si="1"/>
        <v>2.6999999999999997</v>
      </c>
      <c r="F17" s="1">
        <f t="shared" si="5"/>
        <v>19.116000000000003</v>
      </c>
      <c r="G17" s="1">
        <f t="shared" si="6"/>
        <v>21.869999999999994</v>
      </c>
      <c r="H17" s="1">
        <f t="shared" si="7"/>
        <v>19.574999999999996</v>
      </c>
      <c r="I17" s="1">
        <f t="shared" si="2"/>
        <v>5.8724999999999987</v>
      </c>
      <c r="J17" s="1">
        <f t="shared" si="8"/>
        <v>13.824</v>
      </c>
    </row>
    <row r="18" spans="1:10" x14ac:dyDescent="0.25">
      <c r="A18" s="1">
        <f t="shared" si="3"/>
        <v>2.6999999999999997</v>
      </c>
      <c r="B18" s="1">
        <f t="shared" si="9"/>
        <v>19.804500000000001</v>
      </c>
      <c r="C18" s="1">
        <f t="shared" si="4"/>
        <v>21.869999999999994</v>
      </c>
      <c r="D18" s="1">
        <f t="shared" si="0"/>
        <v>6.5609999999999982</v>
      </c>
      <c r="E18" s="1">
        <f t="shared" si="1"/>
        <v>2.9999999999999996</v>
      </c>
      <c r="F18" s="1">
        <f t="shared" si="5"/>
        <v>26.365499999999997</v>
      </c>
      <c r="G18" s="1">
        <f t="shared" si="6"/>
        <v>26.999999999999989</v>
      </c>
      <c r="H18" s="1">
        <f t="shared" si="7"/>
        <v>24.434999999999992</v>
      </c>
      <c r="I18" s="1">
        <f t="shared" si="2"/>
        <v>7.3304999999999971</v>
      </c>
      <c r="J18" s="1">
        <f t="shared" si="8"/>
        <v>19.682999999999993</v>
      </c>
    </row>
    <row r="19" spans="1:10" x14ac:dyDescent="0.25">
      <c r="A19" s="1">
        <f t="shared" si="3"/>
        <v>2.9999999999999996</v>
      </c>
      <c r="B19" s="1">
        <f t="shared" si="9"/>
        <v>27.134999999999998</v>
      </c>
      <c r="C19" s="1">
        <f t="shared" si="4"/>
        <v>26.999999999999989</v>
      </c>
      <c r="D19" s="1">
        <f t="shared" si="0"/>
        <v>8.0999999999999961</v>
      </c>
      <c r="E19" s="1">
        <f t="shared" si="1"/>
        <v>3.2999999999999994</v>
      </c>
      <c r="F19" s="1">
        <f t="shared" si="5"/>
        <v>35.234999999999992</v>
      </c>
      <c r="G19" s="1">
        <f t="shared" si="6"/>
        <v>32.669999999999987</v>
      </c>
      <c r="H19" s="1">
        <f t="shared" si="7"/>
        <v>29.834999999999987</v>
      </c>
      <c r="I19" s="1">
        <f t="shared" si="2"/>
        <v>8.9504999999999963</v>
      </c>
      <c r="J19" s="1">
        <f t="shared" si="8"/>
        <v>26.999999999999986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C503-65AB-8349-A733-2B3578FDA882}">
  <dimension ref="A1:J19"/>
  <sheetViews>
    <sheetView zoomScale="70" zoomScaleNormal="70" workbookViewId="0">
      <selection activeCell="U45" sqref="U45"/>
    </sheetView>
  </sheetViews>
  <sheetFormatPr baseColWidth="10" defaultColWidth="10.875" defaultRowHeight="15.75" x14ac:dyDescent="0.25"/>
  <cols>
    <col min="1" max="16384" width="10.875" style="1"/>
  </cols>
  <sheetData>
    <row r="1" spans="1:10" x14ac:dyDescent="0.25">
      <c r="A1" s="11" t="s">
        <v>0</v>
      </c>
      <c r="B1" s="2">
        <v>0</v>
      </c>
      <c r="C1" s="2"/>
      <c r="D1" s="2"/>
    </row>
    <row r="2" spans="1:10" x14ac:dyDescent="0.25">
      <c r="A2" s="11" t="s">
        <v>1</v>
      </c>
      <c r="B2" s="2">
        <v>1</v>
      </c>
      <c r="C2" s="2"/>
      <c r="D2" s="2"/>
    </row>
    <row r="3" spans="1:10" x14ac:dyDescent="0.25">
      <c r="A3" s="11" t="s">
        <v>2</v>
      </c>
      <c r="B3" s="11">
        <v>10</v>
      </c>
      <c r="C3" s="2"/>
      <c r="D3" s="2"/>
    </row>
    <row r="4" spans="1:10" x14ac:dyDescent="0.25">
      <c r="A4" s="2"/>
      <c r="B4" s="2"/>
      <c r="C4" s="2"/>
      <c r="D4" s="2"/>
    </row>
    <row r="5" spans="1:10" x14ac:dyDescent="0.25">
      <c r="A5" s="11" t="s">
        <v>3</v>
      </c>
      <c r="B5" s="2">
        <f>(B2-B1)/B3</f>
        <v>0.1</v>
      </c>
      <c r="C5" s="2"/>
      <c r="D5" s="2"/>
    </row>
    <row r="6" spans="1:10" x14ac:dyDescent="0.25">
      <c r="A6" s="2"/>
      <c r="B6" s="2"/>
      <c r="C6" s="2"/>
      <c r="D6" s="2"/>
    </row>
    <row r="7" spans="1:10" ht="31.5" x14ac:dyDescent="0.25">
      <c r="A7" s="11" t="s">
        <v>15</v>
      </c>
      <c r="B7" s="11" t="s">
        <v>16</v>
      </c>
      <c r="C7" s="12" t="s">
        <v>17</v>
      </c>
      <c r="D7" s="11" t="s">
        <v>18</v>
      </c>
      <c r="E7" s="11" t="s">
        <v>19</v>
      </c>
      <c r="F7" s="11" t="s">
        <v>20</v>
      </c>
      <c r="G7" s="12" t="s">
        <v>21</v>
      </c>
      <c r="H7" s="11" t="s">
        <v>22</v>
      </c>
      <c r="I7" s="11" t="s">
        <v>23</v>
      </c>
      <c r="J7" s="11" t="s">
        <v>24</v>
      </c>
    </row>
    <row r="9" spans="1:10" x14ac:dyDescent="0.25">
      <c r="A9" s="1">
        <v>0</v>
      </c>
      <c r="B9" s="1">
        <v>2</v>
      </c>
      <c r="C9" s="1">
        <f>A9-B9+2</f>
        <v>0</v>
      </c>
      <c r="D9" s="1">
        <f t="shared" ref="D9:D19" si="0">C9*$B$5</f>
        <v>0</v>
      </c>
      <c r="E9" s="1">
        <f t="shared" ref="E9:E19" si="1">A9+$B$5</f>
        <v>0.1</v>
      </c>
      <c r="F9" s="1">
        <f>B9+D9</f>
        <v>2</v>
      </c>
      <c r="G9" s="1">
        <f>E9-F9+2</f>
        <v>0.10000000000000009</v>
      </c>
      <c r="H9" s="1">
        <f>(C9+G9)/2</f>
        <v>5.0000000000000044E-2</v>
      </c>
      <c r="I9" s="1">
        <f t="shared" ref="I9:I19" si="2">H9*$B$5</f>
        <v>5.0000000000000044E-3</v>
      </c>
      <c r="J9" s="1">
        <f>A9+1+(1/EXP(A9))</f>
        <v>2</v>
      </c>
    </row>
    <row r="10" spans="1:10" x14ac:dyDescent="0.25">
      <c r="A10" s="1">
        <f t="shared" ref="A10:A19" si="3">A9+$B$5</f>
        <v>0.1</v>
      </c>
      <c r="B10" s="1">
        <f>B9+I9</f>
        <v>2.0049999999999999</v>
      </c>
      <c r="C10" s="1">
        <f t="shared" ref="C10:C19" si="4">A10-B10+2</f>
        <v>9.5000000000000195E-2</v>
      </c>
      <c r="D10" s="1">
        <f t="shared" si="0"/>
        <v>9.5000000000000206E-3</v>
      </c>
      <c r="E10" s="1">
        <f t="shared" si="1"/>
        <v>0.2</v>
      </c>
      <c r="F10" s="1">
        <f t="shared" ref="F10:F19" si="5">B10+D10</f>
        <v>2.0145</v>
      </c>
      <c r="G10" s="1">
        <f t="shared" ref="G10:G19" si="6">E10-F10+2</f>
        <v>0.1855</v>
      </c>
      <c r="H10" s="1">
        <f t="shared" ref="H10:H19" si="7">(C10+G10)/2</f>
        <v>0.1402500000000001</v>
      </c>
      <c r="I10" s="1">
        <f t="shared" si="2"/>
        <v>1.402500000000001E-2</v>
      </c>
      <c r="J10" s="1">
        <f t="shared" ref="J10:J19" si="8">A10+1+(1/EXP(A10))</f>
        <v>2.0048374180359598</v>
      </c>
    </row>
    <row r="11" spans="1:10" x14ac:dyDescent="0.25">
      <c r="A11" s="1">
        <f t="shared" si="3"/>
        <v>0.2</v>
      </c>
      <c r="B11" s="1">
        <f t="shared" ref="B11:B19" si="9">B10+I10</f>
        <v>2.0190250000000001</v>
      </c>
      <c r="C11" s="1">
        <f t="shared" si="4"/>
        <v>0.18097499999999989</v>
      </c>
      <c r="D11" s="1">
        <f t="shared" si="0"/>
        <v>1.8097499999999989E-2</v>
      </c>
      <c r="E11" s="1">
        <f t="shared" si="1"/>
        <v>0.30000000000000004</v>
      </c>
      <c r="F11" s="1">
        <f>B11+D11</f>
        <v>2.0371225000000002</v>
      </c>
      <c r="G11" s="1">
        <f t="shared" si="6"/>
        <v>0.26287749999999988</v>
      </c>
      <c r="H11" s="1">
        <f t="shared" si="7"/>
        <v>0.22192624999999988</v>
      </c>
      <c r="I11" s="1">
        <f t="shared" si="2"/>
        <v>2.219262499999999E-2</v>
      </c>
      <c r="J11" s="1">
        <f t="shared" si="8"/>
        <v>2.0187307530779819</v>
      </c>
    </row>
    <row r="12" spans="1:10" x14ac:dyDescent="0.25">
      <c r="A12" s="1">
        <f t="shared" si="3"/>
        <v>0.30000000000000004</v>
      </c>
      <c r="B12" s="1">
        <f>B11+I11</f>
        <v>2.0412176250000003</v>
      </c>
      <c r="C12" s="1">
        <f t="shared" si="4"/>
        <v>0.25878237499999979</v>
      </c>
      <c r="D12" s="1">
        <f t="shared" si="0"/>
        <v>2.5878237499999981E-2</v>
      </c>
      <c r="E12" s="1">
        <f t="shared" si="1"/>
        <v>0.4</v>
      </c>
      <c r="F12" s="1">
        <f t="shared" si="5"/>
        <v>2.0670958625000004</v>
      </c>
      <c r="G12" s="1">
        <f t="shared" si="6"/>
        <v>0.33290413749999948</v>
      </c>
      <c r="H12" s="1">
        <f t="shared" si="7"/>
        <v>0.29584325624999963</v>
      </c>
      <c r="I12" s="1">
        <f t="shared" si="2"/>
        <v>2.9584325624999963E-2</v>
      </c>
      <c r="J12" s="1">
        <f t="shared" si="8"/>
        <v>2.040818220681718</v>
      </c>
    </row>
    <row r="13" spans="1:10" x14ac:dyDescent="0.25">
      <c r="A13" s="1">
        <f t="shared" si="3"/>
        <v>0.4</v>
      </c>
      <c r="B13" s="1">
        <f t="shared" si="9"/>
        <v>2.0708019506250004</v>
      </c>
      <c r="C13" s="1">
        <f t="shared" si="4"/>
        <v>0.32919804937499952</v>
      </c>
      <c r="D13" s="1">
        <f t="shared" si="0"/>
        <v>3.2919804937499957E-2</v>
      </c>
      <c r="E13" s="1">
        <f t="shared" si="1"/>
        <v>0.5</v>
      </c>
      <c r="F13" s="1">
        <f t="shared" si="5"/>
        <v>2.1037217555625003</v>
      </c>
      <c r="G13" s="1">
        <f t="shared" si="6"/>
        <v>0.3962782444374997</v>
      </c>
      <c r="H13" s="1">
        <f t="shared" si="7"/>
        <v>0.36273814690624961</v>
      </c>
      <c r="I13" s="1">
        <f t="shared" si="2"/>
        <v>3.6273814690624961E-2</v>
      </c>
      <c r="J13" s="1">
        <f t="shared" si="8"/>
        <v>2.070320046035639</v>
      </c>
    </row>
    <row r="14" spans="1:10" x14ac:dyDescent="0.25">
      <c r="A14" s="1">
        <f t="shared" si="3"/>
        <v>0.5</v>
      </c>
      <c r="B14" s="1">
        <f t="shared" si="9"/>
        <v>2.1070757653156251</v>
      </c>
      <c r="C14" s="1">
        <f t="shared" si="4"/>
        <v>0.39292423468437487</v>
      </c>
      <c r="D14" s="1">
        <f t="shared" si="0"/>
        <v>3.929242346843749E-2</v>
      </c>
      <c r="E14" s="1">
        <f t="shared" si="1"/>
        <v>0.6</v>
      </c>
      <c r="F14" s="1">
        <f t="shared" si="5"/>
        <v>2.1463681887840624</v>
      </c>
      <c r="G14" s="1">
        <f t="shared" si="6"/>
        <v>0.45363181121593765</v>
      </c>
      <c r="H14" s="1">
        <f t="shared" si="7"/>
        <v>0.42327802295015626</v>
      </c>
      <c r="I14" s="1">
        <f t="shared" si="2"/>
        <v>4.2327802295015628E-2</v>
      </c>
      <c r="J14" s="1">
        <f t="shared" si="8"/>
        <v>2.1065306597126332</v>
      </c>
    </row>
    <row r="15" spans="1:10" x14ac:dyDescent="0.25">
      <c r="A15" s="1">
        <f t="shared" si="3"/>
        <v>0.6</v>
      </c>
      <c r="B15" s="1">
        <f t="shared" si="9"/>
        <v>2.1494035676106407</v>
      </c>
      <c r="C15" s="1">
        <f t="shared" si="4"/>
        <v>0.45059643238935942</v>
      </c>
      <c r="D15" s="1">
        <f t="shared" si="0"/>
        <v>4.5059643238935944E-2</v>
      </c>
      <c r="E15" s="1">
        <f t="shared" si="1"/>
        <v>0.7</v>
      </c>
      <c r="F15" s="1">
        <f t="shared" si="5"/>
        <v>2.1944632108495767</v>
      </c>
      <c r="G15" s="1">
        <f t="shared" si="6"/>
        <v>0.50553678915042322</v>
      </c>
      <c r="H15" s="1">
        <f t="shared" si="7"/>
        <v>0.47806661076989132</v>
      </c>
      <c r="I15" s="1">
        <f t="shared" si="2"/>
        <v>4.7806661076989138E-2</v>
      </c>
      <c r="J15" s="1">
        <f t="shared" si="8"/>
        <v>2.1488116360940266</v>
      </c>
    </row>
    <row r="16" spans="1:10" x14ac:dyDescent="0.25">
      <c r="A16" s="1">
        <f t="shared" si="3"/>
        <v>0.7</v>
      </c>
      <c r="B16" s="1">
        <f t="shared" si="9"/>
        <v>2.1972102286876298</v>
      </c>
      <c r="C16" s="1">
        <f t="shared" si="4"/>
        <v>0.50278977131237013</v>
      </c>
      <c r="D16" s="1">
        <f t="shared" si="0"/>
        <v>5.0278977131237017E-2</v>
      </c>
      <c r="E16" s="1">
        <f t="shared" si="1"/>
        <v>0.79999999999999993</v>
      </c>
      <c r="F16" s="1">
        <f t="shared" si="5"/>
        <v>2.2474892058188667</v>
      </c>
      <c r="G16" s="1">
        <f t="shared" si="6"/>
        <v>0.55251079418113314</v>
      </c>
      <c r="H16" s="1">
        <f t="shared" si="7"/>
        <v>0.52765028274675163</v>
      </c>
      <c r="I16" s="1">
        <f t="shared" si="2"/>
        <v>5.2765028274675163E-2</v>
      </c>
      <c r="J16" s="1">
        <f t="shared" si="8"/>
        <v>2.1965853037914096</v>
      </c>
    </row>
    <row r="17" spans="1:10" x14ac:dyDescent="0.25">
      <c r="A17" s="1">
        <f t="shared" si="3"/>
        <v>0.79999999999999993</v>
      </c>
      <c r="B17" s="1">
        <f t="shared" si="9"/>
        <v>2.2499752569623048</v>
      </c>
      <c r="C17" s="1">
        <f t="shared" si="4"/>
        <v>0.550024743037695</v>
      </c>
      <c r="D17" s="1">
        <f t="shared" si="0"/>
        <v>5.5002474303769505E-2</v>
      </c>
      <c r="E17" s="1">
        <f t="shared" si="1"/>
        <v>0.89999999999999991</v>
      </c>
      <c r="F17" s="1">
        <f t="shared" si="5"/>
        <v>2.3049777312660744</v>
      </c>
      <c r="G17" s="1">
        <f t="shared" si="6"/>
        <v>0.5950222687339255</v>
      </c>
      <c r="H17" s="1">
        <f t="shared" si="7"/>
        <v>0.57252350588581025</v>
      </c>
      <c r="I17" s="1">
        <f t="shared" si="2"/>
        <v>5.7252350588581025E-2</v>
      </c>
      <c r="J17" s="1">
        <f t="shared" si="8"/>
        <v>2.2493289641172214</v>
      </c>
    </row>
    <row r="18" spans="1:10" x14ac:dyDescent="0.25">
      <c r="A18" s="1">
        <f t="shared" si="3"/>
        <v>0.89999999999999991</v>
      </c>
      <c r="B18" s="1">
        <f t="shared" si="9"/>
        <v>2.3072276075508857</v>
      </c>
      <c r="C18" s="1">
        <f t="shared" si="4"/>
        <v>0.59277239244911417</v>
      </c>
      <c r="D18" s="1">
        <f t="shared" si="0"/>
        <v>5.927723924491142E-2</v>
      </c>
      <c r="E18" s="1">
        <f t="shared" si="1"/>
        <v>0.99999999999999989</v>
      </c>
      <c r="F18" s="1">
        <f t="shared" si="5"/>
        <v>2.366504846795797</v>
      </c>
      <c r="G18" s="1">
        <f t="shared" si="6"/>
        <v>0.63349515320420302</v>
      </c>
      <c r="H18" s="1">
        <f t="shared" si="7"/>
        <v>0.6131337728266586</v>
      </c>
      <c r="I18" s="1">
        <f t="shared" si="2"/>
        <v>6.1313377282665865E-2</v>
      </c>
      <c r="J18" s="1">
        <f t="shared" si="8"/>
        <v>2.3065696597405991</v>
      </c>
    </row>
    <row r="19" spans="1:10" x14ac:dyDescent="0.25">
      <c r="A19" s="1">
        <f t="shared" si="3"/>
        <v>0.99999999999999989</v>
      </c>
      <c r="B19" s="1">
        <f t="shared" si="9"/>
        <v>2.3685409848335515</v>
      </c>
      <c r="C19" s="1">
        <f t="shared" si="4"/>
        <v>0.63145901516644853</v>
      </c>
      <c r="D19" s="1">
        <f t="shared" si="0"/>
        <v>6.3145901516644856E-2</v>
      </c>
      <c r="E19" s="1">
        <f t="shared" si="1"/>
        <v>1.0999999999999999</v>
      </c>
      <c r="F19" s="1">
        <f t="shared" si="5"/>
        <v>2.4316868863501964</v>
      </c>
      <c r="G19" s="1">
        <f t="shared" si="6"/>
        <v>0.6683131136498035</v>
      </c>
      <c r="H19" s="1">
        <f t="shared" si="7"/>
        <v>0.64988606440812602</v>
      </c>
      <c r="I19" s="1">
        <f t="shared" si="2"/>
        <v>6.4988606440812599E-2</v>
      </c>
      <c r="J19" s="1">
        <f t="shared" si="8"/>
        <v>2.3678794411714423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6D25-88A2-B540-B5C6-B9D916C52546}">
  <dimension ref="A1:R31"/>
  <sheetViews>
    <sheetView tabSelected="1" zoomScale="85" zoomScaleNormal="85" workbookViewId="0">
      <selection activeCell="F6" sqref="F6"/>
    </sheetView>
  </sheetViews>
  <sheetFormatPr baseColWidth="10" defaultColWidth="10.875" defaultRowHeight="15.75" x14ac:dyDescent="0.25"/>
  <cols>
    <col min="1" max="2" width="10.875" style="2"/>
    <col min="3" max="3" width="11.375" style="2" bestFit="1" customWidth="1"/>
    <col min="4" max="4" width="10.875" style="2"/>
    <col min="5" max="5" width="11.625" style="2" bestFit="1" customWidth="1"/>
    <col min="6" max="16384" width="10.875" style="2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3" t="s">
        <v>0</v>
      </c>
      <c r="B3" s="2">
        <v>0</v>
      </c>
      <c r="G3" s="4" t="s">
        <v>28</v>
      </c>
      <c r="H3" s="13" t="s">
        <v>0</v>
      </c>
      <c r="I3" s="2">
        <v>0</v>
      </c>
      <c r="L3" s="1"/>
      <c r="M3" s="1"/>
      <c r="N3" s="1"/>
      <c r="O3" s="1"/>
      <c r="P3" s="1"/>
      <c r="Q3" s="1"/>
    </row>
    <row r="4" spans="1:18" x14ac:dyDescent="0.25">
      <c r="A4" s="13" t="s">
        <v>1</v>
      </c>
      <c r="B4" s="2">
        <v>1</v>
      </c>
      <c r="H4" s="13" t="s">
        <v>1</v>
      </c>
      <c r="I4" s="2">
        <v>1</v>
      </c>
      <c r="L4" s="1"/>
      <c r="M4" s="1"/>
      <c r="N4" s="1"/>
      <c r="O4" s="1"/>
      <c r="P4" s="1"/>
      <c r="Q4" s="1"/>
    </row>
    <row r="5" spans="1:18" x14ac:dyDescent="0.25">
      <c r="A5" s="13" t="s">
        <v>2</v>
      </c>
      <c r="B5" s="13">
        <v>3</v>
      </c>
      <c r="H5" s="13" t="s">
        <v>2</v>
      </c>
      <c r="I5" s="13">
        <v>3</v>
      </c>
      <c r="L5" s="1"/>
      <c r="M5" s="1"/>
      <c r="N5" s="1"/>
      <c r="O5" s="1"/>
      <c r="P5" s="1"/>
      <c r="Q5" s="1"/>
    </row>
    <row r="6" spans="1:18" x14ac:dyDescent="0.25">
      <c r="L6" s="1"/>
      <c r="M6" s="1"/>
      <c r="N6" s="1"/>
      <c r="O6" s="1"/>
      <c r="P6" s="1"/>
      <c r="Q6" s="1"/>
    </row>
    <row r="7" spans="1:18" x14ac:dyDescent="0.25">
      <c r="A7" s="13" t="s">
        <v>3</v>
      </c>
      <c r="B7" s="2">
        <f>(B4-B3)/B5</f>
        <v>0.33333333333333331</v>
      </c>
      <c r="H7" s="13" t="s">
        <v>3</v>
      </c>
      <c r="I7" s="2">
        <f>(I4-I3)/I5</f>
        <v>0.33333333333333331</v>
      </c>
      <c r="L7" s="1"/>
      <c r="M7" s="1"/>
      <c r="N7" s="1"/>
      <c r="O7" s="1"/>
      <c r="P7" s="1"/>
      <c r="Q7" s="1"/>
    </row>
    <row r="8" spans="1:18" x14ac:dyDescent="0.25">
      <c r="D8" s="2" t="s">
        <v>11</v>
      </c>
      <c r="L8" s="1"/>
      <c r="M8" s="1"/>
      <c r="N8" s="1"/>
      <c r="O8" s="1"/>
      <c r="P8" s="1"/>
      <c r="Q8" s="1"/>
    </row>
    <row r="9" spans="1:18" ht="47.25" x14ac:dyDescent="0.25">
      <c r="A9" s="13" t="s">
        <v>4</v>
      </c>
      <c r="B9" s="13" t="s">
        <v>5</v>
      </c>
      <c r="C9" s="13" t="s">
        <v>29</v>
      </c>
      <c r="D9" s="14" t="s">
        <v>36</v>
      </c>
      <c r="H9" s="13" t="s">
        <v>15</v>
      </c>
      <c r="I9" s="13" t="s">
        <v>16</v>
      </c>
      <c r="J9" s="13" t="s">
        <v>30</v>
      </c>
      <c r="K9" s="13" t="s">
        <v>18</v>
      </c>
      <c r="L9" s="13" t="s">
        <v>19</v>
      </c>
      <c r="M9" s="13" t="s">
        <v>20</v>
      </c>
      <c r="N9" s="13" t="s">
        <v>21</v>
      </c>
      <c r="O9" s="3" t="s">
        <v>22</v>
      </c>
      <c r="P9" s="3" t="s">
        <v>23</v>
      </c>
      <c r="Q9" s="3" t="s">
        <v>37</v>
      </c>
    </row>
    <row r="10" spans="1:18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2">
        <v>0</v>
      </c>
      <c r="B11" s="2">
        <v>1</v>
      </c>
      <c r="C11" s="2">
        <f>2*B11-1</f>
        <v>1</v>
      </c>
      <c r="D11" s="2">
        <f>(1/2)+(1/2*EXP(2*A11))</f>
        <v>1</v>
      </c>
      <c r="H11" s="1">
        <v>0</v>
      </c>
      <c r="I11" s="1">
        <v>1</v>
      </c>
      <c r="J11" s="1">
        <f>2*I11-1</f>
        <v>1</v>
      </c>
      <c r="K11" s="1">
        <f>J11*$I$7</f>
        <v>0.33333333333333331</v>
      </c>
      <c r="L11" s="1">
        <f>H11+$I$7</f>
        <v>0.33333333333333331</v>
      </c>
      <c r="M11" s="1">
        <f>I11+K11</f>
        <v>1.3333333333333333</v>
      </c>
      <c r="N11" s="1">
        <f>2*M11-1</f>
        <v>1.6666666666666665</v>
      </c>
      <c r="O11" s="1">
        <f>(J11+N11)/2</f>
        <v>1.3333333333333333</v>
      </c>
      <c r="P11" s="1">
        <f>O11*$I$7</f>
        <v>0.44444444444444442</v>
      </c>
      <c r="Q11" s="1">
        <f>(1/2)+(1/2*EXP(2*H11))</f>
        <v>1</v>
      </c>
    </row>
    <row r="12" spans="1:18" x14ac:dyDescent="0.25">
      <c r="A12" s="2">
        <f>A11+$B$7</f>
        <v>0.33333333333333331</v>
      </c>
      <c r="B12" s="2">
        <f>B11+$B$7*C11</f>
        <v>1.3333333333333333</v>
      </c>
      <c r="C12" s="2">
        <f>2*B12-1</f>
        <v>1.6666666666666665</v>
      </c>
      <c r="D12" s="2">
        <f>(1/2)+(1/2*EXP(2*A12))</f>
        <v>1.4738670205273379</v>
      </c>
      <c r="H12" s="1">
        <f>H11+$I$7</f>
        <v>0.33333333333333331</v>
      </c>
      <c r="I12" s="1">
        <f>I11+P11</f>
        <v>1.4444444444444444</v>
      </c>
      <c r="J12" s="1">
        <f>2*I12-1</f>
        <v>1.8888888888888888</v>
      </c>
      <c r="K12" s="1">
        <f>J12*$I$7</f>
        <v>0.62962962962962954</v>
      </c>
      <c r="L12" s="1">
        <f>H12+$I$7</f>
        <v>0.66666666666666663</v>
      </c>
      <c r="M12" s="1">
        <f>I12+K12</f>
        <v>2.074074074074074</v>
      </c>
      <c r="N12" s="1">
        <f>2*M12-1</f>
        <v>3.1481481481481479</v>
      </c>
      <c r="O12" s="1">
        <f>(J12+N12)/2</f>
        <v>2.5185185185185182</v>
      </c>
      <c r="P12" s="1">
        <f>O12*$I$7</f>
        <v>0.83950617283950602</v>
      </c>
      <c r="Q12" s="1">
        <f>(1/2)+(1/2*EXP(2*H12))</f>
        <v>1.4738670205273379</v>
      </c>
    </row>
    <row r="13" spans="1:18" x14ac:dyDescent="0.25">
      <c r="A13" s="2">
        <f>A12+$B$7</f>
        <v>0.66666666666666663</v>
      </c>
      <c r="B13" s="2">
        <f>B12+$B$7*C12</f>
        <v>1.8888888888888888</v>
      </c>
      <c r="C13" s="2">
        <f>2*B13-1</f>
        <v>2.7777777777777777</v>
      </c>
      <c r="D13" s="2">
        <f>(1/2)+(1/2*EXP(2*A13))</f>
        <v>2.3968339473415887</v>
      </c>
      <c r="H13" s="1">
        <f>H12+$I$7</f>
        <v>0.66666666666666663</v>
      </c>
      <c r="I13" s="1">
        <f>I12+P12</f>
        <v>2.2839506172839505</v>
      </c>
      <c r="J13" s="1">
        <f>2*I13-1</f>
        <v>3.5679012345679011</v>
      </c>
      <c r="K13" s="1">
        <f>J13*$I$7</f>
        <v>1.1893004115226335</v>
      </c>
      <c r="L13" s="1">
        <f>H13+$I$7</f>
        <v>1</v>
      </c>
      <c r="M13" s="1">
        <f>I13+K13</f>
        <v>3.4732510288065841</v>
      </c>
      <c r="N13" s="1">
        <f>2*M13-1</f>
        <v>5.9465020576131682</v>
      </c>
      <c r="O13" s="1">
        <f>(J13+N13)/2</f>
        <v>4.7572016460905342</v>
      </c>
      <c r="P13" s="1">
        <f>O13*$I$7</f>
        <v>1.5857338820301781</v>
      </c>
      <c r="Q13" s="1">
        <f>(1/2)+(1/2*EXP(2*H13))</f>
        <v>2.3968339473415887</v>
      </c>
    </row>
    <row r="14" spans="1:18" x14ac:dyDescent="0.25">
      <c r="A14" s="2">
        <f>A13+$B$7</f>
        <v>1</v>
      </c>
      <c r="B14" s="15">
        <f>B13+$B$7*C13</f>
        <v>2.8148148148148149</v>
      </c>
      <c r="C14" s="2">
        <f>2*B14-1</f>
        <v>4.6296296296296298</v>
      </c>
      <c r="D14" s="15">
        <f>(1/2)+(1/2*EXP(2*A14))</f>
        <v>4.1945280494653252</v>
      </c>
      <c r="H14" s="1">
        <f>H13+$I$7</f>
        <v>1</v>
      </c>
      <c r="I14" s="16">
        <f>I13+P13</f>
        <v>3.8696844993141286</v>
      </c>
      <c r="J14" s="1">
        <f>2*I14-1</f>
        <v>6.7393689986282572</v>
      </c>
      <c r="K14" s="1">
        <f>J14*$I$7</f>
        <v>2.2464563328760856</v>
      </c>
      <c r="L14" s="1">
        <f>H14+$I$7</f>
        <v>1.3333333333333333</v>
      </c>
      <c r="M14" s="1">
        <f>I14+K14</f>
        <v>6.1161408321902142</v>
      </c>
      <c r="N14" s="1">
        <f>2*M14-1</f>
        <v>11.232281664380428</v>
      </c>
      <c r="O14" s="1">
        <f>(J14+N14)/2</f>
        <v>8.9858253315043424</v>
      </c>
      <c r="P14" s="1">
        <f>O14*$I$7</f>
        <v>2.9952751105014475</v>
      </c>
      <c r="Q14" s="16">
        <f>(1/2)+(1/2*EXP(2*H14))</f>
        <v>4.1945280494653252</v>
      </c>
    </row>
    <row r="15" spans="1:18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9:18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9:18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9:18" x14ac:dyDescent="0.25"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9:18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9:18" x14ac:dyDescent="0.25"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9:18" x14ac:dyDescent="0.25">
      <c r="I22" s="1"/>
      <c r="J22" s="1"/>
      <c r="K22" s="1"/>
      <c r="L22" s="1"/>
      <c r="M22" s="1"/>
      <c r="N22" s="1"/>
      <c r="O22" s="1"/>
      <c r="P22" s="1"/>
    </row>
    <row r="23" spans="9:18" x14ac:dyDescent="0.25">
      <c r="I23" s="1"/>
      <c r="J23" s="1"/>
      <c r="K23" s="1"/>
      <c r="L23" s="1"/>
      <c r="M23" s="1"/>
      <c r="N23" s="1"/>
      <c r="O23" s="1"/>
      <c r="P23" s="1"/>
    </row>
    <row r="24" spans="9:18" x14ac:dyDescent="0.25">
      <c r="I24" s="1"/>
      <c r="J24" s="1"/>
      <c r="K24" s="1"/>
      <c r="L24" s="1"/>
      <c r="M24" s="1"/>
      <c r="N24" s="1"/>
      <c r="O24" s="1"/>
      <c r="P24" s="1"/>
    </row>
    <row r="25" spans="9:18" x14ac:dyDescent="0.25">
      <c r="I25" s="1"/>
      <c r="J25" s="1"/>
      <c r="K25" s="1"/>
      <c r="L25" s="1"/>
      <c r="M25" s="1"/>
      <c r="N25" s="1"/>
      <c r="O25" s="1"/>
      <c r="P25" s="1"/>
    </row>
    <row r="26" spans="9:18" x14ac:dyDescent="0.25">
      <c r="I26" s="1"/>
      <c r="J26" s="1"/>
      <c r="K26" s="1"/>
      <c r="L26" s="1"/>
      <c r="M26" s="1"/>
      <c r="N26" s="1"/>
      <c r="O26" s="1"/>
      <c r="P26" s="1"/>
    </row>
    <row r="27" spans="9:18" x14ac:dyDescent="0.25">
      <c r="I27" s="1"/>
      <c r="J27" s="1"/>
      <c r="K27" s="1"/>
      <c r="L27" s="1"/>
      <c r="M27" s="1"/>
      <c r="N27" s="1"/>
      <c r="O27" s="1"/>
      <c r="P27" s="1"/>
    </row>
    <row r="28" spans="9:18" x14ac:dyDescent="0.25">
      <c r="I28" s="1"/>
      <c r="J28" s="1"/>
      <c r="K28" s="1"/>
      <c r="L28" s="1"/>
      <c r="M28" s="1"/>
      <c r="N28" s="1"/>
      <c r="O28" s="1"/>
      <c r="P28" s="1"/>
    </row>
    <row r="29" spans="9:18" x14ac:dyDescent="0.25">
      <c r="I29" s="1"/>
      <c r="J29" s="1"/>
      <c r="K29" s="1"/>
      <c r="L29" s="1"/>
      <c r="M29" s="1"/>
      <c r="N29" s="1"/>
      <c r="O29" s="1"/>
      <c r="P29" s="1"/>
    </row>
    <row r="30" spans="9:18" x14ac:dyDescent="0.25">
      <c r="I30" s="1"/>
      <c r="J30" s="1"/>
      <c r="K30" s="1"/>
      <c r="L30" s="1"/>
      <c r="M30" s="1"/>
      <c r="N30" s="1"/>
      <c r="O30" s="1"/>
      <c r="P30" s="1"/>
    </row>
    <row r="31" spans="9:18" x14ac:dyDescent="0.25">
      <c r="I31" s="1"/>
      <c r="J31" s="1"/>
      <c r="K31" s="1"/>
      <c r="L31" s="1"/>
      <c r="M31" s="1"/>
      <c r="N31" s="1"/>
      <c r="O31" s="1"/>
      <c r="P31" s="1"/>
    </row>
  </sheetData>
  <mergeCells count="1">
    <mergeCell ref="A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CD7B-D5F9-8B4D-B748-92CEC29F993E}">
  <dimension ref="A1:R98"/>
  <sheetViews>
    <sheetView zoomScale="55" zoomScaleNormal="55" workbookViewId="0">
      <selection activeCell="H47" sqref="H47"/>
    </sheetView>
  </sheetViews>
  <sheetFormatPr baseColWidth="10" defaultColWidth="10.875" defaultRowHeight="15.75" x14ac:dyDescent="0.25"/>
  <cols>
    <col min="1" max="3" width="10.875" style="1"/>
    <col min="4" max="5" width="12.375" style="1" bestFit="1" customWidth="1"/>
    <col min="6" max="10" width="10.875" style="1"/>
    <col min="11" max="11" width="11.5" style="1" bestFit="1" customWidth="1"/>
    <col min="12" max="16384" width="10.875" style="1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7" t="s">
        <v>0</v>
      </c>
      <c r="B3" s="5">
        <v>0</v>
      </c>
      <c r="C3" s="5"/>
      <c r="D3" s="5"/>
      <c r="G3" s="10" t="s">
        <v>28</v>
      </c>
      <c r="H3" s="19" t="s">
        <v>0</v>
      </c>
      <c r="I3" s="2">
        <v>0</v>
      </c>
      <c r="J3" s="2"/>
      <c r="K3" s="2"/>
    </row>
    <row r="4" spans="1:18" x14ac:dyDescent="0.25">
      <c r="A4" s="17" t="s">
        <v>1</v>
      </c>
      <c r="B4" s="5">
        <v>1</v>
      </c>
      <c r="C4" s="5"/>
      <c r="D4" s="5"/>
      <c r="H4" s="19" t="s">
        <v>1</v>
      </c>
      <c r="I4" s="2">
        <v>1</v>
      </c>
      <c r="J4" s="2"/>
      <c r="K4" s="2"/>
    </row>
    <row r="5" spans="1:18" x14ac:dyDescent="0.25">
      <c r="A5" s="17" t="s">
        <v>2</v>
      </c>
      <c r="B5" s="17">
        <v>10</v>
      </c>
      <c r="C5" s="5"/>
      <c r="D5" s="5"/>
      <c r="H5" s="19" t="s">
        <v>2</v>
      </c>
      <c r="I5" s="19">
        <v>10</v>
      </c>
      <c r="J5" s="2"/>
      <c r="K5" s="2"/>
    </row>
    <row r="6" spans="1:18" x14ac:dyDescent="0.25">
      <c r="A6" s="21"/>
      <c r="B6" s="5"/>
      <c r="C6" s="5"/>
      <c r="D6" s="5"/>
      <c r="H6" s="2"/>
      <c r="I6" s="2"/>
      <c r="J6" s="2"/>
      <c r="K6" s="2"/>
    </row>
    <row r="7" spans="1:18" x14ac:dyDescent="0.25">
      <c r="A7" s="17" t="s">
        <v>3</v>
      </c>
      <c r="B7" s="5">
        <f>(B4-B3)/B5</f>
        <v>0.1</v>
      </c>
      <c r="C7" s="5"/>
      <c r="D7" s="5"/>
      <c r="H7" s="19" t="s">
        <v>3</v>
      </c>
      <c r="I7" s="2">
        <f>(I4-I3)/I5</f>
        <v>0.1</v>
      </c>
      <c r="J7" s="2"/>
      <c r="K7" s="2"/>
    </row>
    <row r="8" spans="1:18" x14ac:dyDescent="0.25">
      <c r="A8" s="5"/>
      <c r="B8" s="5"/>
      <c r="C8" s="5"/>
      <c r="D8" s="5"/>
      <c r="H8" s="2"/>
      <c r="I8" s="2"/>
      <c r="J8" s="2"/>
      <c r="K8" s="2"/>
    </row>
    <row r="9" spans="1:18" x14ac:dyDescent="0.25">
      <c r="A9" s="17" t="s">
        <v>4</v>
      </c>
      <c r="B9" s="17" t="s">
        <v>5</v>
      </c>
      <c r="C9" s="17" t="s">
        <v>31</v>
      </c>
      <c r="D9" s="9"/>
      <c r="H9" s="19" t="s">
        <v>15</v>
      </c>
      <c r="I9" s="19" t="s">
        <v>16</v>
      </c>
      <c r="J9" s="17" t="s">
        <v>31</v>
      </c>
      <c r="K9" s="19" t="s">
        <v>18</v>
      </c>
      <c r="L9" s="19" t="s">
        <v>19</v>
      </c>
      <c r="M9" s="19" t="s">
        <v>20</v>
      </c>
      <c r="N9" s="19" t="s">
        <v>21</v>
      </c>
      <c r="O9" s="19" t="s">
        <v>22</v>
      </c>
      <c r="P9" s="19" t="s">
        <v>23</v>
      </c>
      <c r="R9" s="6"/>
    </row>
    <row r="10" spans="1:18" x14ac:dyDescent="0.25">
      <c r="A10" s="5"/>
      <c r="B10" s="5"/>
      <c r="C10" s="5"/>
      <c r="D10" s="5"/>
    </row>
    <row r="11" spans="1:18" x14ac:dyDescent="0.25">
      <c r="A11" s="5">
        <v>0</v>
      </c>
      <c r="B11" s="5">
        <v>50</v>
      </c>
      <c r="C11" s="5">
        <f>0.1*A11-3*SQRT(B11)</f>
        <v>-21.213203435596427</v>
      </c>
      <c r="D11" s="5"/>
      <c r="H11" s="1">
        <v>0</v>
      </c>
      <c r="I11" s="1">
        <v>50</v>
      </c>
      <c r="J11" s="1">
        <f>0.1*H11-3*SQRT(I11)</f>
        <v>-21.213203435596427</v>
      </c>
      <c r="K11" s="1">
        <f t="shared" ref="K11:K21" si="0">J11*$I$7</f>
        <v>-2.1213203435596428</v>
      </c>
      <c r="L11" s="1">
        <f t="shared" ref="L11:L21" si="1">H11+$I$7</f>
        <v>0.1</v>
      </c>
      <c r="M11" s="1">
        <f>I11+K11</f>
        <v>47.878679656440355</v>
      </c>
      <c r="N11" s="1">
        <f>0.1*L11-3*SQRT(M11)</f>
        <v>-20.748326447668251</v>
      </c>
      <c r="O11" s="1">
        <f>(J11+N11)/2</f>
        <v>-20.980764941632337</v>
      </c>
      <c r="P11" s="1">
        <f t="shared" ref="P11:P21" si="2">O11*$I$7</f>
        <v>-2.0980764941632337</v>
      </c>
    </row>
    <row r="12" spans="1:18" x14ac:dyDescent="0.25">
      <c r="A12" s="5">
        <f t="shared" ref="A12:A21" si="3">A11+$B$7</f>
        <v>0.1</v>
      </c>
      <c r="B12" s="5">
        <f t="shared" ref="B12:B21" si="4">B11+$B$7*C11</f>
        <v>47.878679656440355</v>
      </c>
      <c r="C12" s="5">
        <f t="shared" ref="C12:C21" si="5">0.1*A12-3*SQRT(B12)</f>
        <v>-20.748326447668251</v>
      </c>
      <c r="D12" s="5"/>
      <c r="H12" s="1">
        <f t="shared" ref="H12:H21" si="6">H11+$I$7</f>
        <v>0.1</v>
      </c>
      <c r="I12" s="1">
        <f>I11+P11</f>
        <v>47.901923505836763</v>
      </c>
      <c r="J12" s="1">
        <f t="shared" ref="J12:J21" si="7">0.1*H12-3*SQRT(I12)</f>
        <v>-20.753364649124929</v>
      </c>
      <c r="K12" s="1">
        <f t="shared" si="0"/>
        <v>-2.075336464912493</v>
      </c>
      <c r="L12" s="1">
        <f t="shared" si="1"/>
        <v>0.2</v>
      </c>
      <c r="M12" s="1">
        <f t="shared" ref="M12:M21" si="8">I12+K12</f>
        <v>45.826587040924267</v>
      </c>
      <c r="N12" s="1">
        <f t="shared" ref="N12:N21" si="9">0.1*L12-3*SQRT(M12)</f>
        <v>-20.288601216438281</v>
      </c>
      <c r="O12" s="1">
        <f t="shared" ref="O12:O21" si="10">(J12+N12)/2</f>
        <v>-20.520982932781607</v>
      </c>
      <c r="P12" s="1">
        <f t="shared" si="2"/>
        <v>-2.0520982932781608</v>
      </c>
    </row>
    <row r="13" spans="1:18" x14ac:dyDescent="0.25">
      <c r="A13" s="5">
        <f t="shared" si="3"/>
        <v>0.2</v>
      </c>
      <c r="B13" s="5">
        <f t="shared" si="4"/>
        <v>45.803847011673533</v>
      </c>
      <c r="C13" s="5">
        <f t="shared" si="5"/>
        <v>-20.283561832965706</v>
      </c>
      <c r="D13" s="5"/>
      <c r="H13" s="1">
        <f t="shared" si="6"/>
        <v>0.2</v>
      </c>
      <c r="I13" s="1">
        <f t="shared" ref="I13:I21" si="11">I12+P12</f>
        <v>45.849825212558599</v>
      </c>
      <c r="J13" s="1">
        <f t="shared" si="7"/>
        <v>-20.293749700954461</v>
      </c>
      <c r="K13" s="1">
        <f t="shared" si="0"/>
        <v>-2.029374970095446</v>
      </c>
      <c r="L13" s="1">
        <f t="shared" si="1"/>
        <v>0.30000000000000004</v>
      </c>
      <c r="M13" s="1">
        <f>I13+K13</f>
        <v>43.820450242463153</v>
      </c>
      <c r="N13" s="1">
        <f t="shared" si="9"/>
        <v>-19.829105019667132</v>
      </c>
      <c r="O13" s="1">
        <f t="shared" si="10"/>
        <v>-20.061427360310795</v>
      </c>
      <c r="P13" s="1">
        <f t="shared" si="2"/>
        <v>-2.0061427360310797</v>
      </c>
    </row>
    <row r="14" spans="1:18" x14ac:dyDescent="0.25">
      <c r="A14" s="5">
        <f t="shared" si="3"/>
        <v>0.30000000000000004</v>
      </c>
      <c r="B14" s="5">
        <f t="shared" si="4"/>
        <v>43.775490828376959</v>
      </c>
      <c r="C14" s="5">
        <f t="shared" si="5"/>
        <v>-19.818914767699333</v>
      </c>
      <c r="D14" s="5"/>
      <c r="H14" s="1">
        <f t="shared" si="6"/>
        <v>0.30000000000000004</v>
      </c>
      <c r="I14" s="1">
        <f>I13+P13</f>
        <v>43.843682476527519</v>
      </c>
      <c r="J14" s="1">
        <f t="shared" si="7"/>
        <v>-19.834368660713778</v>
      </c>
      <c r="K14" s="1">
        <f t="shared" si="0"/>
        <v>-1.9834368660713779</v>
      </c>
      <c r="L14" s="1">
        <f t="shared" si="1"/>
        <v>0.4</v>
      </c>
      <c r="M14" s="1">
        <f t="shared" si="8"/>
        <v>41.86024561045614</v>
      </c>
      <c r="N14" s="1">
        <f t="shared" si="9"/>
        <v>-19.369848286220716</v>
      </c>
      <c r="O14" s="1">
        <f t="shared" si="10"/>
        <v>-19.602108473467247</v>
      </c>
      <c r="P14" s="1">
        <f t="shared" si="2"/>
        <v>-1.9602108473467248</v>
      </c>
    </row>
    <row r="15" spans="1:18" x14ac:dyDescent="0.25">
      <c r="A15" s="5">
        <f t="shared" si="3"/>
        <v>0.4</v>
      </c>
      <c r="B15" s="5">
        <f t="shared" si="4"/>
        <v>41.793599351607028</v>
      </c>
      <c r="C15" s="5">
        <f t="shared" si="5"/>
        <v>-19.35439079126909</v>
      </c>
      <c r="D15" s="5"/>
      <c r="H15" s="1">
        <f t="shared" si="6"/>
        <v>0.4</v>
      </c>
      <c r="I15" s="1">
        <f t="shared" si="11"/>
        <v>41.883471629180796</v>
      </c>
      <c r="J15" s="1">
        <f t="shared" si="7"/>
        <v>-19.375232284539557</v>
      </c>
      <c r="K15" s="1">
        <f t="shared" si="0"/>
        <v>-1.9375232284539559</v>
      </c>
      <c r="L15" s="1">
        <f t="shared" si="1"/>
        <v>0.5</v>
      </c>
      <c r="M15" s="1">
        <f t="shared" si="8"/>
        <v>39.945948400726841</v>
      </c>
      <c r="N15" s="1">
        <f t="shared" si="9"/>
        <v>-18.910842165013175</v>
      </c>
      <c r="O15" s="1">
        <f t="shared" si="10"/>
        <v>-19.143037224776364</v>
      </c>
      <c r="P15" s="1">
        <f t="shared" si="2"/>
        <v>-1.9143037224776365</v>
      </c>
    </row>
    <row r="16" spans="1:18" x14ac:dyDescent="0.25">
      <c r="A16" s="5">
        <f t="shared" si="3"/>
        <v>0.5</v>
      </c>
      <c r="B16" s="5">
        <f t="shared" si="4"/>
        <v>39.85816027248012</v>
      </c>
      <c r="C16" s="5">
        <f t="shared" si="5"/>
        <v>-18.889995840873912</v>
      </c>
      <c r="D16" s="5"/>
      <c r="H16" s="1">
        <f t="shared" si="6"/>
        <v>0.5</v>
      </c>
      <c r="I16" s="1">
        <f>I15+P15</f>
        <v>39.969167906703163</v>
      </c>
      <c r="J16" s="1">
        <f t="shared" si="7"/>
        <v>-18.916352078360468</v>
      </c>
      <c r="K16" s="1">
        <f t="shared" si="0"/>
        <v>-1.891635207836047</v>
      </c>
      <c r="L16" s="1">
        <f t="shared" si="1"/>
        <v>0.6</v>
      </c>
      <c r="M16" s="1">
        <f t="shared" si="8"/>
        <v>38.077532698867117</v>
      </c>
      <c r="N16" s="1">
        <f t="shared" si="9"/>
        <v>-18.452098592266736</v>
      </c>
      <c r="O16" s="1">
        <f t="shared" si="10"/>
        <v>-18.684225335313602</v>
      </c>
      <c r="P16" s="1">
        <f t="shared" si="2"/>
        <v>-1.8684225335313602</v>
      </c>
    </row>
    <row r="17" spans="1:18" x14ac:dyDescent="0.25">
      <c r="A17" s="5">
        <f t="shared" si="3"/>
        <v>0.6</v>
      </c>
      <c r="B17" s="5">
        <f t="shared" si="4"/>
        <v>37.969160688392726</v>
      </c>
      <c r="C17" s="5">
        <f t="shared" si="5"/>
        <v>-18.425736290327592</v>
      </c>
      <c r="D17" s="5"/>
      <c r="H17" s="1">
        <f t="shared" si="6"/>
        <v>0.6</v>
      </c>
      <c r="I17" s="1">
        <f>I16+P16</f>
        <v>38.100745373171804</v>
      </c>
      <c r="J17" s="1">
        <f t="shared" si="7"/>
        <v>-18.457740368591043</v>
      </c>
      <c r="K17" s="1">
        <f t="shared" si="0"/>
        <v>-1.8457740368591045</v>
      </c>
      <c r="L17" s="1">
        <f t="shared" si="1"/>
        <v>0.7</v>
      </c>
      <c r="M17" s="1">
        <f t="shared" si="8"/>
        <v>36.2549713363127</v>
      </c>
      <c r="N17" s="1">
        <f t="shared" si="9"/>
        <v>-17.993630366756687</v>
      </c>
      <c r="O17" s="1">
        <f t="shared" si="10"/>
        <v>-18.225685367673865</v>
      </c>
      <c r="P17" s="1">
        <f t="shared" si="2"/>
        <v>-1.8225685367673865</v>
      </c>
    </row>
    <row r="18" spans="1:18" x14ac:dyDescent="0.25">
      <c r="A18" s="5">
        <f t="shared" si="3"/>
        <v>0.7</v>
      </c>
      <c r="B18" s="5">
        <f t="shared" si="4"/>
        <v>36.12658705935997</v>
      </c>
      <c r="C18" s="5">
        <f t="shared" si="5"/>
        <v>-17.961618993707685</v>
      </c>
      <c r="D18" s="5"/>
      <c r="H18" s="1">
        <f t="shared" si="6"/>
        <v>0.7</v>
      </c>
      <c r="I18" s="1">
        <f t="shared" si="11"/>
        <v>36.27817683640442</v>
      </c>
      <c r="J18" s="1">
        <f t="shared" si="7"/>
        <v>-17.999410381294677</v>
      </c>
      <c r="K18" s="1">
        <f t="shared" si="0"/>
        <v>-1.7999410381294678</v>
      </c>
      <c r="L18" s="1">
        <f t="shared" si="1"/>
        <v>0.79999999999999993</v>
      </c>
      <c r="M18" s="1">
        <f t="shared" si="8"/>
        <v>34.478235798274952</v>
      </c>
      <c r="N18" s="1">
        <f t="shared" si="9"/>
        <v>-17.535451234199897</v>
      </c>
      <c r="O18" s="1">
        <f t="shared" si="10"/>
        <v>-17.767430807747289</v>
      </c>
      <c r="P18" s="1">
        <f t="shared" si="2"/>
        <v>-1.7767430807747289</v>
      </c>
    </row>
    <row r="19" spans="1:18" x14ac:dyDescent="0.25">
      <c r="A19" s="5">
        <f t="shared" si="3"/>
        <v>0.79999999999999993</v>
      </c>
      <c r="B19" s="5">
        <f t="shared" si="4"/>
        <v>34.330425159989204</v>
      </c>
      <c r="C19" s="5">
        <f t="shared" si="5"/>
        <v>-17.497651334575473</v>
      </c>
      <c r="D19" s="5"/>
      <c r="H19" s="1">
        <f t="shared" si="6"/>
        <v>0.79999999999999993</v>
      </c>
      <c r="I19" s="1">
        <f t="shared" si="11"/>
        <v>34.501433755629691</v>
      </c>
      <c r="J19" s="1">
        <f t="shared" si="7"/>
        <v>-17.541376331055055</v>
      </c>
      <c r="K19" s="1">
        <f t="shared" si="0"/>
        <v>-1.7541376331055056</v>
      </c>
      <c r="L19" s="1">
        <f t="shared" si="1"/>
        <v>0.89999999999999991</v>
      </c>
      <c r="M19" s="1">
        <f t="shared" si="8"/>
        <v>32.747296122524183</v>
      </c>
      <c r="N19" s="1">
        <f t="shared" si="9"/>
        <v>-17.077575982144879</v>
      </c>
      <c r="O19" s="1">
        <f t="shared" si="10"/>
        <v>-17.309476156599967</v>
      </c>
      <c r="P19" s="1">
        <f t="shared" si="2"/>
        <v>-1.7309476156599968</v>
      </c>
    </row>
    <row r="20" spans="1:18" x14ac:dyDescent="0.25">
      <c r="A20" s="5">
        <f t="shared" si="3"/>
        <v>0.89999999999999991</v>
      </c>
      <c r="B20" s="5">
        <f t="shared" si="4"/>
        <v>32.58066002653166</v>
      </c>
      <c r="C20" s="5">
        <f t="shared" si="5"/>
        <v>-17.033841281639614</v>
      </c>
      <c r="D20" s="5"/>
      <c r="H20" s="1">
        <f t="shared" si="6"/>
        <v>0.89999999999999991</v>
      </c>
      <c r="I20" s="1">
        <f t="shared" si="11"/>
        <v>32.770486139969691</v>
      </c>
      <c r="J20" s="1">
        <f t="shared" si="7"/>
        <v>-17.083653521010817</v>
      </c>
      <c r="K20" s="1">
        <f t="shared" si="0"/>
        <v>-1.7083653521010818</v>
      </c>
      <c r="L20" s="1">
        <f t="shared" si="1"/>
        <v>0.99999999999999989</v>
      </c>
      <c r="M20" s="1">
        <f t="shared" si="8"/>
        <v>31.062120787868608</v>
      </c>
      <c r="N20" s="1">
        <f t="shared" si="9"/>
        <v>-16.62002054696158</v>
      </c>
      <c r="O20" s="1">
        <f t="shared" si="10"/>
        <v>-16.8518370339862</v>
      </c>
      <c r="P20" s="1">
        <f t="shared" si="2"/>
        <v>-1.6851837033986201</v>
      </c>
    </row>
    <row r="21" spans="1:18" x14ac:dyDescent="0.25">
      <c r="A21" s="5">
        <f t="shared" si="3"/>
        <v>0.99999999999999989</v>
      </c>
      <c r="B21" s="15">
        <f t="shared" si="4"/>
        <v>30.877275898367699</v>
      </c>
      <c r="C21" s="5">
        <f t="shared" si="5"/>
        <v>-16.570197451899279</v>
      </c>
      <c r="D21" s="9"/>
      <c r="H21" s="1">
        <f t="shared" si="6"/>
        <v>0.99999999999999989</v>
      </c>
      <c r="I21" s="16">
        <f t="shared" si="11"/>
        <v>31.08530243657107</v>
      </c>
      <c r="J21" s="1">
        <f t="shared" si="7"/>
        <v>-16.626258455767672</v>
      </c>
      <c r="K21" s="1">
        <f t="shared" si="0"/>
        <v>-1.6626258455767673</v>
      </c>
      <c r="L21" s="1">
        <f t="shared" si="1"/>
        <v>1.0999999999999999</v>
      </c>
      <c r="M21" s="1">
        <f t="shared" si="8"/>
        <v>29.422676590994303</v>
      </c>
      <c r="N21" s="1">
        <f t="shared" si="9"/>
        <v>-16.162802134818353</v>
      </c>
      <c r="O21" s="1">
        <f t="shared" si="10"/>
        <v>-16.394530295293013</v>
      </c>
      <c r="P21" s="1">
        <f t="shared" si="2"/>
        <v>-1.6394530295293013</v>
      </c>
      <c r="R21" s="7"/>
    </row>
    <row r="22" spans="1:18" x14ac:dyDescent="0.25">
      <c r="B22" s="5"/>
      <c r="C22" s="5"/>
      <c r="D22" s="5"/>
      <c r="E22" s="5"/>
    </row>
    <row r="23" spans="1:18" x14ac:dyDescent="0.25">
      <c r="B23" s="5"/>
      <c r="C23" s="5"/>
      <c r="D23" s="5"/>
      <c r="E23" s="5"/>
    </row>
    <row r="24" spans="1:18" x14ac:dyDescent="0.25">
      <c r="B24" s="5"/>
      <c r="C24" s="5"/>
      <c r="D24" s="5"/>
      <c r="E24" s="5"/>
    </row>
    <row r="25" spans="1:18" x14ac:dyDescent="0.25">
      <c r="B25" s="5"/>
      <c r="C25" s="5"/>
      <c r="D25" s="5"/>
      <c r="E25" s="5"/>
    </row>
    <row r="26" spans="1:18" x14ac:dyDescent="0.25">
      <c r="B26" s="5"/>
      <c r="C26" s="5"/>
      <c r="D26" s="5"/>
      <c r="E26" s="5"/>
    </row>
    <row r="27" spans="1:18" x14ac:dyDescent="0.25">
      <c r="B27" s="5"/>
      <c r="C27" s="5"/>
      <c r="D27" s="5"/>
      <c r="E27" s="5"/>
    </row>
    <row r="28" spans="1:18" x14ac:dyDescent="0.25">
      <c r="B28" s="5"/>
      <c r="C28" s="5"/>
      <c r="D28" s="5"/>
      <c r="E28" s="5"/>
    </row>
    <row r="29" spans="1:18" x14ac:dyDescent="0.25">
      <c r="B29" s="5"/>
      <c r="C29" s="5"/>
      <c r="D29" s="5"/>
      <c r="E29" s="5"/>
    </row>
    <row r="30" spans="1:18" x14ac:dyDescent="0.25">
      <c r="B30" s="5"/>
      <c r="C30" s="5"/>
      <c r="D30" s="5"/>
      <c r="E30" s="5"/>
    </row>
    <row r="31" spans="1:18" x14ac:dyDescent="0.25">
      <c r="B31" s="5"/>
      <c r="C31" s="5"/>
      <c r="D31" s="5"/>
      <c r="E31" s="5"/>
    </row>
    <row r="32" spans="1:18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</sheetData>
  <mergeCells count="1">
    <mergeCell ref="A1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51D-DE1E-2844-B7B0-CE1B02EE6B00}">
  <dimension ref="A1:R64"/>
  <sheetViews>
    <sheetView zoomScale="85" zoomScaleNormal="85" workbookViewId="0">
      <selection sqref="A1:E2"/>
    </sheetView>
  </sheetViews>
  <sheetFormatPr baseColWidth="10" defaultColWidth="10.875" defaultRowHeight="15.75" x14ac:dyDescent="0.25"/>
  <cols>
    <col min="1" max="2" width="10.875" style="1"/>
    <col min="3" max="3" width="11.375" style="1" bestFit="1" customWidth="1"/>
    <col min="4" max="4" width="10.875" style="1"/>
    <col min="5" max="5" width="11.5" style="1" bestFit="1" customWidth="1"/>
    <col min="6" max="16384" width="10.875" style="1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0"/>
      <c r="B3" s="17" t="s">
        <v>0</v>
      </c>
      <c r="C3" s="5">
        <v>0</v>
      </c>
      <c r="D3" s="5"/>
      <c r="E3" s="5"/>
      <c r="H3" s="10" t="s">
        <v>28</v>
      </c>
      <c r="I3" s="19" t="s">
        <v>0</v>
      </c>
      <c r="J3" s="2">
        <v>0</v>
      </c>
      <c r="K3" s="2"/>
      <c r="L3" s="2"/>
    </row>
    <row r="4" spans="1:18" x14ac:dyDescent="0.25">
      <c r="B4" s="17" t="s">
        <v>1</v>
      </c>
      <c r="C4" s="5">
        <v>1</v>
      </c>
      <c r="D4" s="5"/>
      <c r="E4" s="5"/>
      <c r="I4" s="19" t="s">
        <v>1</v>
      </c>
      <c r="J4" s="2">
        <v>1</v>
      </c>
      <c r="K4" s="2"/>
      <c r="L4" s="2"/>
    </row>
    <row r="5" spans="1:18" x14ac:dyDescent="0.25">
      <c r="B5" s="17" t="s">
        <v>2</v>
      </c>
      <c r="C5" s="17">
        <v>50</v>
      </c>
      <c r="D5" s="5"/>
      <c r="E5" s="5"/>
      <c r="I5" s="19" t="s">
        <v>2</v>
      </c>
      <c r="J5" s="19">
        <v>50</v>
      </c>
      <c r="K5" s="2"/>
      <c r="L5" s="2"/>
    </row>
    <row r="6" spans="1:18" x14ac:dyDescent="0.25">
      <c r="B6" s="5"/>
      <c r="C6" s="5"/>
      <c r="D6" s="5"/>
      <c r="E6" s="5"/>
      <c r="I6" s="2"/>
      <c r="J6" s="2"/>
      <c r="K6" s="2"/>
      <c r="L6" s="2"/>
    </row>
    <row r="7" spans="1:18" x14ac:dyDescent="0.25">
      <c r="B7" s="17" t="s">
        <v>3</v>
      </c>
      <c r="C7" s="5">
        <f>(C4-C3)/C5</f>
        <v>0.02</v>
      </c>
      <c r="D7" s="5"/>
      <c r="E7" s="5"/>
      <c r="I7" s="19" t="s">
        <v>3</v>
      </c>
      <c r="J7" s="2">
        <f>(J4-J3)/J5</f>
        <v>0.02</v>
      </c>
      <c r="K7" s="2"/>
      <c r="L7" s="2"/>
    </row>
    <row r="8" spans="1:18" x14ac:dyDescent="0.25">
      <c r="B8" s="5"/>
      <c r="C8" s="5"/>
      <c r="D8" s="5"/>
      <c r="E8" s="5" t="s">
        <v>11</v>
      </c>
      <c r="I8" s="2"/>
      <c r="J8" s="2"/>
      <c r="K8" s="2"/>
      <c r="L8" s="2"/>
    </row>
    <row r="9" spans="1:18" ht="47.25" x14ac:dyDescent="0.25">
      <c r="B9" s="17" t="s">
        <v>4</v>
      </c>
      <c r="C9" s="17" t="s">
        <v>5</v>
      </c>
      <c r="D9" s="17" t="s">
        <v>32</v>
      </c>
      <c r="E9" s="18" t="s">
        <v>33</v>
      </c>
      <c r="I9" s="19" t="s">
        <v>15</v>
      </c>
      <c r="J9" s="19" t="s">
        <v>16</v>
      </c>
      <c r="K9" s="20" t="s">
        <v>35</v>
      </c>
      <c r="L9" s="19" t="s">
        <v>18</v>
      </c>
      <c r="M9" s="19" t="s">
        <v>19</v>
      </c>
      <c r="N9" s="20" t="s">
        <v>20</v>
      </c>
      <c r="O9" s="19" t="s">
        <v>21</v>
      </c>
      <c r="P9" s="19" t="s">
        <v>22</v>
      </c>
      <c r="Q9" s="19" t="s">
        <v>23</v>
      </c>
      <c r="R9" s="19" t="s">
        <v>34</v>
      </c>
    </row>
    <row r="10" spans="1:18" x14ac:dyDescent="0.25">
      <c r="B10" s="5"/>
      <c r="C10" s="5"/>
      <c r="D10" s="5"/>
      <c r="E10" s="5"/>
    </row>
    <row r="11" spans="1:18" x14ac:dyDescent="0.25">
      <c r="B11" s="5">
        <v>0</v>
      </c>
      <c r="C11" s="5">
        <v>1</v>
      </c>
      <c r="D11" s="5">
        <f>(B11*C11)+(B11*C11^2)</f>
        <v>0</v>
      </c>
      <c r="E11" s="5">
        <f>-((EXP(B11^2/2))/(-2+EXP(B11^2/2)))</f>
        <v>1</v>
      </c>
      <c r="I11" s="1">
        <v>0</v>
      </c>
      <c r="J11" s="1">
        <v>1</v>
      </c>
      <c r="K11" s="1">
        <f>I11*J11+I11*J11^2</f>
        <v>0</v>
      </c>
      <c r="L11" s="1">
        <f>K11*$J$7</f>
        <v>0</v>
      </c>
      <c r="M11" s="1">
        <f>I11+$J$7</f>
        <v>0.02</v>
      </c>
      <c r="N11" s="1">
        <f>J11+L11</f>
        <v>1</v>
      </c>
      <c r="O11" s="1">
        <f>M11*N11+M11*N11^2</f>
        <v>0.04</v>
      </c>
      <c r="P11" s="1">
        <f>(K11+O11)/2</f>
        <v>0.02</v>
      </c>
      <c r="Q11" s="1">
        <f>P11*$J$7</f>
        <v>4.0000000000000002E-4</v>
      </c>
      <c r="R11" s="1">
        <f>-((EXP(I11^2/2))/(-2+EXP(I11^2/2)))</f>
        <v>1</v>
      </c>
    </row>
    <row r="12" spans="1:18" x14ac:dyDescent="0.25">
      <c r="B12" s="5">
        <f>B11+$C$7</f>
        <v>0.02</v>
      </c>
      <c r="C12" s="5">
        <f>C11+$C$7*D11</f>
        <v>1</v>
      </c>
      <c r="D12" s="5">
        <f t="shared" ref="D12:D61" si="0">(B12*C12)+(B12*C12^2)</f>
        <v>0.04</v>
      </c>
      <c r="E12" s="5">
        <f t="shared" ref="E12:E61" si="1">-((EXP(B12^2/2))/(-2+EXP(B12^2/2)))</f>
        <v>1.0004001200346768</v>
      </c>
      <c r="I12" s="1">
        <f>I11+$J$7</f>
        <v>0.02</v>
      </c>
      <c r="J12" s="1">
        <f t="shared" ref="J12:J17" si="2">J11+Q11</f>
        <v>1.0004</v>
      </c>
      <c r="K12" s="1">
        <f t="shared" ref="K12:K61" si="3">I12*J12+I12*J12^2</f>
        <v>4.0024003199999991E-2</v>
      </c>
      <c r="L12" s="1">
        <f t="shared" ref="L12:L61" si="4">K12*$J$7</f>
        <v>8.0048006399999986E-4</v>
      </c>
      <c r="M12" s="1">
        <f t="shared" ref="M12:M61" si="5">I12+$J$7</f>
        <v>0.04</v>
      </c>
      <c r="N12" s="1">
        <f>J12+L12</f>
        <v>1.001200480064</v>
      </c>
      <c r="O12" s="1">
        <f t="shared" ref="O12:O61" si="6">M12*N12+M12*N12^2</f>
        <v>8.0144115253775364E-2</v>
      </c>
      <c r="P12" s="1">
        <f t="shared" ref="P12:P61" si="7">(K12+O12)/2</f>
        <v>6.0084059226887677E-2</v>
      </c>
      <c r="Q12" s="1">
        <f t="shared" ref="Q12:Q61" si="8">P12*$J$7</f>
        <v>1.2016811845377536E-3</v>
      </c>
      <c r="R12" s="1">
        <f t="shared" ref="R12:R61" si="9">-((EXP(I12^2/2))/(-2+EXP(I12^2/2)))</f>
        <v>1.0004001200346768</v>
      </c>
    </row>
    <row r="13" spans="1:18" x14ac:dyDescent="0.25">
      <c r="B13" s="5">
        <f t="shared" ref="B13:B61" si="10">B12+$C$7</f>
        <v>0.04</v>
      </c>
      <c r="C13" s="5">
        <f t="shared" ref="C13:C61" si="11">C12+$C$7*D12</f>
        <v>1.0007999999999999</v>
      </c>
      <c r="D13" s="5">
        <f t="shared" si="0"/>
        <v>8.0096025599999995E-2</v>
      </c>
      <c r="E13" s="5">
        <f t="shared" si="1"/>
        <v>1.0016019222212296</v>
      </c>
      <c r="I13" s="1">
        <f t="shared" ref="I13:I61" si="12">I12+$J$7</f>
        <v>0.04</v>
      </c>
      <c r="J13" s="1">
        <f t="shared" si="2"/>
        <v>1.0016016811845376</v>
      </c>
      <c r="K13" s="1">
        <f t="shared" si="3"/>
        <v>8.0192304357449201E-2</v>
      </c>
      <c r="L13" s="1">
        <f t="shared" si="4"/>
        <v>1.6038460871489841E-3</v>
      </c>
      <c r="M13" s="1">
        <f t="shared" si="5"/>
        <v>0.06</v>
      </c>
      <c r="N13" s="1">
        <f>J13+L13</f>
        <v>1.0032055272716867</v>
      </c>
      <c r="O13" s="1">
        <f t="shared" si="6"/>
        <v>0.12057761143320896</v>
      </c>
      <c r="P13" s="1">
        <f t="shared" si="7"/>
        <v>0.10038495789532909</v>
      </c>
      <c r="Q13" s="1">
        <f t="shared" si="8"/>
        <v>2.0076991579065818E-3</v>
      </c>
      <c r="R13" s="1">
        <f t="shared" si="9"/>
        <v>1.0016019222212296</v>
      </c>
    </row>
    <row r="14" spans="1:18" x14ac:dyDescent="0.25">
      <c r="B14" s="5">
        <f t="shared" si="10"/>
        <v>0.06</v>
      </c>
      <c r="C14" s="5">
        <f>C13+$C$7*D13</f>
        <v>1.0024019205119998</v>
      </c>
      <c r="D14" s="5">
        <f t="shared" si="0"/>
        <v>0.12043269184548873</v>
      </c>
      <c r="E14" s="5">
        <f t="shared" si="1"/>
        <v>1.003609745337781</v>
      </c>
      <c r="I14" s="1">
        <f>I13+$J$7</f>
        <v>0.06</v>
      </c>
      <c r="J14" s="1">
        <f t="shared" si="2"/>
        <v>1.0036093803424442</v>
      </c>
      <c r="K14" s="1">
        <f t="shared" si="3"/>
        <v>0.12065047011922733</v>
      </c>
      <c r="L14" s="1">
        <f t="shared" si="4"/>
        <v>2.4130094023845465E-3</v>
      </c>
      <c r="M14" s="1">
        <f t="shared" si="5"/>
        <v>0.08</v>
      </c>
      <c r="N14" s="1">
        <f>J14+L14</f>
        <v>1.0060223897448288</v>
      </c>
      <c r="O14" s="1">
        <f t="shared" si="6"/>
        <v>0.16144827507301801</v>
      </c>
      <c r="P14" s="1">
        <f t="shared" si="7"/>
        <v>0.14104937259612266</v>
      </c>
      <c r="Q14" s="1">
        <f t="shared" si="8"/>
        <v>2.8209874519224531E-3</v>
      </c>
      <c r="R14" s="1">
        <f t="shared" si="9"/>
        <v>1.003609745337781</v>
      </c>
    </row>
    <row r="15" spans="1:18" x14ac:dyDescent="0.25">
      <c r="B15" s="5">
        <f t="shared" si="10"/>
        <v>0.08</v>
      </c>
      <c r="C15" s="5">
        <f t="shared" si="11"/>
        <v>1.0048105743489095</v>
      </c>
      <c r="D15" s="5">
        <f t="shared" si="0"/>
        <v>0.16115638917378361</v>
      </c>
      <c r="E15" s="5">
        <f t="shared" si="1"/>
        <v>1.0064308626530665</v>
      </c>
      <c r="I15" s="1">
        <f t="shared" si="12"/>
        <v>0.08</v>
      </c>
      <c r="J15" s="1">
        <f t="shared" si="2"/>
        <v>1.0064303677943667</v>
      </c>
      <c r="K15" s="1">
        <f t="shared" si="3"/>
        <v>0.16154659624104567</v>
      </c>
      <c r="L15" s="1">
        <f t="shared" si="4"/>
        <v>3.2309319248209137E-3</v>
      </c>
      <c r="M15" s="1">
        <f t="shared" si="5"/>
        <v>0.1</v>
      </c>
      <c r="N15" s="1">
        <f t="shared" ref="N15:N61" si="13">J15+L15</f>
        <v>1.0096612997191876</v>
      </c>
      <c r="O15" s="1">
        <f t="shared" si="6"/>
        <v>0.2029077239869827</v>
      </c>
      <c r="P15" s="1">
        <f t="shared" si="7"/>
        <v>0.18222716011401419</v>
      </c>
      <c r="Q15" s="1">
        <f t="shared" si="8"/>
        <v>3.6445432022802838E-3</v>
      </c>
      <c r="R15" s="1">
        <f t="shared" si="9"/>
        <v>1.0064308626530665</v>
      </c>
    </row>
    <row r="16" spans="1:18" x14ac:dyDescent="0.25">
      <c r="B16" s="5">
        <f t="shared" si="10"/>
        <v>0.1</v>
      </c>
      <c r="C16" s="5">
        <f t="shared" si="11"/>
        <v>1.0080337021323853</v>
      </c>
      <c r="D16" s="5">
        <f t="shared" si="0"/>
        <v>0.20241656467671082</v>
      </c>
      <c r="E16" s="5">
        <f t="shared" si="1"/>
        <v>1.0100755456012982</v>
      </c>
      <c r="I16" s="1">
        <f t="shared" si="12"/>
        <v>0.1</v>
      </c>
      <c r="J16" s="1">
        <f t="shared" si="2"/>
        <v>1.0100749109966469</v>
      </c>
      <c r="K16" s="1">
        <f t="shared" si="3"/>
        <v>0.20303262368215313</v>
      </c>
      <c r="L16" s="1">
        <f t="shared" si="4"/>
        <v>4.0606524736430628E-3</v>
      </c>
      <c r="M16" s="1">
        <f t="shared" si="5"/>
        <v>0.12000000000000001</v>
      </c>
      <c r="N16" s="1">
        <f t="shared" si="13"/>
        <v>1.01413556347029</v>
      </c>
      <c r="O16" s="1">
        <f t="shared" si="6"/>
        <v>0.24511278054785912</v>
      </c>
      <c r="P16" s="1">
        <f t="shared" si="7"/>
        <v>0.22407270211500613</v>
      </c>
      <c r="Q16" s="1">
        <f t="shared" si="8"/>
        <v>4.4814540423001228E-3</v>
      </c>
      <c r="R16" s="1">
        <f t="shared" si="9"/>
        <v>1.0100755456012982</v>
      </c>
    </row>
    <row r="17" spans="2:18" x14ac:dyDescent="0.25">
      <c r="B17" s="5">
        <f t="shared" si="10"/>
        <v>0.12000000000000001</v>
      </c>
      <c r="C17" s="5">
        <f t="shared" si="11"/>
        <v>1.0120820334259195</v>
      </c>
      <c r="D17" s="5">
        <f t="shared" si="0"/>
        <v>0.24436704909713564</v>
      </c>
      <c r="E17" s="5">
        <f t="shared" si="1"/>
        <v>1.0145571543804566</v>
      </c>
      <c r="I17" s="1">
        <f t="shared" si="12"/>
        <v>0.12000000000000001</v>
      </c>
      <c r="J17" s="1">
        <f t="shared" si="2"/>
        <v>1.0145563650389471</v>
      </c>
      <c r="K17" s="1">
        <f t="shared" si="3"/>
        <v>0.24526571794559862</v>
      </c>
      <c r="L17" s="1">
        <f t="shared" si="4"/>
        <v>4.9053143589119722E-3</v>
      </c>
      <c r="M17" s="1">
        <f t="shared" si="5"/>
        <v>0.14000000000000001</v>
      </c>
      <c r="N17" s="1">
        <f t="shared" si="13"/>
        <v>1.019461679397859</v>
      </c>
      <c r="O17" s="1">
        <f t="shared" si="6"/>
        <v>0.28822693132219873</v>
      </c>
      <c r="P17" s="1">
        <f t="shared" si="7"/>
        <v>0.26674632463389869</v>
      </c>
      <c r="Q17" s="1">
        <f t="shared" si="8"/>
        <v>5.3349264926779742E-3</v>
      </c>
      <c r="R17" s="1">
        <f t="shared" si="9"/>
        <v>1.0145571543804566</v>
      </c>
    </row>
    <row r="18" spans="2:18" x14ac:dyDescent="0.25">
      <c r="B18" s="5">
        <f t="shared" si="10"/>
        <v>0.14000000000000001</v>
      </c>
      <c r="C18" s="5">
        <f t="shared" si="11"/>
        <v>1.0169693744078623</v>
      </c>
      <c r="D18" s="5">
        <f t="shared" si="0"/>
        <v>0.2871674516047934</v>
      </c>
      <c r="E18" s="5">
        <f t="shared" si="1"/>
        <v>1.0198922569734006</v>
      </c>
      <c r="I18" s="1">
        <f t="shared" si="12"/>
        <v>0.14000000000000001</v>
      </c>
      <c r="J18" s="1">
        <f t="shared" ref="J18:J61" si="14">J17+Q17</f>
        <v>1.0198912915316252</v>
      </c>
      <c r="K18" s="1">
        <f t="shared" si="3"/>
        <v>0.288409735330314</v>
      </c>
      <c r="L18" s="1">
        <f t="shared" si="4"/>
        <v>5.7681947066062804E-3</v>
      </c>
      <c r="M18" s="1">
        <f t="shared" si="5"/>
        <v>0.16</v>
      </c>
      <c r="N18" s="1">
        <f t="shared" si="13"/>
        <v>1.0256594862382316</v>
      </c>
      <c r="O18" s="1">
        <f t="shared" si="6"/>
        <v>0.33242189887179274</v>
      </c>
      <c r="P18" s="1">
        <f t="shared" si="7"/>
        <v>0.31041581710105337</v>
      </c>
      <c r="Q18" s="1">
        <f t="shared" si="8"/>
        <v>6.2083163420210679E-3</v>
      </c>
      <c r="R18" s="1">
        <f t="shared" si="9"/>
        <v>1.0198922569734006</v>
      </c>
    </row>
    <row r="19" spans="2:18" x14ac:dyDescent="0.25">
      <c r="B19" s="5">
        <f t="shared" si="10"/>
        <v>0.16</v>
      </c>
      <c r="C19" s="5">
        <f t="shared" si="11"/>
        <v>1.0227127234399582</v>
      </c>
      <c r="D19" s="5">
        <f t="shared" si="0"/>
        <v>0.33098464610014955</v>
      </c>
      <c r="E19" s="5">
        <f t="shared" si="1"/>
        <v>1.0261007785872174</v>
      </c>
      <c r="I19" s="1">
        <f t="shared" si="12"/>
        <v>0.16</v>
      </c>
      <c r="J19" s="1">
        <f t="shared" si="14"/>
        <v>1.0260996078736462</v>
      </c>
      <c r="K19" s="1">
        <f t="shared" si="3"/>
        <v>0.33263680210433544</v>
      </c>
      <c r="L19" s="1">
        <f t="shared" si="4"/>
        <v>6.6527360420867085E-3</v>
      </c>
      <c r="M19" s="1">
        <f t="shared" si="5"/>
        <v>0.18</v>
      </c>
      <c r="N19" s="1">
        <f t="shared" si="13"/>
        <v>1.0327523439157329</v>
      </c>
      <c r="O19" s="1">
        <f t="shared" si="6"/>
        <v>0.37787935460025113</v>
      </c>
      <c r="P19" s="1">
        <f t="shared" si="7"/>
        <v>0.35525807835229328</v>
      </c>
      <c r="Q19" s="1">
        <f t="shared" si="8"/>
        <v>7.1051615670458656E-3</v>
      </c>
      <c r="R19" s="1">
        <f t="shared" si="9"/>
        <v>1.0261007785872174</v>
      </c>
    </row>
    <row r="20" spans="2:18" x14ac:dyDescent="0.25">
      <c r="B20" s="5">
        <f t="shared" si="10"/>
        <v>0.18</v>
      </c>
      <c r="C20" s="5">
        <f t="shared" si="11"/>
        <v>1.0293324163619613</v>
      </c>
      <c r="D20" s="5">
        <f t="shared" si="0"/>
        <v>0.37599437515239276</v>
      </c>
      <c r="E20" s="5">
        <f t="shared" si="1"/>
        <v>1.0332061840565041</v>
      </c>
      <c r="I20" s="1">
        <f t="shared" si="12"/>
        <v>0.18</v>
      </c>
      <c r="J20" s="1">
        <f t="shared" si="14"/>
        <v>1.0332047694406921</v>
      </c>
      <c r="K20" s="1">
        <f t="shared" si="3"/>
        <v>0.37812903570642342</v>
      </c>
      <c r="L20" s="1">
        <f t="shared" si="4"/>
        <v>7.5625807141284683E-3</v>
      </c>
      <c r="M20" s="1">
        <f t="shared" si="5"/>
        <v>0.19999999999999998</v>
      </c>
      <c r="N20" s="1">
        <f t="shared" si="13"/>
        <v>1.0407673501548205</v>
      </c>
      <c r="O20" s="1">
        <f t="shared" si="6"/>
        <v>0.42479280546062137</v>
      </c>
      <c r="P20" s="1">
        <f t="shared" si="7"/>
        <v>0.4014609205835224</v>
      </c>
      <c r="Q20" s="1">
        <f t="shared" si="8"/>
        <v>8.0292184116704489E-3</v>
      </c>
      <c r="R20" s="1">
        <f t="shared" si="9"/>
        <v>1.0332061840565041</v>
      </c>
    </row>
    <row r="21" spans="2:18" x14ac:dyDescent="0.25">
      <c r="B21" s="5">
        <f t="shared" si="10"/>
        <v>0.19999999999999998</v>
      </c>
      <c r="C21" s="5">
        <f t="shared" si="11"/>
        <v>1.036852303865009</v>
      </c>
      <c r="D21" s="5">
        <f t="shared" si="0"/>
        <v>0.42238300077903718</v>
      </c>
      <c r="E21" s="5">
        <f t="shared" si="1"/>
        <v>1.0412356963772689</v>
      </c>
      <c r="I21" s="1">
        <f t="shared" si="12"/>
        <v>0.19999999999999998</v>
      </c>
      <c r="J21" s="1">
        <f t="shared" si="14"/>
        <v>1.0412339878523624</v>
      </c>
      <c r="K21" s="1">
        <f t="shared" si="3"/>
        <v>0.42508044106225917</v>
      </c>
      <c r="L21" s="1">
        <f t="shared" si="4"/>
        <v>8.5016088212451837E-3</v>
      </c>
      <c r="M21" s="1">
        <f t="shared" si="5"/>
        <v>0.21999999999999997</v>
      </c>
      <c r="N21" s="1">
        <f t="shared" si="13"/>
        <v>1.0497355966736077</v>
      </c>
      <c r="O21" s="1">
        <f t="shared" si="6"/>
        <v>0.47336969231140658</v>
      </c>
      <c r="P21" s="1">
        <f t="shared" si="7"/>
        <v>0.44922506668683287</v>
      </c>
      <c r="Q21" s="1">
        <f t="shared" si="8"/>
        <v>8.984501333736657E-3</v>
      </c>
      <c r="R21" s="1">
        <f t="shared" si="9"/>
        <v>1.0412356963772689</v>
      </c>
    </row>
    <row r="22" spans="2:18" x14ac:dyDescent="0.25">
      <c r="B22" s="5">
        <f t="shared" si="10"/>
        <v>0.21999999999999997</v>
      </c>
      <c r="C22" s="5">
        <f t="shared" si="11"/>
        <v>1.0452999638805898</v>
      </c>
      <c r="D22" s="5">
        <f t="shared" si="0"/>
        <v>0.47034943524125739</v>
      </c>
      <c r="E22" s="5">
        <f t="shared" si="1"/>
        <v>1.0502205552489616</v>
      </c>
      <c r="I22" s="1">
        <f t="shared" si="12"/>
        <v>0.21999999999999997</v>
      </c>
      <c r="J22" s="1">
        <f t="shared" si="14"/>
        <v>1.0502184891860991</v>
      </c>
      <c r="K22" s="1">
        <f t="shared" si="3"/>
        <v>0.47369902012717491</v>
      </c>
      <c r="L22" s="1">
        <f t="shared" si="4"/>
        <v>9.4739804025434984E-3</v>
      </c>
      <c r="M22" s="1">
        <f t="shared" si="5"/>
        <v>0.23999999999999996</v>
      </c>
      <c r="N22" s="1">
        <f t="shared" si="13"/>
        <v>1.0596924695886425</v>
      </c>
      <c r="O22" s="1">
        <f t="shared" si="6"/>
        <v>0.52383374392596438</v>
      </c>
      <c r="P22" s="1">
        <f t="shared" si="7"/>
        <v>0.49876638202656964</v>
      </c>
      <c r="Q22" s="1">
        <f t="shared" si="8"/>
        <v>9.9753276405313927E-3</v>
      </c>
      <c r="R22" s="1">
        <f t="shared" si="9"/>
        <v>1.0502205552489616</v>
      </c>
    </row>
    <row r="23" spans="2:18" x14ac:dyDescent="0.25">
      <c r="B23" s="5">
        <f t="shared" si="10"/>
        <v>0.23999999999999996</v>
      </c>
      <c r="C23" s="5">
        <f t="shared" si="11"/>
        <v>1.0547069525854149</v>
      </c>
      <c r="D23" s="5">
        <f t="shared" si="0"/>
        <v>0.52010729002018252</v>
      </c>
      <c r="E23" s="5">
        <f t="shared" si="1"/>
        <v>1.0601963203259366</v>
      </c>
      <c r="I23" s="1">
        <f t="shared" si="12"/>
        <v>0.23999999999999996</v>
      </c>
      <c r="J23" s="1">
        <f t="shared" si="14"/>
        <v>1.0601938168266305</v>
      </c>
      <c r="K23" s="1">
        <f t="shared" si="3"/>
        <v>0.52420913905537181</v>
      </c>
      <c r="L23" s="1">
        <f t="shared" si="4"/>
        <v>1.0484182781107436E-2</v>
      </c>
      <c r="M23" s="1">
        <f t="shared" si="5"/>
        <v>0.25999999999999995</v>
      </c>
      <c r="N23" s="1">
        <f t="shared" si="13"/>
        <v>1.070677999607738</v>
      </c>
      <c r="O23" s="1">
        <f t="shared" si="6"/>
        <v>0.57642763839745892</v>
      </c>
      <c r="P23" s="1">
        <f t="shared" si="7"/>
        <v>0.55031838872641536</v>
      </c>
      <c r="Q23" s="1">
        <f t="shared" si="8"/>
        <v>1.1006367774528307E-2</v>
      </c>
      <c r="R23" s="1">
        <f t="shared" si="9"/>
        <v>1.0601963203259366</v>
      </c>
    </row>
    <row r="24" spans="2:18" x14ac:dyDescent="0.25">
      <c r="B24" s="5">
        <f t="shared" si="10"/>
        <v>0.25999999999999995</v>
      </c>
      <c r="C24" s="5">
        <f t="shared" si="11"/>
        <v>1.0651090983858185</v>
      </c>
      <c r="D24" s="5">
        <f t="shared" si="0"/>
        <v>0.5718872873610179</v>
      </c>
      <c r="E24" s="5">
        <f t="shared" si="1"/>
        <v>1.0712032248443273</v>
      </c>
      <c r="I24" s="1">
        <f t="shared" si="12"/>
        <v>0.25999999999999995</v>
      </c>
      <c r="J24" s="1">
        <f t="shared" si="14"/>
        <v>1.0712001846011587</v>
      </c>
      <c r="K24" s="1">
        <f t="shared" si="3"/>
        <v>0.57685420522358588</v>
      </c>
      <c r="L24" s="1">
        <f t="shared" si="4"/>
        <v>1.1537084104471717E-2</v>
      </c>
      <c r="M24" s="1">
        <f t="shared" si="5"/>
        <v>0.27999999999999997</v>
      </c>
      <c r="N24" s="1">
        <f t="shared" si="13"/>
        <v>1.0827372687056305</v>
      </c>
      <c r="O24" s="1">
        <f t="shared" si="6"/>
        <v>0.63141603328993257</v>
      </c>
      <c r="P24" s="1">
        <f t="shared" si="7"/>
        <v>0.60413511925675922</v>
      </c>
      <c r="Q24" s="1">
        <f t="shared" si="8"/>
        <v>1.2082702385135185E-2</v>
      </c>
      <c r="R24" s="1">
        <f t="shared" si="9"/>
        <v>1.0712032248443273</v>
      </c>
    </row>
    <row r="25" spans="2:18" x14ac:dyDescent="0.25">
      <c r="B25" s="5">
        <f t="shared" si="10"/>
        <v>0.27999999999999997</v>
      </c>
      <c r="C25" s="5">
        <f t="shared" si="11"/>
        <v>1.0765468441330388</v>
      </c>
      <c r="D25" s="5">
        <f t="shared" si="0"/>
        <v>0.62593998648883631</v>
      </c>
      <c r="E25" s="5">
        <f t="shared" si="1"/>
        <v>1.0832865864302132</v>
      </c>
      <c r="I25" s="1">
        <f t="shared" si="12"/>
        <v>0.27999999999999997</v>
      </c>
      <c r="J25" s="1">
        <f t="shared" si="14"/>
        <v>1.0832828869862938</v>
      </c>
      <c r="K25" s="1">
        <f t="shared" si="3"/>
        <v>0.63189971606262274</v>
      </c>
      <c r="L25" s="1">
        <f t="shared" si="4"/>
        <v>1.2637994321252455E-2</v>
      </c>
      <c r="M25" s="1">
        <f t="shared" si="5"/>
        <v>0.3</v>
      </c>
      <c r="N25" s="1">
        <f t="shared" si="13"/>
        <v>1.0959208813075463</v>
      </c>
      <c r="O25" s="1">
        <f t="shared" si="6"/>
        <v>0.68908903781803654</v>
      </c>
      <c r="P25" s="1">
        <f t="shared" si="7"/>
        <v>0.66049437694032964</v>
      </c>
      <c r="Q25" s="1">
        <f t="shared" si="8"/>
        <v>1.3209887538806593E-2</v>
      </c>
      <c r="R25" s="1">
        <f t="shared" si="9"/>
        <v>1.0832865864302132</v>
      </c>
    </row>
    <row r="26" spans="2:18" x14ac:dyDescent="0.25">
      <c r="B26" s="5">
        <f t="shared" si="10"/>
        <v>0.3</v>
      </c>
      <c r="C26" s="5">
        <f t="shared" si="11"/>
        <v>1.0890656438628155</v>
      </c>
      <c r="D26" s="5">
        <f t="shared" si="0"/>
        <v>0.68253888615154334</v>
      </c>
      <c r="E26" s="5">
        <f t="shared" si="1"/>
        <v>1.0964972832525541</v>
      </c>
      <c r="I26" s="1">
        <f t="shared" si="12"/>
        <v>0.3</v>
      </c>
      <c r="J26" s="1">
        <f t="shared" si="14"/>
        <v>1.0964927745251005</v>
      </c>
      <c r="K26" s="1">
        <f t="shared" si="3"/>
        <v>0.68963675373325606</v>
      </c>
      <c r="L26" s="1">
        <f t="shared" si="4"/>
        <v>1.3792735074665122E-2</v>
      </c>
      <c r="M26" s="1">
        <f t="shared" si="5"/>
        <v>0.32</v>
      </c>
      <c r="N26" s="1">
        <f t="shared" si="13"/>
        <v>1.1102855095997657</v>
      </c>
      <c r="O26" s="1">
        <f t="shared" si="6"/>
        <v>0.74976621517663267</v>
      </c>
      <c r="P26" s="1">
        <f t="shared" si="7"/>
        <v>0.71970148445494431</v>
      </c>
      <c r="Q26" s="1">
        <f t="shared" si="8"/>
        <v>1.4394029689098886E-2</v>
      </c>
      <c r="R26" s="1">
        <f t="shared" si="9"/>
        <v>1.0964972832525541</v>
      </c>
    </row>
    <row r="27" spans="2:18" x14ac:dyDescent="0.25">
      <c r="B27" s="5">
        <f t="shared" si="10"/>
        <v>0.32</v>
      </c>
      <c r="C27" s="5">
        <f t="shared" si="11"/>
        <v>1.1027164215858463</v>
      </c>
      <c r="D27" s="5">
        <f t="shared" si="0"/>
        <v>0.74198397696670082</v>
      </c>
      <c r="E27" s="5">
        <f t="shared" si="1"/>
        <v>1.1108923053126025</v>
      </c>
      <c r="I27" s="1">
        <f t="shared" si="12"/>
        <v>0.32</v>
      </c>
      <c r="J27" s="1">
        <f t="shared" si="14"/>
        <v>1.1108868042141995</v>
      </c>
      <c r="K27" s="1">
        <f t="shared" si="3"/>
        <v>0.75038601471725985</v>
      </c>
      <c r="L27" s="1">
        <f t="shared" si="4"/>
        <v>1.5007720294345198E-2</v>
      </c>
      <c r="M27" s="1">
        <f t="shared" si="5"/>
        <v>0.34</v>
      </c>
      <c r="N27" s="1">
        <f t="shared" si="13"/>
        <v>1.1258945245085448</v>
      </c>
      <c r="O27" s="1">
        <f t="shared" si="6"/>
        <v>0.81380122164113478</v>
      </c>
      <c r="P27" s="1">
        <f t="shared" si="7"/>
        <v>0.78209361817919731</v>
      </c>
      <c r="Q27" s="1">
        <f t="shared" si="8"/>
        <v>1.5641872363583945E-2</v>
      </c>
      <c r="R27" s="1">
        <f t="shared" si="9"/>
        <v>1.1108923053126025</v>
      </c>
    </row>
    <row r="28" spans="2:18" x14ac:dyDescent="0.25">
      <c r="B28" s="5">
        <f t="shared" si="10"/>
        <v>0.34</v>
      </c>
      <c r="C28" s="5">
        <f t="shared" si="11"/>
        <v>1.1175561011251802</v>
      </c>
      <c r="D28" s="5">
        <f t="shared" si="0"/>
        <v>0.80460583169768007</v>
      </c>
      <c r="E28" s="5">
        <f t="shared" si="1"/>
        <v>1.1265353926270267</v>
      </c>
      <c r="I28" s="1">
        <f t="shared" si="12"/>
        <v>0.34</v>
      </c>
      <c r="J28" s="1">
        <f t="shared" si="14"/>
        <v>1.1265286765777835</v>
      </c>
      <c r="K28" s="1">
        <f t="shared" si="3"/>
        <v>0.8145024821481579</v>
      </c>
      <c r="L28" s="1">
        <f t="shared" si="4"/>
        <v>1.6290049642963159E-2</v>
      </c>
      <c r="M28" s="1">
        <f t="shared" si="5"/>
        <v>0.36000000000000004</v>
      </c>
      <c r="N28" s="1">
        <f t="shared" si="13"/>
        <v>1.1428187262207468</v>
      </c>
      <c r="O28" s="1">
        <f t="shared" si="6"/>
        <v>0.88158721219976055</v>
      </c>
      <c r="P28" s="1">
        <f t="shared" si="7"/>
        <v>0.84804484717395923</v>
      </c>
      <c r="Q28" s="1">
        <f t="shared" si="8"/>
        <v>1.6960896943479183E-2</v>
      </c>
      <c r="R28" s="1">
        <f t="shared" si="9"/>
        <v>1.1265353926270267</v>
      </c>
    </row>
    <row r="29" spans="2:18" x14ac:dyDescent="0.25">
      <c r="B29" s="5">
        <f t="shared" si="10"/>
        <v>0.36000000000000004</v>
      </c>
      <c r="C29" s="5">
        <f t="shared" si="11"/>
        <v>1.1336482177591338</v>
      </c>
      <c r="D29" s="5">
        <f t="shared" si="0"/>
        <v>0.87077033977953411</v>
      </c>
      <c r="E29" s="5">
        <f t="shared" si="1"/>
        <v>1.1434977744489392</v>
      </c>
      <c r="I29" s="1">
        <f t="shared" si="12"/>
        <v>0.36000000000000004</v>
      </c>
      <c r="J29" s="1">
        <f t="shared" si="14"/>
        <v>1.1434895735212627</v>
      </c>
      <c r="K29" s="1">
        <f t="shared" si="3"/>
        <v>0.88238087217831684</v>
      </c>
      <c r="L29" s="1">
        <f t="shared" si="4"/>
        <v>1.7647617443566337E-2</v>
      </c>
      <c r="M29" s="1">
        <f t="shared" si="5"/>
        <v>0.38000000000000006</v>
      </c>
      <c r="N29" s="1">
        <f t="shared" si="13"/>
        <v>1.1611371909648289</v>
      </c>
      <c r="O29" s="1">
        <f t="shared" si="6"/>
        <v>0.95356317153847869</v>
      </c>
      <c r="P29" s="1">
        <f t="shared" si="7"/>
        <v>0.91797202185839777</v>
      </c>
      <c r="Q29" s="1">
        <f t="shared" si="8"/>
        <v>1.8359440437167956E-2</v>
      </c>
      <c r="R29" s="1">
        <f t="shared" si="9"/>
        <v>1.1434977744489392</v>
      </c>
    </row>
    <row r="30" spans="2:18" x14ac:dyDescent="0.25">
      <c r="B30" s="5">
        <f t="shared" si="10"/>
        <v>0.38000000000000006</v>
      </c>
      <c r="C30" s="5">
        <f t="shared" si="11"/>
        <v>1.1510636245547246</v>
      </c>
      <c r="D30" s="5">
        <f t="shared" si="0"/>
        <v>0.94088421508455822</v>
      </c>
      <c r="E30" s="5">
        <f t="shared" si="1"/>
        <v>1.16185902658666</v>
      </c>
      <c r="I30" s="1">
        <f t="shared" si="12"/>
        <v>0.38000000000000006</v>
      </c>
      <c r="J30" s="1">
        <f t="shared" si="14"/>
        <v>1.1618490139584305</v>
      </c>
      <c r="K30" s="1">
        <f t="shared" si="3"/>
        <v>0.95446201517395113</v>
      </c>
      <c r="L30" s="1">
        <f t="shared" si="4"/>
        <v>1.9089240303479024E-2</v>
      </c>
      <c r="M30" s="1">
        <f t="shared" si="5"/>
        <v>0.40000000000000008</v>
      </c>
      <c r="N30" s="1">
        <f t="shared" si="13"/>
        <v>1.1809382542619096</v>
      </c>
      <c r="O30" s="1">
        <f t="shared" si="6"/>
        <v>1.0302213658564305</v>
      </c>
      <c r="P30" s="1">
        <f t="shared" si="7"/>
        <v>0.99234169051519083</v>
      </c>
      <c r="Q30" s="1">
        <f t="shared" si="8"/>
        <v>1.9846833810303818E-2</v>
      </c>
      <c r="R30" s="1">
        <f t="shared" si="9"/>
        <v>1.16185902658666</v>
      </c>
    </row>
    <row r="31" spans="2:18" x14ac:dyDescent="0.25">
      <c r="B31" s="5">
        <f t="shared" si="10"/>
        <v>0.40000000000000008</v>
      </c>
      <c r="C31" s="5">
        <f t="shared" si="11"/>
        <v>1.1698813088564157</v>
      </c>
      <c r="D31" s="5">
        <f t="shared" si="0"/>
        <v>1.0154014342672066</v>
      </c>
      <c r="E31" s="5">
        <f t="shared" si="1"/>
        <v>1.1817080674616844</v>
      </c>
      <c r="I31" s="1">
        <f t="shared" si="12"/>
        <v>0.40000000000000008</v>
      </c>
      <c r="J31" s="1">
        <f t="shared" si="14"/>
        <v>1.1816958477687343</v>
      </c>
      <c r="K31" s="1">
        <f t="shared" si="3"/>
        <v>1.0312403697610408</v>
      </c>
      <c r="L31" s="1">
        <f t="shared" si="4"/>
        <v>2.0624807395220816E-2</v>
      </c>
      <c r="M31" s="1">
        <f t="shared" si="5"/>
        <v>0.4200000000000001</v>
      </c>
      <c r="N31" s="1">
        <f t="shared" si="13"/>
        <v>1.2023206551639551</v>
      </c>
      <c r="O31" s="1">
        <f t="shared" si="6"/>
        <v>1.1121161574590919</v>
      </c>
      <c r="P31" s="1">
        <f t="shared" si="7"/>
        <v>1.0716782636100664</v>
      </c>
      <c r="Q31" s="1">
        <f t="shared" si="8"/>
        <v>2.1433565272201329E-2</v>
      </c>
      <c r="R31" s="1">
        <f t="shared" si="9"/>
        <v>1.1817080674616844</v>
      </c>
    </row>
    <row r="32" spans="2:18" x14ac:dyDescent="0.25">
      <c r="B32" s="5">
        <f t="shared" si="10"/>
        <v>0.4200000000000001</v>
      </c>
      <c r="C32" s="5">
        <f t="shared" si="11"/>
        <v>1.1901893375417598</v>
      </c>
      <c r="D32" s="5">
        <f t="shared" si="0"/>
        <v>1.0948307986307384</v>
      </c>
      <c r="E32" s="5">
        <f t="shared" si="1"/>
        <v>1.2031443179719585</v>
      </c>
      <c r="I32" s="1">
        <f t="shared" si="12"/>
        <v>0.4200000000000001</v>
      </c>
      <c r="J32" s="1">
        <f t="shared" si="14"/>
        <v>1.2031294130409356</v>
      </c>
      <c r="K32" s="1">
        <f t="shared" si="3"/>
        <v>1.1132729149773681</v>
      </c>
      <c r="L32" s="1">
        <f t="shared" si="4"/>
        <v>2.2265458299547364E-2</v>
      </c>
      <c r="M32" s="1">
        <f t="shared" si="5"/>
        <v>0.44000000000000011</v>
      </c>
      <c r="N32" s="1">
        <f t="shared" si="13"/>
        <v>1.225394871340483</v>
      </c>
      <c r="O32" s="1">
        <f t="shared" si="6"/>
        <v>1.1998744833011386</v>
      </c>
      <c r="P32" s="1">
        <f t="shared" si="7"/>
        <v>1.1565736991392535</v>
      </c>
      <c r="Q32" s="1">
        <f t="shared" si="8"/>
        <v>2.3131473982785068E-2</v>
      </c>
      <c r="R32" s="1">
        <f t="shared" si="9"/>
        <v>1.2031443179719585</v>
      </c>
    </row>
    <row r="33" spans="2:18" x14ac:dyDescent="0.25">
      <c r="B33" s="5">
        <f t="shared" si="10"/>
        <v>0.44000000000000011</v>
      </c>
      <c r="C33" s="5">
        <f t="shared" si="11"/>
        <v>1.2120859535143746</v>
      </c>
      <c r="D33" s="5">
        <f t="shared" si="0"/>
        <v>1.1797448573773395</v>
      </c>
      <c r="E33" s="5">
        <f t="shared" si="1"/>
        <v>1.2262790557239507</v>
      </c>
      <c r="I33" s="1">
        <f t="shared" si="12"/>
        <v>0.44000000000000011</v>
      </c>
      <c r="J33" s="1">
        <f t="shared" si="14"/>
        <v>1.2262608870237206</v>
      </c>
      <c r="K33" s="1">
        <f t="shared" si="3"/>
        <v>1.2011897260298863</v>
      </c>
      <c r="L33" s="1">
        <f t="shared" si="4"/>
        <v>2.4023794520597726E-2</v>
      </c>
      <c r="M33" s="1">
        <f t="shared" si="5"/>
        <v>0.46000000000000013</v>
      </c>
      <c r="N33" s="1">
        <f t="shared" si="13"/>
        <v>1.2502846815443183</v>
      </c>
      <c r="O33" s="1">
        <f t="shared" si="6"/>
        <v>1.2942083745664004</v>
      </c>
      <c r="P33" s="1">
        <f t="shared" si="7"/>
        <v>1.2476990502981433</v>
      </c>
      <c r="Q33" s="1">
        <f t="shared" si="8"/>
        <v>2.4953981005962866E-2</v>
      </c>
      <c r="R33" s="1">
        <f t="shared" si="9"/>
        <v>1.2262790557239507</v>
      </c>
    </row>
    <row r="34" spans="2:18" x14ac:dyDescent="0.25">
      <c r="B34" s="5">
        <f t="shared" si="10"/>
        <v>0.46000000000000013</v>
      </c>
      <c r="C34" s="5">
        <f t="shared" si="11"/>
        <v>1.2356808506619215</v>
      </c>
      <c r="D34" s="5">
        <f t="shared" si="0"/>
        <v>1.2707904870630662</v>
      </c>
      <c r="E34" s="5">
        <f t="shared" si="1"/>
        <v>1.251237001067004</v>
      </c>
      <c r="I34" s="1">
        <f t="shared" si="12"/>
        <v>0.46000000000000013</v>
      </c>
      <c r="J34" s="1">
        <f t="shared" si="14"/>
        <v>1.2512148680296835</v>
      </c>
      <c r="K34" s="1">
        <f t="shared" si="3"/>
        <v>1.2957066164437823</v>
      </c>
      <c r="L34" s="1">
        <f t="shared" si="4"/>
        <v>2.5914132328875645E-2</v>
      </c>
      <c r="M34" s="1">
        <f t="shared" si="5"/>
        <v>0.48000000000000015</v>
      </c>
      <c r="N34" s="1">
        <f t="shared" si="13"/>
        <v>1.2771290003585591</v>
      </c>
      <c r="O34" s="1">
        <f t="shared" si="6"/>
        <v>1.395929992279398</v>
      </c>
      <c r="P34" s="1">
        <f t="shared" si="7"/>
        <v>1.3458183043615901</v>
      </c>
      <c r="Q34" s="1">
        <f t="shared" si="8"/>
        <v>2.6916366087231802E-2</v>
      </c>
      <c r="R34" s="1">
        <f t="shared" si="9"/>
        <v>1.251237001067004</v>
      </c>
    </row>
    <row r="35" spans="2:18" x14ac:dyDescent="0.25">
      <c r="B35" s="5">
        <f t="shared" si="10"/>
        <v>0.48000000000000015</v>
      </c>
      <c r="C35" s="5">
        <f t="shared" si="11"/>
        <v>1.2610966604031828</v>
      </c>
      <c r="D35" s="5">
        <f t="shared" si="0"/>
        <v>1.3687014946959573</v>
      </c>
      <c r="E35" s="5">
        <f t="shared" si="1"/>
        <v>1.2781581810006666</v>
      </c>
      <c r="I35" s="1">
        <f t="shared" si="12"/>
        <v>0.48000000000000015</v>
      </c>
      <c r="J35" s="1">
        <f t="shared" si="14"/>
        <v>1.2781312341169153</v>
      </c>
      <c r="K35" s="1">
        <f t="shared" si="3"/>
        <v>1.3976403291562296</v>
      </c>
      <c r="L35" s="1">
        <f t="shared" si="4"/>
        <v>2.7952806583124594E-2</v>
      </c>
      <c r="M35" s="1">
        <f t="shared" si="5"/>
        <v>0.50000000000000011</v>
      </c>
      <c r="N35" s="1">
        <f t="shared" si="13"/>
        <v>1.3060840407000398</v>
      </c>
      <c r="O35" s="1">
        <f t="shared" si="6"/>
        <v>1.505969781035692</v>
      </c>
      <c r="P35" s="1">
        <f t="shared" si="7"/>
        <v>1.4518050550959609</v>
      </c>
      <c r="Q35" s="1">
        <f t="shared" si="8"/>
        <v>2.9036101101919218E-2</v>
      </c>
      <c r="R35" s="1">
        <f t="shared" si="9"/>
        <v>1.2781581810006666</v>
      </c>
    </row>
    <row r="36" spans="2:18" x14ac:dyDescent="0.25">
      <c r="B36" s="5">
        <f t="shared" si="10"/>
        <v>0.50000000000000011</v>
      </c>
      <c r="C36" s="5">
        <f t="shared" si="11"/>
        <v>1.2884706902971019</v>
      </c>
      <c r="D36" s="5">
        <f t="shared" si="0"/>
        <v>1.4743137050258963</v>
      </c>
      <c r="E36" s="5">
        <f t="shared" si="1"/>
        <v>1.3072001279524528</v>
      </c>
      <c r="I36" s="1">
        <f t="shared" si="12"/>
        <v>0.50000000000000011</v>
      </c>
      <c r="J36" s="1">
        <f t="shared" si="14"/>
        <v>1.3071673352188344</v>
      </c>
      <c r="K36" s="1">
        <f t="shared" si="3"/>
        <v>1.5079268887409718</v>
      </c>
      <c r="L36" s="1">
        <f t="shared" si="4"/>
        <v>3.0158537774819437E-2</v>
      </c>
      <c r="M36" s="1">
        <f t="shared" si="5"/>
        <v>0.52000000000000013</v>
      </c>
      <c r="N36" s="1">
        <f t="shared" si="13"/>
        <v>1.3373258729936539</v>
      </c>
      <c r="O36" s="1">
        <f t="shared" si="6"/>
        <v>1.6253985090573844</v>
      </c>
      <c r="P36" s="1">
        <f t="shared" si="7"/>
        <v>1.5666626988991781</v>
      </c>
      <c r="Q36" s="1">
        <f t="shared" si="8"/>
        <v>3.1333253977983561E-2</v>
      </c>
      <c r="R36" s="1">
        <f t="shared" si="9"/>
        <v>1.3072001279524528</v>
      </c>
    </row>
    <row r="37" spans="2:18" x14ac:dyDescent="0.25">
      <c r="B37" s="5">
        <f t="shared" si="10"/>
        <v>0.52000000000000013</v>
      </c>
      <c r="C37" s="5">
        <f t="shared" si="11"/>
        <v>1.3179569643976199</v>
      </c>
      <c r="D37" s="5">
        <f t="shared" si="0"/>
        <v>1.5885831126889411</v>
      </c>
      <c r="E37" s="5">
        <f t="shared" si="1"/>
        <v>1.3385404843371407</v>
      </c>
      <c r="I37" s="1">
        <f t="shared" si="12"/>
        <v>0.52000000000000013</v>
      </c>
      <c r="J37" s="1">
        <f t="shared" si="14"/>
        <v>1.338500589196818</v>
      </c>
      <c r="K37" s="1">
        <f t="shared" si="3"/>
        <v>1.6276438965680649</v>
      </c>
      <c r="L37" s="1">
        <f t="shared" si="4"/>
        <v>3.2552877931361295E-2</v>
      </c>
      <c r="M37" s="1">
        <f t="shared" si="5"/>
        <v>0.54000000000000015</v>
      </c>
      <c r="N37" s="1">
        <f t="shared" si="13"/>
        <v>1.3710534671281793</v>
      </c>
      <c r="O37" s="1">
        <f t="shared" si="6"/>
        <v>1.755454181500286</v>
      </c>
      <c r="P37" s="1">
        <f t="shared" si="7"/>
        <v>1.6915490390341754</v>
      </c>
      <c r="Q37" s="1">
        <f t="shared" si="8"/>
        <v>3.3830980780683508E-2</v>
      </c>
      <c r="R37" s="1">
        <f t="shared" si="9"/>
        <v>1.3385404843371407</v>
      </c>
    </row>
    <row r="38" spans="2:18" x14ac:dyDescent="0.25">
      <c r="B38" s="5">
        <f t="shared" si="10"/>
        <v>0.54000000000000015</v>
      </c>
      <c r="C38" s="5">
        <f t="shared" si="11"/>
        <v>1.3497286266513988</v>
      </c>
      <c r="D38" s="5">
        <f t="shared" si="0"/>
        <v>1.7126078358169821</v>
      </c>
      <c r="E38" s="5">
        <f t="shared" si="1"/>
        <v>1.3723801016469366</v>
      </c>
      <c r="I38" s="1">
        <f>I37+$J$7</f>
        <v>0.54000000000000015</v>
      </c>
      <c r="J38" s="1">
        <f t="shared" si="14"/>
        <v>1.3723315699775016</v>
      </c>
      <c r="K38" s="1">
        <f t="shared" si="3"/>
        <v>1.7580377742845852</v>
      </c>
      <c r="L38" s="1">
        <f t="shared" si="4"/>
        <v>3.5160755485691704E-2</v>
      </c>
      <c r="M38" s="1">
        <f t="shared" si="5"/>
        <v>0.56000000000000016</v>
      </c>
      <c r="N38" s="1">
        <f t="shared" si="13"/>
        <v>1.4074923254631933</v>
      </c>
      <c r="O38" s="1">
        <f t="shared" si="6"/>
        <v>1.8975751041525497</v>
      </c>
      <c r="P38" s="1">
        <f t="shared" si="7"/>
        <v>1.8278064392185676</v>
      </c>
      <c r="Q38" s="1">
        <f t="shared" si="8"/>
        <v>3.6556128784371353E-2</v>
      </c>
      <c r="R38" s="1">
        <f t="shared" si="9"/>
        <v>1.3723801016469366</v>
      </c>
    </row>
    <row r="39" spans="2:18" x14ac:dyDescent="0.25">
      <c r="B39" s="5">
        <f t="shared" si="10"/>
        <v>0.56000000000000016</v>
      </c>
      <c r="C39" s="5">
        <f t="shared" si="11"/>
        <v>1.3839807833677384</v>
      </c>
      <c r="D39" s="5">
        <f t="shared" si="0"/>
        <v>1.8476548115753944</v>
      </c>
      <c r="E39" s="5">
        <f t="shared" si="1"/>
        <v>1.4089467458565172</v>
      </c>
      <c r="F39" s="7"/>
      <c r="G39" s="7"/>
      <c r="H39" s="7"/>
      <c r="I39" s="1">
        <f t="shared" si="12"/>
        <v>0.56000000000000016</v>
      </c>
      <c r="J39" s="1">
        <f t="shared" si="14"/>
        <v>1.408887698761873</v>
      </c>
      <c r="K39" s="1">
        <f t="shared" si="3"/>
        <v>1.9005572580312644</v>
      </c>
      <c r="L39" s="1">
        <f t="shared" si="4"/>
        <v>3.8011145160625287E-2</v>
      </c>
      <c r="M39" s="1">
        <f t="shared" si="5"/>
        <v>0.58000000000000018</v>
      </c>
      <c r="N39" s="1">
        <f t="shared" si="13"/>
        <v>1.4468988439224983</v>
      </c>
      <c r="O39" s="1">
        <f t="shared" si="6"/>
        <v>2.0534407629107219</v>
      </c>
      <c r="P39" s="1">
        <f t="shared" si="7"/>
        <v>1.9769990104709931</v>
      </c>
      <c r="Q39" s="1">
        <f t="shared" si="8"/>
        <v>3.9539980209419866E-2</v>
      </c>
      <c r="R39" s="1">
        <f t="shared" si="9"/>
        <v>1.4089467458565172</v>
      </c>
    </row>
    <row r="40" spans="2:18" x14ac:dyDescent="0.25">
      <c r="B40" s="5">
        <f t="shared" si="10"/>
        <v>0.58000000000000018</v>
      </c>
      <c r="C40" s="5">
        <f t="shared" si="11"/>
        <v>1.4209338795992463</v>
      </c>
      <c r="D40" s="5">
        <f t="shared" si="0"/>
        <v>1.9951924424794836</v>
      </c>
      <c r="E40" s="5">
        <f t="shared" si="1"/>
        <v>1.4484995508982532</v>
      </c>
      <c r="F40" s="6"/>
      <c r="G40" s="6"/>
      <c r="H40" s="6"/>
      <c r="I40" s="1">
        <f t="shared" si="12"/>
        <v>0.58000000000000018</v>
      </c>
      <c r="J40" s="1">
        <f t="shared" si="14"/>
        <v>1.4484276789712929</v>
      </c>
      <c r="K40" s="1">
        <f t="shared" si="3"/>
        <v>2.0568948437052472</v>
      </c>
      <c r="L40" s="1">
        <f t="shared" si="4"/>
        <v>4.1137896874104948E-2</v>
      </c>
      <c r="M40" s="1">
        <f t="shared" si="5"/>
        <v>0.6000000000000002</v>
      </c>
      <c r="N40" s="1">
        <f t="shared" si="13"/>
        <v>1.4895655758453978</v>
      </c>
      <c r="O40" s="1">
        <f t="shared" si="6"/>
        <v>2.2250227083534186</v>
      </c>
      <c r="P40" s="1">
        <f t="shared" si="7"/>
        <v>2.1409587760293327</v>
      </c>
      <c r="Q40" s="1">
        <f t="shared" si="8"/>
        <v>4.2819175520586658E-2</v>
      </c>
      <c r="R40" s="1">
        <f t="shared" si="9"/>
        <v>1.4484995508982532</v>
      </c>
    </row>
    <row r="41" spans="2:18" x14ac:dyDescent="0.25">
      <c r="B41" s="5">
        <f t="shared" si="10"/>
        <v>0.6000000000000002</v>
      </c>
      <c r="C41" s="5">
        <f t="shared" si="11"/>
        <v>1.4608377284488361</v>
      </c>
      <c r="D41" s="5">
        <f t="shared" si="0"/>
        <v>2.1569307583850357</v>
      </c>
      <c r="E41" s="5">
        <f t="shared" si="1"/>
        <v>1.4913344012738909</v>
      </c>
      <c r="I41" s="1">
        <f t="shared" si="12"/>
        <v>0.6000000000000002</v>
      </c>
      <c r="J41" s="1">
        <f t="shared" si="14"/>
        <v>1.4912468544918795</v>
      </c>
      <c r="K41" s="1">
        <f t="shared" si="3"/>
        <v>2.2290384213142831</v>
      </c>
      <c r="L41" s="1">
        <f t="shared" si="4"/>
        <v>4.4580768426285659E-2</v>
      </c>
      <c r="M41" s="1">
        <f t="shared" si="5"/>
        <v>0.62000000000000022</v>
      </c>
      <c r="N41" s="1">
        <f t="shared" si="13"/>
        <v>1.5358276229181651</v>
      </c>
      <c r="O41" s="1">
        <f t="shared" si="6"/>
        <v>2.4146483483467094</v>
      </c>
      <c r="P41" s="1">
        <f t="shared" si="7"/>
        <v>2.3218433848304962</v>
      </c>
      <c r="Q41" s="1">
        <f t="shared" si="8"/>
        <v>4.6436867696609922E-2</v>
      </c>
      <c r="R41" s="1">
        <f t="shared" si="9"/>
        <v>1.4913344012738909</v>
      </c>
    </row>
    <row r="42" spans="2:18" x14ac:dyDescent="0.25">
      <c r="B42" s="5">
        <f t="shared" si="10"/>
        <v>0.62000000000000022</v>
      </c>
      <c r="C42" s="5">
        <f t="shared" si="11"/>
        <v>1.5039763436165368</v>
      </c>
      <c r="D42" s="5">
        <f t="shared" si="0"/>
        <v>2.3348711351803173</v>
      </c>
      <c r="E42" s="5">
        <f t="shared" si="1"/>
        <v>1.5377904768711479</v>
      </c>
      <c r="I42" s="1">
        <f t="shared" si="12"/>
        <v>0.62000000000000022</v>
      </c>
      <c r="J42" s="1">
        <f t="shared" si="14"/>
        <v>1.5376837221884894</v>
      </c>
      <c r="K42" s="1">
        <f t="shared" si="3"/>
        <v>2.4193360700366018</v>
      </c>
      <c r="L42" s="1">
        <f t="shared" si="4"/>
        <v>4.8386721400732038E-2</v>
      </c>
      <c r="M42" s="1">
        <f t="shared" si="5"/>
        <v>0.64000000000000024</v>
      </c>
      <c r="N42" s="1">
        <f t="shared" si="13"/>
        <v>1.5860704435892214</v>
      </c>
      <c r="O42" s="1">
        <f t="shared" si="6"/>
        <v>2.6250815331945812</v>
      </c>
      <c r="P42" s="1">
        <f t="shared" si="7"/>
        <v>2.5222088016155917</v>
      </c>
      <c r="Q42" s="1">
        <f t="shared" si="8"/>
        <v>5.0444176032311834E-2</v>
      </c>
      <c r="R42" s="1">
        <f t="shared" si="9"/>
        <v>1.5377904768711479</v>
      </c>
    </row>
    <row r="43" spans="2:18" x14ac:dyDescent="0.25">
      <c r="B43" s="5">
        <f t="shared" si="10"/>
        <v>0.64000000000000024</v>
      </c>
      <c r="C43" s="5">
        <f t="shared" si="11"/>
        <v>1.5506737663201431</v>
      </c>
      <c r="D43" s="5">
        <f t="shared" si="0"/>
        <v>2.5313682533591311</v>
      </c>
      <c r="E43" s="5">
        <f t="shared" si="1"/>
        <v>1.5882582624705361</v>
      </c>
      <c r="I43" s="1">
        <f t="shared" si="12"/>
        <v>0.64000000000000024</v>
      </c>
      <c r="J43" s="1">
        <f t="shared" si="14"/>
        <v>1.5881278982208011</v>
      </c>
      <c r="K43" s="1">
        <f t="shared" si="3"/>
        <v>2.6305779963699338</v>
      </c>
      <c r="L43" s="1">
        <f t="shared" si="4"/>
        <v>5.2611559927398681E-2</v>
      </c>
      <c r="M43" s="1">
        <f t="shared" si="5"/>
        <v>0.66000000000000025</v>
      </c>
      <c r="N43" s="1">
        <f t="shared" si="13"/>
        <v>1.6407394581481998</v>
      </c>
      <c r="O43" s="1">
        <f t="shared" si="6"/>
        <v>2.8596251822639491</v>
      </c>
      <c r="P43" s="1">
        <f t="shared" si="7"/>
        <v>2.7451015893169415</v>
      </c>
      <c r="Q43" s="1">
        <f t="shared" si="8"/>
        <v>5.4902031786338831E-2</v>
      </c>
      <c r="R43" s="1">
        <f t="shared" si="9"/>
        <v>1.5882582624705361</v>
      </c>
    </row>
    <row r="44" spans="2:18" x14ac:dyDescent="0.25">
      <c r="B44" s="5">
        <f t="shared" si="10"/>
        <v>0.66000000000000025</v>
      </c>
      <c r="C44" s="5">
        <f t="shared" si="11"/>
        <v>1.6013011313873258</v>
      </c>
      <c r="D44" s="5">
        <f t="shared" si="0"/>
        <v>2.7492078535479738</v>
      </c>
      <c r="E44" s="5">
        <f t="shared" si="1"/>
        <v>1.6431894179910109</v>
      </c>
      <c r="I44" s="1">
        <f t="shared" si="12"/>
        <v>0.66000000000000025</v>
      </c>
      <c r="J44" s="1">
        <f t="shared" si="14"/>
        <v>1.64302993000714</v>
      </c>
      <c r="K44" s="1">
        <f t="shared" si="3"/>
        <v>2.8661010053982299</v>
      </c>
      <c r="L44" s="1">
        <f t="shared" si="4"/>
        <v>5.7322020107964597E-2</v>
      </c>
      <c r="M44" s="1">
        <f t="shared" si="5"/>
        <v>0.68000000000000027</v>
      </c>
      <c r="N44" s="1">
        <f t="shared" si="13"/>
        <v>1.7003519501151045</v>
      </c>
      <c r="O44" s="1">
        <f t="shared" si="6"/>
        <v>3.1222531189752347</v>
      </c>
      <c r="P44" s="1">
        <f t="shared" si="7"/>
        <v>2.9941770621867323</v>
      </c>
      <c r="Q44" s="1">
        <f t="shared" si="8"/>
        <v>5.9883541243734649E-2</v>
      </c>
      <c r="R44" s="1">
        <f t="shared" si="9"/>
        <v>1.6431894179910109</v>
      </c>
    </row>
    <row r="45" spans="2:18" x14ac:dyDescent="0.25">
      <c r="B45" s="5">
        <f t="shared" si="10"/>
        <v>0.68000000000000027</v>
      </c>
      <c r="C45" s="5">
        <f t="shared" si="11"/>
        <v>1.6562852884582853</v>
      </c>
      <c r="D45" s="5">
        <f t="shared" si="0"/>
        <v>2.99170504675071</v>
      </c>
      <c r="E45" s="5">
        <f t="shared" si="1"/>
        <v>1.7031090329420173</v>
      </c>
      <c r="I45" s="1">
        <f t="shared" si="12"/>
        <v>0.68000000000000027</v>
      </c>
      <c r="J45" s="1">
        <f t="shared" si="14"/>
        <v>1.7029134712508747</v>
      </c>
      <c r="K45" s="1">
        <f t="shared" si="3"/>
        <v>3.1299228780366342</v>
      </c>
      <c r="L45" s="1">
        <f t="shared" si="4"/>
        <v>6.2598457560732679E-2</v>
      </c>
      <c r="M45" s="1">
        <f t="shared" si="5"/>
        <v>0.70000000000000029</v>
      </c>
      <c r="N45" s="1">
        <f t="shared" si="13"/>
        <v>1.7655119288116072</v>
      </c>
      <c r="O45" s="1">
        <f t="shared" si="6"/>
        <v>3.4177810097113839</v>
      </c>
      <c r="P45" s="1">
        <f t="shared" si="7"/>
        <v>3.2738519438740088</v>
      </c>
      <c r="Q45" s="1">
        <f t="shared" si="8"/>
        <v>6.5477038877480173E-2</v>
      </c>
      <c r="R45" s="1">
        <f t="shared" si="9"/>
        <v>1.7031090329420173</v>
      </c>
    </row>
    <row r="46" spans="2:18" x14ac:dyDescent="0.25">
      <c r="B46" s="5">
        <f t="shared" si="10"/>
        <v>0.70000000000000029</v>
      </c>
      <c r="C46" s="5">
        <f t="shared" si="11"/>
        <v>1.7161193893932996</v>
      </c>
      <c r="D46" s="5">
        <f t="shared" si="0"/>
        <v>3.2628296036314532</v>
      </c>
      <c r="E46" s="5">
        <f t="shared" si="1"/>
        <v>1.7686309640074638</v>
      </c>
      <c r="I46" s="1">
        <f t="shared" si="12"/>
        <v>0.70000000000000029</v>
      </c>
      <c r="J46" s="1">
        <f t="shared" si="14"/>
        <v>1.7683905101283548</v>
      </c>
      <c r="K46" s="1">
        <f t="shared" si="3"/>
        <v>3.4269168545082658</v>
      </c>
      <c r="L46" s="1">
        <f t="shared" si="4"/>
        <v>6.8538337090165311E-2</v>
      </c>
      <c r="M46" s="1">
        <f t="shared" si="5"/>
        <v>0.72000000000000031</v>
      </c>
      <c r="N46" s="1">
        <f t="shared" si="13"/>
        <v>1.8369288472185201</v>
      </c>
      <c r="O46" s="1">
        <f t="shared" si="6"/>
        <v>3.7520902346126999</v>
      </c>
      <c r="P46" s="1">
        <f t="shared" si="7"/>
        <v>3.5895035445604826</v>
      </c>
      <c r="Q46" s="1">
        <f t="shared" si="8"/>
        <v>7.1790070891209659E-2</v>
      </c>
      <c r="R46" s="1">
        <f t="shared" si="9"/>
        <v>1.7686309640074638</v>
      </c>
    </row>
    <row r="47" spans="2:18" x14ac:dyDescent="0.25">
      <c r="B47" s="5">
        <f t="shared" si="10"/>
        <v>0.72000000000000031</v>
      </c>
      <c r="C47" s="5">
        <f t="shared" si="11"/>
        <v>1.7813759814659287</v>
      </c>
      <c r="D47" s="5">
        <f t="shared" si="0"/>
        <v>3.5673669855429346</v>
      </c>
      <c r="E47" s="5">
        <f t="shared" si="1"/>
        <v>1.8404771991890829</v>
      </c>
      <c r="I47" s="1">
        <f t="shared" si="12"/>
        <v>0.72000000000000031</v>
      </c>
      <c r="J47" s="1">
        <f t="shared" si="14"/>
        <v>1.8401805810195644</v>
      </c>
      <c r="K47" s="1">
        <f t="shared" si="3"/>
        <v>3.7630405092823693</v>
      </c>
      <c r="L47" s="1">
        <f t="shared" si="4"/>
        <v>7.5260810185647384E-2</v>
      </c>
      <c r="M47" s="1">
        <f t="shared" si="5"/>
        <v>0.74000000000000032</v>
      </c>
      <c r="N47" s="1">
        <f t="shared" si="13"/>
        <v>1.9154413912052117</v>
      </c>
      <c r="O47" s="1">
        <f t="shared" si="6"/>
        <v>4.1324242646170548</v>
      </c>
      <c r="P47" s="1">
        <f t="shared" si="7"/>
        <v>3.9477323869497121</v>
      </c>
      <c r="Q47" s="1">
        <f t="shared" si="8"/>
        <v>7.8954647738994244E-2</v>
      </c>
      <c r="R47" s="1">
        <f t="shared" si="9"/>
        <v>1.8404771991890829</v>
      </c>
    </row>
    <row r="48" spans="2:18" x14ac:dyDescent="0.25">
      <c r="B48" s="5">
        <f t="shared" si="10"/>
        <v>0.74000000000000032</v>
      </c>
      <c r="C48" s="5">
        <f t="shared" si="11"/>
        <v>1.8527233211767873</v>
      </c>
      <c r="D48" s="5">
        <f t="shared" si="0"/>
        <v>3.9111271992467596</v>
      </c>
      <c r="E48" s="5">
        <f t="shared" si="1"/>
        <v>1.9195025370523804</v>
      </c>
      <c r="I48" s="1">
        <f t="shared" si="12"/>
        <v>0.74000000000000032</v>
      </c>
      <c r="J48" s="1">
        <f t="shared" si="14"/>
        <v>1.9191352287585586</v>
      </c>
      <c r="K48" s="1">
        <f t="shared" si="3"/>
        <v>4.145639288715337</v>
      </c>
      <c r="L48" s="1">
        <f t="shared" si="4"/>
        <v>8.2912785774306746E-2</v>
      </c>
      <c r="M48" s="1">
        <f t="shared" si="5"/>
        <v>0.76000000000000034</v>
      </c>
      <c r="N48" s="1">
        <f t="shared" si="13"/>
        <v>2.0020480145328654</v>
      </c>
      <c r="O48" s="1">
        <f t="shared" si="6"/>
        <v>4.5677856429411712</v>
      </c>
      <c r="P48" s="1">
        <f t="shared" si="7"/>
        <v>4.3567124658282541</v>
      </c>
      <c r="Q48" s="1">
        <f t="shared" si="8"/>
        <v>8.7134249316565091E-2</v>
      </c>
      <c r="R48" s="1">
        <f t="shared" si="9"/>
        <v>1.9195025370523804</v>
      </c>
    </row>
    <row r="49" spans="2:18" x14ac:dyDescent="0.25">
      <c r="B49" s="5">
        <f t="shared" si="10"/>
        <v>0.76000000000000034</v>
      </c>
      <c r="C49" s="5">
        <f t="shared" si="11"/>
        <v>1.9309458651617224</v>
      </c>
      <c r="D49" s="5">
        <f t="shared" si="0"/>
        <v>4.3012183275036264</v>
      </c>
      <c r="E49" s="5">
        <f t="shared" si="1"/>
        <v>2.0067263635565848</v>
      </c>
      <c r="I49" s="1">
        <f>I48+$J$7</f>
        <v>0.76000000000000034</v>
      </c>
      <c r="J49" s="1">
        <f t="shared" si="14"/>
        <v>2.0062694780751236</v>
      </c>
      <c r="K49" s="1">
        <f t="shared" si="3"/>
        <v>4.5838538895155256</v>
      </c>
      <c r="L49" s="1">
        <f t="shared" si="4"/>
        <v>9.1677077790310521E-2</v>
      </c>
      <c r="M49" s="1">
        <f t="shared" si="5"/>
        <v>0.78000000000000036</v>
      </c>
      <c r="N49" s="1">
        <f t="shared" si="13"/>
        <v>2.097946555865434</v>
      </c>
      <c r="O49" s="1">
        <f t="shared" si="6"/>
        <v>5.0694745195637978</v>
      </c>
      <c r="P49" s="1">
        <f t="shared" si="7"/>
        <v>4.8266642045396617</v>
      </c>
      <c r="Q49" s="1">
        <f t="shared" si="8"/>
        <v>9.6533284090793231E-2</v>
      </c>
      <c r="R49" s="1">
        <f t="shared" si="9"/>
        <v>2.0067263635565848</v>
      </c>
    </row>
    <row r="50" spans="2:18" x14ac:dyDescent="0.25">
      <c r="B50" s="5">
        <f t="shared" si="10"/>
        <v>0.78000000000000036</v>
      </c>
      <c r="C50" s="5">
        <f t="shared" si="11"/>
        <v>2.0169702317117948</v>
      </c>
      <c r="D50" s="5">
        <f t="shared" si="0"/>
        <v>4.7464085349121969</v>
      </c>
      <c r="E50" s="5">
        <f t="shared" si="1"/>
        <v>2.1033740266072547</v>
      </c>
      <c r="I50" s="1">
        <f t="shared" si="12"/>
        <v>0.78000000000000036</v>
      </c>
      <c r="J50" s="1">
        <f t="shared" si="14"/>
        <v>2.1028027621659167</v>
      </c>
      <c r="K50" s="1">
        <f t="shared" si="3"/>
        <v>5.0891741306160529</v>
      </c>
      <c r="L50" s="1">
        <f t="shared" si="4"/>
        <v>0.10178348261232106</v>
      </c>
      <c r="M50" s="1">
        <f t="shared" si="5"/>
        <v>0.80000000000000038</v>
      </c>
      <c r="N50" s="1">
        <f t="shared" si="13"/>
        <v>2.2045862447782376</v>
      </c>
      <c r="O50" s="1">
        <f t="shared" si="6"/>
        <v>5.6518294043549213</v>
      </c>
      <c r="P50" s="1">
        <f t="shared" si="7"/>
        <v>5.3705017674854876</v>
      </c>
      <c r="Q50" s="1">
        <f t="shared" si="8"/>
        <v>0.10741003534970975</v>
      </c>
      <c r="R50" s="1">
        <f t="shared" si="9"/>
        <v>2.1033740266072547</v>
      </c>
    </row>
    <row r="51" spans="2:18" x14ac:dyDescent="0.25">
      <c r="B51" s="5">
        <f t="shared" si="10"/>
        <v>0.80000000000000038</v>
      </c>
      <c r="C51" s="5">
        <f t="shared" si="11"/>
        <v>2.1118984024100387</v>
      </c>
      <c r="D51" s="5">
        <f t="shared" si="0"/>
        <v>5.2576106116096923</v>
      </c>
      <c r="E51" s="5">
        <f t="shared" si="1"/>
        <v>2.2109313684014262</v>
      </c>
      <c r="I51" s="1">
        <f t="shared" si="12"/>
        <v>0.80000000000000038</v>
      </c>
      <c r="J51" s="1">
        <f t="shared" si="14"/>
        <v>2.2102127975156263</v>
      </c>
      <c r="K51" s="1">
        <f t="shared" si="3"/>
        <v>5.6762027262539849</v>
      </c>
      <c r="L51" s="1">
        <f t="shared" si="4"/>
        <v>0.1135240545250797</v>
      </c>
      <c r="M51" s="1">
        <f t="shared" si="5"/>
        <v>0.8200000000000004</v>
      </c>
      <c r="N51" s="1">
        <f t="shared" si="13"/>
        <v>2.3237368520407058</v>
      </c>
      <c r="O51" s="1">
        <f t="shared" si="6"/>
        <v>6.3332616438496618</v>
      </c>
      <c r="P51" s="1">
        <f t="shared" si="7"/>
        <v>6.0047321850518234</v>
      </c>
      <c r="Q51" s="1">
        <f t="shared" si="8"/>
        <v>0.12009464370103647</v>
      </c>
      <c r="R51" s="1">
        <f t="shared" si="9"/>
        <v>2.2109313684014262</v>
      </c>
    </row>
    <row r="52" spans="2:18" x14ac:dyDescent="0.25">
      <c r="B52" s="5">
        <f t="shared" si="10"/>
        <v>0.8200000000000004</v>
      </c>
      <c r="C52" s="5">
        <f t="shared" si="11"/>
        <v>2.2170506146422326</v>
      </c>
      <c r="D52" s="5">
        <f t="shared" si="0"/>
        <v>5.8485385148727449</v>
      </c>
      <c r="E52" s="5">
        <f t="shared" si="1"/>
        <v>2.3312175693708612</v>
      </c>
      <c r="I52" s="1">
        <f t="shared" si="12"/>
        <v>0.8200000000000004</v>
      </c>
      <c r="J52" s="1">
        <f t="shared" si="14"/>
        <v>2.3303074412166627</v>
      </c>
      <c r="K52" s="1">
        <f t="shared" si="3"/>
        <v>6.3637249736812613</v>
      </c>
      <c r="L52" s="1">
        <f t="shared" si="4"/>
        <v>0.12727449947362524</v>
      </c>
      <c r="M52" s="1">
        <f t="shared" si="5"/>
        <v>0.84000000000000041</v>
      </c>
      <c r="N52" s="1">
        <f t="shared" si="13"/>
        <v>2.4575819406902877</v>
      </c>
      <c r="O52" s="1">
        <f t="shared" si="6"/>
        <v>7.1377243861537583</v>
      </c>
      <c r="P52" s="1">
        <f t="shared" si="7"/>
        <v>6.7507246799175098</v>
      </c>
      <c r="Q52" s="1">
        <f t="shared" si="8"/>
        <v>0.13501449359835019</v>
      </c>
      <c r="R52" s="1">
        <f t="shared" si="9"/>
        <v>2.3312175693708612</v>
      </c>
    </row>
    <row r="53" spans="2:18" x14ac:dyDescent="0.25">
      <c r="B53" s="5">
        <f t="shared" si="10"/>
        <v>0.84000000000000041</v>
      </c>
      <c r="C53" s="5">
        <f t="shared" si="11"/>
        <v>2.3340213849396876</v>
      </c>
      <c r="D53" s="5">
        <f t="shared" si="0"/>
        <v>6.5366088566481944</v>
      </c>
      <c r="E53" s="5">
        <f t="shared" si="1"/>
        <v>2.4664839014820412</v>
      </c>
      <c r="I53" s="1">
        <f t="shared" si="12"/>
        <v>0.84000000000000041</v>
      </c>
      <c r="J53" s="1">
        <f t="shared" si="14"/>
        <v>2.4653219348150128</v>
      </c>
      <c r="K53" s="1">
        <f t="shared" si="3"/>
        <v>7.1762327087598461</v>
      </c>
      <c r="L53" s="1">
        <f t="shared" si="4"/>
        <v>0.14352465417519691</v>
      </c>
      <c r="M53" s="1">
        <f t="shared" si="5"/>
        <v>0.86000000000000043</v>
      </c>
      <c r="N53" s="1">
        <f t="shared" si="13"/>
        <v>2.6088465889902097</v>
      </c>
      <c r="O53" s="1">
        <f t="shared" si="6"/>
        <v>8.0968373179334172</v>
      </c>
      <c r="P53" s="1">
        <f t="shared" si="7"/>
        <v>7.6365350133466317</v>
      </c>
      <c r="Q53" s="1">
        <f t="shared" si="8"/>
        <v>0.15273070026693264</v>
      </c>
      <c r="R53" s="1">
        <f t="shared" si="9"/>
        <v>2.4664839014820412</v>
      </c>
    </row>
    <row r="54" spans="2:18" x14ac:dyDescent="0.25">
      <c r="B54" s="5">
        <f t="shared" si="10"/>
        <v>0.86000000000000043</v>
      </c>
      <c r="C54" s="5">
        <f t="shared" si="11"/>
        <v>2.4647535620726515</v>
      </c>
      <c r="D54" s="5">
        <f t="shared" si="0"/>
        <v>7.3441967680873326</v>
      </c>
      <c r="E54" s="5">
        <f t="shared" si="1"/>
        <v>2.6195498185441988</v>
      </c>
      <c r="I54" s="1">
        <f t="shared" si="12"/>
        <v>0.86000000000000043</v>
      </c>
      <c r="J54" s="1">
        <f t="shared" si="14"/>
        <v>2.6180526350819453</v>
      </c>
      <c r="K54" s="1">
        <f t="shared" si="3"/>
        <v>8.1461369222216611</v>
      </c>
      <c r="L54" s="1">
        <f t="shared" si="4"/>
        <v>0.16292273844443322</v>
      </c>
      <c r="M54" s="1">
        <f t="shared" si="5"/>
        <v>0.88000000000000045</v>
      </c>
      <c r="N54" s="1">
        <f t="shared" si="13"/>
        <v>2.7809753735263785</v>
      </c>
      <c r="O54" s="1">
        <f t="shared" si="6"/>
        <v>9.253023473484177</v>
      </c>
      <c r="P54" s="1">
        <f t="shared" si="7"/>
        <v>8.699580197852919</v>
      </c>
      <c r="Q54" s="1">
        <f t="shared" si="8"/>
        <v>0.17399160395705837</v>
      </c>
      <c r="R54" s="1">
        <f t="shared" si="9"/>
        <v>2.6195498185441988</v>
      </c>
    </row>
    <row r="55" spans="2:18" x14ac:dyDescent="0.25">
      <c r="B55" s="5">
        <f t="shared" si="10"/>
        <v>0.88000000000000045</v>
      </c>
      <c r="C55" s="5">
        <f t="shared" si="11"/>
        <v>2.6116374974343981</v>
      </c>
      <c r="D55" s="5">
        <f t="shared" si="0"/>
        <v>8.3004133655870316</v>
      </c>
      <c r="E55" s="5">
        <f t="shared" si="1"/>
        <v>2.7939939590148106</v>
      </c>
      <c r="I55" s="1">
        <f t="shared" si="12"/>
        <v>0.88000000000000045</v>
      </c>
      <c r="J55" s="1">
        <f t="shared" si="14"/>
        <v>2.7920442390390035</v>
      </c>
      <c r="K55" s="1">
        <f t="shared" si="3"/>
        <v>9.3170486391751091</v>
      </c>
      <c r="L55" s="1">
        <f t="shared" si="4"/>
        <v>0.18634097278350217</v>
      </c>
      <c r="M55" s="1">
        <f t="shared" si="5"/>
        <v>0.90000000000000047</v>
      </c>
      <c r="N55" s="1">
        <f t="shared" si="13"/>
        <v>2.9783852118225056</v>
      </c>
      <c r="O55" s="1">
        <f t="shared" si="6"/>
        <v>10.664247313642953</v>
      </c>
      <c r="P55" s="1">
        <f t="shared" si="7"/>
        <v>9.990647976409031</v>
      </c>
      <c r="Q55" s="1">
        <f t="shared" si="8"/>
        <v>0.19981295952818062</v>
      </c>
      <c r="R55" s="1">
        <f t="shared" si="9"/>
        <v>2.7939939590148106</v>
      </c>
    </row>
    <row r="56" spans="2:18" x14ac:dyDescent="0.25">
      <c r="B56" s="5">
        <f t="shared" si="10"/>
        <v>0.90000000000000047</v>
      </c>
      <c r="C56" s="5">
        <f t="shared" si="11"/>
        <v>2.7776457647461386</v>
      </c>
      <c r="D56" s="5">
        <f t="shared" si="0"/>
        <v>9.4436655832424741</v>
      </c>
      <c r="E56" s="5">
        <f t="shared" si="1"/>
        <v>2.9944277737091829</v>
      </c>
      <c r="I56" s="1">
        <f t="shared" si="12"/>
        <v>0.90000000000000047</v>
      </c>
      <c r="J56" s="1">
        <f t="shared" si="14"/>
        <v>2.991857198567184</v>
      </c>
      <c r="K56" s="1">
        <f t="shared" si="3"/>
        <v>10.748760025666922</v>
      </c>
      <c r="L56" s="1">
        <f t="shared" si="4"/>
        <v>0.21497520051333843</v>
      </c>
      <c r="M56" s="1">
        <f t="shared" si="5"/>
        <v>0.92000000000000048</v>
      </c>
      <c r="N56" s="1">
        <f t="shared" si="13"/>
        <v>3.2068323990805223</v>
      </c>
      <c r="O56" s="1">
        <f t="shared" si="6"/>
        <v>12.411357920083223</v>
      </c>
      <c r="P56" s="1">
        <f t="shared" si="7"/>
        <v>11.580058972875072</v>
      </c>
      <c r="Q56" s="1">
        <f t="shared" si="8"/>
        <v>0.23160117945750144</v>
      </c>
      <c r="R56" s="1">
        <f t="shared" si="9"/>
        <v>2.9944277737091829</v>
      </c>
    </row>
    <row r="57" spans="2:18" x14ac:dyDescent="0.25">
      <c r="B57" s="5">
        <f t="shared" si="10"/>
        <v>0.92000000000000048</v>
      </c>
      <c r="C57" s="5">
        <f t="shared" si="11"/>
        <v>2.9665190764109881</v>
      </c>
      <c r="D57" s="5">
        <f t="shared" si="0"/>
        <v>10.825414146551593</v>
      </c>
      <c r="E57" s="5">
        <f t="shared" si="1"/>
        <v>3.2268967162137683</v>
      </c>
      <c r="I57" s="1">
        <f t="shared" si="12"/>
        <v>0.92000000000000048</v>
      </c>
      <c r="J57" s="1">
        <f t="shared" si="14"/>
        <v>3.2234583780246853</v>
      </c>
      <c r="K57" s="1">
        <f t="shared" si="3"/>
        <v>12.525010909451648</v>
      </c>
      <c r="L57" s="1">
        <f t="shared" si="4"/>
        <v>0.25050021818903295</v>
      </c>
      <c r="M57" s="1">
        <f t="shared" si="5"/>
        <v>0.9400000000000005</v>
      </c>
      <c r="N57" s="1">
        <f t="shared" si="13"/>
        <v>3.4739585962137181</v>
      </c>
      <c r="O57" s="1">
        <f t="shared" si="6"/>
        <v>14.609806108955658</v>
      </c>
      <c r="P57" s="1">
        <f t="shared" si="7"/>
        <v>13.567408509203652</v>
      </c>
      <c r="Q57" s="1">
        <f t="shared" si="8"/>
        <v>0.27134817018407303</v>
      </c>
      <c r="R57" s="1">
        <f t="shared" si="9"/>
        <v>3.2268967162137683</v>
      </c>
    </row>
    <row r="58" spans="2:18" x14ac:dyDescent="0.25">
      <c r="B58" s="5">
        <f t="shared" si="10"/>
        <v>0.9400000000000005</v>
      </c>
      <c r="C58" s="5">
        <f t="shared" si="11"/>
        <v>3.1830273593420202</v>
      </c>
      <c r="D58" s="5">
        <f t="shared" si="0"/>
        <v>12.515809097882149</v>
      </c>
      <c r="E58" s="5">
        <f t="shared" si="1"/>
        <v>3.4994842191771749</v>
      </c>
      <c r="I58" s="1">
        <f t="shared" si="12"/>
        <v>0.9400000000000005</v>
      </c>
      <c r="J58" s="1">
        <f t="shared" si="14"/>
        <v>3.4948065482087585</v>
      </c>
      <c r="K58" s="1">
        <f t="shared" si="3"/>
        <v>14.76597059615489</v>
      </c>
      <c r="L58" s="1">
        <f t="shared" si="4"/>
        <v>0.2953194119230978</v>
      </c>
      <c r="M58" s="1">
        <f t="shared" si="5"/>
        <v>0.96000000000000052</v>
      </c>
      <c r="N58" s="1">
        <f t="shared" si="13"/>
        <v>3.7901259601318564</v>
      </c>
      <c r="O58" s="1">
        <f t="shared" si="6"/>
        <v>17.4289735236454</v>
      </c>
      <c r="P58" s="1">
        <f t="shared" si="7"/>
        <v>16.097472059900145</v>
      </c>
      <c r="Q58" s="1">
        <f t="shared" si="8"/>
        <v>0.32194944119800289</v>
      </c>
      <c r="R58" s="1">
        <f t="shared" si="9"/>
        <v>3.4994842191771749</v>
      </c>
    </row>
    <row r="59" spans="2:18" x14ac:dyDescent="0.25">
      <c r="B59" s="5">
        <f t="shared" si="10"/>
        <v>0.96000000000000052</v>
      </c>
      <c r="C59" s="5">
        <f t="shared" si="11"/>
        <v>3.4333435412996631</v>
      </c>
      <c r="D59" s="5">
        <f t="shared" si="0"/>
        <v>14.612343757328432</v>
      </c>
      <c r="E59" s="5">
        <f t="shared" si="1"/>
        <v>3.8232490391566989</v>
      </c>
      <c r="I59" s="1">
        <f t="shared" si="12"/>
        <v>0.96000000000000052</v>
      </c>
      <c r="J59" s="1">
        <f t="shared" si="14"/>
        <v>3.8167559894067615</v>
      </c>
      <c r="K59" s="1">
        <f t="shared" si="3"/>
        <v>17.649006981195992</v>
      </c>
      <c r="L59" s="1">
        <f t="shared" si="4"/>
        <v>0.35298013962391983</v>
      </c>
      <c r="M59" s="1">
        <f t="shared" si="5"/>
        <v>0.98000000000000054</v>
      </c>
      <c r="N59" s="1">
        <f t="shared" si="13"/>
        <v>4.1697361290306816</v>
      </c>
      <c r="O59" s="1">
        <f t="shared" si="6"/>
        <v>21.125306804478978</v>
      </c>
      <c r="P59" s="1">
        <f t="shared" si="7"/>
        <v>19.387156892837485</v>
      </c>
      <c r="Q59" s="1">
        <f t="shared" si="8"/>
        <v>0.38774313785674969</v>
      </c>
      <c r="R59" s="1">
        <f t="shared" si="9"/>
        <v>3.8232490391566989</v>
      </c>
    </row>
    <row r="60" spans="2:18" x14ac:dyDescent="0.25">
      <c r="B60" s="5">
        <f t="shared" si="10"/>
        <v>0.98000000000000054</v>
      </c>
      <c r="C60" s="5">
        <f t="shared" si="11"/>
        <v>3.7255904164462317</v>
      </c>
      <c r="D60" s="5">
        <f t="shared" si="0"/>
        <v>17.253502080211003</v>
      </c>
      <c r="E60" s="5">
        <f t="shared" si="1"/>
        <v>4.2137323894287722</v>
      </c>
      <c r="I60" s="1">
        <f>I59+$J$7</f>
        <v>0.98000000000000054</v>
      </c>
      <c r="J60" s="1">
        <f t="shared" si="14"/>
        <v>4.204499127263511</v>
      </c>
      <c r="K60" s="1">
        <f t="shared" si="3"/>
        <v>21.444665797654686</v>
      </c>
      <c r="L60" s="1">
        <f t="shared" si="4"/>
        <v>0.42889331595309371</v>
      </c>
      <c r="M60" s="1">
        <f t="shared" si="5"/>
        <v>1.0000000000000004</v>
      </c>
      <c r="N60" s="1">
        <f t="shared" si="13"/>
        <v>4.6333924432166045</v>
      </c>
      <c r="O60" s="1">
        <f t="shared" si="6"/>
        <v>26.101717976073353</v>
      </c>
      <c r="P60" s="1">
        <f t="shared" si="7"/>
        <v>23.773191886864019</v>
      </c>
      <c r="Q60" s="1">
        <f t="shared" si="8"/>
        <v>0.4754638377372804</v>
      </c>
      <c r="R60" s="1">
        <f t="shared" si="9"/>
        <v>4.2137323894287722</v>
      </c>
    </row>
    <row r="61" spans="2:18" x14ac:dyDescent="0.25">
      <c r="B61" s="5">
        <f t="shared" si="10"/>
        <v>1.0000000000000004</v>
      </c>
      <c r="C61" s="15">
        <f t="shared" si="11"/>
        <v>4.070660458050452</v>
      </c>
      <c r="D61" s="5">
        <f t="shared" si="0"/>
        <v>20.640937022785977</v>
      </c>
      <c r="E61" s="15">
        <f t="shared" si="1"/>
        <v>4.6934844987232012</v>
      </c>
      <c r="I61" s="1">
        <f t="shared" si="12"/>
        <v>1.0000000000000004</v>
      </c>
      <c r="J61" s="16">
        <f t="shared" si="14"/>
        <v>4.6799629650007919</v>
      </c>
      <c r="K61" s="1">
        <f t="shared" si="3"/>
        <v>26.582016318779807</v>
      </c>
      <c r="L61" s="1">
        <f t="shared" si="4"/>
        <v>0.53164032637559611</v>
      </c>
      <c r="M61" s="1">
        <f t="shared" si="5"/>
        <v>1.0200000000000005</v>
      </c>
      <c r="N61" s="1">
        <f t="shared" si="13"/>
        <v>5.2116032913763881</v>
      </c>
      <c r="O61" s="1">
        <f t="shared" si="6"/>
        <v>33.019860401222836</v>
      </c>
      <c r="P61" s="1">
        <f t="shared" si="7"/>
        <v>29.800938360001322</v>
      </c>
      <c r="Q61" s="1">
        <f t="shared" si="8"/>
        <v>0.59601876720002644</v>
      </c>
      <c r="R61" s="8">
        <f t="shared" si="9"/>
        <v>4.6934844987232012</v>
      </c>
    </row>
    <row r="62" spans="2:18" x14ac:dyDescent="0.25">
      <c r="B62" s="5"/>
    </row>
    <row r="63" spans="2:18" x14ac:dyDescent="0.25">
      <c r="B63" s="5"/>
    </row>
    <row r="64" spans="2:18" x14ac:dyDescent="0.25">
      <c r="B64" s="5"/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EULER 3X^2</vt:lpstr>
      <vt:lpstr>EULER X-Y+2</vt:lpstr>
      <vt:lpstr>HEUN 3X^2</vt:lpstr>
      <vt:lpstr>HEUN  X-Y+2</vt:lpstr>
      <vt:lpstr>T 2Y-1</vt:lpstr>
      <vt:lpstr>T 0.1X - 3RY</vt:lpstr>
      <vt:lpstr>T XY + XY^2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Cano</dc:creator>
  <cp:lastModifiedBy>Alejandro Velázquez Torres</cp:lastModifiedBy>
  <dcterms:created xsi:type="dcterms:W3CDTF">2020-05-27T18:29:03Z</dcterms:created>
  <dcterms:modified xsi:type="dcterms:W3CDTF">2020-11-30T23:26:59Z</dcterms:modified>
</cp:coreProperties>
</file>