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732543\Documents\"/>
    </mc:Choice>
  </mc:AlternateContent>
  <xr:revisionPtr revIDLastSave="0" documentId="8_{34E746C5-3C14-489D-8250-1FE4C132081C}" xr6:coauthVersionLast="45" xr6:coauthVersionMax="45" xr10:uidLastSave="{00000000-0000-0000-0000-000000000000}"/>
  <bookViews>
    <workbookView xWindow="-120" yWindow="-120" windowWidth="29040" windowHeight="15840" activeTab="1" xr2:uid="{282499E5-C374-A044-915D-06DBAD133E2B}"/>
  </bookViews>
  <sheets>
    <sheet name="Jacobi" sheetId="1" r:id="rId1"/>
    <sheet name="Gaus Seidel" sheetId="2" r:id="rId2"/>
    <sheet name="Seidel tarea" sheetId="5" r:id="rId3"/>
    <sheet name="Jacobi tare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5" l="1"/>
  <c r="U21" i="5"/>
  <c r="U22" i="5"/>
  <c r="U19" i="5"/>
  <c r="S19" i="5"/>
  <c r="Q19" i="5"/>
  <c r="N19" i="5"/>
  <c r="P7" i="5"/>
  <c r="O7" i="5"/>
  <c r="N7" i="5"/>
  <c r="M7" i="5"/>
  <c r="P6" i="5"/>
  <c r="O6" i="5"/>
  <c r="N6" i="5"/>
  <c r="M6" i="5"/>
  <c r="T20" i="5"/>
  <c r="T21" i="5"/>
  <c r="T22" i="5"/>
  <c r="T19" i="5"/>
  <c r="M6" i="2"/>
  <c r="L6" i="2"/>
  <c r="K6" i="2"/>
  <c r="R19" i="5"/>
  <c r="R22" i="5"/>
  <c r="O22" i="5"/>
  <c r="M22" i="5"/>
  <c r="L6" i="5"/>
  <c r="L7" i="5" s="1"/>
  <c r="L8" i="5" s="1"/>
  <c r="L9" i="5" s="1"/>
  <c r="L10" i="5" s="1"/>
  <c r="L11" i="5" s="1"/>
  <c r="L12" i="5" s="1"/>
  <c r="L13" i="5" s="1"/>
  <c r="L14" i="5" s="1"/>
  <c r="L15" i="5" s="1"/>
  <c r="L16" i="5" s="1"/>
  <c r="J19" i="5"/>
  <c r="J18" i="5"/>
  <c r="J17" i="5"/>
  <c r="J16" i="5"/>
  <c r="J14" i="5"/>
  <c r="J13" i="5"/>
  <c r="J12" i="5"/>
  <c r="J11" i="5"/>
  <c r="R21" i="5"/>
  <c r="O21" i="5"/>
  <c r="M21" i="5"/>
  <c r="R20" i="5"/>
  <c r="O20" i="5"/>
  <c r="M20" i="5"/>
  <c r="O19" i="5"/>
  <c r="M19" i="5"/>
  <c r="C21" i="3"/>
  <c r="K16" i="3"/>
  <c r="K17" i="3"/>
  <c r="K18" i="3"/>
  <c r="K19" i="3"/>
  <c r="K14" i="3"/>
  <c r="K13" i="3"/>
  <c r="K12" i="3"/>
  <c r="K11" i="3"/>
  <c r="U17" i="3"/>
  <c r="T17" i="3"/>
  <c r="S17" i="3"/>
  <c r="R17" i="3"/>
  <c r="Q17" i="3"/>
  <c r="P17" i="3"/>
  <c r="O17" i="3"/>
  <c r="N17" i="3"/>
  <c r="U20" i="3"/>
  <c r="U21" i="3"/>
  <c r="U22" i="3"/>
  <c r="U19" i="3"/>
  <c r="S22" i="3"/>
  <c r="P22" i="3"/>
  <c r="P19" i="3"/>
  <c r="N22" i="3"/>
  <c r="N21" i="3"/>
  <c r="Q6" i="3"/>
  <c r="P7" i="3" s="1"/>
  <c r="N6" i="3"/>
  <c r="O6" i="3"/>
  <c r="P6" i="3"/>
  <c r="I15" i="1"/>
  <c r="I14" i="1"/>
  <c r="S21" i="3"/>
  <c r="P21" i="3"/>
  <c r="S20" i="3"/>
  <c r="P20" i="3"/>
  <c r="N20" i="3"/>
  <c r="S19" i="3"/>
  <c r="N19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W19" i="5" l="1"/>
  <c r="B21" i="5"/>
  <c r="Q7" i="3"/>
  <c r="U7" i="3" s="1"/>
  <c r="T7" i="3"/>
  <c r="N7" i="3"/>
  <c r="O7" i="3"/>
  <c r="S7" i="3" s="1"/>
  <c r="L7" i="2"/>
  <c r="M7" i="2"/>
  <c r="K7" i="2"/>
  <c r="O19" i="2"/>
  <c r="M19" i="2"/>
  <c r="K19" i="2"/>
  <c r="O18" i="2"/>
  <c r="M18" i="2"/>
  <c r="K18" i="2"/>
  <c r="O17" i="2"/>
  <c r="M17" i="2"/>
  <c r="K17" i="2"/>
  <c r="H16" i="2"/>
  <c r="H15" i="2"/>
  <c r="H14" i="2"/>
  <c r="H12" i="2"/>
  <c r="H11" i="2"/>
  <c r="H10" i="2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Q7" i="5" l="1"/>
  <c r="P8" i="3"/>
  <c r="Q8" i="3"/>
  <c r="N8" i="3"/>
  <c r="O8" i="3"/>
  <c r="R7" i="3"/>
  <c r="N7" i="2"/>
  <c r="B18" i="2"/>
  <c r="P18" i="1"/>
  <c r="P19" i="1"/>
  <c r="P17" i="1"/>
  <c r="N18" i="1"/>
  <c r="N19" i="1"/>
  <c r="N17" i="1"/>
  <c r="L18" i="1"/>
  <c r="L19" i="1"/>
  <c r="L17" i="1"/>
  <c r="L7" i="1"/>
  <c r="N8" i="1" s="1"/>
  <c r="N6" i="1"/>
  <c r="M6" i="1"/>
  <c r="P7" i="1" s="1"/>
  <c r="L6" i="1"/>
  <c r="M7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I12" i="1"/>
  <c r="I11" i="1"/>
  <c r="I10" i="1"/>
  <c r="I16" i="1"/>
  <c r="R7" i="5" l="1"/>
  <c r="U8" i="3"/>
  <c r="Q9" i="3"/>
  <c r="R8" i="3"/>
  <c r="P9" i="3"/>
  <c r="T9" i="3" s="1"/>
  <c r="S8" i="3"/>
  <c r="N9" i="3"/>
  <c r="T8" i="3"/>
  <c r="O9" i="3"/>
  <c r="P7" i="2"/>
  <c r="O7" i="2"/>
  <c r="K8" i="2"/>
  <c r="N7" i="1"/>
  <c r="O8" i="1"/>
  <c r="O7" i="1"/>
  <c r="C18" i="1"/>
  <c r="L8" i="1"/>
  <c r="S7" i="5" l="1"/>
  <c r="U9" i="3"/>
  <c r="Q10" i="3"/>
  <c r="R9" i="3"/>
  <c r="P10" i="3"/>
  <c r="T10" i="3" s="1"/>
  <c r="S9" i="3"/>
  <c r="N10" i="3"/>
  <c r="O10" i="3"/>
  <c r="M8" i="2"/>
  <c r="P8" i="2" s="1"/>
  <c r="L8" i="2"/>
  <c r="O8" i="2" s="1"/>
  <c r="N8" i="2"/>
  <c r="M8" i="1"/>
  <c r="Q8" i="1"/>
  <c r="Q7" i="1"/>
  <c r="M9" i="1"/>
  <c r="N9" i="1"/>
  <c r="T7" i="5" l="1"/>
  <c r="M8" i="5"/>
  <c r="U10" i="3"/>
  <c r="Q11" i="3"/>
  <c r="N11" i="3"/>
  <c r="R11" i="3" s="1"/>
  <c r="R10" i="3"/>
  <c r="P11" i="3"/>
  <c r="O11" i="3"/>
  <c r="S10" i="3"/>
  <c r="K9" i="2"/>
  <c r="L9" i="1"/>
  <c r="P9" i="1"/>
  <c r="P8" i="1"/>
  <c r="M10" i="1"/>
  <c r="L11" i="1" s="1"/>
  <c r="Q9" i="1"/>
  <c r="L10" i="1"/>
  <c r="N10" i="1"/>
  <c r="N8" i="5" l="1"/>
  <c r="O8" i="5" s="1"/>
  <c r="Q8" i="5"/>
  <c r="P12" i="3"/>
  <c r="T12" i="3" s="1"/>
  <c r="U11" i="3"/>
  <c r="Q12" i="3"/>
  <c r="N12" i="3"/>
  <c r="T11" i="3"/>
  <c r="O12" i="3"/>
  <c r="S11" i="3"/>
  <c r="L9" i="2"/>
  <c r="N9" i="2"/>
  <c r="O11" i="1"/>
  <c r="Q10" i="1"/>
  <c r="O10" i="1"/>
  <c r="O9" i="1"/>
  <c r="P10" i="1"/>
  <c r="M11" i="1"/>
  <c r="P11" i="1" s="1"/>
  <c r="N11" i="1"/>
  <c r="Q11" i="1" s="1"/>
  <c r="P8" i="5" l="1"/>
  <c r="R8" i="5"/>
  <c r="Q13" i="3"/>
  <c r="U13" i="3"/>
  <c r="U12" i="3"/>
  <c r="R12" i="3"/>
  <c r="P13" i="3"/>
  <c r="S12" i="3"/>
  <c r="N13" i="3"/>
  <c r="O13" i="3"/>
  <c r="K10" i="2"/>
  <c r="O9" i="2"/>
  <c r="M9" i="2"/>
  <c r="M12" i="1"/>
  <c r="N12" i="1"/>
  <c r="Q12" i="1" s="1"/>
  <c r="P12" i="1"/>
  <c r="L12" i="1"/>
  <c r="S8" i="5" l="1"/>
  <c r="Q14" i="3"/>
  <c r="R13" i="3"/>
  <c r="P14" i="3"/>
  <c r="N14" i="3"/>
  <c r="T13" i="3"/>
  <c r="O14" i="3"/>
  <c r="S13" i="3"/>
  <c r="P9" i="2"/>
  <c r="M10" i="2"/>
  <c r="P10" i="2" s="1"/>
  <c r="L10" i="2"/>
  <c r="N10" i="2"/>
  <c r="O12" i="1"/>
  <c r="L13" i="1"/>
  <c r="P13" i="1"/>
  <c r="M13" i="1"/>
  <c r="N13" i="1"/>
  <c r="T8" i="5" l="1"/>
  <c r="M9" i="5"/>
  <c r="U14" i="3"/>
  <c r="Q15" i="3"/>
  <c r="U15" i="3" s="1"/>
  <c r="P15" i="3"/>
  <c r="N15" i="3"/>
  <c r="T14" i="3"/>
  <c r="O15" i="3"/>
  <c r="R14" i="3"/>
  <c r="S14" i="3"/>
  <c r="K11" i="2"/>
  <c r="O10" i="2"/>
  <c r="M14" i="1"/>
  <c r="P14" i="1"/>
  <c r="O13" i="1"/>
  <c r="Q13" i="1"/>
  <c r="L14" i="1"/>
  <c r="N14" i="1"/>
  <c r="Q14" i="1" s="1"/>
  <c r="N9" i="5" l="1"/>
  <c r="Q9" i="5"/>
  <c r="Q16" i="3"/>
  <c r="U16" i="3" s="1"/>
  <c r="R15" i="3"/>
  <c r="P16" i="3"/>
  <c r="N16" i="3"/>
  <c r="O16" i="3"/>
  <c r="R22" i="3" s="1"/>
  <c r="S15" i="3"/>
  <c r="T15" i="3"/>
  <c r="L11" i="2"/>
  <c r="M11" i="2"/>
  <c r="P11" i="2" s="1"/>
  <c r="N11" i="2"/>
  <c r="L15" i="1"/>
  <c r="N16" i="1" s="1"/>
  <c r="O14" i="1"/>
  <c r="P15" i="1"/>
  <c r="M15" i="1"/>
  <c r="N15" i="1"/>
  <c r="O9" i="5" l="1"/>
  <c r="S9" i="5" s="1"/>
  <c r="R9" i="5"/>
  <c r="T16" i="3"/>
  <c r="T22" i="3"/>
  <c r="R16" i="3"/>
  <c r="O22" i="3"/>
  <c r="O19" i="3"/>
  <c r="O21" i="3"/>
  <c r="R20" i="3"/>
  <c r="R19" i="3"/>
  <c r="R21" i="3"/>
  <c r="O20" i="3"/>
  <c r="T20" i="3"/>
  <c r="T19" i="3"/>
  <c r="T21" i="3"/>
  <c r="S16" i="3"/>
  <c r="K12" i="2"/>
  <c r="O11" i="2"/>
  <c r="Q19" i="1"/>
  <c r="Q18" i="1"/>
  <c r="Q17" i="1"/>
  <c r="M16" i="1"/>
  <c r="Q16" i="1"/>
  <c r="O15" i="1"/>
  <c r="Q15" i="1"/>
  <c r="O16" i="1"/>
  <c r="L16" i="1"/>
  <c r="P9" i="5" l="1"/>
  <c r="M10" i="5" s="1"/>
  <c r="X21" i="3"/>
  <c r="X20" i="3"/>
  <c r="X22" i="3"/>
  <c r="X19" i="3"/>
  <c r="L12" i="2"/>
  <c r="M12" i="2" s="1"/>
  <c r="N12" i="2"/>
  <c r="O17" i="1"/>
  <c r="O18" i="1"/>
  <c r="O19" i="1"/>
  <c r="M18" i="1"/>
  <c r="S18" i="1" s="1"/>
  <c r="M19" i="1"/>
  <c r="M17" i="1"/>
  <c r="S17" i="1" s="1"/>
  <c r="P16" i="1"/>
  <c r="Q10" i="5" l="1"/>
  <c r="N10" i="5"/>
  <c r="O10" i="5"/>
  <c r="S10" i="5" s="1"/>
  <c r="T9" i="5"/>
  <c r="R10" i="5"/>
  <c r="P12" i="2"/>
  <c r="K13" i="2"/>
  <c r="O12" i="2"/>
  <c r="S19" i="1"/>
  <c r="P10" i="5" l="1"/>
  <c r="T10" i="5" s="1"/>
  <c r="M13" i="2"/>
  <c r="P13" i="2" s="1"/>
  <c r="L13" i="2"/>
  <c r="N13" i="2"/>
  <c r="M11" i="5" l="1"/>
  <c r="K14" i="2"/>
  <c r="O13" i="2"/>
  <c r="Q11" i="5" l="1"/>
  <c r="N11" i="5"/>
  <c r="L14" i="2"/>
  <c r="M14" i="2" s="1"/>
  <c r="P14" i="2" s="1"/>
  <c r="N14" i="2"/>
  <c r="O11" i="5" l="1"/>
  <c r="S11" i="5" s="1"/>
  <c r="R11" i="5"/>
  <c r="K15" i="2"/>
  <c r="O14" i="2"/>
  <c r="P11" i="5" l="1"/>
  <c r="T11" i="5" s="1"/>
  <c r="L15" i="2"/>
  <c r="M15" i="2" s="1"/>
  <c r="N15" i="2"/>
  <c r="M12" i="5" l="1"/>
  <c r="P15" i="2"/>
  <c r="K16" i="2"/>
  <c r="O15" i="2"/>
  <c r="Q12" i="5" l="1"/>
  <c r="N12" i="5"/>
  <c r="L16" i="2"/>
  <c r="L18" i="2"/>
  <c r="L17" i="2"/>
  <c r="L19" i="2"/>
  <c r="N16" i="2"/>
  <c r="R12" i="5" l="1"/>
  <c r="O12" i="5"/>
  <c r="S12" i="5" s="1"/>
  <c r="P12" i="5"/>
  <c r="T12" i="5" s="1"/>
  <c r="N19" i="2"/>
  <c r="N17" i="2"/>
  <c r="N18" i="2"/>
  <c r="O16" i="2"/>
  <c r="M16" i="2"/>
  <c r="M13" i="5" l="1"/>
  <c r="P19" i="2"/>
  <c r="R19" i="2" s="1"/>
  <c r="P18" i="2"/>
  <c r="R18" i="2" s="1"/>
  <c r="P17" i="2"/>
  <c r="R17" i="2" s="1"/>
  <c r="P16" i="2"/>
  <c r="N13" i="5" l="1"/>
  <c r="Q13" i="5"/>
  <c r="O13" i="5" l="1"/>
  <c r="S13" i="5" s="1"/>
  <c r="R13" i="5"/>
  <c r="P13" i="5" l="1"/>
  <c r="T13" i="5" s="1"/>
  <c r="M14" i="5"/>
  <c r="Q14" i="5" l="1"/>
  <c r="N14" i="5"/>
  <c r="O14" i="5" l="1"/>
  <c r="R14" i="5"/>
  <c r="S14" i="5" l="1"/>
  <c r="P14" i="5"/>
  <c r="T14" i="5" s="1"/>
  <c r="M15" i="5" l="1"/>
  <c r="N15" i="5" l="1"/>
  <c r="Q15" i="5"/>
  <c r="O15" i="5" l="1"/>
  <c r="S15" i="5" s="1"/>
  <c r="R15" i="5"/>
  <c r="P15" i="5" l="1"/>
  <c r="T15" i="5" s="1"/>
  <c r="M16" i="5"/>
  <c r="N20" i="5" l="1"/>
  <c r="N16" i="5"/>
  <c r="N21" i="5"/>
  <c r="O16" i="5"/>
  <c r="N22" i="5"/>
  <c r="Q16" i="5"/>
  <c r="R16" i="5" l="1"/>
  <c r="Q22" i="5"/>
  <c r="Q20" i="5"/>
  <c r="Q21" i="5"/>
  <c r="M17" i="5"/>
  <c r="S20" i="5"/>
  <c r="W20" i="5" s="1"/>
  <c r="S21" i="5"/>
  <c r="W21" i="5" s="1"/>
  <c r="S22" i="5"/>
  <c r="W22" i="5" s="1"/>
  <c r="S16" i="5"/>
  <c r="P16" i="5"/>
  <c r="Q17" i="5" l="1"/>
  <c r="N17" i="5"/>
  <c r="R17" i="5" s="1"/>
  <c r="T16" i="5"/>
  <c r="O17" i="5" l="1"/>
  <c r="S17" i="5" l="1"/>
  <c r="P17" i="5"/>
  <c r="T17" i="5" s="1"/>
</calcChain>
</file>

<file path=xl/sharedStrings.xml><?xml version="1.0" encoding="utf-8"?>
<sst xmlns="http://schemas.openxmlformats.org/spreadsheetml/2006/main" count="171" uniqueCount="23">
  <si>
    <t>Sistema a solucionar</t>
  </si>
  <si>
    <t>x</t>
  </si>
  <si>
    <t>y</t>
  </si>
  <si>
    <t>z</t>
  </si>
  <si>
    <t>=</t>
  </si>
  <si>
    <t>Verificamos que la matriz sea diagonal dominante</t>
  </si>
  <si>
    <t>Fila 1</t>
  </si>
  <si>
    <t>Fila 2</t>
  </si>
  <si>
    <t>Fila 3</t>
  </si>
  <si>
    <t>Sitación</t>
  </si>
  <si>
    <t>Valores iniciales</t>
  </si>
  <si>
    <t>Suma valores restantes</t>
  </si>
  <si>
    <t>error x</t>
  </si>
  <si>
    <t xml:space="preserve">error y </t>
  </si>
  <si>
    <t>error y</t>
  </si>
  <si>
    <t>x inicial</t>
  </si>
  <si>
    <t>COMP EC1</t>
  </si>
  <si>
    <t>COMP EC2</t>
  </si>
  <si>
    <t>COMP EC3</t>
  </si>
  <si>
    <t>Fila 4</t>
  </si>
  <si>
    <t>w</t>
  </si>
  <si>
    <t>error w</t>
  </si>
  <si>
    <t>COMP EC4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</si>
</sst>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NumberFormat="1" applyFill="1"/>
    <xf numFmtId="0" fontId="0" fillId="0" borderId="0" xfId="0" applyAlignment="1">
      <alignment horizontal="center"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wrapText="1"/>
    </xf>
    <xf numFmtId="0" fontId="0" fillId="7" borderId="0" xfId="0" applyFill="1"/>
    <xf numFmtId="0" fontId="0" fillId="7" borderId="0" xfId="0" applyFill="1" applyAlignment="1">
      <alignment horizontal="center"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740834</xdr:colOff>
      <xdr:row>22</xdr:row>
      <xdr:rowOff>47037</xdr:rowOff>
    </xdr:from>
    <xdr:to>
      <xdr:col>16</xdr:col>
      <xdr:colOff>41706</xdr:colOff>
      <xdr:row>57</xdr:row>
      <xdr:rowOff>183611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59646E-458B-45F5-88D5-5A380B3B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88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50278" y="4445000"/>
          <a:ext cx="7838095" cy="7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79376</xdr:colOff>
      <xdr:row>22</xdr:row>
      <xdr:rowOff>45357</xdr:rowOff>
    </xdr:from>
    <xdr:to>
      <xdr:col>17</xdr:col>
      <xdr:colOff>566519</xdr:colOff>
      <xdr:row>56</xdr:row>
      <xdr:rowOff>200952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FF99ED-8DCD-4D12-AE77-59D7B1106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88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31340" y="4535714"/>
          <a:ext cx="7200000" cy="7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2C29-03D0-A04D-BAFE-2EE15E575571}">
  <dimension ref="A2:S19"/>
  <sheetViews>
    <sheetView workbookViewId="0">
      <selection activeCell="E21" sqref="E21"/>
    </sheetView>
  </sheetViews>
  <sheetFormatPr baseColWidth="10" defaultRowHeight="15.75" x14ac:dyDescent="0.25"/>
  <cols>
    <col min="15" max="17" width="13" customWidth="1"/>
  </cols>
  <sheetData>
    <row r="2" spans="1:17" x14ac:dyDescent="0.25">
      <c r="A2" s="12"/>
      <c r="B2" s="12" t="s">
        <v>0</v>
      </c>
      <c r="C2" s="12"/>
      <c r="D2" s="12"/>
      <c r="E2" s="12"/>
      <c r="F2" s="12"/>
      <c r="G2" s="12"/>
      <c r="H2" s="12"/>
      <c r="I2" s="12"/>
    </row>
    <row r="3" spans="1:17" x14ac:dyDescent="0.25">
      <c r="A3" s="12"/>
      <c r="B3" s="12">
        <v>17</v>
      </c>
      <c r="C3" s="12" t="s">
        <v>1</v>
      </c>
      <c r="D3" s="12">
        <v>-2</v>
      </c>
      <c r="E3" s="12" t="s">
        <v>2</v>
      </c>
      <c r="F3" s="12">
        <v>-3</v>
      </c>
      <c r="G3" s="12" t="s">
        <v>3</v>
      </c>
      <c r="H3" s="12" t="s">
        <v>4</v>
      </c>
      <c r="I3" s="12">
        <v>500</v>
      </c>
    </row>
    <row r="4" spans="1:17" x14ac:dyDescent="0.25">
      <c r="A4" s="12"/>
      <c r="B4" s="12">
        <v>-5</v>
      </c>
      <c r="C4" s="12" t="s">
        <v>1</v>
      </c>
      <c r="D4" s="12">
        <v>21</v>
      </c>
      <c r="E4" s="12" t="s">
        <v>2</v>
      </c>
      <c r="F4" s="12">
        <v>-2</v>
      </c>
      <c r="G4" s="12" t="s">
        <v>3</v>
      </c>
      <c r="H4" s="12" t="s">
        <v>4</v>
      </c>
      <c r="I4" s="12">
        <v>200</v>
      </c>
      <c r="L4" s="1" t="s">
        <v>1</v>
      </c>
      <c r="M4" s="1" t="s">
        <v>2</v>
      </c>
      <c r="N4" s="1" t="s">
        <v>3</v>
      </c>
      <c r="O4" s="1" t="s">
        <v>12</v>
      </c>
      <c r="P4" s="1" t="s">
        <v>13</v>
      </c>
      <c r="Q4" s="1" t="s">
        <v>14</v>
      </c>
    </row>
    <row r="5" spans="1:17" x14ac:dyDescent="0.25">
      <c r="A5" s="12"/>
      <c r="B5" s="12">
        <v>-5</v>
      </c>
      <c r="C5" s="12" t="s">
        <v>1</v>
      </c>
      <c r="D5" s="12">
        <v>-5</v>
      </c>
      <c r="E5" s="12" t="s">
        <v>2</v>
      </c>
      <c r="F5" s="12">
        <v>22</v>
      </c>
      <c r="G5" s="12" t="s">
        <v>3</v>
      </c>
      <c r="H5" s="12" t="s">
        <v>4</v>
      </c>
      <c r="I5" s="12">
        <v>30</v>
      </c>
      <c r="K5">
        <v>0</v>
      </c>
      <c r="L5">
        <v>0</v>
      </c>
      <c r="M5">
        <v>0</v>
      </c>
      <c r="N5">
        <v>0</v>
      </c>
      <c r="O5" t="s">
        <v>15</v>
      </c>
    </row>
    <row r="6" spans="1:17" x14ac:dyDescent="0.25">
      <c r="A6" s="12"/>
      <c r="B6" s="12"/>
      <c r="C6" s="12"/>
      <c r="D6" s="12"/>
      <c r="E6" s="12"/>
      <c r="F6" s="12"/>
      <c r="G6" s="12"/>
      <c r="H6" s="12"/>
      <c r="I6" s="12"/>
      <c r="K6">
        <f>K5+1</f>
        <v>1</v>
      </c>
      <c r="L6">
        <f>(I$3-D$3*M5-F$3*N5)/B$3</f>
        <v>29.411764705882351</v>
      </c>
      <c r="M6">
        <f>(I$4-B$4*L5-F$4*N5)/D$4</f>
        <v>9.5238095238095237</v>
      </c>
      <c r="N6">
        <f>(I$5-B$5*L5-D$5*M5)/F$5</f>
        <v>1.3636363636363635</v>
      </c>
    </row>
    <row r="7" spans="1:17" x14ac:dyDescent="0.25">
      <c r="A7" s="12"/>
      <c r="B7" s="12"/>
      <c r="C7" s="12"/>
      <c r="D7" s="12"/>
      <c r="E7" s="12"/>
      <c r="F7" s="12"/>
      <c r="G7" s="12"/>
      <c r="H7" s="12"/>
      <c r="I7" s="12"/>
      <c r="K7">
        <f t="shared" ref="K7:K16" si="0">K6+1</f>
        <v>2</v>
      </c>
      <c r="L7">
        <f t="shared" ref="L7:L16" si="1">(I$3-D$3*M6-F$3*N6)/B$3</f>
        <v>30.772854596384008</v>
      </c>
      <c r="M7">
        <f t="shared" ref="M7:M16" si="2">(I$4-B$4*L6-F$4*N6)/D$4</f>
        <v>16.656480774127836</v>
      </c>
      <c r="N7">
        <f t="shared" ref="N7:N16" si="3">(I$5-B$5*L6-D$5*M6)/F$5</f>
        <v>10.212630506748154</v>
      </c>
      <c r="O7">
        <f>ABS(L6-L7)/L7</f>
        <v>4.4230212255368481E-2</v>
      </c>
      <c r="P7">
        <f t="shared" ref="P7:Q16" si="4">ABS(M6-M7)/M7</f>
        <v>0.42822198440605425</v>
      </c>
      <c r="Q7">
        <f t="shared" si="4"/>
        <v>0.86647550180775468</v>
      </c>
    </row>
    <row r="8" spans="1:17" x14ac:dyDescent="0.25">
      <c r="K8">
        <f t="shared" si="0"/>
        <v>3</v>
      </c>
      <c r="L8">
        <f t="shared" si="1"/>
        <v>33.173579592264716</v>
      </c>
      <c r="M8">
        <f t="shared" si="2"/>
        <v>17.823311142638875</v>
      </c>
      <c r="N8">
        <f t="shared" si="3"/>
        <v>12.143030766025419</v>
      </c>
      <c r="O8">
        <f t="shared" ref="O8:O16" si="5">ABS(L7-L8)/L8</f>
        <v>7.2368584439422373E-2</v>
      </c>
      <c r="P8">
        <f t="shared" si="4"/>
        <v>6.5466531957668633E-2</v>
      </c>
      <c r="Q8">
        <f t="shared" si="4"/>
        <v>0.1589718659593837</v>
      </c>
    </row>
    <row r="9" spans="1:17" x14ac:dyDescent="0.25">
      <c r="K9">
        <f t="shared" si="0"/>
        <v>4</v>
      </c>
      <c r="L9">
        <f t="shared" si="1"/>
        <v>33.651512622550236</v>
      </c>
      <c r="M9">
        <f t="shared" si="2"/>
        <v>18.578759975874974</v>
      </c>
      <c r="N9">
        <f t="shared" si="3"/>
        <v>12.95383880338718</v>
      </c>
      <c r="O9">
        <f t="shared" si="5"/>
        <v>1.4202423399097134E-2</v>
      </c>
      <c r="P9">
        <f t="shared" si="4"/>
        <v>4.0661962058666408E-2</v>
      </c>
      <c r="Q9">
        <f t="shared" si="4"/>
        <v>6.2592104909453619E-2</v>
      </c>
    </row>
    <row r="10" spans="1:17" x14ac:dyDescent="0.25">
      <c r="A10" s="10"/>
      <c r="B10" s="10" t="s">
        <v>6</v>
      </c>
      <c r="C10" s="11" t="s">
        <v>10</v>
      </c>
      <c r="D10" s="11"/>
      <c r="E10" s="11"/>
      <c r="F10" s="11"/>
      <c r="G10" s="11"/>
      <c r="H10" s="11"/>
      <c r="I10" s="10">
        <f>B3</f>
        <v>17</v>
      </c>
      <c r="K10">
        <f t="shared" si="0"/>
        <v>5</v>
      </c>
      <c r="L10">
        <f t="shared" si="1"/>
        <v>33.883472727171267</v>
      </c>
      <c r="M10">
        <f t="shared" si="2"/>
        <v>18.769773367596457</v>
      </c>
      <c r="N10">
        <f t="shared" si="3"/>
        <v>13.234152863278457</v>
      </c>
      <c r="O10">
        <f t="shared" si="5"/>
        <v>6.8458185053452726E-3</v>
      </c>
      <c r="P10">
        <f t="shared" si="4"/>
        <v>1.0176648805533425E-2</v>
      </c>
      <c r="Q10">
        <f t="shared" si="4"/>
        <v>2.118111093223652E-2</v>
      </c>
    </row>
    <row r="11" spans="1:17" x14ac:dyDescent="0.25">
      <c r="A11" s="10"/>
      <c r="B11" s="10" t="s">
        <v>7</v>
      </c>
      <c r="C11" s="11" t="s">
        <v>10</v>
      </c>
      <c r="D11" s="11"/>
      <c r="E11" s="11"/>
      <c r="F11" s="11"/>
      <c r="G11" s="11"/>
      <c r="H11" s="11"/>
      <c r="I11" s="10">
        <f>D4</f>
        <v>21</v>
      </c>
      <c r="K11">
        <f t="shared" si="0"/>
        <v>6</v>
      </c>
      <c r="L11">
        <f t="shared" si="1"/>
        <v>33.955412077942846</v>
      </c>
      <c r="M11">
        <f t="shared" si="2"/>
        <v>18.851698541067297</v>
      </c>
      <c r="N11">
        <f t="shared" si="3"/>
        <v>13.3302832033563</v>
      </c>
      <c r="O11">
        <f t="shared" si="5"/>
        <v>2.1186416647351047E-3</v>
      </c>
      <c r="P11">
        <f t="shared" si="4"/>
        <v>4.345771458861938E-3</v>
      </c>
      <c r="Q11">
        <f t="shared" si="4"/>
        <v>7.2114251896493843E-3</v>
      </c>
    </row>
    <row r="12" spans="1:17" x14ac:dyDescent="0.25">
      <c r="A12" s="10"/>
      <c r="B12" s="10" t="s">
        <v>8</v>
      </c>
      <c r="C12" s="11" t="s">
        <v>10</v>
      </c>
      <c r="D12" s="11"/>
      <c r="E12" s="11"/>
      <c r="F12" s="11"/>
      <c r="G12" s="11"/>
      <c r="H12" s="11"/>
      <c r="I12" s="10">
        <f>F5</f>
        <v>22</v>
      </c>
      <c r="K12">
        <f t="shared" si="0"/>
        <v>7</v>
      </c>
      <c r="L12">
        <f t="shared" si="1"/>
        <v>33.98201451130609</v>
      </c>
      <c r="M12">
        <f t="shared" si="2"/>
        <v>18.877982228401276</v>
      </c>
      <c r="N12">
        <f t="shared" si="3"/>
        <v>13.365252413411396</v>
      </c>
      <c r="O12">
        <f t="shared" si="5"/>
        <v>7.8283862054127397E-4</v>
      </c>
      <c r="P12">
        <f t="shared" si="4"/>
        <v>1.3922932554961535E-3</v>
      </c>
      <c r="Q12">
        <f t="shared" si="4"/>
        <v>2.6164272079145625E-3</v>
      </c>
    </row>
    <row r="13" spans="1:17" x14ac:dyDescent="0.25">
      <c r="A13" s="10"/>
      <c r="B13" s="10"/>
      <c r="C13" s="10"/>
      <c r="D13" s="10"/>
      <c r="E13" s="10"/>
      <c r="F13" s="10"/>
      <c r="G13" s="10"/>
      <c r="H13" s="10"/>
      <c r="I13" s="10"/>
      <c r="K13">
        <f t="shared" si="0"/>
        <v>8</v>
      </c>
      <c r="L13">
        <f t="shared" si="1"/>
        <v>33.991277746884514</v>
      </c>
      <c r="M13">
        <f t="shared" si="2"/>
        <v>18.887646542064438</v>
      </c>
      <c r="N13">
        <f t="shared" si="3"/>
        <v>13.37727198629713</v>
      </c>
      <c r="O13">
        <f t="shared" si="5"/>
        <v>2.7251801616290405E-4</v>
      </c>
      <c r="P13">
        <f t="shared" si="4"/>
        <v>5.1167378856009063E-4</v>
      </c>
      <c r="Q13">
        <f t="shared" si="4"/>
        <v>8.9850702729570649E-4</v>
      </c>
    </row>
    <row r="14" spans="1:17" x14ac:dyDescent="0.25">
      <c r="A14" s="10"/>
      <c r="B14" s="10" t="s">
        <v>6</v>
      </c>
      <c r="C14" s="11" t="s">
        <v>11</v>
      </c>
      <c r="D14" s="11"/>
      <c r="E14" s="11"/>
      <c r="F14" s="11"/>
      <c r="G14" s="11"/>
      <c r="H14" s="11"/>
      <c r="I14" s="10">
        <f>ABS(D3+F3)</f>
        <v>5</v>
      </c>
      <c r="K14">
        <f t="shared" si="0"/>
        <v>9</v>
      </c>
      <c r="L14">
        <f t="shared" si="1"/>
        <v>33.994535826060016</v>
      </c>
      <c r="M14">
        <f t="shared" si="2"/>
        <v>18.890996795572232</v>
      </c>
      <c r="N14">
        <f t="shared" si="3"/>
        <v>13.381573702033853</v>
      </c>
      <c r="O14" s="2">
        <f t="shared" si="5"/>
        <v>9.5841260847713498E-5</v>
      </c>
      <c r="P14" s="2">
        <f t="shared" si="4"/>
        <v>1.7734657117610966E-4</v>
      </c>
      <c r="Q14" s="2">
        <f t="shared" si="4"/>
        <v>3.2146560879228254E-4</v>
      </c>
    </row>
    <row r="15" spans="1:17" x14ac:dyDescent="0.25">
      <c r="A15" s="10"/>
      <c r="B15" s="10" t="s">
        <v>7</v>
      </c>
      <c r="C15" s="11" t="s">
        <v>11</v>
      </c>
      <c r="D15" s="11"/>
      <c r="E15" s="11"/>
      <c r="F15" s="11"/>
      <c r="G15" s="11"/>
      <c r="H15" s="11"/>
      <c r="I15" s="10">
        <f>ABS(B4+F4)</f>
        <v>7</v>
      </c>
      <c r="K15">
        <f t="shared" si="0"/>
        <v>10</v>
      </c>
      <c r="L15">
        <f t="shared" si="1"/>
        <v>33.995689099837996</v>
      </c>
      <c r="M15">
        <f t="shared" si="2"/>
        <v>18.892182215922276</v>
      </c>
      <c r="N15">
        <f t="shared" si="3"/>
        <v>13.383075595825511</v>
      </c>
      <c r="O15" s="2">
        <f t="shared" si="5"/>
        <v>3.3924118278447897E-5</v>
      </c>
      <c r="P15" s="2">
        <f t="shared" si="4"/>
        <v>6.2746607908800961E-5</v>
      </c>
      <c r="Q15" s="2">
        <f t="shared" si="4"/>
        <v>1.122233660644594E-4</v>
      </c>
    </row>
    <row r="16" spans="1:17" x14ac:dyDescent="0.25">
      <c r="A16" s="10"/>
      <c r="B16" s="10" t="s">
        <v>8</v>
      </c>
      <c r="C16" s="11" t="s">
        <v>11</v>
      </c>
      <c r="D16" s="11"/>
      <c r="E16" s="11"/>
      <c r="F16" s="11"/>
      <c r="G16" s="11"/>
      <c r="H16" s="11"/>
      <c r="I16" s="10">
        <f>ABS(B5+D5)</f>
        <v>10</v>
      </c>
      <c r="K16">
        <f t="shared" si="0"/>
        <v>11</v>
      </c>
      <c r="L16">
        <f t="shared" si="1"/>
        <v>33.996093601136536</v>
      </c>
      <c r="M16">
        <f t="shared" si="2"/>
        <v>18.892599842421003</v>
      </c>
      <c r="N16">
        <f t="shared" si="3"/>
        <v>13.383607117218245</v>
      </c>
      <c r="O16" s="2">
        <f t="shared" si="5"/>
        <v>1.1898464079018775E-5</v>
      </c>
      <c r="P16" s="2">
        <f t="shared" si="4"/>
        <v>2.2105295311950748E-5</v>
      </c>
      <c r="Q16" s="2">
        <f t="shared" si="4"/>
        <v>3.9714360118216869E-5</v>
      </c>
    </row>
    <row r="17" spans="1:19" x14ac:dyDescent="0.25">
      <c r="A17" s="10"/>
      <c r="B17" s="10"/>
      <c r="C17" s="10"/>
      <c r="D17" s="10"/>
      <c r="E17" s="10"/>
      <c r="F17" s="10"/>
      <c r="G17" s="10"/>
      <c r="H17" s="10"/>
      <c r="I17" s="10"/>
      <c r="K17" t="s">
        <v>16</v>
      </c>
      <c r="L17">
        <f>B3</f>
        <v>17</v>
      </c>
      <c r="M17">
        <f>L$16</f>
        <v>33.996093601136536</v>
      </c>
      <c r="N17">
        <f>D3</f>
        <v>-2</v>
      </c>
      <c r="O17">
        <f>M$16</f>
        <v>18.892599842421003</v>
      </c>
      <c r="P17" s="2">
        <f>F3</f>
        <v>-3</v>
      </c>
      <c r="Q17">
        <f>N$16</f>
        <v>13.383607117218245</v>
      </c>
      <c r="R17" t="s">
        <v>4</v>
      </c>
      <c r="S17">
        <f>L17*M17+N17*O17+P17*Q17</f>
        <v>499.99757018282435</v>
      </c>
    </row>
    <row r="18" spans="1:19" x14ac:dyDescent="0.25">
      <c r="A18" s="10"/>
      <c r="B18" s="10" t="s">
        <v>9</v>
      </c>
      <c r="C18" s="10" t="str">
        <f>IF(AND(I10&gt;=I14,I11&gt;=I15,I12&gt;=I16), "MATRIZ DIAGONAL DOMINANTE", "NO DOMINANTE")</f>
        <v>MATRIZ DIAGONAL DOMINANTE</v>
      </c>
      <c r="D18" s="10"/>
      <c r="E18" s="10"/>
      <c r="F18" s="10"/>
      <c r="G18" s="10"/>
      <c r="H18" s="10"/>
      <c r="I18" s="10"/>
      <c r="K18" t="s">
        <v>17</v>
      </c>
      <c r="L18">
        <f t="shared" ref="L18:L19" si="6">B4</f>
        <v>-5</v>
      </c>
      <c r="M18">
        <f t="shared" ref="M18:M19" si="7">L$16</f>
        <v>33.996093601136536</v>
      </c>
      <c r="N18">
        <f t="shared" ref="N18:N19" si="8">D4</f>
        <v>21</v>
      </c>
      <c r="O18">
        <f t="shared" ref="O18:O19" si="9">M$16</f>
        <v>18.892599842421003</v>
      </c>
      <c r="P18" s="2">
        <f t="shared" ref="P18:P19" si="10">F4</f>
        <v>-2</v>
      </c>
      <c r="Q18">
        <f t="shared" ref="Q18:Q19" si="11">N$16</f>
        <v>13.383607117218245</v>
      </c>
      <c r="R18" t="s">
        <v>4</v>
      </c>
      <c r="S18">
        <f t="shared" ref="S18:S19" si="12">L18*M18+N18*O18+P18*Q18</f>
        <v>199.99691445072187</v>
      </c>
    </row>
    <row r="19" spans="1:19" x14ac:dyDescent="0.25">
      <c r="K19" t="s">
        <v>18</v>
      </c>
      <c r="L19">
        <f t="shared" si="6"/>
        <v>-5</v>
      </c>
      <c r="M19">
        <f t="shared" si="7"/>
        <v>33.996093601136536</v>
      </c>
      <c r="N19">
        <f t="shared" si="8"/>
        <v>-5</v>
      </c>
      <c r="O19">
        <f t="shared" si="9"/>
        <v>18.892599842421003</v>
      </c>
      <c r="P19" s="2">
        <f t="shared" si="10"/>
        <v>22</v>
      </c>
      <c r="Q19">
        <f t="shared" si="11"/>
        <v>13.383607117218245</v>
      </c>
      <c r="R19" t="s">
        <v>4</v>
      </c>
      <c r="S19">
        <f t="shared" si="12"/>
        <v>29.995889361013724</v>
      </c>
    </row>
  </sheetData>
  <mergeCells count="6">
    <mergeCell ref="C16:H16"/>
    <mergeCell ref="C10:H10"/>
    <mergeCell ref="C11:H11"/>
    <mergeCell ref="C12:H12"/>
    <mergeCell ref="C14:H14"/>
    <mergeCell ref="C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5FF8-22FE-634E-9628-E22474A39973}">
  <dimension ref="A1:R19"/>
  <sheetViews>
    <sheetView tabSelected="1" zoomScale="94" workbookViewId="0">
      <selection activeCell="F8" sqref="F8"/>
    </sheetView>
  </sheetViews>
  <sheetFormatPr baseColWidth="10" defaultRowHeight="15.75" x14ac:dyDescent="0.25"/>
  <sheetData>
    <row r="1" spans="1:18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10" t="s">
        <v>0</v>
      </c>
      <c r="B2" s="10"/>
      <c r="C2" s="10"/>
      <c r="D2" s="10"/>
      <c r="E2" s="10"/>
      <c r="F2" s="10"/>
      <c r="G2" s="10"/>
      <c r="H2" s="10"/>
    </row>
    <row r="3" spans="1:18" x14ac:dyDescent="0.25">
      <c r="A3" s="10">
        <v>8</v>
      </c>
      <c r="B3" s="10" t="s">
        <v>1</v>
      </c>
      <c r="C3" s="10">
        <v>-4</v>
      </c>
      <c r="D3" s="10" t="s">
        <v>2</v>
      </c>
      <c r="E3" s="10">
        <v>-3</v>
      </c>
      <c r="F3" s="10" t="s">
        <v>3</v>
      </c>
      <c r="G3" s="10" t="s">
        <v>4</v>
      </c>
      <c r="H3" s="10">
        <v>14</v>
      </c>
    </row>
    <row r="4" spans="1:18" x14ac:dyDescent="0.25">
      <c r="A4" s="10">
        <v>2</v>
      </c>
      <c r="B4" s="10" t="s">
        <v>1</v>
      </c>
      <c r="C4" s="10">
        <v>-5</v>
      </c>
      <c r="D4" s="10" t="s">
        <v>2</v>
      </c>
      <c r="E4" s="10">
        <v>3</v>
      </c>
      <c r="F4" s="10" t="s">
        <v>3</v>
      </c>
      <c r="G4" s="10" t="s">
        <v>4</v>
      </c>
      <c r="H4" s="10">
        <v>-1</v>
      </c>
      <c r="K4" s="1" t="s">
        <v>1</v>
      </c>
      <c r="L4" s="1" t="s">
        <v>2</v>
      </c>
      <c r="M4" s="1" t="s">
        <v>3</v>
      </c>
      <c r="N4" s="1" t="s">
        <v>12</v>
      </c>
      <c r="O4" s="1" t="s">
        <v>13</v>
      </c>
      <c r="P4" s="1" t="s">
        <v>14</v>
      </c>
    </row>
    <row r="5" spans="1:18" x14ac:dyDescent="0.25">
      <c r="A5" s="10">
        <v>-3</v>
      </c>
      <c r="B5" s="10" t="s">
        <v>1</v>
      </c>
      <c r="C5" s="10">
        <v>1</v>
      </c>
      <c r="D5" s="10" t="s">
        <v>2</v>
      </c>
      <c r="E5" s="10">
        <v>9</v>
      </c>
      <c r="F5" s="10" t="s">
        <v>3</v>
      </c>
      <c r="G5" s="10" t="s">
        <v>4</v>
      </c>
      <c r="H5" s="10">
        <v>9</v>
      </c>
      <c r="J5">
        <v>0</v>
      </c>
      <c r="K5">
        <v>0</v>
      </c>
      <c r="L5">
        <v>0</v>
      </c>
      <c r="M5">
        <v>0</v>
      </c>
      <c r="N5" t="s">
        <v>15</v>
      </c>
    </row>
    <row r="6" spans="1:18" x14ac:dyDescent="0.25">
      <c r="J6">
        <f>J5+1</f>
        <v>1</v>
      </c>
      <c r="K6">
        <f>(H$3-C$3*L5-E$3*M5)/A$3</f>
        <v>1.75</v>
      </c>
      <c r="L6">
        <f>(H$4-$A$4*K6-E$4*M5)/C$4</f>
        <v>0.9</v>
      </c>
      <c r="M6">
        <f>(H$5-A$5*K6-C$5*L6)/E$5</f>
        <v>1.4833333333333334</v>
      </c>
    </row>
    <row r="7" spans="1:18" x14ac:dyDescent="0.25">
      <c r="J7">
        <f t="shared" ref="J7:J16" si="0">J6+1</f>
        <v>2</v>
      </c>
      <c r="K7">
        <f>(H$3-C$3*L6-E$3*M6)/A$3</f>
        <v>2.7562500000000001</v>
      </c>
      <c r="L7">
        <f t="shared" ref="L7:L16" si="1">(H$4-$A$4*K7-E$4*M6)/C$4</f>
        <v>2.1924999999999999</v>
      </c>
      <c r="M7">
        <f t="shared" ref="M7:M16" si="2">(H$5-A$5*K7-C$5*L7)/E$5</f>
        <v>1.6751388888888892</v>
      </c>
      <c r="N7">
        <f>ABS(K6-K7)/K7</f>
        <v>0.36507936507936511</v>
      </c>
      <c r="O7">
        <f t="shared" ref="O7:P16" si="3">ABS(L6-L7)/L7</f>
        <v>0.58950969213226911</v>
      </c>
      <c r="P7">
        <f t="shared" si="3"/>
        <v>0.11450128513390277</v>
      </c>
    </row>
    <row r="8" spans="1:18" x14ac:dyDescent="0.25">
      <c r="J8">
        <f t="shared" si="0"/>
        <v>3</v>
      </c>
      <c r="K8">
        <f t="shared" ref="K8:K16" si="4">(H$3-C$3*L7-E$3*M7)/A$3</f>
        <v>3.4744270833333335</v>
      </c>
      <c r="L8">
        <f t="shared" si="1"/>
        <v>2.5948541666666669</v>
      </c>
      <c r="M8">
        <f t="shared" si="2"/>
        <v>1.8698252314814816</v>
      </c>
      <c r="N8">
        <f t="shared" ref="N8:N16" si="5">ABS(K7-K8)/K8</f>
        <v>0.20670374312311685</v>
      </c>
      <c r="O8">
        <f t="shared" si="3"/>
        <v>0.15505848915722636</v>
      </c>
      <c r="P8">
        <f t="shared" si="3"/>
        <v>0.10412007460095105</v>
      </c>
    </row>
    <row r="9" spans="1:18" x14ac:dyDescent="0.25">
      <c r="J9">
        <f t="shared" si="0"/>
        <v>4</v>
      </c>
      <c r="K9">
        <f t="shared" si="4"/>
        <v>3.7486115451388891</v>
      </c>
      <c r="L9">
        <f t="shared" si="1"/>
        <v>2.8213397569444445</v>
      </c>
      <c r="M9">
        <f t="shared" si="2"/>
        <v>1.9360549864969139</v>
      </c>
      <c r="N9">
        <f t="shared" si="5"/>
        <v>7.3142937992898061E-2</v>
      </c>
      <c r="O9">
        <f t="shared" si="3"/>
        <v>8.0275900738401337E-2</v>
      </c>
      <c r="P9">
        <f t="shared" si="3"/>
        <v>3.4208612605196705E-2</v>
      </c>
    </row>
    <row r="10" spans="1:18" x14ac:dyDescent="0.25">
      <c r="A10" s="8" t="s">
        <v>6</v>
      </c>
      <c r="B10" s="9" t="s">
        <v>10</v>
      </c>
      <c r="C10" s="9"/>
      <c r="D10" s="9"/>
      <c r="E10" s="9"/>
      <c r="F10" s="9"/>
      <c r="G10" s="9"/>
      <c r="H10">
        <f>A3</f>
        <v>8</v>
      </c>
      <c r="J10">
        <f t="shared" si="0"/>
        <v>5</v>
      </c>
      <c r="K10">
        <f t="shared" si="4"/>
        <v>3.8866904984085653</v>
      </c>
      <c r="L10">
        <f t="shared" si="1"/>
        <v>2.9163091912615746</v>
      </c>
      <c r="M10">
        <f t="shared" si="2"/>
        <v>1.9715291448849019</v>
      </c>
      <c r="N10">
        <f t="shared" si="5"/>
        <v>3.5526099473630252E-2</v>
      </c>
      <c r="O10">
        <f t="shared" si="3"/>
        <v>3.2564940165362585E-2</v>
      </c>
      <c r="P10">
        <f t="shared" si="3"/>
        <v>1.7993220379229569E-2</v>
      </c>
    </row>
    <row r="11" spans="1:18" x14ac:dyDescent="0.25">
      <c r="A11" s="8" t="s">
        <v>7</v>
      </c>
      <c r="B11" s="9" t="s">
        <v>10</v>
      </c>
      <c r="C11" s="9"/>
      <c r="D11" s="9"/>
      <c r="E11" s="9"/>
      <c r="F11" s="9"/>
      <c r="G11" s="9"/>
      <c r="H11">
        <f>C4</f>
        <v>-5</v>
      </c>
      <c r="J11">
        <f t="shared" si="0"/>
        <v>6</v>
      </c>
      <c r="K11">
        <f t="shared" si="4"/>
        <v>3.9474780249626256</v>
      </c>
      <c r="L11">
        <f t="shared" si="1"/>
        <v>2.9619086969159918</v>
      </c>
      <c r="M11">
        <f t="shared" si="2"/>
        <v>1.9867250419968761</v>
      </c>
      <c r="N11">
        <f t="shared" si="5"/>
        <v>1.5399079151209666E-2</v>
      </c>
      <c r="O11">
        <f t="shared" si="3"/>
        <v>1.5395311037742804E-2</v>
      </c>
      <c r="P11">
        <f t="shared" si="3"/>
        <v>7.6487167528228117E-3</v>
      </c>
    </row>
    <row r="12" spans="1:18" x14ac:dyDescent="0.25">
      <c r="A12" s="8" t="s">
        <v>8</v>
      </c>
      <c r="B12" s="9" t="s">
        <v>10</v>
      </c>
      <c r="C12" s="9"/>
      <c r="D12" s="9"/>
      <c r="E12" s="9"/>
      <c r="F12" s="9"/>
      <c r="G12" s="9"/>
      <c r="H12">
        <f>E5</f>
        <v>9</v>
      </c>
      <c r="J12">
        <f t="shared" si="0"/>
        <v>7</v>
      </c>
      <c r="K12">
        <f t="shared" si="4"/>
        <v>3.9759762392068243</v>
      </c>
      <c r="L12">
        <f t="shared" si="1"/>
        <v>2.982425520880855</v>
      </c>
      <c r="M12">
        <f t="shared" si="2"/>
        <v>1.9939447996377355</v>
      </c>
      <c r="N12">
        <f t="shared" si="5"/>
        <v>7.1676017485164615E-3</v>
      </c>
      <c r="O12">
        <f t="shared" si="3"/>
        <v>6.8792410141405953E-3</v>
      </c>
      <c r="P12">
        <f t="shared" si="3"/>
        <v>3.620841280145354E-3</v>
      </c>
    </row>
    <row r="13" spans="1:18" x14ac:dyDescent="0.25">
      <c r="A13" s="8"/>
      <c r="B13" s="8"/>
      <c r="C13" s="8"/>
      <c r="D13" s="8"/>
      <c r="E13" s="8"/>
      <c r="F13" s="8"/>
      <c r="G13" s="8"/>
      <c r="J13">
        <f t="shared" si="0"/>
        <v>8</v>
      </c>
      <c r="K13">
        <f t="shared" si="4"/>
        <v>3.9889420603045784</v>
      </c>
      <c r="L13">
        <f t="shared" si="1"/>
        <v>2.991943703904473</v>
      </c>
      <c r="M13">
        <f t="shared" si="2"/>
        <v>1.9972091641121403</v>
      </c>
      <c r="N13">
        <f t="shared" si="5"/>
        <v>3.2504410697717962E-3</v>
      </c>
      <c r="O13">
        <f t="shared" si="3"/>
        <v>3.1812707609427172E-3</v>
      </c>
      <c r="P13">
        <f t="shared" si="3"/>
        <v>1.6344629961959876E-3</v>
      </c>
    </row>
    <row r="14" spans="1:18" x14ac:dyDescent="0.25">
      <c r="A14" s="8" t="s">
        <v>6</v>
      </c>
      <c r="B14" s="9" t="s">
        <v>11</v>
      </c>
      <c r="C14" s="9"/>
      <c r="D14" s="9"/>
      <c r="E14" s="9"/>
      <c r="F14" s="9"/>
      <c r="G14" s="9"/>
      <c r="H14">
        <f>ABS(C3+E3)</f>
        <v>7</v>
      </c>
      <c r="J14">
        <f t="shared" si="0"/>
        <v>9</v>
      </c>
      <c r="K14">
        <f t="shared" si="4"/>
        <v>3.9949252884942892</v>
      </c>
      <c r="L14">
        <f t="shared" si="1"/>
        <v>2.9962956138650001</v>
      </c>
      <c r="M14">
        <f t="shared" si="2"/>
        <v>1.9987200279575406</v>
      </c>
      <c r="N14" s="2">
        <f t="shared" si="5"/>
        <v>1.4977071553610626E-3</v>
      </c>
      <c r="O14" s="2">
        <f t="shared" si="3"/>
        <v>1.4524301074931329E-3</v>
      </c>
      <c r="P14" s="2">
        <f t="shared" si="3"/>
        <v>7.5591569818017504E-4</v>
      </c>
    </row>
    <row r="15" spans="1:18" x14ac:dyDescent="0.25">
      <c r="A15" s="8" t="s">
        <v>7</v>
      </c>
      <c r="B15" s="9" t="s">
        <v>11</v>
      </c>
      <c r="C15" s="9"/>
      <c r="D15" s="9"/>
      <c r="E15" s="9"/>
      <c r="F15" s="9"/>
      <c r="G15" s="9"/>
      <c r="H15">
        <f>ABS(A4+E4)</f>
        <v>5</v>
      </c>
      <c r="J15">
        <f t="shared" si="0"/>
        <v>10</v>
      </c>
      <c r="K15">
        <f t="shared" si="4"/>
        <v>3.9976678174165774</v>
      </c>
      <c r="L15">
        <f t="shared" si="1"/>
        <v>2.9982991437411548</v>
      </c>
      <c r="M15">
        <f t="shared" si="2"/>
        <v>1.9994115898342864</v>
      </c>
      <c r="N15" s="2">
        <f t="shared" si="5"/>
        <v>6.8603221867006528E-4</v>
      </c>
      <c r="O15" s="2">
        <f t="shared" si="3"/>
        <v>6.6822214198906981E-4</v>
      </c>
      <c r="P15" s="2">
        <f t="shared" si="3"/>
        <v>3.4588269882096252E-4</v>
      </c>
    </row>
    <row r="16" spans="1:18" x14ac:dyDescent="0.25">
      <c r="A16" s="8" t="s">
        <v>8</v>
      </c>
      <c r="B16" s="9" t="s">
        <v>11</v>
      </c>
      <c r="C16" s="9"/>
      <c r="D16" s="9"/>
      <c r="E16" s="9"/>
      <c r="F16" s="9"/>
      <c r="G16" s="9"/>
      <c r="H16">
        <f>ABS(A5+C5)</f>
        <v>2</v>
      </c>
      <c r="J16">
        <f t="shared" si="0"/>
        <v>11</v>
      </c>
      <c r="K16">
        <f t="shared" si="4"/>
        <v>3.9989289180584349</v>
      </c>
      <c r="L16">
        <f t="shared" si="1"/>
        <v>2.9992185211239457</v>
      </c>
      <c r="M16">
        <f t="shared" si="2"/>
        <v>1.999729803672373</v>
      </c>
      <c r="N16" s="2">
        <f t="shared" si="5"/>
        <v>3.1535960445872648E-4</v>
      </c>
      <c r="O16" s="2">
        <f t="shared" si="3"/>
        <v>3.0653897884252057E-4</v>
      </c>
      <c r="P16" s="2">
        <f t="shared" si="3"/>
        <v>1.5912841700025315E-4</v>
      </c>
    </row>
    <row r="17" spans="1:18" x14ac:dyDescent="0.25">
      <c r="A17" s="8"/>
      <c r="B17" s="8"/>
      <c r="C17" s="8"/>
      <c r="D17" s="8"/>
      <c r="E17" s="8"/>
      <c r="F17" s="8"/>
      <c r="G17" s="8"/>
      <c r="J17" t="s">
        <v>16</v>
      </c>
      <c r="K17">
        <f>A3</f>
        <v>8</v>
      </c>
      <c r="L17">
        <f>K$16</f>
        <v>3.9989289180584349</v>
      </c>
      <c r="M17">
        <f>C3</f>
        <v>-4</v>
      </c>
      <c r="N17">
        <f>L$16</f>
        <v>2.9992185211239457</v>
      </c>
      <c r="O17" s="2">
        <f>E3</f>
        <v>-3</v>
      </c>
      <c r="P17">
        <f>M$16</f>
        <v>1.999729803672373</v>
      </c>
      <c r="Q17" t="s">
        <v>4</v>
      </c>
      <c r="R17">
        <f>K17*L17+M17*N17+O17*P17</f>
        <v>13.995367848954578</v>
      </c>
    </row>
    <row r="18" spans="1:18" x14ac:dyDescent="0.25">
      <c r="A18" s="8" t="s">
        <v>9</v>
      </c>
      <c r="B18" s="8" t="str">
        <f>IF(AND(H10&gt;=H14,H11&gt;=H15,H12&gt;=H16), "MATRIZ DIAGONAL DOMINANTE", "NO DOMINANTE")</f>
        <v>NO DOMINANTE</v>
      </c>
      <c r="C18" s="8"/>
      <c r="D18" s="8"/>
      <c r="E18" s="8"/>
      <c r="F18" s="8"/>
      <c r="G18" s="8"/>
      <c r="J18" t="s">
        <v>17</v>
      </c>
      <c r="K18">
        <f t="shared" ref="K18:K19" si="6">A4</f>
        <v>2</v>
      </c>
      <c r="L18">
        <f t="shared" ref="L18:L19" si="7">K$16</f>
        <v>3.9989289180584349</v>
      </c>
      <c r="M18">
        <f t="shared" ref="M18:M19" si="8">C4</f>
        <v>-5</v>
      </c>
      <c r="N18">
        <f t="shared" ref="N18:N19" si="9">L$16</f>
        <v>2.9992185211239457</v>
      </c>
      <c r="O18" s="2">
        <f t="shared" ref="O18:O19" si="10">E4</f>
        <v>3</v>
      </c>
      <c r="P18">
        <f t="shared" ref="P18:P19" si="11">M$16</f>
        <v>1.999729803672373</v>
      </c>
      <c r="Q18" t="s">
        <v>4</v>
      </c>
      <c r="R18">
        <f t="shared" ref="R18:R19" si="12">K18*L18+M18*N18+O18*P18</f>
        <v>-0.99904535848574127</v>
      </c>
    </row>
    <row r="19" spans="1:18" x14ac:dyDescent="0.25">
      <c r="J19" t="s">
        <v>18</v>
      </c>
      <c r="K19">
        <f t="shared" si="6"/>
        <v>-3</v>
      </c>
      <c r="L19">
        <f t="shared" si="7"/>
        <v>3.9989289180584349</v>
      </c>
      <c r="M19">
        <f t="shared" si="8"/>
        <v>1</v>
      </c>
      <c r="N19">
        <f t="shared" si="9"/>
        <v>2.9992185211239457</v>
      </c>
      <c r="O19" s="2">
        <f t="shared" si="10"/>
        <v>9</v>
      </c>
      <c r="P19">
        <f t="shared" si="11"/>
        <v>1.999729803672373</v>
      </c>
      <c r="Q19" t="s">
        <v>4</v>
      </c>
      <c r="R19">
        <f t="shared" si="12"/>
        <v>9</v>
      </c>
    </row>
  </sheetData>
  <mergeCells count="6">
    <mergeCell ref="B16:G16"/>
    <mergeCell ref="B10:G10"/>
    <mergeCell ref="B11:G11"/>
    <mergeCell ref="B14:G14"/>
    <mergeCell ref="B15:G15"/>
    <mergeCell ref="B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E867-B4F9-554F-A126-F950208D9317}">
  <dimension ref="A1:W22"/>
  <sheetViews>
    <sheetView topLeftCell="H16" zoomScale="81" workbookViewId="0">
      <selection activeCell="T35" sqref="T35"/>
    </sheetView>
  </sheetViews>
  <sheetFormatPr baseColWidth="10" defaultRowHeight="15.75" x14ac:dyDescent="0.25"/>
  <cols>
    <col min="13" max="14" width="12.125" bestFit="1" customWidth="1"/>
    <col min="23" max="23" width="12.125" bestFit="1" customWidth="1"/>
  </cols>
  <sheetData>
    <row r="1" spans="1:21" x14ac:dyDescent="0.25"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</row>
    <row r="3" spans="1:21" x14ac:dyDescent="0.25">
      <c r="A3">
        <v>10</v>
      </c>
      <c r="B3" t="s">
        <v>1</v>
      </c>
      <c r="C3">
        <v>1</v>
      </c>
      <c r="D3" t="s">
        <v>2</v>
      </c>
      <c r="E3">
        <v>2</v>
      </c>
      <c r="F3" t="s">
        <v>3</v>
      </c>
      <c r="G3">
        <v>-1</v>
      </c>
      <c r="I3" t="s">
        <v>4</v>
      </c>
      <c r="J3">
        <v>3</v>
      </c>
    </row>
    <row r="4" spans="1:21" x14ac:dyDescent="0.25">
      <c r="A4">
        <v>-2</v>
      </c>
      <c r="B4" t="s">
        <v>1</v>
      </c>
      <c r="C4">
        <v>10</v>
      </c>
      <c r="D4" t="s">
        <v>2</v>
      </c>
      <c r="E4">
        <v>1</v>
      </c>
      <c r="F4" t="s">
        <v>3</v>
      </c>
      <c r="G4">
        <v>-1</v>
      </c>
      <c r="I4" t="s">
        <v>4</v>
      </c>
      <c r="J4">
        <v>4</v>
      </c>
      <c r="M4" s="7" t="s">
        <v>1</v>
      </c>
      <c r="N4" s="7" t="s">
        <v>2</v>
      </c>
      <c r="O4" s="7" t="s">
        <v>3</v>
      </c>
      <c r="P4" s="7" t="s">
        <v>20</v>
      </c>
      <c r="Q4" s="7" t="s">
        <v>12</v>
      </c>
      <c r="R4" s="7" t="s">
        <v>13</v>
      </c>
      <c r="S4" s="7" t="s">
        <v>14</v>
      </c>
      <c r="T4" s="7" t="s">
        <v>21</v>
      </c>
    </row>
    <row r="5" spans="1:21" x14ac:dyDescent="0.25">
      <c r="A5">
        <v>2</v>
      </c>
      <c r="B5" t="s">
        <v>1</v>
      </c>
      <c r="C5">
        <v>3</v>
      </c>
      <c r="D5" t="s">
        <v>2</v>
      </c>
      <c r="E5">
        <v>-10</v>
      </c>
      <c r="F5" t="s">
        <v>3</v>
      </c>
      <c r="G5">
        <v>-2</v>
      </c>
      <c r="I5" t="s">
        <v>4</v>
      </c>
      <c r="J5">
        <v>-7</v>
      </c>
      <c r="L5">
        <v>0</v>
      </c>
      <c r="M5">
        <v>0</v>
      </c>
      <c r="N5">
        <v>0</v>
      </c>
      <c r="O5">
        <v>0</v>
      </c>
      <c r="P5">
        <v>0</v>
      </c>
      <c r="Q5" t="s">
        <v>15</v>
      </c>
    </row>
    <row r="6" spans="1:21" x14ac:dyDescent="0.25">
      <c r="A6">
        <v>3</v>
      </c>
      <c r="C6">
        <v>-2</v>
      </c>
      <c r="E6">
        <v>4</v>
      </c>
      <c r="G6">
        <v>10</v>
      </c>
      <c r="I6" t="s">
        <v>4</v>
      </c>
      <c r="J6">
        <v>4</v>
      </c>
      <c r="L6">
        <f>L5+1</f>
        <v>1</v>
      </c>
      <c r="M6">
        <f>(J$3-C$3*N5-E$3*O5-$G$3*P5)/A$3</f>
        <v>0.3</v>
      </c>
      <c r="N6">
        <f>(J$4-$A$4*M6-E$4*O5-$G$4*P5)/C$4</f>
        <v>0.45999999999999996</v>
      </c>
      <c r="O6">
        <f>(J$5-A$5*M6-C$5*N6-$G$5*P5)/E$5</f>
        <v>0.89800000000000002</v>
      </c>
      <c r="P6">
        <f>(J$6-A$6*M6-C$6*N6-$E$6*O6)/G$6</f>
        <v>4.2799999999999949E-2</v>
      </c>
    </row>
    <row r="7" spans="1:21" x14ac:dyDescent="0.25">
      <c r="L7">
        <f t="shared" ref="L7:L15" si="0">L6+1</f>
        <v>2</v>
      </c>
      <c r="M7">
        <f>(J$3-C$3*N6-E$3*O6-$G$3*P6)/A$3</f>
        <v>7.868E-2</v>
      </c>
      <c r="N7">
        <f>(J$4-$A$4*M7-E$4*O6-$G$4*P6)/C$4</f>
        <v>0.33021599999999995</v>
      </c>
      <c r="O7">
        <f>(J$5-A$5*M7-C$5*N7-$G$5*P6)/E$5</f>
        <v>0.80624079999999998</v>
      </c>
      <c r="P7">
        <f>(J$6-A$6*M7-C$6*N7-$E$6*O7)/G$6</f>
        <v>0.11994288000000002</v>
      </c>
      <c r="Q7">
        <f>ABS(M6-M7)/M7</f>
        <v>2.8129130655821046</v>
      </c>
      <c r="R7">
        <f>ABS(N6-N7)/N7</f>
        <v>0.39302759405964588</v>
      </c>
      <c r="S7">
        <f>ABS(O6-O7)/O7</f>
        <v>0.11381115914749049</v>
      </c>
      <c r="T7">
        <f>ABS(P6-P7)/P7</f>
        <v>0.64316347914940897</v>
      </c>
    </row>
    <row r="8" spans="1:21" x14ac:dyDescent="0.25">
      <c r="A8" t="s">
        <v>5</v>
      </c>
      <c r="L8">
        <f t="shared" si="0"/>
        <v>3</v>
      </c>
      <c r="M8">
        <f t="shared" ref="M8:M17" si="1">(J$3-C$3*N7-E$3*O7-$G$3*P7)/A$3</f>
        <v>0.11772452799999999</v>
      </c>
      <c r="N8">
        <f t="shared" ref="N8:N17" si="2">(J$4-$A$4*M8-E$4*O7-$G$4*P7)/C$4</f>
        <v>0.35491511360000005</v>
      </c>
      <c r="O8">
        <f t="shared" ref="O8:O17" si="3">(J$5-A$5*M8-C$5*N8-$G$5*P7)/E$5</f>
        <v>0.80603086367999999</v>
      </c>
      <c r="P8">
        <f t="shared" ref="P8:P17" si="4">(J$6-A$6*M8-C$6*N8-$E$6*O8)/G$6</f>
        <v>0.11325331884800001</v>
      </c>
      <c r="Q8">
        <f t="shared" ref="Q8:Q17" si="5">ABS(M7-M8)/M8</f>
        <v>0.33166009380814843</v>
      </c>
      <c r="R8">
        <f t="shared" ref="R8:R17" si="6">ABS(N7-N8)/N8</f>
        <v>6.9591608397484975E-2</v>
      </c>
      <c r="S8">
        <f t="shared" ref="S8:S17" si="7">ABS(O7-O8)/O8</f>
        <v>2.6045692474046357E-4</v>
      </c>
      <c r="T8">
        <f t="shared" ref="T8:T17" si="8">ABS(P7-P8)/P8</f>
        <v>5.9067241649476313E-2</v>
      </c>
    </row>
    <row r="9" spans="1:21" x14ac:dyDescent="0.25">
      <c r="L9">
        <f t="shared" si="0"/>
        <v>4</v>
      </c>
      <c r="M9">
        <f t="shared" si="1"/>
        <v>0.1146276477888</v>
      </c>
      <c r="N9">
        <f t="shared" si="2"/>
        <v>0.35364777507455997</v>
      </c>
      <c r="O9">
        <f t="shared" si="3"/>
        <v>0.80636919831052811</v>
      </c>
      <c r="P9">
        <f t="shared" si="4"/>
        <v>0.11379358135406079</v>
      </c>
      <c r="Q9">
        <f t="shared" si="5"/>
        <v>2.7016869585476978E-2</v>
      </c>
      <c r="R9">
        <f t="shared" si="6"/>
        <v>3.5836179802711684E-3</v>
      </c>
      <c r="S9">
        <f t="shared" si="7"/>
        <v>4.1957782023047303E-4</v>
      </c>
      <c r="T9">
        <f t="shared" si="8"/>
        <v>4.7477414774370029E-3</v>
      </c>
    </row>
    <row r="10" spans="1:21" ht="15.95" customHeight="1" x14ac:dyDescent="0.25">
      <c r="L10">
        <f t="shared" si="0"/>
        <v>5</v>
      </c>
      <c r="M10">
        <f t="shared" si="1"/>
        <v>0.11474074096584444</v>
      </c>
      <c r="N10">
        <f t="shared" si="2"/>
        <v>0.35369058649752216</v>
      </c>
      <c r="O10">
        <f t="shared" si="3"/>
        <v>0.80629660787161339</v>
      </c>
      <c r="P10">
        <f t="shared" si="4"/>
        <v>0.11379725186110567</v>
      </c>
      <c r="Q10">
        <f t="shared" si="5"/>
        <v>9.8564098586489284E-4</v>
      </c>
      <c r="R10">
        <f t="shared" si="6"/>
        <v>1.2104201976689214E-4</v>
      </c>
      <c r="S10">
        <f t="shared" si="7"/>
        <v>9.0029448475963277E-5</v>
      </c>
      <c r="T10">
        <f t="shared" si="8"/>
        <v>3.2254795127825045E-5</v>
      </c>
    </row>
    <row r="11" spans="1:21" ht="15.95" customHeight="1" x14ac:dyDescent="0.25">
      <c r="A11" t="s">
        <v>6</v>
      </c>
      <c r="B11" s="6" t="s">
        <v>10</v>
      </c>
      <c r="C11" s="6"/>
      <c r="D11" s="6"/>
      <c r="E11" s="6"/>
      <c r="F11" s="6"/>
      <c r="G11" s="6"/>
      <c r="H11" s="6"/>
      <c r="I11" s="6"/>
      <c r="J11">
        <f>A3</f>
        <v>10</v>
      </c>
      <c r="L11">
        <f t="shared" si="0"/>
        <v>6</v>
      </c>
      <c r="M11">
        <f t="shared" si="1"/>
        <v>0.11475134496203569</v>
      </c>
      <c r="N11">
        <f t="shared" si="2"/>
        <v>0.35370033339135643</v>
      </c>
      <c r="O11">
        <f t="shared" si="3"/>
        <v>0.8063009186375929</v>
      </c>
      <c r="P11">
        <f t="shared" si="4"/>
        <v>0.11379429573462341</v>
      </c>
      <c r="Q11">
        <f t="shared" si="5"/>
        <v>9.2408469763562522E-5</v>
      </c>
      <c r="R11">
        <f t="shared" si="6"/>
        <v>2.7556925776139846E-5</v>
      </c>
      <c r="S11">
        <f t="shared" si="7"/>
        <v>5.3463488380905185E-6</v>
      </c>
      <c r="T11">
        <f t="shared" si="8"/>
        <v>2.5977809020949603E-5</v>
      </c>
    </row>
    <row r="12" spans="1:21" ht="15.95" customHeight="1" x14ac:dyDescent="0.25">
      <c r="A12" t="s">
        <v>7</v>
      </c>
      <c r="B12" s="6" t="s">
        <v>10</v>
      </c>
      <c r="C12" s="6"/>
      <c r="D12" s="6"/>
      <c r="E12" s="6"/>
      <c r="F12" s="6"/>
      <c r="G12" s="6"/>
      <c r="H12" s="6"/>
      <c r="I12" s="6"/>
      <c r="J12">
        <f>C4</f>
        <v>10</v>
      </c>
      <c r="L12">
        <f t="shared" si="0"/>
        <v>7</v>
      </c>
      <c r="M12">
        <f t="shared" si="1"/>
        <v>0.11474921250680814</v>
      </c>
      <c r="N12">
        <f t="shared" si="2"/>
        <v>0.35369918021106472</v>
      </c>
      <c r="O12">
        <f t="shared" si="3"/>
        <v>0.80630073741775621</v>
      </c>
      <c r="P12">
        <f t="shared" si="4"/>
        <v>0.11379477732306809</v>
      </c>
      <c r="Q12">
        <f t="shared" si="5"/>
        <v>1.8583615355316627E-5</v>
      </c>
      <c r="R12">
        <f t="shared" si="6"/>
        <v>3.2603419974392608E-6</v>
      </c>
      <c r="S12">
        <f t="shared" si="7"/>
        <v>2.2475464585678485E-7</v>
      </c>
      <c r="T12">
        <f t="shared" si="8"/>
        <v>4.2320786244103621E-6</v>
      </c>
    </row>
    <row r="13" spans="1:21" x14ac:dyDescent="0.25">
      <c r="A13" t="s">
        <v>8</v>
      </c>
      <c r="B13" s="6" t="s">
        <v>10</v>
      </c>
      <c r="C13" s="6"/>
      <c r="D13" s="6"/>
      <c r="E13" s="6"/>
      <c r="F13" s="6"/>
      <c r="G13" s="6"/>
      <c r="H13" s="6"/>
      <c r="I13" s="6"/>
      <c r="J13">
        <f>E5</f>
        <v>-10</v>
      </c>
      <c r="L13">
        <f t="shared" si="0"/>
        <v>8</v>
      </c>
      <c r="M13">
        <f t="shared" si="1"/>
        <v>0.11474941222764912</v>
      </c>
      <c r="N13">
        <f t="shared" si="2"/>
        <v>0.35369928643606097</v>
      </c>
      <c r="O13">
        <f t="shared" si="3"/>
        <v>0.80630071291173455</v>
      </c>
      <c r="P13">
        <f t="shared" si="4"/>
        <v>0.11379474845422362</v>
      </c>
      <c r="Q13" s="3">
        <f t="shared" si="5"/>
        <v>1.7404955467684897E-6</v>
      </c>
      <c r="R13" s="3">
        <f t="shared" si="6"/>
        <v>3.0032572955947501E-7</v>
      </c>
      <c r="S13" s="3">
        <f t="shared" si="7"/>
        <v>3.0393153898973761E-8</v>
      </c>
      <c r="T13">
        <f t="shared" si="8"/>
        <v>2.5369223852492898E-7</v>
      </c>
    </row>
    <row r="14" spans="1:21" ht="15.95" customHeight="1" x14ac:dyDescent="0.25">
      <c r="A14" t="s">
        <v>19</v>
      </c>
      <c r="B14" s="6" t="s">
        <v>10</v>
      </c>
      <c r="C14" s="6"/>
      <c r="D14" s="6"/>
      <c r="E14" s="6"/>
      <c r="F14" s="6"/>
      <c r="G14" s="6"/>
      <c r="H14" s="6"/>
      <c r="I14" s="6"/>
      <c r="J14">
        <f>G6</f>
        <v>10</v>
      </c>
      <c r="L14">
        <f t="shared" si="0"/>
        <v>9</v>
      </c>
      <c r="M14">
        <f t="shared" si="1"/>
        <v>0.11474940361946936</v>
      </c>
      <c r="N14">
        <f t="shared" si="2"/>
        <v>0.35369928427814273</v>
      </c>
      <c r="O14">
        <f t="shared" si="3"/>
        <v>0.80630071631649192</v>
      </c>
      <c r="P14">
        <f t="shared" si="4"/>
        <v>0.113794749243191</v>
      </c>
      <c r="Q14" s="3">
        <f t="shared" si="5"/>
        <v>7.5017206894525789E-8</v>
      </c>
      <c r="R14" s="3">
        <f t="shared" si="6"/>
        <v>6.1009968889146103E-9</v>
      </c>
      <c r="S14" s="3">
        <f t="shared" si="7"/>
        <v>4.2226892473660263E-9</v>
      </c>
      <c r="T14">
        <f t="shared" si="8"/>
        <v>6.9332494055120802E-9</v>
      </c>
    </row>
    <row r="15" spans="1:21" ht="15.95" customHeight="1" x14ac:dyDescent="0.25">
      <c r="L15">
        <f t="shared" si="0"/>
        <v>10</v>
      </c>
      <c r="M15">
        <f t="shared" si="1"/>
        <v>0.11474940323320645</v>
      </c>
      <c r="N15">
        <f t="shared" si="2"/>
        <v>0.35369928393931127</v>
      </c>
      <c r="O15">
        <f t="shared" si="3"/>
        <v>0.80630071597979658</v>
      </c>
      <c r="P15">
        <f t="shared" si="4"/>
        <v>0.11379474942598167</v>
      </c>
      <c r="Q15" s="3">
        <f t="shared" si="5"/>
        <v>3.3661430879997491E-9</v>
      </c>
      <c r="R15" s="3">
        <f t="shared" si="6"/>
        <v>9.5796479742179688E-10</v>
      </c>
      <c r="S15" s="3">
        <f t="shared" si="7"/>
        <v>4.1758035383545837E-10</v>
      </c>
      <c r="T15">
        <f t="shared" si="8"/>
        <v>1.6063190297445281E-9</v>
      </c>
    </row>
    <row r="16" spans="1:21" ht="15.95" customHeight="1" x14ac:dyDescent="0.25">
      <c r="A16" t="s">
        <v>6</v>
      </c>
      <c r="B16" s="6" t="s">
        <v>11</v>
      </c>
      <c r="C16" s="6"/>
      <c r="D16" s="6"/>
      <c r="E16" s="6"/>
      <c r="F16" s="6"/>
      <c r="G16" s="6"/>
      <c r="H16" s="6"/>
      <c r="I16" s="6"/>
      <c r="J16">
        <f>ABS(C3+E3)</f>
        <v>3</v>
      </c>
      <c r="L16">
        <f>L15+1</f>
        <v>11</v>
      </c>
      <c r="M16">
        <f t="shared" si="1"/>
        <v>0.11474940335270771</v>
      </c>
      <c r="N16">
        <f t="shared" si="2"/>
        <v>0.3536992840151601</v>
      </c>
      <c r="O16">
        <f t="shared" si="3"/>
        <v>0.80630071598989339</v>
      </c>
      <c r="P16">
        <f t="shared" si="4"/>
        <v>0.11379474940126233</v>
      </c>
      <c r="Q16" s="3">
        <f t="shared" si="5"/>
        <v>1.0414106968862042E-9</v>
      </c>
      <c r="R16" s="3">
        <f t="shared" si="6"/>
        <v>2.1444439004223145E-10</v>
      </c>
      <c r="S16" s="3">
        <f t="shared" si="7"/>
        <v>1.2522390312844001E-11</v>
      </c>
      <c r="T16">
        <f t="shared" si="8"/>
        <v>2.1722740124607034E-10</v>
      </c>
    </row>
    <row r="17" spans="1:23" x14ac:dyDescent="0.25">
      <c r="A17" t="s">
        <v>7</v>
      </c>
      <c r="B17" s="6" t="s">
        <v>11</v>
      </c>
      <c r="C17" s="6"/>
      <c r="D17" s="6"/>
      <c r="E17" s="6"/>
      <c r="F17" s="6"/>
      <c r="G17" s="6"/>
      <c r="H17" s="6"/>
      <c r="I17" s="6"/>
      <c r="J17">
        <f>ABS(A4+E4)</f>
        <v>1</v>
      </c>
      <c r="L17">
        <v>12</v>
      </c>
      <c r="M17" s="8">
        <f t="shared" si="1"/>
        <v>0.11474940334063155</v>
      </c>
      <c r="N17" s="8">
        <f t="shared" si="2"/>
        <v>0.35369928400926326</v>
      </c>
      <c r="O17" s="8">
        <f t="shared" si="3"/>
        <v>0.80630071599065278</v>
      </c>
      <c r="P17" s="8">
        <f t="shared" si="4"/>
        <v>0.11379474940340213</v>
      </c>
      <c r="Q17" s="3">
        <f t="shared" si="5"/>
        <v>1.0523941009931279E-10</v>
      </c>
      <c r="R17" s="3">
        <f t="shared" si="6"/>
        <v>1.6671898529598438E-11</v>
      </c>
      <c r="S17" s="3">
        <f t="shared" si="7"/>
        <v>9.4182298711044481E-13</v>
      </c>
      <c r="T17">
        <f t="shared" si="8"/>
        <v>1.8804050586846579E-11</v>
      </c>
    </row>
    <row r="18" spans="1:23" x14ac:dyDescent="0.25">
      <c r="A18" t="s">
        <v>8</v>
      </c>
      <c r="B18" s="6" t="s">
        <v>11</v>
      </c>
      <c r="C18" s="6"/>
      <c r="D18" s="6"/>
      <c r="E18" s="6"/>
      <c r="F18" s="6"/>
      <c r="G18" s="6"/>
      <c r="H18" s="6"/>
      <c r="I18" s="6"/>
      <c r="J18">
        <f>ABS(A5+C5)</f>
        <v>5</v>
      </c>
      <c r="Q18" s="3"/>
      <c r="R18" s="3"/>
      <c r="S18" s="3"/>
    </row>
    <row r="19" spans="1:23" x14ac:dyDescent="0.25">
      <c r="A19" t="s">
        <v>19</v>
      </c>
      <c r="B19" s="6" t="s">
        <v>11</v>
      </c>
      <c r="C19" s="6"/>
      <c r="D19" s="6"/>
      <c r="E19" s="6"/>
      <c r="F19" s="6"/>
      <c r="G19" s="6"/>
      <c r="H19" s="6"/>
      <c r="I19" s="6"/>
      <c r="J19">
        <f>ABS(A6+C6)</f>
        <v>1</v>
      </c>
      <c r="M19">
        <f>A3</f>
        <v>10</v>
      </c>
      <c r="N19">
        <f>M$17</f>
        <v>0.11474940334063155</v>
      </c>
      <c r="O19">
        <f>C3</f>
        <v>1</v>
      </c>
      <c r="Q19" s="3">
        <f>N$17</f>
        <v>0.35369928400926326</v>
      </c>
      <c r="R19" s="3">
        <f>E3</f>
        <v>2</v>
      </c>
      <c r="S19" s="3">
        <f>O$17</f>
        <v>0.80630071599065278</v>
      </c>
      <c r="T19">
        <f>G3</f>
        <v>-1</v>
      </c>
      <c r="U19">
        <f>P$17</f>
        <v>0.11379474940340213</v>
      </c>
      <c r="V19" t="s">
        <v>4</v>
      </c>
      <c r="W19" s="8">
        <f>M19*N19+O19*Q19+R19*S19+T19*U19</f>
        <v>2.9999999999934825</v>
      </c>
    </row>
    <row r="20" spans="1:23" x14ac:dyDescent="0.25">
      <c r="M20">
        <f>A4</f>
        <v>-2</v>
      </c>
      <c r="N20">
        <f t="shared" ref="N20:N22" si="9">M$16</f>
        <v>0.11474940335270771</v>
      </c>
      <c r="O20">
        <f>C4</f>
        <v>10</v>
      </c>
      <c r="Q20" s="3">
        <f t="shared" ref="Q20:Q22" si="10">N$16</f>
        <v>0.3536992840151601</v>
      </c>
      <c r="R20" s="3">
        <f>E4</f>
        <v>1</v>
      </c>
      <c r="S20" s="3">
        <f t="shared" ref="S20:S22" si="11">O$16</f>
        <v>0.80630071598989339</v>
      </c>
      <c r="T20">
        <f t="shared" ref="T20:T22" si="12">G4</f>
        <v>-1</v>
      </c>
      <c r="U20">
        <f t="shared" ref="U20:U22" si="13">P$17</f>
        <v>0.11379474940340213</v>
      </c>
      <c r="V20" t="s">
        <v>4</v>
      </c>
      <c r="W20" s="8">
        <f t="shared" ref="W20:W22" si="14">M20*N20+O20*Q20+R20*S20+T20*U20</f>
        <v>4.000000000032677</v>
      </c>
    </row>
    <row r="21" spans="1:23" x14ac:dyDescent="0.25">
      <c r="A21" t="s">
        <v>9</v>
      </c>
      <c r="B21" t="str">
        <f>IF(AND(J11&gt;=J16,J12&gt;=J17,J13&gt;=J18,J14&gt;=J19), "MATRIZ DIAGONAL DOMINANTE", "NO DOMINANTE")</f>
        <v>NO DOMINANTE</v>
      </c>
      <c r="M21">
        <f>A5</f>
        <v>2</v>
      </c>
      <c r="N21">
        <f t="shared" si="9"/>
        <v>0.11474940335270771</v>
      </c>
      <c r="O21">
        <f>C5</f>
        <v>3</v>
      </c>
      <c r="Q21" s="3">
        <f t="shared" si="10"/>
        <v>0.3536992840151601</v>
      </c>
      <c r="R21" s="3">
        <f>E5</f>
        <v>-10</v>
      </c>
      <c r="S21" s="3">
        <f t="shared" si="11"/>
        <v>0.80630071598989339</v>
      </c>
      <c r="T21">
        <f t="shared" si="12"/>
        <v>-2</v>
      </c>
      <c r="U21">
        <f t="shared" si="13"/>
        <v>0.11379474940340213</v>
      </c>
      <c r="V21" t="s">
        <v>4</v>
      </c>
      <c r="W21" s="8">
        <f t="shared" si="14"/>
        <v>-6.9999999999548423</v>
      </c>
    </row>
    <row r="22" spans="1:23" x14ac:dyDescent="0.25">
      <c r="M22">
        <f>A6</f>
        <v>3</v>
      </c>
      <c r="N22">
        <f t="shared" si="9"/>
        <v>0.11474940335270771</v>
      </c>
      <c r="O22">
        <f>C6</f>
        <v>-2</v>
      </c>
      <c r="Q22" s="3">
        <f t="shared" si="10"/>
        <v>0.3536992840151601</v>
      </c>
      <c r="R22" s="3">
        <f>E6</f>
        <v>4</v>
      </c>
      <c r="S22" s="3">
        <f t="shared" si="11"/>
        <v>0.80630071598989339</v>
      </c>
      <c r="T22">
        <f t="shared" si="12"/>
        <v>10</v>
      </c>
      <c r="U22">
        <f t="shared" si="13"/>
        <v>0.11379474940340213</v>
      </c>
      <c r="V22" t="s">
        <v>4</v>
      </c>
      <c r="W22" s="8">
        <f t="shared" si="14"/>
        <v>4.000000000021398</v>
      </c>
    </row>
  </sheetData>
  <mergeCells count="8">
    <mergeCell ref="B16:I16"/>
    <mergeCell ref="B17:I17"/>
    <mergeCell ref="B18:I18"/>
    <mergeCell ref="B19:I19"/>
    <mergeCell ref="B11:I11"/>
    <mergeCell ref="B12:I12"/>
    <mergeCell ref="B13:I13"/>
    <mergeCell ref="B14:I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1B86-602D-CF43-ACFB-E8F7C52D9082}">
  <dimension ref="B2:X22"/>
  <sheetViews>
    <sheetView topLeftCell="J16" zoomScale="84" workbookViewId="0">
      <selection activeCell="T35" sqref="T35"/>
    </sheetView>
  </sheetViews>
  <sheetFormatPr baseColWidth="10" defaultRowHeight="15.75" x14ac:dyDescent="0.25"/>
  <cols>
    <col min="18" max="21" width="12.125" bestFit="1" customWidth="1"/>
  </cols>
  <sheetData>
    <row r="2" spans="2:21" x14ac:dyDescent="0.25">
      <c r="B2" t="s">
        <v>0</v>
      </c>
    </row>
    <row r="3" spans="2:21" x14ac:dyDescent="0.25">
      <c r="B3">
        <v>10</v>
      </c>
      <c r="C3" t="s">
        <v>1</v>
      </c>
      <c r="D3">
        <v>1</v>
      </c>
      <c r="E3" t="s">
        <v>2</v>
      </c>
      <c r="F3">
        <v>2</v>
      </c>
      <c r="G3" t="s">
        <v>3</v>
      </c>
      <c r="H3">
        <v>-1</v>
      </c>
      <c r="J3" t="s">
        <v>4</v>
      </c>
      <c r="K3">
        <v>3</v>
      </c>
    </row>
    <row r="4" spans="2:21" x14ac:dyDescent="0.25">
      <c r="B4">
        <v>-2</v>
      </c>
      <c r="C4" t="s">
        <v>1</v>
      </c>
      <c r="D4">
        <v>10</v>
      </c>
      <c r="E4" t="s">
        <v>2</v>
      </c>
      <c r="F4">
        <v>1</v>
      </c>
      <c r="G4" t="s">
        <v>3</v>
      </c>
      <c r="H4">
        <v>-1</v>
      </c>
      <c r="J4" t="s">
        <v>4</v>
      </c>
      <c r="K4">
        <v>4</v>
      </c>
      <c r="N4" s="1" t="s">
        <v>1</v>
      </c>
      <c r="O4" s="1" t="s">
        <v>2</v>
      </c>
      <c r="P4" s="1" t="s">
        <v>3</v>
      </c>
      <c r="Q4" s="1" t="s">
        <v>20</v>
      </c>
      <c r="R4" s="1" t="s">
        <v>12</v>
      </c>
      <c r="S4" s="1" t="s">
        <v>13</v>
      </c>
      <c r="T4" s="1" t="s">
        <v>14</v>
      </c>
      <c r="U4" s="1" t="s">
        <v>21</v>
      </c>
    </row>
    <row r="5" spans="2:21" x14ac:dyDescent="0.25">
      <c r="B5">
        <v>2</v>
      </c>
      <c r="C5" t="s">
        <v>1</v>
      </c>
      <c r="D5">
        <v>3</v>
      </c>
      <c r="E5" t="s">
        <v>2</v>
      </c>
      <c r="F5">
        <v>-10</v>
      </c>
      <c r="G5" t="s">
        <v>3</v>
      </c>
      <c r="H5">
        <v>-2</v>
      </c>
      <c r="J5" t="s">
        <v>4</v>
      </c>
      <c r="K5">
        <v>-7</v>
      </c>
      <c r="M5">
        <v>0</v>
      </c>
      <c r="N5">
        <v>0</v>
      </c>
      <c r="O5">
        <v>0</v>
      </c>
      <c r="P5">
        <v>0</v>
      </c>
      <c r="Q5">
        <v>0</v>
      </c>
      <c r="R5" t="s">
        <v>15</v>
      </c>
    </row>
    <row r="6" spans="2:21" x14ac:dyDescent="0.25">
      <c r="B6">
        <v>3</v>
      </c>
      <c r="D6">
        <v>-2</v>
      </c>
      <c r="F6">
        <v>4</v>
      </c>
      <c r="H6">
        <v>10</v>
      </c>
      <c r="J6" t="s">
        <v>4</v>
      </c>
      <c r="K6">
        <v>4</v>
      </c>
      <c r="M6">
        <f>M5+1</f>
        <v>1</v>
      </c>
      <c r="N6">
        <f>(K$3-D$3*O5-F$3*P5-$H$3*Q5)/B$3</f>
        <v>0.3</v>
      </c>
      <c r="O6">
        <f>(K$4-B$4*N5-F$4*P5-$H$4*Q5)/D$4</f>
        <v>0.4</v>
      </c>
      <c r="P6">
        <f>(K$5-B$5*N5-D$5*O5-$H$5*Q5)/F$5</f>
        <v>0.7</v>
      </c>
      <c r="Q6">
        <f>($K$6-$B$6*N5-$D$6*O5-$F$6*P5)/$H$6</f>
        <v>0.4</v>
      </c>
    </row>
    <row r="7" spans="2:21" x14ac:dyDescent="0.25">
      <c r="M7">
        <f t="shared" ref="M7:M15" si="0">M6+1</f>
        <v>2</v>
      </c>
      <c r="N7">
        <f t="shared" ref="N7:N15" si="1">(K$3-D$3*O6-F$3*P6-$H$3*Q6)/B$3</f>
        <v>0.16</v>
      </c>
      <c r="O7">
        <f t="shared" ref="O7:O15" si="2">(K$4-B$4*N6-F$4*P6)/D$4</f>
        <v>0.38999999999999996</v>
      </c>
      <c r="P7">
        <f t="shared" ref="P7:P15" si="3">(K$5-B$5*N6-D$5*O6-$H$5*Q6)/F$5</f>
        <v>0.8</v>
      </c>
      <c r="Q7">
        <f t="shared" ref="Q7:Q15" si="4">($K$6-$B$6*N6-$D$6*O6-$F$6*P6)/$H$6</f>
        <v>0.11000000000000006</v>
      </c>
      <c r="R7">
        <f>ABS(N6-N7)/N7</f>
        <v>0.87499999999999989</v>
      </c>
      <c r="S7">
        <f>ABS(O6-O7)/O7</f>
        <v>2.564102564102581E-2</v>
      </c>
      <c r="T7">
        <f>ABS(P6-P7)/P7</f>
        <v>0.12500000000000011</v>
      </c>
      <c r="U7">
        <f>ABS(Q6-Q7)/Q7</f>
        <v>2.6363636363636349</v>
      </c>
    </row>
    <row r="8" spans="2:21" x14ac:dyDescent="0.25">
      <c r="B8" t="s">
        <v>5</v>
      </c>
      <c r="M8">
        <f t="shared" si="0"/>
        <v>3</v>
      </c>
      <c r="N8">
        <f t="shared" si="1"/>
        <v>0.11199999999999999</v>
      </c>
      <c r="O8">
        <f t="shared" si="2"/>
        <v>0.35200000000000004</v>
      </c>
      <c r="P8">
        <f t="shared" si="3"/>
        <v>0.82699999999999996</v>
      </c>
      <c r="Q8">
        <f t="shared" si="4"/>
        <v>0.10999999999999996</v>
      </c>
      <c r="R8">
        <f t="shared" ref="R8:R15" si="5">ABS(N7-N8)/N8</f>
        <v>0.42857142857142877</v>
      </c>
      <c r="S8">
        <f t="shared" ref="S8:S17" si="6">ABS(O7-O8)/O8</f>
        <v>0.10795454545454522</v>
      </c>
      <c r="T8">
        <f t="shared" ref="T8:T17" si="7">ABS(P7-P8)/P8</f>
        <v>3.2648125755743551E-2</v>
      </c>
      <c r="U8">
        <f t="shared" ref="U8:U15" si="8">ABS(Q7-Q8)/Q8</f>
        <v>8.8313195140637487E-16</v>
      </c>
    </row>
    <row r="9" spans="2:21" x14ac:dyDescent="0.25">
      <c r="M9">
        <f t="shared" si="0"/>
        <v>4</v>
      </c>
      <c r="N9">
        <f t="shared" si="1"/>
        <v>0.11040000000000001</v>
      </c>
      <c r="O9">
        <f t="shared" si="2"/>
        <v>0.3397</v>
      </c>
      <c r="P9">
        <f t="shared" si="3"/>
        <v>0.80600000000000005</v>
      </c>
      <c r="Q9">
        <f t="shared" si="4"/>
        <v>0.10600000000000005</v>
      </c>
      <c r="R9">
        <f t="shared" si="5"/>
        <v>1.4492753623188191E-2</v>
      </c>
      <c r="S9">
        <f t="shared" si="6"/>
        <v>3.6208419193406047E-2</v>
      </c>
      <c r="T9">
        <f t="shared" si="7"/>
        <v>2.6054590570719488E-2</v>
      </c>
      <c r="U9">
        <f t="shared" si="8"/>
        <v>3.773584905660287E-2</v>
      </c>
    </row>
    <row r="10" spans="2:21" x14ac:dyDescent="0.25">
      <c r="M10">
        <f t="shared" si="0"/>
        <v>5</v>
      </c>
      <c r="N10">
        <f t="shared" si="1"/>
        <v>0.11542999999999999</v>
      </c>
      <c r="O10">
        <f t="shared" si="2"/>
        <v>0.34147999999999995</v>
      </c>
      <c r="P10">
        <f t="shared" si="3"/>
        <v>0.80278999999999989</v>
      </c>
      <c r="Q10">
        <f t="shared" si="4"/>
        <v>0.11242000000000001</v>
      </c>
      <c r="R10">
        <f t="shared" si="5"/>
        <v>4.357619336394334E-2</v>
      </c>
      <c r="S10">
        <f t="shared" si="6"/>
        <v>5.2126039592361147E-3</v>
      </c>
      <c r="T10">
        <f t="shared" si="7"/>
        <v>3.9985550393006357E-3</v>
      </c>
      <c r="U10">
        <f t="shared" si="8"/>
        <v>5.7107276285358062E-2</v>
      </c>
    </row>
    <row r="11" spans="2:21" x14ac:dyDescent="0.25">
      <c r="B11" t="s">
        <v>6</v>
      </c>
      <c r="C11" s="6" t="s">
        <v>10</v>
      </c>
      <c r="D11" s="6"/>
      <c r="E11" s="6"/>
      <c r="F11" s="6"/>
      <c r="G11" s="6"/>
      <c r="H11" s="6"/>
      <c r="I11" s="6"/>
      <c r="J11" s="6"/>
      <c r="K11">
        <f>B3</f>
        <v>10</v>
      </c>
      <c r="M11">
        <f t="shared" si="0"/>
        <v>6</v>
      </c>
      <c r="N11">
        <f t="shared" si="1"/>
        <v>0.11653600000000004</v>
      </c>
      <c r="O11">
        <f t="shared" si="2"/>
        <v>0.34280699999999997</v>
      </c>
      <c r="P11">
        <f t="shared" si="3"/>
        <v>0.80304599999999993</v>
      </c>
      <c r="Q11">
        <f t="shared" si="4"/>
        <v>0.11255100000000003</v>
      </c>
      <c r="R11">
        <f t="shared" si="5"/>
        <v>9.4906295050460887E-3</v>
      </c>
      <c r="S11">
        <f t="shared" si="6"/>
        <v>3.8709827979009261E-3</v>
      </c>
      <c r="T11">
        <f t="shared" si="7"/>
        <v>3.1878622146182657E-4</v>
      </c>
      <c r="U11">
        <f t="shared" si="8"/>
        <v>1.1639168021609755E-3</v>
      </c>
    </row>
    <row r="12" spans="2:21" x14ac:dyDescent="0.25">
      <c r="B12" t="s">
        <v>7</v>
      </c>
      <c r="C12" s="6" t="s">
        <v>10</v>
      </c>
      <c r="D12" s="6"/>
      <c r="E12" s="6"/>
      <c r="F12" s="6"/>
      <c r="G12" s="6"/>
      <c r="H12" s="6"/>
      <c r="I12" s="6"/>
      <c r="J12" s="6"/>
      <c r="K12">
        <f>D4</f>
        <v>10</v>
      </c>
      <c r="M12">
        <f t="shared" si="0"/>
        <v>7</v>
      </c>
      <c r="N12">
        <f t="shared" si="1"/>
        <v>0.11636520000000002</v>
      </c>
      <c r="O12">
        <f t="shared" si="2"/>
        <v>0.34300259999999999</v>
      </c>
      <c r="P12">
        <f t="shared" si="3"/>
        <v>0.80363910000000005</v>
      </c>
      <c r="Q12">
        <f t="shared" si="4"/>
        <v>0.11238220000000006</v>
      </c>
      <c r="R12">
        <f t="shared" si="5"/>
        <v>1.4677927765347927E-3</v>
      </c>
      <c r="S12">
        <f t="shared" si="6"/>
        <v>5.702580680146972E-4</v>
      </c>
      <c r="T12">
        <f t="shared" si="7"/>
        <v>7.3801784905702574E-4</v>
      </c>
      <c r="U12">
        <f t="shared" si="8"/>
        <v>1.5020172233678366E-3</v>
      </c>
    </row>
    <row r="13" spans="2:21" x14ac:dyDescent="0.25">
      <c r="B13" t="s">
        <v>8</v>
      </c>
      <c r="C13" s="6" t="s">
        <v>10</v>
      </c>
      <c r="D13" s="6"/>
      <c r="E13" s="6"/>
      <c r="F13" s="6"/>
      <c r="G13" s="6"/>
      <c r="H13" s="6"/>
      <c r="I13" s="6"/>
      <c r="J13" s="6"/>
      <c r="K13">
        <f>F5</f>
        <v>-10</v>
      </c>
      <c r="M13">
        <f t="shared" si="0"/>
        <v>8</v>
      </c>
      <c r="N13">
        <f t="shared" si="1"/>
        <v>0.11621013999999999</v>
      </c>
      <c r="O13">
        <f t="shared" si="2"/>
        <v>0.34290913000000006</v>
      </c>
      <c r="P13">
        <f t="shared" si="3"/>
        <v>0.80369738000000002</v>
      </c>
      <c r="Q13">
        <f t="shared" si="4"/>
        <v>0.11223532</v>
      </c>
      <c r="R13">
        <f t="shared" si="5"/>
        <v>1.3343069718359027E-3</v>
      </c>
      <c r="S13">
        <f t="shared" si="6"/>
        <v>2.7257950233033711E-4</v>
      </c>
      <c r="T13">
        <f t="shared" si="7"/>
        <v>7.2514856275836224E-5</v>
      </c>
      <c r="U13">
        <f t="shared" si="8"/>
        <v>1.3086789434917415E-3</v>
      </c>
    </row>
    <row r="14" spans="2:21" x14ac:dyDescent="0.25">
      <c r="B14" t="s">
        <v>19</v>
      </c>
      <c r="C14" s="6" t="s">
        <v>10</v>
      </c>
      <c r="D14" s="6"/>
      <c r="E14" s="6"/>
      <c r="F14" s="6"/>
      <c r="G14" s="6"/>
      <c r="H14" s="6"/>
      <c r="I14" s="6"/>
      <c r="J14" s="6"/>
      <c r="K14">
        <f>H6</f>
        <v>10</v>
      </c>
      <c r="M14">
        <f t="shared" si="0"/>
        <v>9</v>
      </c>
      <c r="N14">
        <f t="shared" si="1"/>
        <v>0.11619314299999997</v>
      </c>
      <c r="O14">
        <f t="shared" si="2"/>
        <v>0.34287229000000002</v>
      </c>
      <c r="P14">
        <f t="shared" si="3"/>
        <v>0.80366770300000001</v>
      </c>
      <c r="Q14">
        <f t="shared" si="4"/>
        <v>0.11223983200000003</v>
      </c>
      <c r="R14" s="3">
        <f t="shared" si="5"/>
        <v>1.4628229825936102E-4</v>
      </c>
      <c r="S14" s="3">
        <f t="shared" si="6"/>
        <v>1.0744525315836386E-4</v>
      </c>
      <c r="T14" s="3">
        <f t="shared" si="7"/>
        <v>3.6926953626759995E-5</v>
      </c>
      <c r="U14" s="3">
        <f t="shared" si="8"/>
        <v>4.0199632515718119E-5</v>
      </c>
    </row>
    <row r="15" spans="2:21" x14ac:dyDescent="0.25">
      <c r="M15">
        <f t="shared" si="0"/>
        <v>10</v>
      </c>
      <c r="N15">
        <f t="shared" si="1"/>
        <v>0.11620321360000001</v>
      </c>
      <c r="O15">
        <f t="shared" si="2"/>
        <v>0.3428718583</v>
      </c>
      <c r="P15">
        <f t="shared" si="3"/>
        <v>0.80365234919999984</v>
      </c>
      <c r="Q15">
        <f t="shared" si="4"/>
        <v>0.11224943389999997</v>
      </c>
      <c r="R15" s="3">
        <f t="shared" si="5"/>
        <v>8.6663696192621287E-5</v>
      </c>
      <c r="S15" s="3">
        <f t="shared" si="6"/>
        <v>1.259070960695837E-6</v>
      </c>
      <c r="T15" s="3">
        <f t="shared" si="7"/>
        <v>1.9105027211650624E-5</v>
      </c>
      <c r="U15" s="3">
        <f t="shared" si="8"/>
        <v>8.5540743203227338E-5</v>
      </c>
    </row>
    <row r="16" spans="2:21" x14ac:dyDescent="0.25">
      <c r="B16" t="s">
        <v>6</v>
      </c>
      <c r="C16" s="6" t="s">
        <v>11</v>
      </c>
      <c r="D16" s="6"/>
      <c r="E16" s="6"/>
      <c r="F16" s="6"/>
      <c r="G16" s="6"/>
      <c r="H16" s="6"/>
      <c r="I16" s="6"/>
      <c r="J16" s="6"/>
      <c r="K16">
        <f>ABS(D3+F3)</f>
        <v>3</v>
      </c>
      <c r="M16">
        <f>M15+1</f>
        <v>11</v>
      </c>
      <c r="N16" s="3">
        <f>(K$3-D$3*O15-F$3*P15-$H$3*Q15)/B$3</f>
        <v>0.11620728772000002</v>
      </c>
      <c r="O16" s="3">
        <f>(K$4-B$4*N15-F$4*P15)/D$4</f>
        <v>0.34287540779999998</v>
      </c>
      <c r="P16" s="3">
        <f>(K$5-B$5*N15-D$5*O15-$H$5*Q15)/F$5</f>
        <v>0.80365231342999999</v>
      </c>
      <c r="Q16" s="3">
        <f>($K$6-$B$6*N15-$D$6*O15-$F$6*P15)/$H$6</f>
        <v>0.11225246790000006</v>
      </c>
      <c r="R16" s="5">
        <f>ABS(N15-N16)/N16</f>
        <v>3.5059074864849716E-5</v>
      </c>
      <c r="S16" s="5">
        <f t="shared" si="6"/>
        <v>1.0352156845403964E-5</v>
      </c>
      <c r="T16" s="5">
        <f t="shared" si="7"/>
        <v>4.4509297432781238E-8</v>
      </c>
      <c r="U16" s="5">
        <f>ABS(Q15-Q16)/Q16</f>
        <v>2.7028358991493026E-5</v>
      </c>
    </row>
    <row r="17" spans="2:24" x14ac:dyDescent="0.25">
      <c r="B17" t="s">
        <v>7</v>
      </c>
      <c r="C17" s="6" t="s">
        <v>11</v>
      </c>
      <c r="D17" s="6"/>
      <c r="E17" s="6"/>
      <c r="F17" s="6"/>
      <c r="G17" s="6"/>
      <c r="H17" s="6"/>
      <c r="I17" s="6"/>
      <c r="J17" s="6"/>
      <c r="K17">
        <f>ABS(B4+F4)</f>
        <v>1</v>
      </c>
      <c r="M17">
        <v>12</v>
      </c>
      <c r="N17" s="4">
        <f>(K$3-D$3*O16-F$3*P16-$H$3*Q16)/B$3</f>
        <v>0.11620724332400004</v>
      </c>
      <c r="O17" s="4">
        <f>(K$4-B$4*N16-F$4*P16)/D$4</f>
        <v>0.342876226201</v>
      </c>
      <c r="P17" s="4">
        <f>(K$5-B$5*N16-D$5*O16-$H$5*Q16)/F$5</f>
        <v>0.80365358630399997</v>
      </c>
      <c r="Q17" s="4">
        <f>($K$6-$B$6*N16-$D$6*O16-$F$6*P16)/$H$6</f>
        <v>0.11225196987199997</v>
      </c>
      <c r="R17" s="5">
        <f>ABS(N16-N17)/N17</f>
        <v>3.8204158981398071E-7</v>
      </c>
      <c r="S17" s="5">
        <f t="shared" si="6"/>
        <v>2.386870064140124E-6</v>
      </c>
      <c r="T17" s="5">
        <f t="shared" si="7"/>
        <v>1.5838590428421399E-6</v>
      </c>
      <c r="U17" s="5">
        <f>ABS(Q16-Q17)/Q17</f>
        <v>4.4366971970096309E-6</v>
      </c>
    </row>
    <row r="18" spans="2:24" x14ac:dyDescent="0.25">
      <c r="B18" t="s">
        <v>8</v>
      </c>
      <c r="C18" s="6" t="s">
        <v>11</v>
      </c>
      <c r="D18" s="6"/>
      <c r="E18" s="6"/>
      <c r="F18" s="6"/>
      <c r="G18" s="6"/>
      <c r="H18" s="6"/>
      <c r="I18" s="6"/>
      <c r="J18" s="6"/>
      <c r="K18">
        <f>ABS(B5+D5)</f>
        <v>5</v>
      </c>
      <c r="N18" s="3"/>
      <c r="O18" s="3"/>
      <c r="P18" s="3"/>
      <c r="Q18" s="3"/>
      <c r="R18" s="5"/>
      <c r="S18" s="5"/>
      <c r="T18" s="5"/>
      <c r="U18" s="5"/>
    </row>
    <row r="19" spans="2:24" ht="15.95" customHeight="1" x14ac:dyDescent="0.25">
      <c r="B19" t="s">
        <v>19</v>
      </c>
      <c r="C19" s="6" t="s">
        <v>11</v>
      </c>
      <c r="D19" s="6"/>
      <c r="E19" s="6"/>
      <c r="F19" s="6"/>
      <c r="G19" s="6"/>
      <c r="H19" s="6"/>
      <c r="I19" s="6"/>
      <c r="J19" s="6"/>
      <c r="K19">
        <f>ABS(B6+D6)</f>
        <v>1</v>
      </c>
      <c r="M19" t="s">
        <v>16</v>
      </c>
      <c r="N19">
        <f>B3</f>
        <v>10</v>
      </c>
      <c r="O19">
        <f>N$16</f>
        <v>0.11620728772000002</v>
      </c>
      <c r="P19">
        <f>D3</f>
        <v>1</v>
      </c>
      <c r="R19" s="3">
        <f>O$16</f>
        <v>0.34287540779999998</v>
      </c>
      <c r="S19" s="3">
        <f>F3</f>
        <v>2</v>
      </c>
      <c r="T19" s="3">
        <f>P$16</f>
        <v>0.80365231342999999</v>
      </c>
      <c r="U19" s="3">
        <f>H3</f>
        <v>-1</v>
      </c>
      <c r="V19">
        <v>0.11225246790000006</v>
      </c>
      <c r="W19" t="s">
        <v>4</v>
      </c>
      <c r="X19" s="4">
        <f>N19*O19+P19*R19+S19*T19+U19*V19</f>
        <v>3.0000004439600003</v>
      </c>
    </row>
    <row r="20" spans="2:24" x14ac:dyDescent="0.25">
      <c r="M20" t="s">
        <v>17</v>
      </c>
      <c r="N20">
        <f>B4</f>
        <v>-2</v>
      </c>
      <c r="O20">
        <f>N$16</f>
        <v>0.11620728772000002</v>
      </c>
      <c r="P20">
        <f>D4</f>
        <v>10</v>
      </c>
      <c r="R20" s="3">
        <f t="shared" ref="R20:R22" si="9">O$16</f>
        <v>0.34287540779999998</v>
      </c>
      <c r="S20" s="3">
        <f>F4</f>
        <v>1</v>
      </c>
      <c r="T20" s="3">
        <f t="shared" ref="T20:T22" si="10">P$16</f>
        <v>0.80365231342999999</v>
      </c>
      <c r="U20" s="3">
        <f t="shared" ref="U20:U22" si="11">H4</f>
        <v>-1</v>
      </c>
      <c r="V20">
        <v>0.11225246790000006</v>
      </c>
      <c r="W20" t="s">
        <v>4</v>
      </c>
      <c r="X20" s="4">
        <f t="shared" ref="X20:X22" si="12">N20*O20+P20*R20+S20*T20+U20*V20</f>
        <v>3.8877393480899998</v>
      </c>
    </row>
    <row r="21" spans="2:24" x14ac:dyDescent="0.25">
      <c r="B21" t="s">
        <v>9</v>
      </c>
      <c r="C21" t="str">
        <f>IF(AND(K11&gt;=K16,K12&gt;=K17,K13&gt;=K18,K14&gt;=K19), "MATRIZ DIAGONAL DOMINANTE", "NO DOMINANTE")</f>
        <v>NO DOMINANTE</v>
      </c>
      <c r="M21" t="s">
        <v>18</v>
      </c>
      <c r="N21">
        <f>B5</f>
        <v>2</v>
      </c>
      <c r="O21">
        <f>N$16</f>
        <v>0.11620728772000002</v>
      </c>
      <c r="P21">
        <f>D5</f>
        <v>3</v>
      </c>
      <c r="R21" s="3">
        <f t="shared" si="9"/>
        <v>0.34287540779999998</v>
      </c>
      <c r="S21" s="3">
        <f>F5</f>
        <v>-10</v>
      </c>
      <c r="T21" s="3">
        <f t="shared" si="10"/>
        <v>0.80365231342999999</v>
      </c>
      <c r="U21" s="3">
        <f t="shared" si="11"/>
        <v>-2</v>
      </c>
      <c r="V21">
        <v>0.11225246790000006</v>
      </c>
      <c r="W21" t="s">
        <v>4</v>
      </c>
      <c r="X21" s="4">
        <f t="shared" si="12"/>
        <v>-6.9999872712599993</v>
      </c>
    </row>
    <row r="22" spans="2:24" x14ac:dyDescent="0.25">
      <c r="M22" t="s">
        <v>22</v>
      </c>
      <c r="N22">
        <f>B6</f>
        <v>3</v>
      </c>
      <c r="O22">
        <f>N$16</f>
        <v>0.11620728772000002</v>
      </c>
      <c r="P22">
        <f>D6</f>
        <v>-2</v>
      </c>
      <c r="R22" s="3">
        <f t="shared" si="9"/>
        <v>0.34287540779999998</v>
      </c>
      <c r="S22" s="3">
        <f>F6</f>
        <v>4</v>
      </c>
      <c r="T22" s="3">
        <f t="shared" si="10"/>
        <v>0.80365231342999999</v>
      </c>
      <c r="U22" s="3">
        <f t="shared" si="11"/>
        <v>10</v>
      </c>
      <c r="V22">
        <v>0.11225246790000006</v>
      </c>
      <c r="X22" s="4">
        <f t="shared" si="12"/>
        <v>4.0000049802800008</v>
      </c>
    </row>
  </sheetData>
  <mergeCells count="8">
    <mergeCell ref="C19:J19"/>
    <mergeCell ref="C11:J11"/>
    <mergeCell ref="C12:J12"/>
    <mergeCell ref="C13:J13"/>
    <mergeCell ref="C16:J16"/>
    <mergeCell ref="C17:J17"/>
    <mergeCell ref="C18:J18"/>
    <mergeCell ref="C14:J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Jacobi</vt:lpstr>
      <vt:lpstr>Gaus Seidel</vt:lpstr>
      <vt:lpstr>Seidel tarea</vt:lpstr>
      <vt:lpstr>Jacobi 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Velázquez Torres</cp:lastModifiedBy>
  <dcterms:created xsi:type="dcterms:W3CDTF">2020-10-06T19:46:03Z</dcterms:created>
  <dcterms:modified xsi:type="dcterms:W3CDTF">2020-10-21T18:25:22Z</dcterms:modified>
</cp:coreProperties>
</file>