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732543\Documents\"/>
    </mc:Choice>
  </mc:AlternateContent>
  <xr:revisionPtr revIDLastSave="0" documentId="8_{4CE6B6F6-4E34-4DBB-9D59-AD2518445014}" xr6:coauthVersionLast="45" xr6:coauthVersionMax="45" xr10:uidLastSave="{00000000-0000-0000-0000-000000000000}"/>
  <bookViews>
    <workbookView xWindow="-120" yWindow="-120" windowWidth="29040" windowHeight="15840" activeTab="1" xr2:uid="{064F85E9-8341-4E59-8297-0ACA93BDD186}"/>
  </bookViews>
  <sheets>
    <sheet name="Ejercicio 1" sheetId="1" r:id="rId1"/>
    <sheet name="Ejercicio 2" sheetId="2" r:id="rId2"/>
    <sheet name="Ejercicio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2" l="1"/>
  <c r="D26" i="2"/>
  <c r="K26" i="2" s="1"/>
  <c r="E26" i="2"/>
  <c r="B26" i="2"/>
  <c r="C26" i="2"/>
  <c r="E25" i="2"/>
  <c r="K25" i="2" s="1"/>
  <c r="D25" i="2"/>
  <c r="J25" i="2" s="1"/>
  <c r="C25" i="2"/>
  <c r="I25" i="2" s="1"/>
  <c r="B25" i="2"/>
  <c r="H25" i="2" s="1"/>
  <c r="I19" i="2"/>
  <c r="J19" i="2"/>
  <c r="K19" i="2"/>
  <c r="H19" i="2"/>
  <c r="I20" i="2"/>
  <c r="J20" i="2"/>
  <c r="K20" i="2"/>
  <c r="H20" i="2"/>
  <c r="C19" i="2"/>
  <c r="D19" i="2"/>
  <c r="E19" i="2"/>
  <c r="B19" i="2"/>
  <c r="E31" i="2" l="1"/>
  <c r="K31" i="2" s="1"/>
  <c r="E37" i="2" s="1"/>
  <c r="K37" i="2" s="1"/>
  <c r="H12" i="2" s="1"/>
  <c r="E32" i="2"/>
  <c r="D31" i="2"/>
  <c r="J31" i="2" s="1"/>
  <c r="D37" i="2" s="1"/>
  <c r="J37" i="2" s="1"/>
  <c r="D32" i="2"/>
  <c r="I26" i="2"/>
  <c r="H26" i="2"/>
  <c r="C15" i="1"/>
  <c r="C19" i="1" s="1"/>
  <c r="C16" i="1"/>
  <c r="C20" i="1" s="1"/>
  <c r="D16" i="1"/>
  <c r="D20" i="1" s="1"/>
  <c r="C12" i="1"/>
  <c r="D12" i="1"/>
  <c r="D15" i="1" s="1"/>
  <c r="D19" i="1" s="1"/>
  <c r="B12" i="1"/>
  <c r="B16" i="1" s="1"/>
  <c r="B20" i="1" s="1"/>
  <c r="J30" i="2" l="1"/>
  <c r="D36" i="2" s="1"/>
  <c r="J36" i="2" s="1"/>
  <c r="J32" i="2"/>
  <c r="D38" i="2" s="1"/>
  <c r="J38" i="2" s="1"/>
  <c r="B31" i="2"/>
  <c r="H31" i="2" s="1"/>
  <c r="B37" i="2" s="1"/>
  <c r="H37" i="2" s="1"/>
  <c r="B32" i="2"/>
  <c r="K30" i="2"/>
  <c r="E36" i="2" s="1"/>
  <c r="K36" i="2" s="1"/>
  <c r="H11" i="2" s="1"/>
  <c r="K32" i="2"/>
  <c r="E38" i="2" s="1"/>
  <c r="K38" i="2" s="1"/>
  <c r="H13" i="2" s="1"/>
  <c r="C31" i="2"/>
  <c r="I31" i="2" s="1"/>
  <c r="C37" i="2" s="1"/>
  <c r="I37" i="2" s="1"/>
  <c r="C32" i="2"/>
  <c r="B15" i="1"/>
  <c r="B19" i="1" s="1"/>
  <c r="I32" i="2" l="1"/>
  <c r="C38" i="2" s="1"/>
  <c r="I38" i="2" s="1"/>
  <c r="I30" i="2"/>
  <c r="C36" i="2" s="1"/>
  <c r="I36" i="2" s="1"/>
  <c r="H30" i="2"/>
  <c r="B36" i="2" s="1"/>
  <c r="H36" i="2" s="1"/>
  <c r="H32" i="2"/>
  <c r="B38" i="2" s="1"/>
  <c r="H38" i="2" s="1"/>
</calcChain>
</file>

<file path=xl/sharedStrings.xml><?xml version="1.0" encoding="utf-8"?>
<sst xmlns="http://schemas.openxmlformats.org/spreadsheetml/2006/main" count="124" uniqueCount="36">
  <si>
    <t>Metodo de Gauss-Jordan</t>
  </si>
  <si>
    <t>Ejercicio 1</t>
  </si>
  <si>
    <t>x</t>
  </si>
  <si>
    <t>y</t>
  </si>
  <si>
    <t>b</t>
  </si>
  <si>
    <t>F1</t>
  </si>
  <si>
    <t>F2</t>
  </si>
  <si>
    <t>Iteracion 1</t>
  </si>
  <si>
    <t>F2=4F1-F2</t>
  </si>
  <si>
    <t>Iteracion 2</t>
  </si>
  <si>
    <t>F1=9F1-2F2</t>
  </si>
  <si>
    <t>Iteracion 3</t>
  </si>
  <si>
    <t>F1=1/9F1 F2=-1/9F2</t>
  </si>
  <si>
    <t>X</t>
  </si>
  <si>
    <t>Resultados</t>
  </si>
  <si>
    <t>Y</t>
  </si>
  <si>
    <t>Ejercicio 2</t>
  </si>
  <si>
    <t>z</t>
  </si>
  <si>
    <t>F3</t>
  </si>
  <si>
    <t>F2=3F2-2F1</t>
  </si>
  <si>
    <t>F3=7F1+3F1</t>
  </si>
  <si>
    <t>F3=16F3+23F2</t>
  </si>
  <si>
    <t>Iteracion 4</t>
  </si>
  <si>
    <t>F3=1/453F3</t>
  </si>
  <si>
    <t>Iteracion 5</t>
  </si>
  <si>
    <t>F2=13F3+F2</t>
  </si>
  <si>
    <t>Iteracion 6</t>
  </si>
  <si>
    <t>F1=5F3-F1</t>
  </si>
  <si>
    <t>Iteracion 7</t>
  </si>
  <si>
    <t>F1=16F1-2F2</t>
  </si>
  <si>
    <t>Iteracion 8</t>
  </si>
  <si>
    <t>F1=(-1/48)F1, F2=(1/16)F2</t>
  </si>
  <si>
    <t>Resultado</t>
  </si>
  <si>
    <t>Comprobacion en Matlab</t>
  </si>
  <si>
    <t>Ejercicio 3</t>
  </si>
  <si>
    <t>Alejandro Velázquez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</si>
</sst>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66675</xdr:rowOff>
    </xdr:from>
    <xdr:to>
      <xdr:col>2</xdr:col>
      <xdr:colOff>581025</xdr:colOff>
      <xdr:row>7</xdr:row>
      <xdr:rowOff>93801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6DECD3C-A91F-45A0-B922-8FDE83BE4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828675"/>
          <a:ext cx="1123950" cy="598626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1</xdr:row>
      <xdr:rowOff>28575</xdr:rowOff>
    </xdr:from>
    <xdr:to>
      <xdr:col>5</xdr:col>
      <xdr:colOff>590707</xdr:colOff>
      <xdr:row>4</xdr:row>
      <xdr:rowOff>9602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B2E76C-D0CE-42E6-97EA-783251F84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6600" y="219075"/>
          <a:ext cx="1124107" cy="552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4</xdr:row>
      <xdr:rowOff>95250</xdr:rowOff>
    </xdr:from>
    <xdr:to>
      <xdr:col>2</xdr:col>
      <xdr:colOff>695499</xdr:colOff>
      <xdr:row>8</xdr:row>
      <xdr:rowOff>133462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9245C90-749B-4786-B88A-E622208AE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857250"/>
          <a:ext cx="1247949" cy="80021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</xdr:row>
      <xdr:rowOff>57150</xdr:rowOff>
    </xdr:from>
    <xdr:to>
      <xdr:col>10</xdr:col>
      <xdr:colOff>200686</xdr:colOff>
      <xdr:row>7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D36315-0836-4EE3-A283-78A971642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6100" y="247650"/>
          <a:ext cx="4734586" cy="1171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4</xdr:row>
      <xdr:rowOff>66675</xdr:rowOff>
    </xdr:from>
    <xdr:to>
      <xdr:col>4</xdr:col>
      <xdr:colOff>438563</xdr:colOff>
      <xdr:row>12</xdr:row>
      <xdr:rowOff>108878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45D3672-23FD-48FC-8E5E-87FCB07D4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828675"/>
          <a:ext cx="2353088" cy="1566203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</xdr:row>
      <xdr:rowOff>85725</xdr:rowOff>
    </xdr:from>
    <xdr:to>
      <xdr:col>13</xdr:col>
      <xdr:colOff>334266</xdr:colOff>
      <xdr:row>7</xdr:row>
      <xdr:rowOff>123963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6DDEDC-972C-4750-961E-81F07AD88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7625" y="466725"/>
          <a:ext cx="6382641" cy="99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BB0D-8A92-4D99-987D-3D3756928A10}">
  <dimension ref="A1:H23"/>
  <sheetViews>
    <sheetView workbookViewId="0">
      <selection activeCell="F25" sqref="F25"/>
    </sheetView>
  </sheetViews>
  <sheetFormatPr baseColWidth="10" defaultRowHeight="15" x14ac:dyDescent="0.25"/>
  <sheetData>
    <row r="1" spans="1:8" x14ac:dyDescent="0.25">
      <c r="A1" s="12" t="s">
        <v>0</v>
      </c>
      <c r="B1" s="12"/>
      <c r="C1" s="12"/>
      <c r="E1" s="12" t="s">
        <v>33</v>
      </c>
      <c r="F1" s="12"/>
    </row>
    <row r="2" spans="1:8" x14ac:dyDescent="0.25">
      <c r="A2" s="12" t="s">
        <v>35</v>
      </c>
      <c r="B2" s="12"/>
      <c r="C2" s="12"/>
    </row>
    <row r="4" spans="1:8" x14ac:dyDescent="0.25">
      <c r="B4" s="2" t="s">
        <v>1</v>
      </c>
    </row>
    <row r="5" spans="1:8" x14ac:dyDescent="0.25">
      <c r="B5" s="3"/>
      <c r="C5" s="3"/>
    </row>
    <row r="6" spans="1:8" x14ac:dyDescent="0.25">
      <c r="B6" s="3"/>
      <c r="C6" s="3"/>
      <c r="F6" s="1" t="s">
        <v>2</v>
      </c>
      <c r="G6" s="1" t="s">
        <v>3</v>
      </c>
      <c r="H6" s="1" t="s">
        <v>4</v>
      </c>
    </row>
    <row r="7" spans="1:8" x14ac:dyDescent="0.25">
      <c r="B7" s="3"/>
      <c r="C7" s="3"/>
      <c r="E7" s="1" t="s">
        <v>5</v>
      </c>
      <c r="F7" s="1">
        <v>1</v>
      </c>
      <c r="G7" s="1">
        <v>-2</v>
      </c>
      <c r="H7" s="1">
        <v>9</v>
      </c>
    </row>
    <row r="8" spans="1:8" x14ac:dyDescent="0.25">
      <c r="B8" s="3"/>
      <c r="C8" s="3"/>
      <c r="E8" s="1" t="s">
        <v>6</v>
      </c>
      <c r="F8" s="1">
        <v>4</v>
      </c>
      <c r="G8" s="1">
        <v>1</v>
      </c>
      <c r="H8" s="1">
        <v>0</v>
      </c>
    </row>
    <row r="9" spans="1:8" x14ac:dyDescent="0.25">
      <c r="B9" s="13" t="s">
        <v>7</v>
      </c>
      <c r="C9" s="1" t="s">
        <v>8</v>
      </c>
    </row>
    <row r="10" spans="1:8" x14ac:dyDescent="0.25">
      <c r="B10" s="1" t="s">
        <v>2</v>
      </c>
      <c r="C10" s="1" t="s">
        <v>3</v>
      </c>
      <c r="D10" s="1" t="s">
        <v>4</v>
      </c>
    </row>
    <row r="11" spans="1:8" x14ac:dyDescent="0.25">
      <c r="A11" s="1" t="s">
        <v>5</v>
      </c>
      <c r="B11" s="1">
        <v>1</v>
      </c>
      <c r="C11" s="1">
        <v>-2</v>
      </c>
      <c r="D11" s="1">
        <v>9</v>
      </c>
    </row>
    <row r="12" spans="1:8" x14ac:dyDescent="0.25">
      <c r="A12" s="1" t="s">
        <v>6</v>
      </c>
      <c r="B12" s="1">
        <f>4*F7-F8</f>
        <v>0</v>
      </c>
      <c r="C12" s="1">
        <f>4*G7-G8</f>
        <v>-9</v>
      </c>
      <c r="D12" s="1">
        <f>4*H7-H8</f>
        <v>36</v>
      </c>
    </row>
    <row r="13" spans="1:8" x14ac:dyDescent="0.25">
      <c r="B13" s="13" t="s">
        <v>9</v>
      </c>
      <c r="C13" s="1" t="s">
        <v>10</v>
      </c>
    </row>
    <row r="14" spans="1:8" x14ac:dyDescent="0.25">
      <c r="B14" s="1" t="s">
        <v>2</v>
      </c>
      <c r="C14" s="1" t="s">
        <v>3</v>
      </c>
      <c r="D14" s="1" t="s">
        <v>4</v>
      </c>
    </row>
    <row r="15" spans="1:8" x14ac:dyDescent="0.25">
      <c r="A15" s="1" t="s">
        <v>5</v>
      </c>
      <c r="B15" s="1">
        <f>9*B11-2*B12</f>
        <v>9</v>
      </c>
      <c r="C15" s="1">
        <f>9*C11-2*C12</f>
        <v>0</v>
      </c>
      <c r="D15" s="1">
        <f>9*D11-2*D12</f>
        <v>9</v>
      </c>
    </row>
    <row r="16" spans="1:8" x14ac:dyDescent="0.25">
      <c r="A16" s="1" t="s">
        <v>6</v>
      </c>
      <c r="B16" s="1">
        <f>B12</f>
        <v>0</v>
      </c>
      <c r="C16" s="1">
        <f>C12</f>
        <v>-9</v>
      </c>
      <c r="D16" s="1">
        <f>D12</f>
        <v>36</v>
      </c>
    </row>
    <row r="17" spans="1:4" x14ac:dyDescent="0.25">
      <c r="B17" s="13" t="s">
        <v>11</v>
      </c>
      <c r="C17" s="4" t="s">
        <v>12</v>
      </c>
      <c r="D17" s="5"/>
    </row>
    <row r="18" spans="1:4" x14ac:dyDescent="0.25">
      <c r="B18" s="1" t="s">
        <v>2</v>
      </c>
      <c r="C18" s="1" t="s">
        <v>3</v>
      </c>
      <c r="D18" s="1" t="s">
        <v>4</v>
      </c>
    </row>
    <row r="19" spans="1:4" x14ac:dyDescent="0.25">
      <c r="A19" s="1" t="s">
        <v>5</v>
      </c>
      <c r="B19" s="1">
        <f>(1/9)*B15</f>
        <v>1</v>
      </c>
      <c r="C19" s="1">
        <f>(1/9)*C15</f>
        <v>0</v>
      </c>
      <c r="D19" s="1">
        <f>(1/9)*D15</f>
        <v>1</v>
      </c>
    </row>
    <row r="20" spans="1:4" x14ac:dyDescent="0.25">
      <c r="A20" s="1" t="s">
        <v>6</v>
      </c>
      <c r="B20" s="1">
        <f>(-1/9)*B16</f>
        <v>0</v>
      </c>
      <c r="C20" s="1">
        <f>(-1/9)*C16</f>
        <v>1</v>
      </c>
      <c r="D20" s="1">
        <f>(-1/9)*D16</f>
        <v>-4</v>
      </c>
    </row>
    <row r="21" spans="1:4" x14ac:dyDescent="0.25">
      <c r="A21" s="13" t="s">
        <v>14</v>
      </c>
    </row>
    <row r="22" spans="1:4" x14ac:dyDescent="0.25">
      <c r="A22" s="13" t="s">
        <v>13</v>
      </c>
      <c r="B22" s="1">
        <v>1</v>
      </c>
    </row>
    <row r="23" spans="1:4" x14ac:dyDescent="0.25">
      <c r="A23" s="13" t="s">
        <v>15</v>
      </c>
      <c r="B23" s="1">
        <v>-4</v>
      </c>
    </row>
  </sheetData>
  <mergeCells count="5">
    <mergeCell ref="A1:C1"/>
    <mergeCell ref="A2:C2"/>
    <mergeCell ref="B5:C8"/>
    <mergeCell ref="C17:D17"/>
    <mergeCell ref="E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AC5E-E89F-42E0-A495-B8C6E7AE3217}">
  <dimension ref="A1:K38"/>
  <sheetViews>
    <sheetView tabSelected="1" workbookViewId="0">
      <selection activeCell="J11" sqref="J11"/>
    </sheetView>
  </sheetViews>
  <sheetFormatPr baseColWidth="10" defaultRowHeight="15" x14ac:dyDescent="0.25"/>
  <sheetData>
    <row r="1" spans="1:9" x14ac:dyDescent="0.25">
      <c r="A1" s="12" t="s">
        <v>0</v>
      </c>
      <c r="B1" s="12"/>
      <c r="C1" s="12"/>
      <c r="E1" s="12" t="s">
        <v>33</v>
      </c>
      <c r="F1" s="12"/>
    </row>
    <row r="2" spans="1:9" x14ac:dyDescent="0.25">
      <c r="A2" s="12" t="s">
        <v>35</v>
      </c>
      <c r="B2" s="12"/>
      <c r="C2" s="12"/>
    </row>
    <row r="4" spans="1:9" x14ac:dyDescent="0.25">
      <c r="B4" s="2" t="s">
        <v>16</v>
      </c>
    </row>
    <row r="5" spans="1:9" x14ac:dyDescent="0.25">
      <c r="B5" s="6"/>
      <c r="C5" s="7"/>
    </row>
    <row r="6" spans="1:9" x14ac:dyDescent="0.25">
      <c r="B6" s="8"/>
      <c r="C6" s="9"/>
    </row>
    <row r="7" spans="1:9" x14ac:dyDescent="0.25">
      <c r="B7" s="8"/>
      <c r="C7" s="9"/>
    </row>
    <row r="8" spans="1:9" x14ac:dyDescent="0.25">
      <c r="B8" s="8"/>
      <c r="C8" s="9"/>
    </row>
    <row r="9" spans="1:9" x14ac:dyDescent="0.25">
      <c r="B9" s="10"/>
      <c r="C9" s="11"/>
    </row>
    <row r="10" spans="1:9" x14ac:dyDescent="0.25">
      <c r="G10" s="13" t="s">
        <v>32</v>
      </c>
    </row>
    <row r="11" spans="1:9" x14ac:dyDescent="0.25">
      <c r="B11" s="1" t="s">
        <v>2</v>
      </c>
      <c r="C11" s="1" t="s">
        <v>3</v>
      </c>
      <c r="D11" s="1" t="s">
        <v>17</v>
      </c>
      <c r="E11" s="1" t="s">
        <v>4</v>
      </c>
      <c r="G11" s="13" t="s">
        <v>2</v>
      </c>
      <c r="H11" s="1">
        <f>K36</f>
        <v>3</v>
      </c>
    </row>
    <row r="12" spans="1:9" x14ac:dyDescent="0.25">
      <c r="A12" s="1" t="s">
        <v>5</v>
      </c>
      <c r="B12" s="1">
        <v>3</v>
      </c>
      <c r="C12" s="1">
        <v>-2</v>
      </c>
      <c r="D12" s="1">
        <v>5</v>
      </c>
      <c r="E12" s="1">
        <v>38</v>
      </c>
      <c r="G12" s="13" t="s">
        <v>3</v>
      </c>
      <c r="H12" s="1">
        <f>K37</f>
        <v>-2</v>
      </c>
    </row>
    <row r="13" spans="1:9" x14ac:dyDescent="0.25">
      <c r="A13" s="1" t="s">
        <v>6</v>
      </c>
      <c r="B13" s="1">
        <v>2</v>
      </c>
      <c r="C13" s="1">
        <v>4</v>
      </c>
      <c r="D13" s="1">
        <v>-1</v>
      </c>
      <c r="E13" s="1">
        <v>-7</v>
      </c>
      <c r="G13" s="13" t="s">
        <v>17</v>
      </c>
      <c r="H13" s="1">
        <f>K38</f>
        <v>5</v>
      </c>
    </row>
    <row r="14" spans="1:9" x14ac:dyDescent="0.25">
      <c r="A14" s="1" t="s">
        <v>18</v>
      </c>
      <c r="B14" s="1">
        <v>-7</v>
      </c>
      <c r="C14" s="1">
        <v>-3</v>
      </c>
      <c r="D14" s="1">
        <v>4</v>
      </c>
      <c r="E14" s="1">
        <v>5</v>
      </c>
    </row>
    <row r="16" spans="1:9" x14ac:dyDescent="0.25">
      <c r="B16" s="1" t="s">
        <v>7</v>
      </c>
      <c r="C16" s="1" t="s">
        <v>19</v>
      </c>
      <c r="H16" s="1" t="s">
        <v>9</v>
      </c>
      <c r="I16" s="1" t="s">
        <v>20</v>
      </c>
    </row>
    <row r="17" spans="1:11" x14ac:dyDescent="0.25">
      <c r="B17" s="1" t="s">
        <v>2</v>
      </c>
      <c r="C17" s="1" t="s">
        <v>3</v>
      </c>
      <c r="D17" s="1" t="s">
        <v>17</v>
      </c>
      <c r="E17" s="1" t="s">
        <v>4</v>
      </c>
      <c r="H17" s="1" t="s">
        <v>2</v>
      </c>
      <c r="I17" s="1" t="s">
        <v>3</v>
      </c>
      <c r="J17" s="1" t="s">
        <v>17</v>
      </c>
      <c r="K17" s="1" t="s">
        <v>4</v>
      </c>
    </row>
    <row r="18" spans="1:11" x14ac:dyDescent="0.25">
      <c r="A18" s="1" t="s">
        <v>5</v>
      </c>
      <c r="B18" s="1">
        <v>3</v>
      </c>
      <c r="C18" s="1">
        <v>-2</v>
      </c>
      <c r="D18" s="1">
        <v>5</v>
      </c>
      <c r="E18" s="1">
        <v>38</v>
      </c>
      <c r="G18" s="1" t="s">
        <v>5</v>
      </c>
      <c r="H18" s="1">
        <v>3</v>
      </c>
      <c r="I18" s="1">
        <v>-2</v>
      </c>
      <c r="J18" s="1">
        <v>5</v>
      </c>
      <c r="K18" s="1">
        <v>38</v>
      </c>
    </row>
    <row r="19" spans="1:11" x14ac:dyDescent="0.25">
      <c r="A19" s="1" t="s">
        <v>6</v>
      </c>
      <c r="B19" s="1">
        <f>3*B13-2*B12</f>
        <v>0</v>
      </c>
      <c r="C19" s="1">
        <f t="shared" ref="C19:E19" si="0">3*C13-2*C12</f>
        <v>16</v>
      </c>
      <c r="D19" s="1">
        <f t="shared" si="0"/>
        <v>-13</v>
      </c>
      <c r="E19" s="1">
        <f t="shared" si="0"/>
        <v>-97</v>
      </c>
      <c r="G19" s="1" t="s">
        <v>6</v>
      </c>
      <c r="H19" s="1">
        <f>B19</f>
        <v>0</v>
      </c>
      <c r="I19" s="1">
        <f>C19</f>
        <v>16</v>
      </c>
      <c r="J19" s="1">
        <f>D19</f>
        <v>-13</v>
      </c>
      <c r="K19" s="1">
        <f>E19</f>
        <v>-97</v>
      </c>
    </row>
    <row r="20" spans="1:11" x14ac:dyDescent="0.25">
      <c r="A20" s="1" t="s">
        <v>18</v>
      </c>
      <c r="B20" s="1">
        <v>-7</v>
      </c>
      <c r="C20" s="1">
        <v>-3</v>
      </c>
      <c r="D20" s="1">
        <v>4</v>
      </c>
      <c r="E20" s="1">
        <v>5</v>
      </c>
      <c r="G20" s="1" t="s">
        <v>18</v>
      </c>
      <c r="H20" s="1">
        <f>7*B12+3*B14</f>
        <v>0</v>
      </c>
      <c r="I20" s="1">
        <f>7*C12+3*C14</f>
        <v>-23</v>
      </c>
      <c r="J20" s="1">
        <f>7*D12+3*D14</f>
        <v>47</v>
      </c>
      <c r="K20" s="1">
        <f>7*E12+3*E14</f>
        <v>281</v>
      </c>
    </row>
    <row r="22" spans="1:11" x14ac:dyDescent="0.25">
      <c r="B22" s="1" t="s">
        <v>11</v>
      </c>
      <c r="C22" s="3" t="s">
        <v>21</v>
      </c>
      <c r="D22" s="3"/>
      <c r="H22" s="1" t="s">
        <v>22</v>
      </c>
      <c r="I22" s="3" t="s">
        <v>23</v>
      </c>
      <c r="J22" s="3"/>
    </row>
    <row r="23" spans="1:11" x14ac:dyDescent="0.25">
      <c r="B23" s="1" t="s">
        <v>2</v>
      </c>
      <c r="C23" s="1" t="s">
        <v>3</v>
      </c>
      <c r="D23" s="1" t="s">
        <v>17</v>
      </c>
      <c r="E23" s="1" t="s">
        <v>4</v>
      </c>
      <c r="H23" s="1" t="s">
        <v>2</v>
      </c>
      <c r="I23" s="1" t="s">
        <v>3</v>
      </c>
      <c r="J23" s="1" t="s">
        <v>17</v>
      </c>
      <c r="K23" s="1" t="s">
        <v>4</v>
      </c>
    </row>
    <row r="24" spans="1:11" x14ac:dyDescent="0.25">
      <c r="A24" s="1" t="s">
        <v>5</v>
      </c>
      <c r="B24" s="1">
        <v>3</v>
      </c>
      <c r="C24" s="1">
        <v>-2</v>
      </c>
      <c r="D24" s="1">
        <v>5</v>
      </c>
      <c r="E24" s="1">
        <v>38</v>
      </c>
      <c r="G24" s="1" t="s">
        <v>5</v>
      </c>
      <c r="H24" s="1">
        <v>3</v>
      </c>
      <c r="I24" s="1">
        <v>-2</v>
      </c>
      <c r="J24" s="1">
        <v>5</v>
      </c>
      <c r="K24" s="1">
        <v>38</v>
      </c>
    </row>
    <row r="25" spans="1:11" x14ac:dyDescent="0.25">
      <c r="A25" s="1" t="s">
        <v>6</v>
      </c>
      <c r="B25" s="1">
        <f>H19</f>
        <v>0</v>
      </c>
      <c r="C25" s="1">
        <f>I19</f>
        <v>16</v>
      </c>
      <c r="D25" s="1">
        <f>J19</f>
        <v>-13</v>
      </c>
      <c r="E25" s="1">
        <f>K19</f>
        <v>-97</v>
      </c>
      <c r="G25" s="1" t="s">
        <v>6</v>
      </c>
      <c r="H25" s="1">
        <f>B25</f>
        <v>0</v>
      </c>
      <c r="I25" s="1">
        <f>C25</f>
        <v>16</v>
      </c>
      <c r="J25" s="1">
        <f>D25</f>
        <v>-13</v>
      </c>
      <c r="K25" s="1">
        <f>E25</f>
        <v>-97</v>
      </c>
    </row>
    <row r="26" spans="1:11" x14ac:dyDescent="0.25">
      <c r="A26" s="1" t="s">
        <v>18</v>
      </c>
      <c r="B26" s="1">
        <f>16*H20+23*H19</f>
        <v>0</v>
      </c>
      <c r="C26" s="1">
        <f>16*I20+23*I19</f>
        <v>0</v>
      </c>
      <c r="D26" s="1">
        <f>16*J20+23*J19</f>
        <v>453</v>
      </c>
      <c r="E26" s="1">
        <f>16*K20+23*K19</f>
        <v>2265</v>
      </c>
      <c r="G26" s="1" t="s">
        <v>18</v>
      </c>
      <c r="H26" s="1">
        <f>(1/$D$26)*B26</f>
        <v>0</v>
      </c>
      <c r="I26" s="1">
        <f>(1/$D$26)*C26</f>
        <v>0</v>
      </c>
      <c r="J26" s="1">
        <f>(1/$D$26)*D26</f>
        <v>1</v>
      </c>
      <c r="K26" s="1">
        <f>(1/$D$26)*E26</f>
        <v>5</v>
      </c>
    </row>
    <row r="28" spans="1:11" x14ac:dyDescent="0.25">
      <c r="B28" s="1" t="s">
        <v>24</v>
      </c>
      <c r="C28" s="3" t="s">
        <v>25</v>
      </c>
      <c r="D28" s="3"/>
      <c r="H28" s="1" t="s">
        <v>26</v>
      </c>
      <c r="I28" s="3" t="s">
        <v>27</v>
      </c>
      <c r="J28" s="3"/>
    </row>
    <row r="29" spans="1:11" x14ac:dyDescent="0.25">
      <c r="B29" s="1" t="s">
        <v>2</v>
      </c>
      <c r="C29" s="1" t="s">
        <v>3</v>
      </c>
      <c r="D29" s="1" t="s">
        <v>17</v>
      </c>
      <c r="E29" s="1" t="s">
        <v>4</v>
      </c>
      <c r="H29" s="1" t="s">
        <v>2</v>
      </c>
      <c r="I29" s="1" t="s">
        <v>3</v>
      </c>
      <c r="J29" s="1" t="s">
        <v>17</v>
      </c>
      <c r="K29" s="1" t="s">
        <v>4</v>
      </c>
    </row>
    <row r="30" spans="1:11" x14ac:dyDescent="0.25">
      <c r="A30" s="1" t="s">
        <v>5</v>
      </c>
      <c r="B30" s="1">
        <v>3</v>
      </c>
      <c r="C30" s="1">
        <v>-2</v>
      </c>
      <c r="D30" s="1">
        <v>5</v>
      </c>
      <c r="E30" s="1">
        <v>38</v>
      </c>
      <c r="G30" s="1" t="s">
        <v>5</v>
      </c>
      <c r="H30" s="1">
        <f>5*B32-B30</f>
        <v>-3</v>
      </c>
      <c r="I30" s="1">
        <f>5*C32-C30</f>
        <v>2</v>
      </c>
      <c r="J30" s="1">
        <f>5*D32-D30</f>
        <v>0</v>
      </c>
      <c r="K30" s="1">
        <f>5*E32-E30</f>
        <v>-13</v>
      </c>
    </row>
    <row r="31" spans="1:11" x14ac:dyDescent="0.25">
      <c r="A31" s="1" t="s">
        <v>6</v>
      </c>
      <c r="B31" s="1">
        <f>13*H26+H25</f>
        <v>0</v>
      </c>
      <c r="C31" s="1">
        <f>13*I26+I25</f>
        <v>16</v>
      </c>
      <c r="D31" s="1">
        <f>13*J26+J25</f>
        <v>0</v>
      </c>
      <c r="E31" s="1">
        <f>13*K26+K25</f>
        <v>-32</v>
      </c>
      <c r="G31" s="1" t="s">
        <v>6</v>
      </c>
      <c r="H31" s="1">
        <f>B31</f>
        <v>0</v>
      </c>
      <c r="I31" s="1">
        <f>C31</f>
        <v>16</v>
      </c>
      <c r="J31" s="1">
        <f>D31</f>
        <v>0</v>
      </c>
      <c r="K31" s="1">
        <f>E31</f>
        <v>-32</v>
      </c>
    </row>
    <row r="32" spans="1:11" x14ac:dyDescent="0.25">
      <c r="A32" s="1" t="s">
        <v>18</v>
      </c>
      <c r="B32" s="1">
        <f>H26</f>
        <v>0</v>
      </c>
      <c r="C32" s="1">
        <f>I26</f>
        <v>0</v>
      </c>
      <c r="D32" s="1">
        <f>J26</f>
        <v>1</v>
      </c>
      <c r="E32" s="1">
        <f>K26</f>
        <v>5</v>
      </c>
      <c r="G32" s="1" t="s">
        <v>18</v>
      </c>
      <c r="H32" s="1">
        <f>B32</f>
        <v>0</v>
      </c>
      <c r="I32" s="1">
        <f>C32</f>
        <v>0</v>
      </c>
      <c r="J32" s="1">
        <f>D32</f>
        <v>1</v>
      </c>
      <c r="K32" s="1">
        <f>E32</f>
        <v>5</v>
      </c>
    </row>
    <row r="34" spans="1:11" x14ac:dyDescent="0.25">
      <c r="B34" s="1" t="s">
        <v>28</v>
      </c>
      <c r="C34" s="3" t="s">
        <v>29</v>
      </c>
      <c r="D34" s="3"/>
      <c r="H34" s="1" t="s">
        <v>30</v>
      </c>
      <c r="I34" s="3" t="s">
        <v>31</v>
      </c>
      <c r="J34" s="3"/>
    </row>
    <row r="35" spans="1:11" x14ac:dyDescent="0.25">
      <c r="B35" s="1" t="s">
        <v>2</v>
      </c>
      <c r="C35" s="1" t="s">
        <v>3</v>
      </c>
      <c r="D35" s="1" t="s">
        <v>17</v>
      </c>
      <c r="E35" s="1" t="s">
        <v>4</v>
      </c>
      <c r="H35" s="1" t="s">
        <v>2</v>
      </c>
      <c r="I35" s="1" t="s">
        <v>3</v>
      </c>
      <c r="J35" s="1" t="s">
        <v>17</v>
      </c>
      <c r="K35" s="1" t="s">
        <v>4</v>
      </c>
    </row>
    <row r="36" spans="1:11" x14ac:dyDescent="0.25">
      <c r="A36" s="1" t="s">
        <v>5</v>
      </c>
      <c r="B36" s="1">
        <f>16*H30-2*H31</f>
        <v>-48</v>
      </c>
      <c r="C36" s="1">
        <f>16*I30-2*I31</f>
        <v>0</v>
      </c>
      <c r="D36" s="1">
        <f>16*J30-2*J31</f>
        <v>0</v>
      </c>
      <c r="E36" s="1">
        <f>16*K30-2*K31</f>
        <v>-144</v>
      </c>
      <c r="G36" s="1" t="s">
        <v>5</v>
      </c>
      <c r="H36" s="1">
        <f>(1/-48)*B36</f>
        <v>1</v>
      </c>
      <c r="I36" s="1">
        <f>(1/-48)*C36</f>
        <v>0</v>
      </c>
      <c r="J36" s="1">
        <f>(1/-48)*D36</f>
        <v>0</v>
      </c>
      <c r="K36" s="1">
        <f>(1/-48)*E36</f>
        <v>3</v>
      </c>
    </row>
    <row r="37" spans="1:11" x14ac:dyDescent="0.25">
      <c r="A37" s="1" t="s">
        <v>6</v>
      </c>
      <c r="B37" s="1">
        <f>H31</f>
        <v>0</v>
      </c>
      <c r="C37" s="1">
        <f>I31</f>
        <v>16</v>
      </c>
      <c r="D37" s="1">
        <f>J31</f>
        <v>0</v>
      </c>
      <c r="E37" s="1">
        <f>K31</f>
        <v>-32</v>
      </c>
      <c r="G37" s="1" t="s">
        <v>6</v>
      </c>
      <c r="H37" s="1">
        <f>(1/16)*B37</f>
        <v>0</v>
      </c>
      <c r="I37" s="1">
        <f>(1/16)*C37</f>
        <v>1</v>
      </c>
      <c r="J37" s="1">
        <f>(1/16)*D37</f>
        <v>0</v>
      </c>
      <c r="K37" s="1">
        <f>(1/16)*E37</f>
        <v>-2</v>
      </c>
    </row>
    <row r="38" spans="1:11" x14ac:dyDescent="0.25">
      <c r="A38" s="1" t="s">
        <v>18</v>
      </c>
      <c r="B38" s="1">
        <f>H32</f>
        <v>0</v>
      </c>
      <c r="C38" s="1">
        <f>I32</f>
        <v>0</v>
      </c>
      <c r="D38" s="1">
        <f>J32</f>
        <v>1</v>
      </c>
      <c r="E38" s="1">
        <f>K32</f>
        <v>5</v>
      </c>
      <c r="G38" s="1" t="s">
        <v>18</v>
      </c>
      <c r="H38" s="1">
        <f>B38</f>
        <v>0</v>
      </c>
      <c r="I38" s="1">
        <f>C38</f>
        <v>0</v>
      </c>
      <c r="J38" s="1">
        <f>D38</f>
        <v>1</v>
      </c>
      <c r="K38" s="1">
        <f>E38</f>
        <v>5</v>
      </c>
    </row>
  </sheetData>
  <mergeCells count="10">
    <mergeCell ref="C28:D28"/>
    <mergeCell ref="I28:J28"/>
    <mergeCell ref="C34:D34"/>
    <mergeCell ref="I34:J34"/>
    <mergeCell ref="E1:F1"/>
    <mergeCell ref="A1:C1"/>
    <mergeCell ref="A2:C2"/>
    <mergeCell ref="B5:C9"/>
    <mergeCell ref="C22:D22"/>
    <mergeCell ref="I22:J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0922-BA5F-475E-BF75-DA58FBFFAEFD}">
  <dimension ref="A1:H13"/>
  <sheetViews>
    <sheetView workbookViewId="0">
      <selection activeCell="B5" sqref="B5:E13"/>
    </sheetView>
  </sheetViews>
  <sheetFormatPr baseColWidth="10" defaultRowHeight="15" x14ac:dyDescent="0.25"/>
  <sheetData>
    <row r="1" spans="1:8" x14ac:dyDescent="0.25">
      <c r="A1" s="12" t="s">
        <v>0</v>
      </c>
      <c r="B1" s="12"/>
      <c r="C1" s="12"/>
    </row>
    <row r="2" spans="1:8" x14ac:dyDescent="0.25">
      <c r="A2" s="12" t="s">
        <v>35</v>
      </c>
      <c r="B2" s="12"/>
      <c r="C2" s="12"/>
      <c r="G2" s="12" t="s">
        <v>33</v>
      </c>
      <c r="H2" s="12"/>
    </row>
    <row r="4" spans="1:8" x14ac:dyDescent="0.25">
      <c r="B4" s="2" t="s">
        <v>34</v>
      </c>
    </row>
    <row r="5" spans="1:8" x14ac:dyDescent="0.25">
      <c r="B5" s="3"/>
      <c r="C5" s="3"/>
      <c r="D5" s="3"/>
      <c r="E5" s="3"/>
    </row>
    <row r="6" spans="1:8" x14ac:dyDescent="0.25">
      <c r="B6" s="3"/>
      <c r="C6" s="3"/>
      <c r="D6" s="3"/>
      <c r="E6" s="3"/>
    </row>
    <row r="7" spans="1:8" x14ac:dyDescent="0.25">
      <c r="B7" s="3"/>
      <c r="C7" s="3"/>
      <c r="D7" s="3"/>
      <c r="E7" s="3"/>
    </row>
    <row r="8" spans="1:8" x14ac:dyDescent="0.25">
      <c r="B8" s="3"/>
      <c r="C8" s="3"/>
      <c r="D8" s="3"/>
      <c r="E8" s="3"/>
    </row>
    <row r="9" spans="1:8" x14ac:dyDescent="0.25">
      <c r="B9" s="3"/>
      <c r="C9" s="3"/>
      <c r="D9" s="3"/>
      <c r="E9" s="3"/>
    </row>
    <row r="10" spans="1:8" x14ac:dyDescent="0.25">
      <c r="B10" s="3"/>
      <c r="C10" s="3"/>
      <c r="D10" s="3"/>
      <c r="E10" s="3"/>
    </row>
    <row r="11" spans="1:8" x14ac:dyDescent="0.25">
      <c r="B11" s="3"/>
      <c r="C11" s="3"/>
      <c r="D11" s="3"/>
      <c r="E11" s="3"/>
    </row>
    <row r="12" spans="1:8" x14ac:dyDescent="0.25">
      <c r="B12" s="3"/>
      <c r="C12" s="3"/>
      <c r="D12" s="3"/>
      <c r="E12" s="3"/>
    </row>
    <row r="13" spans="1:8" x14ac:dyDescent="0.25">
      <c r="B13" s="3"/>
      <c r="C13" s="3"/>
      <c r="D13" s="3"/>
      <c r="E13" s="3"/>
    </row>
  </sheetData>
  <mergeCells count="4">
    <mergeCell ref="A1:C1"/>
    <mergeCell ref="A2:C2"/>
    <mergeCell ref="B5:E13"/>
    <mergeCell ref="G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Mtz</dc:creator>
  <cp:lastModifiedBy>Alejandro Velázquez Torres</cp:lastModifiedBy>
  <dcterms:created xsi:type="dcterms:W3CDTF">2020-10-07T23:20:54Z</dcterms:created>
  <dcterms:modified xsi:type="dcterms:W3CDTF">2020-10-13T20:04:32Z</dcterms:modified>
</cp:coreProperties>
</file>