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1a13b47dbe68d030/Carrera/8octavo Semestre/Capstone/Fase2/"/>
    </mc:Choice>
  </mc:AlternateContent>
  <xr:revisionPtr revIDLastSave="8" documentId="13_ncr:1_{C7E917BD-A25E-8D4C-B18F-180550C4F593}" xr6:coauthVersionLast="47" xr6:coauthVersionMax="47" xr10:uidLastSave="{DDD84ABC-3D2E-4D94-816A-2AF590ABB3A2}"/>
  <bookViews>
    <workbookView xWindow="-120" yWindow="-120" windowWidth="29040" windowHeight="15720" xr2:uid="{00000000-000D-0000-FFFF-FFFF00000000}"/>
  </bookViews>
  <sheets>
    <sheet name="EVALUACION2" sheetId="1" r:id="rId1"/>
    <sheet name="RUBRICA" sheetId="2" r:id="rId2"/>
    <sheet name="ESCALA_IEP" sheetId="3" r:id="rId3"/>
    <sheet name="ESCALA_PRESENTACION" sheetId="4" r:id="rId4"/>
    <sheet name="ESCALA_TRAB_EQUIP" sheetId="5" r:id="rId5"/>
    <sheet name="RELEVANCIA-PUNTAJ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K20" i="1" s="1"/>
  <c r="H20" i="1"/>
  <c r="I20" i="1" s="1"/>
  <c r="F20" i="1"/>
  <c r="G20" i="1" s="1"/>
  <c r="D20" i="1"/>
  <c r="E20" i="1" s="1"/>
  <c r="B20" i="1"/>
  <c r="J19" i="1"/>
  <c r="K19" i="1" s="1"/>
  <c r="H19" i="1"/>
  <c r="I19" i="1" s="1"/>
  <c r="F19" i="1"/>
  <c r="G19" i="1" s="1"/>
  <c r="D19" i="1"/>
  <c r="E19" i="1" s="1"/>
  <c r="B19" i="1"/>
  <c r="J18" i="1"/>
  <c r="K18" i="1" s="1"/>
  <c r="H18" i="1"/>
  <c r="I18" i="1" s="1"/>
  <c r="F18" i="1"/>
  <c r="G18" i="1" s="1"/>
  <c r="D18" i="1"/>
  <c r="E18" i="1" s="1"/>
  <c r="B18" i="1"/>
  <c r="J17" i="1"/>
  <c r="K17" i="1" s="1"/>
  <c r="I17" i="1"/>
  <c r="H17" i="1"/>
  <c r="F17" i="1"/>
  <c r="G17" i="1" s="1"/>
  <c r="D17" i="1"/>
  <c r="E17" i="1" s="1"/>
  <c r="B17" i="1"/>
  <c r="J16" i="1"/>
  <c r="K16" i="1" s="1"/>
  <c r="H16" i="1"/>
  <c r="I16" i="1" s="1"/>
  <c r="F16" i="1"/>
  <c r="G16" i="1" s="1"/>
  <c r="D16" i="1"/>
  <c r="E16" i="1" s="1"/>
  <c r="B16" i="1"/>
  <c r="J15" i="1"/>
  <c r="K15" i="1" s="1"/>
  <c r="H15" i="1"/>
  <c r="I15" i="1" s="1"/>
  <c r="F15" i="1"/>
  <c r="G15" i="1" s="1"/>
  <c r="D15" i="1"/>
  <c r="E15" i="1" s="1"/>
  <c r="B15" i="1"/>
  <c r="J14" i="1"/>
  <c r="K14" i="1" s="1"/>
  <c r="H14" i="1"/>
  <c r="I14" i="1" s="1"/>
  <c r="G14" i="1"/>
  <c r="F14" i="1"/>
  <c r="D14" i="1"/>
  <c r="E14" i="1" s="1"/>
  <c r="B14" i="1"/>
  <c r="J13" i="1"/>
  <c r="K13" i="1" s="1"/>
  <c r="I13" i="1"/>
  <c r="H13" i="1"/>
  <c r="F13" i="1"/>
  <c r="G13" i="1" s="1"/>
  <c r="D13" i="1"/>
  <c r="E13" i="1" s="1"/>
  <c r="B13" i="1"/>
  <c r="I21" i="1" l="1"/>
  <c r="E21" i="1"/>
  <c r="G21" i="1"/>
  <c r="K21" i="1"/>
  <c r="C21" i="1" l="1"/>
  <c r="C22" i="1" s="1"/>
  <c r="C6" i="1" l="1"/>
  <c r="C5" i="1"/>
  <c r="C4" i="1"/>
</calcChain>
</file>

<file path=xl/sharedStrings.xml><?xml version="1.0" encoding="utf-8"?>
<sst xmlns="http://schemas.openxmlformats.org/spreadsheetml/2006/main" count="98" uniqueCount="80">
  <si>
    <t>INTEGRANTES</t>
  </si>
  <si>
    <t>GRUPAL</t>
  </si>
  <si>
    <t>Alejandro Valenzuela</t>
  </si>
  <si>
    <t>Gerson Figelist</t>
  </si>
  <si>
    <t>Diego Meynard</t>
  </si>
  <si>
    <t>Nivel de Logro</t>
  </si>
  <si>
    <t>NIVELES DE LOGRO Y PUNTAJES</t>
  </si>
  <si>
    <t>Aspectos a Evaluar</t>
  </si>
  <si>
    <t>Completamente logrado</t>
  </si>
  <si>
    <t>Logrado</t>
  </si>
  <si>
    <t>Logro Incipiente</t>
  </si>
  <si>
    <t>No logrado</t>
  </si>
  <si>
    <t>X</t>
  </si>
  <si>
    <t>Puntaje</t>
  </si>
  <si>
    <t>Nota</t>
  </si>
  <si>
    <t>PPT</t>
  </si>
  <si>
    <t>Colocar los Roles en base a Scrum</t>
  </si>
  <si>
    <t>Presentar más rápido el slide 1</t>
  </si>
  <si>
    <t>Mejorar los objetivos</t>
  </si>
  <si>
    <t>Mejorar alance</t>
  </si>
  <si>
    <t>Scrum y Cronograma</t>
  </si>
  <si>
    <t>Arq. En qué corre el sistema</t>
  </si>
  <si>
    <t>Que se vea al modelo</t>
  </si>
  <si>
    <t>Dispensa??</t>
  </si>
  <si>
    <t>APP</t>
  </si>
  <si>
    <t>Nombre de la Minuta con fecha</t>
  </si>
  <si>
    <t>Típo de comida</t>
  </si>
  <si>
    <t>Galletas Capuchinas?</t>
  </si>
  <si>
    <t>Indicador de Evaluación</t>
  </si>
  <si>
    <t>Categorías de Respuesta</t>
  </si>
  <si>
    <t>Ponderación del Indicador de Evaluación</t>
  </si>
  <si>
    <r>
      <rPr>
        <b/>
        <sz val="11"/>
        <color indexed="11"/>
        <rFont val="Calibri"/>
        <family val="2"/>
      </rPr>
      <t>Completamente Logrado</t>
    </r>
    <r>
      <rPr>
        <b/>
        <sz val="10"/>
        <color indexed="11"/>
        <rFont val="Calibri"/>
        <family val="2"/>
      </rPr>
      <t xml:space="preserve">  (100%)</t>
    </r>
  </si>
  <si>
    <r>
      <rPr>
        <b/>
        <sz val="11"/>
        <color indexed="11"/>
        <rFont val="Calibri"/>
        <family val="2"/>
      </rPr>
      <t>Logrado</t>
    </r>
    <r>
      <rPr>
        <b/>
        <sz val="10"/>
        <color indexed="11"/>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</si>
  <si>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</si>
  <si>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</si>
  <si>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</si>
  <si>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</si>
  <si>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</si>
  <si>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</si>
  <si>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</si>
  <si>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</si>
  <si>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</si>
  <si>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</si>
  <si>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</si>
  <si>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</si>
  <si>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</si>
  <si>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</si>
  <si>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</si>
  <si>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</si>
  <si>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</si>
  <si>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</si>
  <si>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</si>
  <si>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</si>
  <si>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</si>
  <si>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</si>
  <si>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</si>
  <si>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</si>
  <si>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</si>
  <si>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</si>
  <si>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</si>
  <si>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</si>
  <si>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</si>
  <si>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</si>
  <si>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</si>
  <si>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</si>
  <si>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</si>
  <si>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</si>
  <si>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</si>
  <si>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</si>
  <si>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</si>
  <si>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</si>
  <si>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</si>
  <si>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</si>
  <si>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</si>
  <si>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</si>
  <si>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</si>
  <si>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</si>
  <si>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</si>
  <si>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</si>
  <si>
    <t>No me dieron acceso al JIRA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</si>
</sst>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indexed="8"/>
      <name val="Calibri"/>
    </font>
    <font>
      <b/>
      <sz val="11"/>
      <color indexed="8"/>
      <name val="Calibri"/>
      <family val="2"/>
    </font>
    <font>
      <sz val="20"/>
      <color indexed="8"/>
      <name val="Calibri"/>
      <family val="2"/>
    </font>
    <font>
      <b/>
      <sz val="14"/>
      <color indexed="8"/>
      <name val="Calibri"/>
      <family val="2"/>
    </font>
    <font>
      <b/>
      <sz val="10"/>
      <color indexed="8"/>
      <name val="Calibri"/>
      <family val="2"/>
    </font>
    <font>
      <sz val="9"/>
      <color indexed="8"/>
      <name val="Calibri"/>
      <family val="2"/>
    </font>
    <font>
      <sz val="10"/>
      <color indexed="8"/>
      <name val="Calibri"/>
      <family val="2"/>
    </font>
    <font>
      <sz val="14"/>
      <color indexed="8"/>
      <name val="Calibri"/>
      <family val="2"/>
    </font>
    <font>
      <b/>
      <sz val="10"/>
      <color indexed="11"/>
      <name val="Calibri"/>
      <family val="2"/>
    </font>
    <font>
      <b/>
      <sz val="11"/>
      <color indexed="11"/>
      <name val="Calibri"/>
      <family val="2"/>
    </font>
    <font>
      <b/>
      <sz val="10"/>
      <color indexed="18"/>
      <name val="Calibri"/>
      <family val="2"/>
    </font>
  </fonts>
  <fills count="8">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39">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8"/>
      </bottom>
      <diagonal/>
    </border>
    <border>
      <left style="thin">
        <color indexed="9"/>
      </left>
      <right style="thin">
        <color indexed="9"/>
      </right>
      <top style="thin">
        <color indexed="8"/>
      </top>
      <bottom style="thin">
        <color indexed="9"/>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9"/>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8"/>
      </right>
      <top/>
      <bottom style="thin">
        <color indexed="9"/>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9"/>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9"/>
      </right>
      <top style="thin">
        <color indexed="8"/>
      </top>
      <bottom style="thin">
        <color indexed="9"/>
      </bottom>
      <diagonal/>
    </border>
    <border>
      <left style="medium">
        <color indexed="17"/>
      </left>
      <right style="medium">
        <color indexed="17"/>
      </right>
      <top style="medium">
        <color indexed="17"/>
      </top>
      <bottom/>
      <diagonal/>
    </border>
    <border>
      <left style="medium">
        <color indexed="17"/>
      </left>
      <right/>
      <top style="medium">
        <color indexed="17"/>
      </top>
      <bottom style="medium">
        <color indexed="17"/>
      </bottom>
      <diagonal/>
    </border>
    <border>
      <left/>
      <right/>
      <top style="medium">
        <color indexed="17"/>
      </top>
      <bottom style="medium">
        <color indexed="17"/>
      </bottom>
      <diagonal/>
    </border>
    <border>
      <left/>
      <right style="medium">
        <color indexed="17"/>
      </right>
      <top style="medium">
        <color indexed="17"/>
      </top>
      <bottom style="medium">
        <color indexed="17"/>
      </bottom>
      <diagonal/>
    </border>
    <border>
      <left style="medium">
        <color indexed="17"/>
      </left>
      <right style="medium">
        <color indexed="17"/>
      </right>
      <top/>
      <bottom/>
      <diagonal/>
    </border>
    <border>
      <left style="medium">
        <color indexed="17"/>
      </left>
      <right style="medium">
        <color indexed="17"/>
      </right>
      <top/>
      <bottom style="thin">
        <color indexed="8"/>
      </bottom>
      <diagonal/>
    </border>
    <border>
      <left style="medium">
        <color indexed="17"/>
      </left>
      <right style="medium">
        <color indexed="17"/>
      </right>
      <top/>
      <bottom style="medium">
        <color indexed="17"/>
      </bottom>
      <diagonal/>
    </border>
    <border>
      <left style="thin">
        <color indexed="8"/>
      </left>
      <right style="medium">
        <color indexed="17"/>
      </right>
      <top style="medium">
        <color indexed="17"/>
      </top>
      <bottom style="medium">
        <color indexed="17"/>
      </bottom>
      <diagonal/>
    </border>
    <border>
      <left style="thin">
        <color indexed="8"/>
      </left>
      <right style="medium">
        <color indexed="17"/>
      </right>
      <top style="medium">
        <color indexed="17"/>
      </top>
      <bottom style="thin">
        <color indexed="8"/>
      </bottom>
      <diagonal/>
    </border>
    <border>
      <left style="thin">
        <color indexed="8"/>
      </left>
      <right style="medium">
        <color indexed="17"/>
      </right>
      <top style="thin">
        <color indexed="8"/>
      </top>
      <bottom style="medium">
        <color indexed="17"/>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s>
  <cellStyleXfs count="1">
    <xf numFmtId="0" fontId="0" fillId="0" borderId="0" applyNumberFormat="0" applyFill="0" applyBorder="0" applyProtection="0"/>
  </cellStyleXfs>
  <cellXfs count="74">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9" fontId="0" fillId="2" borderId="4" xfId="0" applyNumberFormat="1" applyFill="1" applyBorder="1" applyAlignment="1">
      <alignment horizontal="center" vertical="center" wrapText="1"/>
    </xf>
    <xf numFmtId="0" fontId="0" fillId="0" borderId="5" xfId="0" applyBorder="1"/>
    <xf numFmtId="49" fontId="1" fillId="0" borderId="6" xfId="0" applyNumberFormat="1" applyFont="1" applyBorder="1"/>
    <xf numFmtId="49" fontId="0" fillId="2" borderId="4" xfId="0" applyNumberFormat="1" applyFill="1" applyBorder="1" applyAlignment="1">
      <alignment horizontal="center" vertical="center" wrapText="1"/>
    </xf>
    <xf numFmtId="0" fontId="0" fillId="3" borderId="3" xfId="0" applyNumberFormat="1" applyFill="1" applyBorder="1" applyAlignment="1">
      <alignment horizontal="right" vertical="center"/>
    </xf>
    <xf numFmtId="49" fontId="0" fillId="0" borderId="4" xfId="0" applyNumberFormat="1" applyBorder="1" applyAlignment="1">
      <alignment horizontal="left"/>
    </xf>
    <xf numFmtId="164" fontId="0" fillId="2" borderId="4" xfId="0" applyNumberFormat="1" applyFill="1" applyBorder="1" applyAlignment="1">
      <alignment horizontal="center"/>
    </xf>
    <xf numFmtId="164" fontId="0" fillId="0" borderId="1" xfId="0" applyNumberFormat="1" applyBorder="1"/>
    <xf numFmtId="0" fontId="0" fillId="0" borderId="7" xfId="0" applyBorder="1"/>
    <xf numFmtId="0" fontId="3" fillId="5" borderId="4" xfId="0" applyFont="1" applyFill="1" applyBorder="1" applyAlignment="1">
      <alignment horizontal="center" vertical="center"/>
    </xf>
    <xf numFmtId="49" fontId="4" fillId="5" borderId="4" xfId="0" applyNumberFormat="1" applyFont="1" applyFill="1" applyBorder="1" applyAlignment="1">
      <alignment horizontal="center" vertical="center"/>
    </xf>
    <xf numFmtId="49" fontId="5" fillId="3" borderId="4" xfId="0" applyNumberFormat="1" applyFont="1" applyFill="1" applyBorder="1" applyAlignment="1">
      <alignment horizontal="left" vertical="center" wrapText="1"/>
    </xf>
    <xf numFmtId="49" fontId="6" fillId="3" borderId="4" xfId="0" applyNumberFormat="1" applyFont="1" applyFill="1" applyBorder="1" applyAlignment="1">
      <alignment horizontal="left" vertical="center"/>
    </xf>
    <xf numFmtId="49" fontId="6" fillId="3" borderId="4"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49" fontId="5" fillId="3" borderId="4" xfId="0" applyNumberFormat="1" applyFont="1" applyFill="1" applyBorder="1" applyAlignment="1">
      <alignment horizontal="right" vertical="center" wrapText="1"/>
    </xf>
    <xf numFmtId="0" fontId="7" fillId="0" borderId="4" xfId="0" applyNumberFormat="1" applyFont="1" applyBorder="1"/>
    <xf numFmtId="0" fontId="0" fillId="6" borderId="4" xfId="0" applyFill="1" applyBorder="1"/>
    <xf numFmtId="0" fontId="0" fillId="6" borderId="4" xfId="0" applyNumberFormat="1" applyFill="1" applyBorder="1"/>
    <xf numFmtId="164" fontId="7" fillId="0" borderId="4" xfId="0" applyNumberFormat="1" applyFont="1" applyBorder="1"/>
    <xf numFmtId="0" fontId="0" fillId="0" borderId="18" xfId="0" applyBorder="1"/>
    <xf numFmtId="49" fontId="0" fillId="0" borderId="1" xfId="0" applyNumberFormat="1" applyBorder="1"/>
    <xf numFmtId="0" fontId="0" fillId="3" borderId="1" xfId="0" applyFill="1" applyBorder="1" applyAlignment="1">
      <alignment wrapText="1"/>
    </xf>
    <xf numFmtId="0" fontId="5" fillId="3" borderId="1" xfId="0" applyFont="1" applyFill="1" applyBorder="1" applyAlignment="1">
      <alignment horizontal="right" vertical="center" wrapText="1"/>
    </xf>
    <xf numFmtId="164" fontId="7" fillId="0" borderId="1" xfId="0" applyNumberFormat="1" applyFont="1" applyBorder="1"/>
    <xf numFmtId="49" fontId="5" fillId="3" borderId="1" xfId="0" applyNumberFormat="1" applyFont="1" applyFill="1" applyBorder="1" applyAlignment="1">
      <alignment horizontal="left" vertical="center" wrapText="1"/>
    </xf>
    <xf numFmtId="49" fontId="8" fillId="7" borderId="19" xfId="0" applyNumberFormat="1" applyFont="1" applyFill="1" applyBorder="1" applyAlignment="1">
      <alignment horizontal="center" vertical="center" wrapText="1"/>
    </xf>
    <xf numFmtId="49" fontId="9" fillId="7" borderId="19" xfId="0" applyNumberFormat="1" applyFont="1" applyFill="1" applyBorder="1" applyAlignment="1">
      <alignment horizontal="center" vertical="center" wrapText="1"/>
    </xf>
    <xf numFmtId="9" fontId="8" fillId="7" borderId="24" xfId="0" applyNumberFormat="1" applyFont="1" applyFill="1" applyBorder="1" applyAlignment="1">
      <alignment horizontal="center" vertical="center" wrapText="1"/>
    </xf>
    <xf numFmtId="49" fontId="6" fillId="3" borderId="4" xfId="0" applyNumberFormat="1" applyFont="1" applyFill="1" applyBorder="1" applyAlignment="1">
      <alignment horizontal="justify" vertical="center" wrapText="1"/>
    </xf>
    <xf numFmtId="0" fontId="10" fillId="3" borderId="26" xfId="0" applyNumberFormat="1" applyFont="1" applyFill="1" applyBorder="1" applyAlignment="1">
      <alignment horizontal="center" vertical="center" wrapText="1"/>
    </xf>
    <xf numFmtId="0" fontId="10" fillId="3" borderId="27" xfId="0" applyNumberFormat="1" applyFont="1" applyFill="1" applyBorder="1" applyAlignment="1">
      <alignment horizontal="center" vertical="center" wrapText="1"/>
    </xf>
    <xf numFmtId="0" fontId="10" fillId="3" borderId="28" xfId="0" applyNumberFormat="1" applyFont="1" applyFill="1" applyBorder="1" applyAlignment="1">
      <alignment horizontal="center" vertical="center" wrapText="1"/>
    </xf>
    <xf numFmtId="0" fontId="4" fillId="3" borderId="26" xfId="0" applyNumberFormat="1" applyFont="1" applyFill="1" applyBorder="1" applyAlignment="1">
      <alignment horizontal="center" vertical="center" wrapText="1"/>
    </xf>
    <xf numFmtId="0" fontId="4" fillId="3" borderId="27" xfId="0" applyNumberFormat="1" applyFont="1" applyFill="1" applyBorder="1" applyAlignment="1">
      <alignment horizontal="center" vertical="center" wrapText="1"/>
    </xf>
    <xf numFmtId="0" fontId="0" fillId="0" borderId="1" xfId="0" applyNumberFormat="1" applyBorder="1"/>
    <xf numFmtId="49" fontId="1" fillId="5" borderId="30" xfId="0" applyNumberFormat="1" applyFont="1" applyFill="1" applyBorder="1" applyAlignment="1">
      <alignment vertical="center" wrapText="1"/>
    </xf>
    <xf numFmtId="0" fontId="1" fillId="5" borderId="31" xfId="0" applyFont="1" applyFill="1" applyBorder="1" applyAlignment="1">
      <alignment vertical="center" wrapText="1"/>
    </xf>
    <xf numFmtId="0" fontId="1" fillId="5" borderId="32" xfId="0" applyFont="1" applyFill="1" applyBorder="1" applyAlignment="1">
      <alignment vertical="center" wrapText="1"/>
    </xf>
    <xf numFmtId="49" fontId="1" fillId="5" borderId="34" xfId="0" applyNumberFormat="1" applyFont="1" applyFill="1" applyBorder="1" applyAlignment="1">
      <alignment vertical="center" wrapText="1"/>
    </xf>
    <xf numFmtId="49" fontId="1" fillId="5" borderId="35" xfId="0" applyNumberFormat="1" applyFont="1" applyFill="1" applyBorder="1" applyAlignment="1">
      <alignment vertical="center" wrapText="1"/>
    </xf>
    <xf numFmtId="49" fontId="1" fillId="5" borderId="36" xfId="0" applyNumberFormat="1" applyFont="1" applyFill="1" applyBorder="1" applyAlignment="1">
      <alignment vertical="center" wrapText="1"/>
    </xf>
    <xf numFmtId="49" fontId="1" fillId="3" borderId="37" xfId="0" applyNumberFormat="1" applyFont="1" applyFill="1" applyBorder="1" applyAlignment="1">
      <alignment horizontal="left" vertical="center" wrapText="1"/>
    </xf>
    <xf numFmtId="0" fontId="1" fillId="3" borderId="37" xfId="0" applyNumberFormat="1" applyFont="1" applyFill="1" applyBorder="1" applyAlignment="1">
      <alignment horizontal="left" vertical="center" wrapText="1"/>
    </xf>
    <xf numFmtId="0" fontId="1" fillId="3" borderId="37" xfId="0" applyFont="1" applyFill="1" applyBorder="1" applyAlignment="1">
      <alignment horizontal="left" vertical="center" wrapText="1"/>
    </xf>
    <xf numFmtId="0" fontId="0" fillId="0" borderId="38" xfId="0" applyBorder="1"/>
    <xf numFmtId="49" fontId="0" fillId="0" borderId="0" xfId="0" applyNumberFormat="1" applyFill="1" applyBorder="1"/>
    <xf numFmtId="49" fontId="2" fillId="4" borderId="8" xfId="0" applyNumberFormat="1" applyFont="1" applyFill="1" applyBorder="1" applyAlignment="1">
      <alignment horizontal="center" vertical="center"/>
    </xf>
    <xf numFmtId="0" fontId="0" fillId="0" borderId="13" xfId="0" applyBorder="1"/>
    <xf numFmtId="0" fontId="0" fillId="0" borderId="16" xfId="0" applyBorder="1"/>
    <xf numFmtId="0" fontId="0" fillId="0" borderId="17" xfId="0" applyBorder="1"/>
    <xf numFmtId="49" fontId="4" fillId="5" borderId="8" xfId="0" applyNumberFormat="1" applyFont="1" applyFill="1" applyBorder="1" applyAlignment="1">
      <alignment horizontal="center" vertical="center"/>
    </xf>
    <xf numFmtId="0" fontId="0" fillId="0" borderId="14" xfId="0" applyBorder="1"/>
    <xf numFmtId="49" fontId="4" fillId="5" borderId="9" xfId="0" applyNumberFormat="1" applyFont="1" applyFill="1" applyBorder="1" applyAlignment="1">
      <alignment horizontal="center" vertical="center"/>
    </xf>
    <xf numFmtId="0" fontId="0" fillId="0" borderId="15" xfId="0" applyBorder="1"/>
    <xf numFmtId="0" fontId="0" fillId="0" borderId="10" xfId="0" applyBorder="1"/>
    <xf numFmtId="0" fontId="0" fillId="0" borderId="11" xfId="0" applyBorder="1"/>
    <xf numFmtId="0" fontId="0" fillId="0" borderId="12" xfId="0" applyBorder="1"/>
    <xf numFmtId="49" fontId="8" fillId="7" borderId="19" xfId="0" applyNumberFormat="1" applyFont="1" applyFill="1" applyBorder="1" applyAlignment="1">
      <alignment horizontal="center" vertical="center" wrapText="1"/>
    </xf>
    <xf numFmtId="0" fontId="8" fillId="7" borderId="23" xfId="0" applyFont="1" applyFill="1" applyBorder="1" applyAlignment="1">
      <alignment horizontal="center" vertical="center" wrapText="1"/>
    </xf>
    <xf numFmtId="0" fontId="8" fillId="7" borderId="24" xfId="0" applyFont="1" applyFill="1" applyBorder="1" applyAlignment="1">
      <alignment horizontal="center" vertical="center" wrapText="1"/>
    </xf>
    <xf numFmtId="49" fontId="8" fillId="7" borderId="20" xfId="0" applyNumberFormat="1" applyFont="1" applyFill="1" applyBorder="1" applyAlignment="1">
      <alignment horizontal="center" vertical="center" wrapText="1"/>
    </xf>
    <xf numFmtId="0" fontId="8" fillId="7" borderId="2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7" borderId="25" xfId="0" applyFont="1" applyFill="1" applyBorder="1" applyAlignment="1">
      <alignment horizontal="center" vertical="center" wrapText="1"/>
    </xf>
    <xf numFmtId="49" fontId="9" fillId="7" borderId="19" xfId="0" applyNumberFormat="1" applyFont="1" applyFill="1" applyBorder="1" applyAlignment="1">
      <alignment horizontal="center" vertical="center" wrapText="1"/>
    </xf>
    <xf numFmtId="0" fontId="9" fillId="7" borderId="24" xfId="0" applyFont="1" applyFill="1" applyBorder="1" applyAlignment="1">
      <alignment horizontal="center" vertical="center" wrapText="1"/>
    </xf>
    <xf numFmtId="49" fontId="1" fillId="5" borderId="29" xfId="0" applyNumberFormat="1" applyFont="1" applyFill="1" applyBorder="1" applyAlignment="1">
      <alignment horizontal="left" vertical="center" wrapText="1"/>
    </xf>
    <xf numFmtId="0" fontId="0" fillId="0" borderId="33" xfId="0" applyBorder="1"/>
  </cellXfs>
  <cellStyles count="1">
    <cellStyle name="Normal" xfId="0" builtinId="0"/>
  </cellStyles>
  <dxfs count="2">
    <dxf>
      <font>
        <color rgb="FF9C0006"/>
      </font>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FFAAAAAA"/>
      <rgbColor rgb="FFECECEC"/>
      <rgbColor rgb="FFFFFFFF"/>
      <rgbColor rgb="FF9C0006"/>
      <rgbColor rgb="FFFEF2CB"/>
      <rgbColor rgb="FFD9D9D9"/>
      <rgbColor rgb="FFD8D8D8"/>
      <rgbColor rgb="FF262626"/>
      <rgbColor rgb="FF7F7F7F"/>
      <rgbColor rgb="FF3B3838"/>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596900</xdr:colOff>
      <xdr:row>24</xdr:row>
      <xdr:rowOff>165100</xdr:rowOff>
    </xdr:from>
    <xdr:to>
      <xdr:col>11</xdr:col>
      <xdr:colOff>215900</xdr:colOff>
      <xdr:row>33</xdr:row>
      <xdr:rowOff>167495</xdr:rowOff>
    </xdr:to>
    <xdr:pic>
      <xdr:nvPicPr>
        <xdr:cNvPr id="2" name="Imagen 1">
          <a:extLst>
            <a:ext uri="{FF2B5EF4-FFF2-40B4-BE49-F238E27FC236}">
              <a16:creationId xmlns:a16="http://schemas.microsoft.com/office/drawing/2014/main" id="{FC3902C9-7613-108D-E618-F6F98C2C65F5}"/>
            </a:ext>
          </a:extLst>
        </xdr:cNvPr>
        <xdr:cNvPicPr>
          <a:picLocks noChangeAspect="1"/>
        </xdr:cNvPicPr>
      </xdr:nvPicPr>
      <xdr:blipFill>
        <a:blip xmlns:r="http://schemas.openxmlformats.org/officeDocument/2006/relationships" r:embed="rId1"/>
        <a:stretch>
          <a:fillRect/>
        </a:stretch>
      </xdr:blipFill>
      <xdr:spPr>
        <a:xfrm>
          <a:off x="6502400" y="6172200"/>
          <a:ext cx="7772400" cy="1920095"/>
        </a:xfrm>
        <a:prstGeom prst="rect">
          <a:avLst/>
        </a:prstGeom>
      </xdr:spPr>
    </xdr:pic>
    <xdr:clientData/>
  </xdr:twoCellAnchor>
  <xdr:twoCellAnchor editAs="oneCell">
    <xdr:from>
      <xdr:col>2</xdr:col>
      <xdr:colOff>787400</xdr:colOff>
      <xdr:row>35</xdr:row>
      <xdr:rowOff>0</xdr:rowOff>
    </xdr:from>
    <xdr:to>
      <xdr:col>11</xdr:col>
      <xdr:colOff>406400</xdr:colOff>
      <xdr:row>51</xdr:row>
      <xdr:rowOff>123231</xdr:rowOff>
    </xdr:to>
    <xdr:pic>
      <xdr:nvPicPr>
        <xdr:cNvPr id="3" name="Imagen 2">
          <a:extLst>
            <a:ext uri="{FF2B5EF4-FFF2-40B4-BE49-F238E27FC236}">
              <a16:creationId xmlns:a16="http://schemas.microsoft.com/office/drawing/2014/main" id="{CE73C7EE-271D-3798-6442-8CFA1503B9DF}"/>
            </a:ext>
          </a:extLst>
        </xdr:cNvPr>
        <xdr:cNvPicPr>
          <a:picLocks noChangeAspect="1"/>
        </xdr:cNvPicPr>
      </xdr:nvPicPr>
      <xdr:blipFill>
        <a:blip xmlns:r="http://schemas.openxmlformats.org/officeDocument/2006/relationships" r:embed="rId2"/>
        <a:stretch>
          <a:fillRect/>
        </a:stretch>
      </xdr:blipFill>
      <xdr:spPr>
        <a:xfrm>
          <a:off x="6692900" y="8305800"/>
          <a:ext cx="7772400" cy="3171231"/>
        </a:xfrm>
        <a:prstGeom prst="rect">
          <a:avLst/>
        </a:prstGeom>
      </xdr:spPr>
    </xdr:pic>
    <xdr:clientData/>
  </xdr:twoCellAnchor>
  <xdr:twoCellAnchor editAs="oneCell">
    <xdr:from>
      <xdr:col>2</xdr:col>
      <xdr:colOff>698500</xdr:colOff>
      <xdr:row>53</xdr:row>
      <xdr:rowOff>38100</xdr:rowOff>
    </xdr:from>
    <xdr:to>
      <xdr:col>10</xdr:col>
      <xdr:colOff>3175</xdr:colOff>
      <xdr:row>73</xdr:row>
      <xdr:rowOff>177800</xdr:rowOff>
    </xdr:to>
    <xdr:pic>
      <xdr:nvPicPr>
        <xdr:cNvPr id="4" name="Imagen 3">
          <a:extLst>
            <a:ext uri="{FF2B5EF4-FFF2-40B4-BE49-F238E27FC236}">
              <a16:creationId xmlns:a16="http://schemas.microsoft.com/office/drawing/2014/main" id="{82762B06-6CBA-7810-8D22-7A4B415D9282}"/>
            </a:ext>
          </a:extLst>
        </xdr:cNvPr>
        <xdr:cNvPicPr>
          <a:picLocks noChangeAspect="1"/>
        </xdr:cNvPicPr>
      </xdr:nvPicPr>
      <xdr:blipFill>
        <a:blip xmlns:r="http://schemas.openxmlformats.org/officeDocument/2006/relationships" r:embed="rId3"/>
        <a:stretch>
          <a:fillRect/>
        </a:stretch>
      </xdr:blipFill>
      <xdr:spPr>
        <a:xfrm>
          <a:off x="6604000" y="11772900"/>
          <a:ext cx="6527800" cy="3949700"/>
        </a:xfrm>
        <a:prstGeom prst="rect">
          <a:avLst/>
        </a:prstGeom>
      </xdr:spPr>
    </xdr:pic>
    <xdr:clientData/>
  </xdr:twoCellAnchor>
  <xdr:twoCellAnchor editAs="oneCell">
    <xdr:from>
      <xdr:col>2</xdr:col>
      <xdr:colOff>622300</xdr:colOff>
      <xdr:row>75</xdr:row>
      <xdr:rowOff>177800</xdr:rowOff>
    </xdr:from>
    <xdr:to>
      <xdr:col>11</xdr:col>
      <xdr:colOff>241300</xdr:colOff>
      <xdr:row>100</xdr:row>
      <xdr:rowOff>140188</xdr:rowOff>
    </xdr:to>
    <xdr:pic>
      <xdr:nvPicPr>
        <xdr:cNvPr id="5" name="Imagen 4">
          <a:extLst>
            <a:ext uri="{FF2B5EF4-FFF2-40B4-BE49-F238E27FC236}">
              <a16:creationId xmlns:a16="http://schemas.microsoft.com/office/drawing/2014/main" id="{708F2674-33D0-D80D-C0D9-EF47823E4CFE}"/>
            </a:ext>
          </a:extLst>
        </xdr:cNvPr>
        <xdr:cNvPicPr>
          <a:picLocks noChangeAspect="1"/>
        </xdr:cNvPicPr>
      </xdr:nvPicPr>
      <xdr:blipFill>
        <a:blip xmlns:r="http://schemas.openxmlformats.org/officeDocument/2006/relationships" r:embed="rId4"/>
        <a:stretch>
          <a:fillRect/>
        </a:stretch>
      </xdr:blipFill>
      <xdr:spPr>
        <a:xfrm>
          <a:off x="6527800" y="16103600"/>
          <a:ext cx="7772400" cy="4724888"/>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Tema de 2022">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2013 - Tema de 2022">
      <a:majorFont>
        <a:latin typeface="Helvetica Neue"/>
        <a:ea typeface="Helvetica Neue"/>
        <a:cs typeface="Helvetica Neue"/>
      </a:majorFont>
      <a:minorFont>
        <a:latin typeface="Helvetica Neue"/>
        <a:ea typeface="Helvetica Neue"/>
        <a:cs typeface="Helvetica Neue"/>
      </a:minorFont>
    </a:fontScheme>
    <a:fmtScheme name="Office 2013 - Tema de 2022">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showGridLines="0" tabSelected="1" topLeftCell="A3" workbookViewId="0">
      <selection activeCell="B15" sqref="B15"/>
    </sheetView>
  </sheetViews>
  <sheetFormatPr baseColWidth="10" defaultColWidth="14.42578125" defaultRowHeight="15" customHeight="1" x14ac:dyDescent="0.25"/>
  <cols>
    <col min="1" max="1" width="10.7109375" style="1" customWidth="1"/>
    <col min="2" max="2" width="66.85546875" style="1" customWidth="1"/>
    <col min="3" max="3" width="22" style="1" customWidth="1"/>
    <col min="4" max="4" width="11.28515625" style="1" customWidth="1"/>
    <col min="5" max="7" width="11.7109375" style="1" customWidth="1"/>
    <col min="8" max="8" width="7.7109375" style="1" customWidth="1"/>
    <col min="9" max="9" width="11.7109375" style="1" customWidth="1"/>
    <col min="10" max="10" width="7.7109375" style="1" customWidth="1"/>
    <col min="11" max="11" width="11.7109375" style="1" customWidth="1"/>
    <col min="12" max="12" width="14.42578125" style="1" customWidth="1"/>
    <col min="13" max="16384" width="14.42578125" style="1"/>
  </cols>
  <sheetData>
    <row r="1" spans="1:11" ht="15" customHeight="1" x14ac:dyDescent="0.25">
      <c r="A1" s="2"/>
      <c r="B1" s="2"/>
      <c r="C1" s="3"/>
      <c r="D1" s="2"/>
      <c r="E1" s="2"/>
      <c r="F1" s="2"/>
      <c r="G1" s="2"/>
      <c r="H1" s="2"/>
      <c r="I1" s="2"/>
      <c r="J1" s="2"/>
      <c r="K1" s="2"/>
    </row>
    <row r="2" spans="1:11" ht="15" customHeight="1" x14ac:dyDescent="0.25">
      <c r="A2" s="2"/>
      <c r="B2" s="4"/>
      <c r="C2" s="5">
        <v>1</v>
      </c>
      <c r="D2" s="6"/>
      <c r="E2" s="2"/>
      <c r="F2" s="2"/>
      <c r="G2" s="2"/>
      <c r="H2" s="2"/>
      <c r="I2" s="2"/>
      <c r="J2" s="2"/>
      <c r="K2" s="2"/>
    </row>
    <row r="3" spans="1:11" ht="15.95" customHeight="1" x14ac:dyDescent="0.25">
      <c r="A3" s="2"/>
      <c r="B3" s="7" t="s">
        <v>0</v>
      </c>
      <c r="C3" s="8" t="s">
        <v>1</v>
      </c>
      <c r="D3" s="6"/>
      <c r="E3" s="2"/>
      <c r="F3" s="2"/>
      <c r="G3" s="2"/>
      <c r="H3" s="2"/>
      <c r="I3" s="2"/>
      <c r="J3" s="2"/>
      <c r="K3" s="2"/>
    </row>
    <row r="4" spans="1:11" ht="15" customHeight="1" x14ac:dyDescent="0.25">
      <c r="A4" s="9">
        <v>1</v>
      </c>
      <c r="B4" s="10" t="s">
        <v>2</v>
      </c>
      <c r="C4" s="11">
        <f>$C$22</f>
        <v>5.0999999999999996</v>
      </c>
      <c r="D4" s="6"/>
      <c r="E4" s="2"/>
      <c r="F4" s="2"/>
      <c r="G4" s="12"/>
      <c r="H4" s="2"/>
      <c r="I4" s="2"/>
      <c r="J4" s="2"/>
      <c r="K4" s="2"/>
    </row>
    <row r="5" spans="1:11" ht="15" customHeight="1" x14ac:dyDescent="0.25">
      <c r="A5" s="9">
        <v>2</v>
      </c>
      <c r="B5" s="10" t="s">
        <v>3</v>
      </c>
      <c r="C5" s="11">
        <f>$C$22</f>
        <v>5.0999999999999996</v>
      </c>
      <c r="D5" s="6"/>
      <c r="E5" s="2"/>
      <c r="F5" s="2"/>
      <c r="G5" s="12"/>
      <c r="H5" s="2"/>
      <c r="I5" s="2"/>
      <c r="J5" s="2"/>
      <c r="K5" s="2"/>
    </row>
    <row r="6" spans="1:11" ht="15" customHeight="1" x14ac:dyDescent="0.25">
      <c r="A6" s="9">
        <v>3</v>
      </c>
      <c r="B6" s="10" t="s">
        <v>4</v>
      </c>
      <c r="C6" s="11">
        <f>$C$22</f>
        <v>5.0999999999999996</v>
      </c>
      <c r="D6" s="6"/>
      <c r="E6" s="2"/>
      <c r="F6" s="2"/>
      <c r="G6" s="12"/>
      <c r="H6" s="2"/>
      <c r="I6" s="2"/>
      <c r="J6" s="2"/>
      <c r="K6" s="2"/>
    </row>
    <row r="7" spans="1:11" ht="15" customHeight="1" x14ac:dyDescent="0.25">
      <c r="A7" s="2"/>
      <c r="B7" s="13"/>
      <c r="C7" s="13"/>
      <c r="D7" s="2"/>
      <c r="E7" s="2"/>
      <c r="F7" s="2"/>
      <c r="G7" s="2"/>
      <c r="H7" s="2"/>
      <c r="I7" s="2"/>
      <c r="J7" s="2"/>
      <c r="K7" s="2"/>
    </row>
    <row r="8" spans="1:11" ht="15" customHeight="1" x14ac:dyDescent="0.25">
      <c r="A8" s="2"/>
      <c r="B8" s="2"/>
      <c r="C8" s="2"/>
      <c r="D8" s="2"/>
      <c r="E8" s="2"/>
      <c r="F8" s="2"/>
      <c r="G8" s="2"/>
      <c r="H8" s="2"/>
      <c r="I8" s="2"/>
      <c r="J8" s="2"/>
      <c r="K8" s="2"/>
    </row>
    <row r="9" spans="1:11" ht="15" customHeight="1" x14ac:dyDescent="0.25">
      <c r="A9" s="2"/>
      <c r="B9" s="2"/>
      <c r="C9" s="2"/>
      <c r="D9" s="2"/>
      <c r="E9" s="2"/>
      <c r="F9" s="2"/>
      <c r="G9" s="2"/>
      <c r="H9" s="2"/>
      <c r="I9" s="2"/>
      <c r="J9" s="2"/>
      <c r="K9" s="2"/>
    </row>
    <row r="10" spans="1:11" ht="15" customHeight="1" x14ac:dyDescent="0.25">
      <c r="A10" s="3"/>
      <c r="B10" s="3"/>
      <c r="C10" s="3"/>
      <c r="D10" s="3"/>
      <c r="E10" s="3"/>
      <c r="F10" s="3"/>
      <c r="G10" s="3"/>
      <c r="H10" s="3"/>
      <c r="I10" s="3"/>
      <c r="J10" s="3"/>
      <c r="K10" s="3"/>
    </row>
    <row r="11" spans="1:11" ht="18.95" customHeight="1" x14ac:dyDescent="0.25">
      <c r="A11" s="52" t="s">
        <v>1</v>
      </c>
      <c r="B11" s="14"/>
      <c r="C11" s="56" t="s">
        <v>5</v>
      </c>
      <c r="D11" s="58" t="s">
        <v>6</v>
      </c>
      <c r="E11" s="60"/>
      <c r="F11" s="61"/>
      <c r="G11" s="61"/>
      <c r="H11" s="61"/>
      <c r="I11" s="61"/>
      <c r="J11" s="61"/>
      <c r="K11" s="62"/>
    </row>
    <row r="12" spans="1:11" ht="15" customHeight="1" x14ac:dyDescent="0.25">
      <c r="A12" s="53"/>
      <c r="B12" s="15" t="s">
        <v>7</v>
      </c>
      <c r="C12" s="57"/>
      <c r="D12" s="58" t="s">
        <v>8</v>
      </c>
      <c r="E12" s="59"/>
      <c r="F12" s="58" t="s">
        <v>9</v>
      </c>
      <c r="G12" s="59"/>
      <c r="H12" s="58" t="s">
        <v>10</v>
      </c>
      <c r="I12" s="59"/>
      <c r="J12" s="58" t="s">
        <v>11</v>
      </c>
      <c r="K12" s="59"/>
    </row>
    <row r="13" spans="1:11" ht="31.5" customHeight="1" x14ac:dyDescent="0.25">
      <c r="A13" s="54"/>
      <c r="B13" s="16" t="str">
        <f>RUBRICA!A4</f>
        <v xml:space="preserve">1. Propone ajustes al Proyecto APT considerando dificultades, facilitadores y retroalimentación. </v>
      </c>
      <c r="C13" s="17" t="s">
        <v>8</v>
      </c>
      <c r="D13" s="18" t="str">
        <f>IF($C13='RELEVANCIA-PUNTAJE'!$B$2,"X","")</f>
        <v>X</v>
      </c>
      <c r="E13" s="19">
        <f>IF(D13="X",100*0.1,"")</f>
        <v>10</v>
      </c>
      <c r="F13" s="18" t="str">
        <f>IF($C13='RELEVANCIA-PUNTAJE'!$C$2,"X","")</f>
        <v/>
      </c>
      <c r="G13" s="18" t="str">
        <f>IF(F13="X",60*0.1,"")</f>
        <v/>
      </c>
      <c r="H13" s="18" t="str">
        <f>IF($C13='RELEVANCIA-PUNTAJE'!$D$2,"X","")</f>
        <v/>
      </c>
      <c r="I13" s="18" t="str">
        <f>IF(H13="X",30*0.1,"")</f>
        <v/>
      </c>
      <c r="J13" s="18" t="str">
        <f>IF($C13='RELEVANCIA-PUNTAJE'!$E$2,"X","")</f>
        <v/>
      </c>
      <c r="K13" s="18" t="str">
        <f t="shared" ref="K13:K20" si="0">IF($J13="X",0,"")</f>
        <v/>
      </c>
    </row>
    <row r="14" spans="1:11" ht="26.45" customHeight="1" x14ac:dyDescent="0.25">
      <c r="A14" s="54"/>
      <c r="B14" s="16" t="str">
        <f>RUBRICA!A5</f>
        <v>2. Aplica una metodología que permite el logro de los objetivos propuestos, de acuerdo a los estándares de la disciplina.</v>
      </c>
      <c r="C14" s="17" t="s">
        <v>8</v>
      </c>
      <c r="D14" s="18" t="str">
        <f>IF($C14='RELEVANCIA-PUNTAJE'!$B$2,"X","")</f>
        <v>X</v>
      </c>
      <c r="E14" s="19">
        <f>IF(D14="X",100*0.1,"")</f>
        <v>10</v>
      </c>
      <c r="F14" s="18" t="str">
        <f>IF($C14='RELEVANCIA-PUNTAJE'!$C$2,"X","")</f>
        <v/>
      </c>
      <c r="G14" s="18" t="str">
        <f>IF(F14="X",60*0.1,"")</f>
        <v/>
      </c>
      <c r="H14" s="18" t="str">
        <f>IF($C14='RELEVANCIA-PUNTAJE'!$D$2,"X","")</f>
        <v/>
      </c>
      <c r="I14" s="18" t="str">
        <f>IF(H14="X",30*0.1,"")</f>
        <v/>
      </c>
      <c r="J14" s="18" t="str">
        <f>IF($C14='RELEVANCIA-PUNTAJE'!$E$2,"X","")</f>
        <v/>
      </c>
      <c r="K14" s="18" t="str">
        <f t="shared" si="0"/>
        <v/>
      </c>
    </row>
    <row r="15" spans="1:11" ht="39" customHeight="1" x14ac:dyDescent="0.25">
      <c r="A15" s="54"/>
      <c r="B15" s="16" t="str">
        <f>RUBRICA!A6</f>
        <v>3. Genera evidencias que dan cuenta del avance del Proyecto APT en relación a documentación, programación y almacenamiento de datos , de acuerdo a lo planificado por el equipo y que cumpla con estándares de desarrollo de la industria</v>
      </c>
      <c r="C15" s="17" t="s">
        <v>9</v>
      </c>
      <c r="D15" s="18" t="str">
        <f>IF($C15='RELEVANCIA-PUNTAJE'!$B$2,"X","")</f>
        <v/>
      </c>
      <c r="E15" s="18" t="str">
        <f>IF(D15="X",100*0.25,"")</f>
        <v/>
      </c>
      <c r="F15" s="18" t="str">
        <f>IF($C15='RELEVANCIA-PUNTAJE'!$C$2,"X","")</f>
        <v>X</v>
      </c>
      <c r="G15" s="19">
        <f>IF(F15="X",60*0.25,"")</f>
        <v>15</v>
      </c>
      <c r="H15" s="18" t="str">
        <f>IF($C15='RELEVANCIA-PUNTAJE'!$D$2,"X","")</f>
        <v/>
      </c>
      <c r="I15" s="18" t="str">
        <f>IF(H15="X",30*0.25,"")</f>
        <v/>
      </c>
      <c r="J15" s="18" t="str">
        <f>IF($C15='RELEVANCIA-PUNTAJE'!$E$2,"X","")</f>
        <v/>
      </c>
      <c r="K15" s="18" t="str">
        <f t="shared" si="0"/>
        <v/>
      </c>
    </row>
    <row r="16" spans="1:11" ht="44.25" customHeight="1" x14ac:dyDescent="0.25">
      <c r="A16" s="54"/>
      <c r="B16" s="16" t="str">
        <f>RUBRICA!A7</f>
        <v>4. Utiliza de manera precisa el lenguaje técnico en los entregables de acuerdo con lo requerido por la disciplina.</v>
      </c>
      <c r="C16" s="17" t="s">
        <v>9</v>
      </c>
      <c r="D16" s="18" t="str">
        <f>IF($C16='RELEVANCIA-PUNTAJE'!$B$2,"X","")</f>
        <v/>
      </c>
      <c r="E16" s="18" t="str">
        <f>IF(D16="X",100*0.05,"")</f>
        <v/>
      </c>
      <c r="F16" s="18" t="str">
        <f>IF($C16='RELEVANCIA-PUNTAJE'!$C$2,"X","")</f>
        <v>X</v>
      </c>
      <c r="G16" s="19">
        <f>IF(F16="X",60*0.05,"")</f>
        <v>3</v>
      </c>
      <c r="H16" s="18" t="str">
        <f>IF($C16='RELEVANCIA-PUNTAJE'!$D$2,"X","")</f>
        <v/>
      </c>
      <c r="I16" s="18" t="str">
        <f>IF(H16="X",30*0.05,"")</f>
        <v/>
      </c>
      <c r="J16" s="18" t="str">
        <f>IF($C16='RELEVANCIA-PUNTAJE'!$E$2,"X","")</f>
        <v/>
      </c>
      <c r="K16" s="18" t="str">
        <f t="shared" si="0"/>
        <v/>
      </c>
    </row>
    <row r="17" spans="1:11" ht="37.5" customHeight="1" x14ac:dyDescent="0.25">
      <c r="A17" s="54"/>
      <c r="B17" s="16" t="str">
        <f>RUBRICA!A8</f>
        <v xml:space="preserve">5. Utiliza reglas de redacción, ortografía (literal, puntual, acentual) y las normas para citas y referencias. </v>
      </c>
      <c r="C17" s="17" t="s">
        <v>8</v>
      </c>
      <c r="D17" s="18" t="str">
        <f>IF($C17='RELEVANCIA-PUNTAJE'!$B$2,"X","")</f>
        <v>X</v>
      </c>
      <c r="E17" s="19">
        <f>IF(D17="X",100*0.05,"")</f>
        <v>5</v>
      </c>
      <c r="F17" s="18" t="str">
        <f>IF($C17='RELEVANCIA-PUNTAJE'!$C$2,"X","")</f>
        <v/>
      </c>
      <c r="G17" s="18" t="str">
        <f>IF(F17="X",60*0.05,"")</f>
        <v/>
      </c>
      <c r="H17" s="18" t="str">
        <f>IF($C17='RELEVANCIA-PUNTAJE'!$D$2,"X","")</f>
        <v/>
      </c>
      <c r="I17" s="18" t="str">
        <f>IF(H17="X",30*0.05,"")</f>
        <v/>
      </c>
      <c r="J17" s="18" t="str">
        <f>IF($C17='RELEVANCIA-PUNTAJE'!$E$2,"X","")</f>
        <v/>
      </c>
      <c r="K17" s="18" t="str">
        <f t="shared" si="0"/>
        <v/>
      </c>
    </row>
    <row r="18" spans="1:11" ht="43.5" customHeight="1" x14ac:dyDescent="0.25">
      <c r="A18" s="54"/>
      <c r="B18" s="16" t="str">
        <f>RUBRICA!A9</f>
        <v>6. Entrega la documentación y evidencias requerida por la asignatura de acuerdo a la estrucutra y nombres solicitados, guardando todas las evidencias de avances en Git</v>
      </c>
      <c r="C18" s="17" t="s">
        <v>9</v>
      </c>
      <c r="D18" s="18" t="str">
        <f>IF($C18='RELEVANCIA-PUNTAJE'!$B$2,"X","")</f>
        <v/>
      </c>
      <c r="E18" s="19" t="str">
        <f>IF(D18="X",100*0.2,"")</f>
        <v/>
      </c>
      <c r="F18" s="18" t="str">
        <f>IF($C18='RELEVANCIA-PUNTAJE'!$C$2,"X","")</f>
        <v>X</v>
      </c>
      <c r="G18" s="18">
        <f>IF(F18="X",60*0.2,"")</f>
        <v>12</v>
      </c>
      <c r="H18" s="18" t="str">
        <f>IF($C18='RELEVANCIA-PUNTAJE'!$D$2,"X","")</f>
        <v/>
      </c>
      <c r="I18" s="18" t="str">
        <f>IF(H18="X",30*0.2,"")</f>
        <v/>
      </c>
      <c r="J18" s="18" t="str">
        <f>IF($C18='RELEVANCIA-PUNTAJE'!$E$2,"X","")</f>
        <v/>
      </c>
      <c r="K18" s="18" t="str">
        <f t="shared" si="0"/>
        <v/>
      </c>
    </row>
    <row r="19" spans="1:11" ht="41.25" customHeight="1" x14ac:dyDescent="0.25">
      <c r="A19" s="54"/>
      <c r="B19" s="16" t="str">
        <f>RUBRICA!A10</f>
        <v>7.- Generan evidencias claras dentro del repositorio  del aporte de cada uno de los integrantes del equipo que permitan identificar la equidad en el trabajo y la participación de cada estudiante.</v>
      </c>
      <c r="C19" s="17" t="s">
        <v>9</v>
      </c>
      <c r="D19" s="18" t="str">
        <f>IF($C19='RELEVANCIA-PUNTAJE'!$B$2,"X","")</f>
        <v/>
      </c>
      <c r="E19" s="18" t="str">
        <f>IF(D19="X",100*0.15,"")</f>
        <v/>
      </c>
      <c r="F19" s="18" t="str">
        <f>IF($C19='RELEVANCIA-PUNTAJE'!$C$2,"X","")</f>
        <v>X</v>
      </c>
      <c r="G19" s="19">
        <f>IF(F19="X",60*0.15,"")</f>
        <v>9</v>
      </c>
      <c r="H19" s="18" t="str">
        <f>IF($C19='RELEVANCIA-PUNTAJE'!$D$2,"X","")</f>
        <v/>
      </c>
      <c r="I19" s="18" t="str">
        <f>IF(H19="X",30*0.15,"")</f>
        <v/>
      </c>
      <c r="J19" s="18" t="str">
        <f>IF($C19='RELEVANCIA-PUNTAJE'!$E$2,"X","")</f>
        <v/>
      </c>
      <c r="K19" s="18" t="str">
        <f t="shared" si="0"/>
        <v/>
      </c>
    </row>
    <row r="20" spans="1:11" ht="41.25" customHeight="1" x14ac:dyDescent="0.25">
      <c r="A20" s="54"/>
      <c r="B20" s="16" t="str">
        <f>RUBRICA!A11</f>
        <v>8. Demuestra un trabajo en equipo en donde todos los miembros del equipo expresan con fluidez el conocimiento del tema expuesto y  participan de las actividades planificadas en el proyecto</v>
      </c>
      <c r="C20" s="17" t="s">
        <v>8</v>
      </c>
      <c r="D20" s="18" t="str">
        <f>IF($C20='RELEVANCIA-PUNTAJE'!$B$2,"X","")</f>
        <v>X</v>
      </c>
      <c r="E20" s="19">
        <f>IF(D20="X",100*0.1,"")</f>
        <v>10</v>
      </c>
      <c r="F20" s="18" t="str">
        <f>IF($C20='RELEVANCIA-PUNTAJE'!$C$2,"X","")</f>
        <v/>
      </c>
      <c r="G20" s="18" t="str">
        <f>IF(F20="X",60*0.1,"")</f>
        <v/>
      </c>
      <c r="H20" s="18" t="str">
        <f>IF($C20='RELEVANCIA-PUNTAJE'!$D$2,"X","")</f>
        <v/>
      </c>
      <c r="I20" s="18" t="str">
        <f>IF(H20="X",30*0.1,"")</f>
        <v/>
      </c>
      <c r="J20" s="18" t="str">
        <f>IF($C20='RELEVANCIA-PUNTAJE'!$E$2,"X","")</f>
        <v/>
      </c>
      <c r="K20" s="18" t="str">
        <f t="shared" si="0"/>
        <v/>
      </c>
    </row>
    <row r="21" spans="1:11" ht="15.75" customHeight="1" x14ac:dyDescent="0.3">
      <c r="A21" s="54"/>
      <c r="B21" s="20" t="s">
        <v>13</v>
      </c>
      <c r="C21" s="21">
        <f>E21+G21+I21+K21</f>
        <v>74</v>
      </c>
      <c r="D21" s="22"/>
      <c r="E21" s="23">
        <f>SUM(E13:E20)</f>
        <v>35</v>
      </c>
      <c r="F21" s="22"/>
      <c r="G21" s="23">
        <f>SUM(G13:G20)</f>
        <v>39</v>
      </c>
      <c r="H21" s="22"/>
      <c r="I21" s="23">
        <f>SUM(I13:I20)</f>
        <v>0</v>
      </c>
      <c r="J21" s="22"/>
      <c r="K21" s="23">
        <f>SUM(K13:K20)</f>
        <v>0</v>
      </c>
    </row>
    <row r="22" spans="1:11" ht="15.75" customHeight="1" x14ac:dyDescent="0.3">
      <c r="A22" s="55"/>
      <c r="B22" s="20" t="s">
        <v>14</v>
      </c>
      <c r="C22" s="24">
        <f>VLOOKUP(C21,ESCALA_IEP!A2:B202,2,FALSE)</f>
        <v>5.0999999999999996</v>
      </c>
      <c r="D22" s="25"/>
      <c r="E22" s="13"/>
      <c r="F22" s="13"/>
      <c r="G22" s="13"/>
      <c r="H22" s="13"/>
      <c r="I22" s="13"/>
      <c r="J22" s="13"/>
      <c r="K22" s="13"/>
    </row>
    <row r="23" spans="1:11" ht="15.75" customHeight="1" x14ac:dyDescent="0.25">
      <c r="A23" s="13"/>
      <c r="B23" s="13"/>
      <c r="C23" s="13"/>
      <c r="D23" s="26" t="s">
        <v>12</v>
      </c>
      <c r="E23" s="2"/>
      <c r="F23" s="2"/>
      <c r="G23" s="2"/>
      <c r="H23" s="2"/>
      <c r="I23" s="2"/>
      <c r="J23" s="2"/>
      <c r="K23" s="2"/>
    </row>
    <row r="24" spans="1:11" ht="48" customHeight="1" x14ac:dyDescent="0.25">
      <c r="A24" s="2"/>
      <c r="B24" s="27"/>
      <c r="C24" s="2"/>
      <c r="D24" s="2"/>
      <c r="E24" s="2"/>
      <c r="F24" s="2"/>
      <c r="G24" s="2"/>
      <c r="H24" s="2"/>
      <c r="I24" s="2"/>
      <c r="J24" s="2"/>
      <c r="K24" s="2"/>
    </row>
    <row r="25" spans="1:11" ht="15.75" customHeight="1" x14ac:dyDescent="0.3">
      <c r="A25" s="2"/>
      <c r="B25" s="28"/>
      <c r="C25" s="29"/>
      <c r="D25" s="2"/>
      <c r="E25" s="2"/>
      <c r="F25" s="2"/>
      <c r="G25" s="2"/>
      <c r="H25" s="2"/>
      <c r="I25" s="2"/>
      <c r="J25" s="2"/>
      <c r="K25" s="2"/>
    </row>
    <row r="26" spans="1:11" ht="31.35" customHeight="1" x14ac:dyDescent="0.25">
      <c r="A26" s="2"/>
      <c r="B26" s="30" t="s">
        <v>15</v>
      </c>
      <c r="C26" s="2"/>
      <c r="D26" s="2"/>
      <c r="E26" s="2"/>
      <c r="F26" s="2"/>
      <c r="G26" s="2"/>
      <c r="H26" s="2"/>
      <c r="I26" s="2"/>
      <c r="J26" s="2"/>
      <c r="K26" s="2"/>
    </row>
    <row r="27" spans="1:11" ht="15.75" customHeight="1" x14ac:dyDescent="0.25">
      <c r="A27" s="2"/>
      <c r="B27" s="26" t="s">
        <v>16</v>
      </c>
      <c r="C27" s="2"/>
      <c r="D27" s="2"/>
      <c r="E27" s="2"/>
      <c r="F27" s="2"/>
      <c r="G27" s="2"/>
      <c r="H27" s="2"/>
      <c r="I27" s="2"/>
      <c r="J27" s="2"/>
      <c r="K27" s="2"/>
    </row>
    <row r="28" spans="1:11" ht="15.75" customHeight="1" x14ac:dyDescent="0.25">
      <c r="A28" s="2"/>
      <c r="B28" s="26" t="s">
        <v>17</v>
      </c>
      <c r="C28" s="2"/>
      <c r="D28" s="2"/>
      <c r="E28" s="2"/>
      <c r="F28" s="2"/>
      <c r="G28" s="2"/>
      <c r="H28" s="2"/>
      <c r="I28" s="2"/>
      <c r="J28" s="2"/>
      <c r="K28" s="2"/>
    </row>
    <row r="29" spans="1:11" ht="15.75" customHeight="1" x14ac:dyDescent="0.25">
      <c r="A29" s="2"/>
      <c r="B29" s="26" t="s">
        <v>18</v>
      </c>
      <c r="C29" s="2"/>
      <c r="D29" s="2"/>
      <c r="E29" s="2"/>
      <c r="F29" s="2"/>
      <c r="G29" s="2"/>
      <c r="H29" s="2"/>
      <c r="I29" s="2"/>
      <c r="J29" s="2"/>
      <c r="K29" s="2"/>
    </row>
    <row r="30" spans="1:11" ht="15.75" customHeight="1" x14ac:dyDescent="0.25">
      <c r="A30" s="2"/>
      <c r="B30" s="26" t="s">
        <v>19</v>
      </c>
      <c r="C30" s="2"/>
      <c r="D30" s="2"/>
      <c r="E30" s="2"/>
      <c r="F30" s="2"/>
      <c r="G30" s="2"/>
      <c r="H30" s="2"/>
      <c r="I30" s="2"/>
      <c r="J30" s="2"/>
      <c r="K30" s="2"/>
    </row>
    <row r="31" spans="1:11" ht="15.75" customHeight="1" x14ac:dyDescent="0.25">
      <c r="A31" s="2"/>
      <c r="B31" s="26" t="s">
        <v>20</v>
      </c>
      <c r="C31" s="2"/>
      <c r="D31" s="2"/>
      <c r="E31" s="2"/>
      <c r="F31" s="2"/>
      <c r="G31" s="2"/>
      <c r="H31" s="2"/>
      <c r="I31" s="2"/>
      <c r="J31" s="2"/>
      <c r="K31" s="2"/>
    </row>
    <row r="32" spans="1:11" ht="15.75" customHeight="1" x14ac:dyDescent="0.25">
      <c r="A32" s="2"/>
      <c r="B32" s="26" t="s">
        <v>21</v>
      </c>
      <c r="C32" s="2"/>
      <c r="D32" s="2"/>
      <c r="E32" s="2"/>
      <c r="F32" s="2"/>
      <c r="G32" s="2"/>
      <c r="H32" s="2"/>
      <c r="I32" s="2"/>
      <c r="J32" s="2"/>
      <c r="K32" s="2"/>
    </row>
    <row r="33" spans="1:11" ht="15.75" customHeight="1" x14ac:dyDescent="0.25">
      <c r="A33" s="2"/>
      <c r="B33" s="26" t="s">
        <v>22</v>
      </c>
      <c r="C33" s="2"/>
      <c r="D33" s="2"/>
      <c r="E33" s="2"/>
      <c r="F33" s="2"/>
      <c r="G33" s="2"/>
      <c r="H33" s="2"/>
      <c r="I33" s="2"/>
      <c r="J33" s="2"/>
      <c r="K33" s="2"/>
    </row>
    <row r="34" spans="1:11" ht="15.75" customHeight="1" x14ac:dyDescent="0.25">
      <c r="A34" s="2"/>
      <c r="B34" s="26" t="s">
        <v>23</v>
      </c>
      <c r="C34" s="2"/>
      <c r="D34" s="2"/>
      <c r="E34" s="2"/>
      <c r="F34" s="2"/>
      <c r="G34" s="2"/>
      <c r="H34" s="2"/>
      <c r="I34" s="2"/>
      <c r="J34" s="2"/>
      <c r="K34" s="2"/>
    </row>
    <row r="35" spans="1:11" ht="15.75" customHeight="1" x14ac:dyDescent="0.25">
      <c r="A35" s="2"/>
      <c r="B35" s="26" t="s">
        <v>24</v>
      </c>
      <c r="C35" s="2"/>
      <c r="D35" s="2"/>
      <c r="E35" s="2"/>
      <c r="F35" s="2"/>
      <c r="G35" s="2"/>
      <c r="H35" s="2"/>
      <c r="I35" s="2"/>
      <c r="J35" s="2"/>
      <c r="K35" s="2"/>
    </row>
    <row r="36" spans="1:11" ht="15.75" customHeight="1" x14ac:dyDescent="0.25">
      <c r="A36" s="2"/>
      <c r="B36" s="26" t="s">
        <v>25</v>
      </c>
      <c r="C36" s="2"/>
      <c r="D36" s="2"/>
      <c r="E36" s="2"/>
      <c r="F36" s="2"/>
      <c r="G36" s="2"/>
      <c r="H36" s="2"/>
      <c r="I36" s="2"/>
      <c r="J36" s="2"/>
      <c r="K36" s="2"/>
    </row>
    <row r="37" spans="1:11" ht="15.75" customHeight="1" x14ac:dyDescent="0.25">
      <c r="A37" s="2"/>
      <c r="B37" s="26" t="s">
        <v>26</v>
      </c>
      <c r="C37" s="2"/>
      <c r="D37" s="2"/>
      <c r="E37" s="2"/>
      <c r="F37" s="2"/>
      <c r="G37" s="2"/>
      <c r="H37" s="2"/>
      <c r="I37" s="2"/>
      <c r="J37" s="2"/>
      <c r="K37" s="2"/>
    </row>
    <row r="38" spans="1:11" ht="15.75" customHeight="1" x14ac:dyDescent="0.25">
      <c r="A38" s="2"/>
      <c r="B38" s="26" t="s">
        <v>27</v>
      </c>
      <c r="C38" s="2"/>
      <c r="D38" s="2"/>
      <c r="E38" s="2"/>
      <c r="F38" s="2"/>
      <c r="G38" s="2"/>
      <c r="H38" s="2"/>
      <c r="I38" s="2"/>
      <c r="J38" s="2"/>
      <c r="K38" s="2"/>
    </row>
    <row r="40" spans="1:11" ht="15" customHeight="1" x14ac:dyDescent="0.25">
      <c r="B40" s="51" t="s">
        <v>79</v>
      </c>
    </row>
  </sheetData>
  <mergeCells count="7">
    <mergeCell ref="A11:A22"/>
    <mergeCell ref="C11:C12"/>
    <mergeCell ref="D12:E12"/>
    <mergeCell ref="D11:K11"/>
    <mergeCell ref="F12:G12"/>
    <mergeCell ref="H12:I12"/>
    <mergeCell ref="J12:K12"/>
  </mergeCells>
  <conditionalFormatting sqref="C4:C6">
    <cfRule type="cellIs" dxfId="1" priority="1" stopIfTrue="1" operator="lessThan">
      <formula>4</formula>
    </cfRule>
    <cfRule type="cellIs" dxfId="0" priority="2" stopIfTrue="1" operator="lessThan">
      <formula>1</formula>
    </cfRule>
  </conditionalFormatting>
  <dataValidations count="1">
    <dataValidation type="list" allowBlank="1" showInputMessage="1" showErrorMessage="1" sqref="C13:C20" xr:uid="{00000000-0002-0000-0000-000000000000}">
      <formula1>"Completamente logrado,Logrado,Logro incipiente,No logrado"</formula1>
    </dataValidation>
  </dataValidations>
  <pageMargins left="0.7" right="0.7" top="0.75" bottom="0.75" header="0" footer="0"/>
  <pageSetup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showGridLines="0" workbookViewId="0"/>
  </sheetViews>
  <sheetFormatPr baseColWidth="10" defaultColWidth="10.85546875" defaultRowHeight="15" customHeight="1" x14ac:dyDescent="0.25"/>
  <cols>
    <col min="1" max="6" width="38.85546875" style="1" customWidth="1"/>
    <col min="7" max="7" width="10.85546875" style="1" customWidth="1"/>
    <col min="8" max="16384" width="10.85546875" style="1"/>
  </cols>
  <sheetData>
    <row r="1" spans="1:6" ht="15.95" customHeight="1" x14ac:dyDescent="0.25">
      <c r="A1" s="63" t="s">
        <v>28</v>
      </c>
      <c r="B1" s="66" t="s">
        <v>29</v>
      </c>
      <c r="C1" s="67"/>
      <c r="D1" s="67"/>
      <c r="E1" s="68"/>
      <c r="F1" s="63" t="s">
        <v>30</v>
      </c>
    </row>
    <row r="2" spans="1:6" ht="15.95" customHeight="1" x14ac:dyDescent="0.25">
      <c r="A2" s="64"/>
      <c r="B2" s="70" t="s">
        <v>31</v>
      </c>
      <c r="C2" s="70" t="s">
        <v>32</v>
      </c>
      <c r="D2" s="32" t="s">
        <v>33</v>
      </c>
      <c r="E2" s="31" t="s">
        <v>11</v>
      </c>
      <c r="F2" s="64"/>
    </row>
    <row r="3" spans="1:6" ht="15.95" customHeight="1" x14ac:dyDescent="0.25">
      <c r="A3" s="65"/>
      <c r="B3" s="71"/>
      <c r="C3" s="71"/>
      <c r="D3" s="33">
        <v>-0.3</v>
      </c>
      <c r="E3" s="33">
        <v>0</v>
      </c>
      <c r="F3" s="69"/>
    </row>
    <row r="4" spans="1:6" ht="45.95" customHeight="1" x14ac:dyDescent="0.25">
      <c r="A4" s="34" t="s">
        <v>34</v>
      </c>
      <c r="B4" s="34" t="s">
        <v>35</v>
      </c>
      <c r="C4" s="34" t="s">
        <v>36</v>
      </c>
      <c r="D4" s="34" t="s">
        <v>37</v>
      </c>
      <c r="E4" s="34" t="s">
        <v>38</v>
      </c>
      <c r="F4" s="35">
        <v>10</v>
      </c>
    </row>
    <row r="5" spans="1:6" ht="60.95" customHeight="1" x14ac:dyDescent="0.25">
      <c r="A5" s="34" t="s">
        <v>39</v>
      </c>
      <c r="B5" s="34" t="s">
        <v>40</v>
      </c>
      <c r="C5" s="34" t="s">
        <v>41</v>
      </c>
      <c r="D5" s="34" t="s">
        <v>42</v>
      </c>
      <c r="E5" s="34" t="s">
        <v>43</v>
      </c>
      <c r="F5" s="35">
        <v>10</v>
      </c>
    </row>
    <row r="6" spans="1:6" ht="90.95" customHeight="1" x14ac:dyDescent="0.25">
      <c r="A6" s="34" t="s">
        <v>44</v>
      </c>
      <c r="B6" s="34" t="s">
        <v>45</v>
      </c>
      <c r="C6" s="34" t="s">
        <v>46</v>
      </c>
      <c r="D6" s="34" t="s">
        <v>47</v>
      </c>
      <c r="E6" s="34" t="s">
        <v>48</v>
      </c>
      <c r="F6" s="35">
        <v>25</v>
      </c>
    </row>
    <row r="7" spans="1:6" ht="45.95" customHeight="1" x14ac:dyDescent="0.25">
      <c r="A7" s="34" t="s">
        <v>49</v>
      </c>
      <c r="B7" s="34" t="s">
        <v>50</v>
      </c>
      <c r="C7" s="34" t="s">
        <v>51</v>
      </c>
      <c r="D7" s="34" t="s">
        <v>52</v>
      </c>
      <c r="E7" s="34" t="s">
        <v>53</v>
      </c>
      <c r="F7" s="35">
        <v>5</v>
      </c>
    </row>
    <row r="8" spans="1:6" ht="45" customHeight="1" x14ac:dyDescent="0.25">
      <c r="A8" s="34" t="s">
        <v>54</v>
      </c>
      <c r="B8" s="34" t="s">
        <v>55</v>
      </c>
      <c r="C8" s="34" t="s">
        <v>56</v>
      </c>
      <c r="D8" s="34" t="s">
        <v>57</v>
      </c>
      <c r="E8" s="34" t="s">
        <v>58</v>
      </c>
      <c r="F8" s="36">
        <v>5</v>
      </c>
    </row>
    <row r="9" spans="1:6" ht="60.95" customHeight="1" x14ac:dyDescent="0.25">
      <c r="A9" s="34" t="s">
        <v>59</v>
      </c>
      <c r="B9" s="34" t="s">
        <v>60</v>
      </c>
      <c r="C9" s="34" t="s">
        <v>61</v>
      </c>
      <c r="D9" s="34" t="s">
        <v>62</v>
      </c>
      <c r="E9" s="34" t="s">
        <v>63</v>
      </c>
      <c r="F9" s="37">
        <v>20</v>
      </c>
    </row>
    <row r="10" spans="1:6" ht="60.95" customHeight="1" x14ac:dyDescent="0.25">
      <c r="A10" s="34" t="s">
        <v>64</v>
      </c>
      <c r="B10" s="34" t="s">
        <v>65</v>
      </c>
      <c r="C10" s="34" t="s">
        <v>66</v>
      </c>
      <c r="D10" s="34" t="s">
        <v>67</v>
      </c>
      <c r="E10" s="34" t="s">
        <v>68</v>
      </c>
      <c r="F10" s="38">
        <v>15</v>
      </c>
    </row>
    <row r="11" spans="1:6" ht="81.599999999999994" customHeight="1" x14ac:dyDescent="0.25">
      <c r="A11" s="34" t="s">
        <v>69</v>
      </c>
      <c r="B11" s="34" t="s">
        <v>70</v>
      </c>
      <c r="C11" s="34" t="s">
        <v>71</v>
      </c>
      <c r="D11" s="34" t="s">
        <v>72</v>
      </c>
      <c r="E11" s="34" t="s">
        <v>73</v>
      </c>
      <c r="F11" s="39">
        <v>10</v>
      </c>
    </row>
  </sheetData>
  <mergeCells count="5">
    <mergeCell ref="A1:A3"/>
    <mergeCell ref="B1:E1"/>
    <mergeCell ref="F1:F3"/>
    <mergeCell ref="B2:B3"/>
    <mergeCell ref="C2:C3"/>
  </mergeCell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2"/>
  <sheetViews>
    <sheetView showGridLines="0" workbookViewId="0"/>
  </sheetViews>
  <sheetFormatPr baseColWidth="10" defaultColWidth="14.42578125" defaultRowHeight="15" customHeight="1" x14ac:dyDescent="0.25"/>
  <cols>
    <col min="1" max="5" width="10.7109375" style="1" customWidth="1"/>
    <col min="6" max="6" width="14.42578125" style="1" customWidth="1"/>
    <col min="7" max="16384" width="14.42578125" style="1"/>
  </cols>
  <sheetData>
    <row r="1" spans="1:5" ht="15" customHeight="1" x14ac:dyDescent="0.25">
      <c r="A1" s="26" t="s">
        <v>13</v>
      </c>
      <c r="B1" s="26" t="s">
        <v>14</v>
      </c>
      <c r="C1" s="2"/>
      <c r="D1" s="2"/>
      <c r="E1" s="2"/>
    </row>
    <row r="2" spans="1:5" ht="15" customHeight="1" x14ac:dyDescent="0.25">
      <c r="A2" s="40">
        <v>0</v>
      </c>
      <c r="B2" s="40">
        <v>1</v>
      </c>
      <c r="C2" s="2"/>
      <c r="D2" s="2"/>
      <c r="E2" s="2"/>
    </row>
    <row r="3" spans="1:5" ht="15" customHeight="1" x14ac:dyDescent="0.25">
      <c r="A3" s="40">
        <v>0.5</v>
      </c>
      <c r="B3" s="40">
        <v>1</v>
      </c>
      <c r="C3" s="2"/>
      <c r="D3" s="2"/>
      <c r="E3" s="2"/>
    </row>
    <row r="4" spans="1:5" ht="15" customHeight="1" x14ac:dyDescent="0.25">
      <c r="A4" s="40">
        <v>1</v>
      </c>
      <c r="B4" s="40">
        <v>1.1000000000000001</v>
      </c>
      <c r="C4" s="2"/>
      <c r="D4" s="2"/>
      <c r="E4" s="2"/>
    </row>
    <row r="5" spans="1:5" ht="15" customHeight="1" x14ac:dyDescent="0.25">
      <c r="A5" s="40">
        <v>1.5</v>
      </c>
      <c r="B5" s="40">
        <v>1.1000000000000001</v>
      </c>
      <c r="C5" s="2"/>
      <c r="D5" s="2"/>
      <c r="E5" s="2"/>
    </row>
    <row r="6" spans="1:5" ht="15" customHeight="1" x14ac:dyDescent="0.25">
      <c r="A6" s="40">
        <v>2</v>
      </c>
      <c r="B6" s="40">
        <v>1.1000000000000001</v>
      </c>
      <c r="C6" s="2"/>
      <c r="D6" s="2"/>
      <c r="E6" s="2"/>
    </row>
    <row r="7" spans="1:5" ht="15" customHeight="1" x14ac:dyDescent="0.25">
      <c r="A7" s="40">
        <v>2.5</v>
      </c>
      <c r="B7" s="40">
        <v>1.1000000000000001</v>
      </c>
      <c r="C7" s="2"/>
      <c r="D7" s="2"/>
      <c r="E7" s="2"/>
    </row>
    <row r="8" spans="1:5" ht="15" customHeight="1" x14ac:dyDescent="0.25">
      <c r="A8" s="40">
        <v>3</v>
      </c>
      <c r="B8" s="40">
        <v>1.2</v>
      </c>
      <c r="C8" s="2"/>
      <c r="D8" s="2"/>
      <c r="E8" s="2"/>
    </row>
    <row r="9" spans="1:5" ht="15" customHeight="1" x14ac:dyDescent="0.25">
      <c r="A9" s="40">
        <v>3.5</v>
      </c>
      <c r="B9" s="40">
        <v>1.2</v>
      </c>
      <c r="C9" s="2"/>
      <c r="D9" s="2"/>
      <c r="E9" s="2"/>
    </row>
    <row r="10" spans="1:5" ht="15" customHeight="1" x14ac:dyDescent="0.25">
      <c r="A10" s="40">
        <v>4</v>
      </c>
      <c r="B10" s="40">
        <v>1.2</v>
      </c>
      <c r="C10" s="2"/>
      <c r="D10" s="2"/>
      <c r="E10" s="2"/>
    </row>
    <row r="11" spans="1:5" ht="15" customHeight="1" x14ac:dyDescent="0.25">
      <c r="A11" s="40">
        <v>4.5</v>
      </c>
      <c r="B11" s="40">
        <v>1.2</v>
      </c>
      <c r="C11" s="2"/>
      <c r="D11" s="2"/>
      <c r="E11" s="2"/>
    </row>
    <row r="12" spans="1:5" ht="15" customHeight="1" x14ac:dyDescent="0.25">
      <c r="A12" s="40">
        <v>5</v>
      </c>
      <c r="B12" s="40">
        <v>1.3</v>
      </c>
      <c r="C12" s="2"/>
      <c r="D12" s="2"/>
      <c r="E12" s="2"/>
    </row>
    <row r="13" spans="1:5" ht="15" customHeight="1" x14ac:dyDescent="0.25">
      <c r="A13" s="40">
        <v>5.5</v>
      </c>
      <c r="B13" s="40">
        <v>1.3</v>
      </c>
      <c r="C13" s="2"/>
      <c r="D13" s="2"/>
      <c r="E13" s="2"/>
    </row>
    <row r="14" spans="1:5" ht="15" customHeight="1" x14ac:dyDescent="0.25">
      <c r="A14" s="40">
        <v>6</v>
      </c>
      <c r="B14" s="40">
        <v>1.3</v>
      </c>
      <c r="C14" s="2"/>
      <c r="D14" s="2"/>
      <c r="E14" s="2"/>
    </row>
    <row r="15" spans="1:5" ht="15" customHeight="1" x14ac:dyDescent="0.25">
      <c r="A15" s="40">
        <v>6.5</v>
      </c>
      <c r="B15" s="40">
        <v>1.3</v>
      </c>
      <c r="C15" s="2"/>
      <c r="D15" s="2"/>
      <c r="E15" s="2"/>
    </row>
    <row r="16" spans="1:5" ht="15" customHeight="1" x14ac:dyDescent="0.25">
      <c r="A16" s="40">
        <v>7</v>
      </c>
      <c r="B16" s="40">
        <v>1.4</v>
      </c>
      <c r="C16" s="2"/>
      <c r="D16" s="2"/>
      <c r="E16" s="2"/>
    </row>
    <row r="17" spans="1:5" ht="15" customHeight="1" x14ac:dyDescent="0.25">
      <c r="A17" s="40">
        <v>7.5</v>
      </c>
      <c r="B17" s="40">
        <v>1.4</v>
      </c>
      <c r="C17" s="2"/>
      <c r="D17" s="2"/>
      <c r="E17" s="2"/>
    </row>
    <row r="18" spans="1:5" ht="15" customHeight="1" x14ac:dyDescent="0.25">
      <c r="A18" s="40">
        <v>8</v>
      </c>
      <c r="B18" s="40">
        <v>1.4</v>
      </c>
      <c r="C18" s="2"/>
      <c r="D18" s="2"/>
      <c r="E18" s="2"/>
    </row>
    <row r="19" spans="1:5" ht="15" customHeight="1" x14ac:dyDescent="0.25">
      <c r="A19" s="40">
        <v>8.5</v>
      </c>
      <c r="B19" s="40">
        <v>1.4</v>
      </c>
      <c r="C19" s="2"/>
      <c r="D19" s="2"/>
      <c r="E19" s="2"/>
    </row>
    <row r="20" spans="1:5" ht="15" customHeight="1" x14ac:dyDescent="0.25">
      <c r="A20" s="40">
        <v>9</v>
      </c>
      <c r="B20" s="40">
        <v>1.5</v>
      </c>
      <c r="C20" s="2"/>
      <c r="D20" s="2"/>
      <c r="E20" s="2"/>
    </row>
    <row r="21" spans="1:5" ht="15.75" customHeight="1" x14ac:dyDescent="0.25">
      <c r="A21" s="40">
        <v>9.5</v>
      </c>
      <c r="B21" s="40">
        <v>1.5</v>
      </c>
      <c r="C21" s="2"/>
      <c r="D21" s="2"/>
      <c r="E21" s="2"/>
    </row>
    <row r="22" spans="1:5" ht="15.75" customHeight="1" x14ac:dyDescent="0.25">
      <c r="A22" s="40">
        <v>10</v>
      </c>
      <c r="B22" s="40">
        <v>1.5</v>
      </c>
      <c r="C22" s="2"/>
      <c r="D22" s="2"/>
      <c r="E22" s="2"/>
    </row>
    <row r="23" spans="1:5" ht="15.75" customHeight="1" x14ac:dyDescent="0.25">
      <c r="A23" s="40">
        <v>10.5</v>
      </c>
      <c r="B23" s="40">
        <v>1.5</v>
      </c>
      <c r="C23" s="2"/>
      <c r="D23" s="2"/>
      <c r="E23" s="2"/>
    </row>
    <row r="24" spans="1:5" ht="15.75" customHeight="1" x14ac:dyDescent="0.25">
      <c r="A24" s="40">
        <v>11</v>
      </c>
      <c r="B24" s="40">
        <v>1.6</v>
      </c>
      <c r="C24" s="2"/>
      <c r="D24" s="2"/>
      <c r="E24" s="2"/>
    </row>
    <row r="25" spans="1:5" ht="15.75" customHeight="1" x14ac:dyDescent="0.25">
      <c r="A25" s="40">
        <v>11.5</v>
      </c>
      <c r="B25" s="40">
        <v>1.6</v>
      </c>
      <c r="C25" s="2"/>
      <c r="D25" s="2"/>
      <c r="E25" s="2"/>
    </row>
    <row r="26" spans="1:5" ht="15.75" customHeight="1" x14ac:dyDescent="0.25">
      <c r="A26" s="40">
        <v>12</v>
      </c>
      <c r="B26" s="40">
        <v>1.6</v>
      </c>
      <c r="C26" s="2"/>
      <c r="D26" s="2"/>
      <c r="E26" s="2"/>
    </row>
    <row r="27" spans="1:5" ht="15.75" customHeight="1" x14ac:dyDescent="0.25">
      <c r="A27" s="40">
        <v>12.5</v>
      </c>
      <c r="B27" s="40">
        <v>1.6</v>
      </c>
      <c r="C27" s="2"/>
      <c r="D27" s="2"/>
      <c r="E27" s="2"/>
    </row>
    <row r="28" spans="1:5" ht="15.75" customHeight="1" x14ac:dyDescent="0.25">
      <c r="A28" s="40">
        <v>13</v>
      </c>
      <c r="B28" s="40">
        <v>1.7</v>
      </c>
      <c r="C28" s="2"/>
      <c r="D28" s="2"/>
      <c r="E28" s="2"/>
    </row>
    <row r="29" spans="1:5" ht="15.75" customHeight="1" x14ac:dyDescent="0.25">
      <c r="A29" s="40">
        <v>13.5</v>
      </c>
      <c r="B29" s="40">
        <v>1.7</v>
      </c>
      <c r="C29" s="2"/>
      <c r="D29" s="2"/>
      <c r="E29" s="2"/>
    </row>
    <row r="30" spans="1:5" ht="15.75" customHeight="1" x14ac:dyDescent="0.25">
      <c r="A30" s="40">
        <v>14</v>
      </c>
      <c r="B30" s="40">
        <v>1.7</v>
      </c>
      <c r="C30" s="2"/>
      <c r="D30" s="2"/>
      <c r="E30" s="2"/>
    </row>
    <row r="31" spans="1:5" ht="15.75" customHeight="1" x14ac:dyDescent="0.25">
      <c r="A31" s="40">
        <v>14.5</v>
      </c>
      <c r="B31" s="40">
        <v>1.7</v>
      </c>
      <c r="C31" s="2"/>
      <c r="D31" s="2"/>
      <c r="E31" s="2"/>
    </row>
    <row r="32" spans="1:5" ht="15.75" customHeight="1" x14ac:dyDescent="0.25">
      <c r="A32" s="40">
        <v>15</v>
      </c>
      <c r="B32" s="40">
        <v>1.8</v>
      </c>
      <c r="C32" s="2"/>
      <c r="D32" s="2"/>
      <c r="E32" s="2"/>
    </row>
    <row r="33" spans="1:5" ht="15.75" customHeight="1" x14ac:dyDescent="0.25">
      <c r="A33" s="40">
        <v>15.5</v>
      </c>
      <c r="B33" s="40">
        <v>1.8</v>
      </c>
      <c r="C33" s="2"/>
      <c r="D33" s="2"/>
      <c r="E33" s="2"/>
    </row>
    <row r="34" spans="1:5" ht="15.75" customHeight="1" x14ac:dyDescent="0.25">
      <c r="A34" s="40">
        <v>16</v>
      </c>
      <c r="B34" s="40">
        <v>1.8</v>
      </c>
      <c r="C34" s="2"/>
      <c r="D34" s="2"/>
      <c r="E34" s="2"/>
    </row>
    <row r="35" spans="1:5" ht="15.75" customHeight="1" x14ac:dyDescent="0.25">
      <c r="A35" s="40">
        <v>16.5</v>
      </c>
      <c r="B35" s="40">
        <v>1.8</v>
      </c>
      <c r="C35" s="2"/>
      <c r="D35" s="2"/>
      <c r="E35" s="2"/>
    </row>
    <row r="36" spans="1:5" ht="15.75" customHeight="1" x14ac:dyDescent="0.25">
      <c r="A36" s="40">
        <v>17</v>
      </c>
      <c r="B36" s="40">
        <v>1.9</v>
      </c>
      <c r="C36" s="2"/>
      <c r="D36" s="2"/>
      <c r="E36" s="2"/>
    </row>
    <row r="37" spans="1:5" ht="15.75" customHeight="1" x14ac:dyDescent="0.25">
      <c r="A37" s="40">
        <v>17.5</v>
      </c>
      <c r="B37" s="40">
        <v>1.9</v>
      </c>
      <c r="C37" s="2"/>
      <c r="D37" s="2"/>
      <c r="E37" s="2"/>
    </row>
    <row r="38" spans="1:5" ht="15.75" customHeight="1" x14ac:dyDescent="0.25">
      <c r="A38" s="40">
        <v>18</v>
      </c>
      <c r="B38" s="40">
        <v>1.9</v>
      </c>
      <c r="C38" s="2"/>
      <c r="D38" s="2"/>
      <c r="E38" s="2"/>
    </row>
    <row r="39" spans="1:5" ht="15.75" customHeight="1" x14ac:dyDescent="0.25">
      <c r="A39" s="40">
        <v>18.5</v>
      </c>
      <c r="B39" s="40">
        <v>1.9</v>
      </c>
      <c r="C39" s="2"/>
      <c r="D39" s="2"/>
      <c r="E39" s="2"/>
    </row>
    <row r="40" spans="1:5" ht="15.75" customHeight="1" x14ac:dyDescent="0.25">
      <c r="A40" s="40">
        <v>19</v>
      </c>
      <c r="B40" s="40">
        <v>2</v>
      </c>
      <c r="C40" s="2"/>
      <c r="D40" s="2"/>
      <c r="E40" s="2"/>
    </row>
    <row r="41" spans="1:5" ht="15.75" customHeight="1" x14ac:dyDescent="0.25">
      <c r="A41" s="40">
        <v>19.5</v>
      </c>
      <c r="B41" s="40">
        <v>2</v>
      </c>
      <c r="C41" s="2"/>
      <c r="D41" s="2"/>
      <c r="E41" s="2"/>
    </row>
    <row r="42" spans="1:5" ht="15.75" customHeight="1" x14ac:dyDescent="0.25">
      <c r="A42" s="40">
        <v>20</v>
      </c>
      <c r="B42" s="40">
        <v>2</v>
      </c>
      <c r="C42" s="2"/>
      <c r="D42" s="2"/>
      <c r="E42" s="2"/>
    </row>
    <row r="43" spans="1:5" ht="15.75" customHeight="1" x14ac:dyDescent="0.25">
      <c r="A43" s="40">
        <v>20.5</v>
      </c>
      <c r="B43" s="40">
        <v>2</v>
      </c>
      <c r="C43" s="2"/>
      <c r="D43" s="2"/>
      <c r="E43" s="2"/>
    </row>
    <row r="44" spans="1:5" ht="15.75" customHeight="1" x14ac:dyDescent="0.25">
      <c r="A44" s="40">
        <v>21</v>
      </c>
      <c r="B44" s="40">
        <v>2.1</v>
      </c>
      <c r="C44" s="2"/>
      <c r="D44" s="2"/>
      <c r="E44" s="2"/>
    </row>
    <row r="45" spans="1:5" ht="15.75" customHeight="1" x14ac:dyDescent="0.25">
      <c r="A45" s="40">
        <v>21.5</v>
      </c>
      <c r="B45" s="40">
        <v>2.1</v>
      </c>
      <c r="C45" s="2"/>
      <c r="D45" s="2"/>
      <c r="E45" s="2"/>
    </row>
    <row r="46" spans="1:5" ht="15.75" customHeight="1" x14ac:dyDescent="0.25">
      <c r="A46" s="40">
        <v>22</v>
      </c>
      <c r="B46" s="40">
        <v>2.1</v>
      </c>
      <c r="C46" s="2"/>
      <c r="D46" s="2"/>
      <c r="E46" s="2"/>
    </row>
    <row r="47" spans="1:5" ht="15.75" customHeight="1" x14ac:dyDescent="0.25">
      <c r="A47" s="40">
        <v>22.5</v>
      </c>
      <c r="B47" s="40">
        <v>2.1</v>
      </c>
      <c r="C47" s="2"/>
      <c r="D47" s="2"/>
      <c r="E47" s="2"/>
    </row>
    <row r="48" spans="1:5" ht="15.75" customHeight="1" x14ac:dyDescent="0.25">
      <c r="A48" s="40">
        <v>23</v>
      </c>
      <c r="B48" s="40">
        <v>2.2000000000000002</v>
      </c>
      <c r="C48" s="2"/>
      <c r="D48" s="2"/>
      <c r="E48" s="2"/>
    </row>
    <row r="49" spans="1:5" ht="15.75" customHeight="1" x14ac:dyDescent="0.25">
      <c r="A49" s="40">
        <v>23.5</v>
      </c>
      <c r="B49" s="40">
        <v>2.2000000000000002</v>
      </c>
      <c r="C49" s="2"/>
      <c r="D49" s="2"/>
      <c r="E49" s="2"/>
    </row>
    <row r="50" spans="1:5" ht="15.75" customHeight="1" x14ac:dyDescent="0.25">
      <c r="A50" s="40">
        <v>24</v>
      </c>
      <c r="B50" s="40">
        <v>2.2000000000000002</v>
      </c>
      <c r="C50" s="2"/>
      <c r="D50" s="2"/>
      <c r="E50" s="2"/>
    </row>
    <row r="51" spans="1:5" ht="15.75" customHeight="1" x14ac:dyDescent="0.25">
      <c r="A51" s="40">
        <v>24.5</v>
      </c>
      <c r="B51" s="40">
        <v>2.2000000000000002</v>
      </c>
      <c r="C51" s="2"/>
      <c r="D51" s="2"/>
      <c r="E51" s="2"/>
    </row>
    <row r="52" spans="1:5" ht="15.75" customHeight="1" x14ac:dyDescent="0.25">
      <c r="A52" s="40">
        <v>25</v>
      </c>
      <c r="B52" s="40">
        <v>2.2999999999999998</v>
      </c>
      <c r="C52" s="2"/>
      <c r="D52" s="2"/>
      <c r="E52" s="2"/>
    </row>
    <row r="53" spans="1:5" ht="15.75" customHeight="1" x14ac:dyDescent="0.25">
      <c r="A53" s="40">
        <v>25.5</v>
      </c>
      <c r="B53" s="40">
        <v>2.2999999999999998</v>
      </c>
      <c r="C53" s="2"/>
      <c r="D53" s="2"/>
      <c r="E53" s="2"/>
    </row>
    <row r="54" spans="1:5" ht="15.75" customHeight="1" x14ac:dyDescent="0.25">
      <c r="A54" s="40">
        <v>26</v>
      </c>
      <c r="B54" s="40">
        <v>2.2999999999999998</v>
      </c>
      <c r="C54" s="2"/>
      <c r="D54" s="2"/>
      <c r="E54" s="2"/>
    </row>
    <row r="55" spans="1:5" ht="15.75" customHeight="1" x14ac:dyDescent="0.25">
      <c r="A55" s="40">
        <v>26.5</v>
      </c>
      <c r="B55" s="40">
        <v>2.2999999999999998</v>
      </c>
      <c r="C55" s="2"/>
      <c r="D55" s="2"/>
      <c r="E55" s="2"/>
    </row>
    <row r="56" spans="1:5" ht="15.75" customHeight="1" x14ac:dyDescent="0.25">
      <c r="A56" s="40">
        <v>27</v>
      </c>
      <c r="B56" s="40">
        <v>2.4</v>
      </c>
      <c r="C56" s="2"/>
      <c r="D56" s="2"/>
      <c r="E56" s="2"/>
    </row>
    <row r="57" spans="1:5" ht="15.75" customHeight="1" x14ac:dyDescent="0.25">
      <c r="A57" s="40">
        <v>27.5</v>
      </c>
      <c r="B57" s="40">
        <v>2.4</v>
      </c>
      <c r="C57" s="2"/>
      <c r="D57" s="2"/>
      <c r="E57" s="2"/>
    </row>
    <row r="58" spans="1:5" ht="15.75" customHeight="1" x14ac:dyDescent="0.25">
      <c r="A58" s="40">
        <v>28</v>
      </c>
      <c r="B58" s="40">
        <v>2.4</v>
      </c>
      <c r="C58" s="2"/>
      <c r="D58" s="2"/>
      <c r="E58" s="2"/>
    </row>
    <row r="59" spans="1:5" ht="15.75" customHeight="1" x14ac:dyDescent="0.25">
      <c r="A59" s="40">
        <v>28.5</v>
      </c>
      <c r="B59" s="40">
        <v>2.4</v>
      </c>
      <c r="C59" s="2"/>
      <c r="D59" s="2"/>
      <c r="E59" s="2"/>
    </row>
    <row r="60" spans="1:5" ht="15.75" customHeight="1" x14ac:dyDescent="0.25">
      <c r="A60" s="40">
        <v>29</v>
      </c>
      <c r="B60" s="40">
        <v>2.5</v>
      </c>
      <c r="C60" s="2"/>
      <c r="D60" s="2"/>
      <c r="E60" s="2"/>
    </row>
    <row r="61" spans="1:5" ht="15.75" customHeight="1" x14ac:dyDescent="0.25">
      <c r="A61" s="40">
        <v>29.5</v>
      </c>
      <c r="B61" s="40">
        <v>2.5</v>
      </c>
      <c r="C61" s="2"/>
      <c r="D61" s="2"/>
      <c r="E61" s="2"/>
    </row>
    <row r="62" spans="1:5" ht="15.75" customHeight="1" x14ac:dyDescent="0.25">
      <c r="A62" s="40">
        <v>30</v>
      </c>
      <c r="B62" s="40">
        <v>2.5</v>
      </c>
      <c r="C62" s="2"/>
      <c r="D62" s="2"/>
      <c r="E62" s="2"/>
    </row>
    <row r="63" spans="1:5" ht="15.75" customHeight="1" x14ac:dyDescent="0.25">
      <c r="A63" s="40">
        <v>30.5</v>
      </c>
      <c r="B63" s="40">
        <v>2.5</v>
      </c>
      <c r="C63" s="2"/>
      <c r="D63" s="2"/>
      <c r="E63" s="2"/>
    </row>
    <row r="64" spans="1:5" ht="15.75" customHeight="1" x14ac:dyDescent="0.25">
      <c r="A64" s="40">
        <v>31</v>
      </c>
      <c r="B64" s="40">
        <v>2.6</v>
      </c>
      <c r="C64" s="2"/>
      <c r="D64" s="2"/>
      <c r="E64" s="2"/>
    </row>
    <row r="65" spans="1:5" ht="15.75" customHeight="1" x14ac:dyDescent="0.25">
      <c r="A65" s="40">
        <v>31.5</v>
      </c>
      <c r="B65" s="40">
        <v>2.6</v>
      </c>
      <c r="C65" s="2"/>
      <c r="D65" s="2"/>
      <c r="E65" s="2"/>
    </row>
    <row r="66" spans="1:5" ht="15.75" customHeight="1" x14ac:dyDescent="0.25">
      <c r="A66" s="40">
        <v>32</v>
      </c>
      <c r="B66" s="40">
        <v>2.6</v>
      </c>
      <c r="C66" s="2"/>
      <c r="D66" s="2"/>
      <c r="E66" s="2"/>
    </row>
    <row r="67" spans="1:5" ht="15.75" customHeight="1" x14ac:dyDescent="0.25">
      <c r="A67" s="40">
        <v>32.5</v>
      </c>
      <c r="B67" s="40">
        <v>2.6</v>
      </c>
      <c r="C67" s="2"/>
      <c r="D67" s="2"/>
      <c r="E67" s="2"/>
    </row>
    <row r="68" spans="1:5" ht="15.75" customHeight="1" x14ac:dyDescent="0.25">
      <c r="A68" s="40">
        <v>33</v>
      </c>
      <c r="B68" s="40">
        <v>2.7</v>
      </c>
      <c r="C68" s="2"/>
      <c r="D68" s="2"/>
      <c r="E68" s="2"/>
    </row>
    <row r="69" spans="1:5" ht="15.75" customHeight="1" x14ac:dyDescent="0.25">
      <c r="A69" s="40">
        <v>33.5</v>
      </c>
      <c r="B69" s="40">
        <v>2.7</v>
      </c>
      <c r="C69" s="2"/>
      <c r="D69" s="2"/>
      <c r="E69" s="2"/>
    </row>
    <row r="70" spans="1:5" ht="15.75" customHeight="1" x14ac:dyDescent="0.25">
      <c r="A70" s="40">
        <v>34</v>
      </c>
      <c r="B70" s="40">
        <v>2.7</v>
      </c>
      <c r="C70" s="2"/>
      <c r="D70" s="2"/>
      <c r="E70" s="2"/>
    </row>
    <row r="71" spans="1:5" ht="15.75" customHeight="1" x14ac:dyDescent="0.25">
      <c r="A71" s="40">
        <v>34.5</v>
      </c>
      <c r="B71" s="40">
        <v>2.7</v>
      </c>
      <c r="C71" s="2"/>
      <c r="D71" s="2"/>
      <c r="E71" s="2"/>
    </row>
    <row r="72" spans="1:5" ht="15.75" customHeight="1" x14ac:dyDescent="0.25">
      <c r="A72" s="40">
        <v>35</v>
      </c>
      <c r="B72" s="40">
        <v>2.8</v>
      </c>
      <c r="C72" s="2"/>
      <c r="D72" s="2"/>
      <c r="E72" s="2"/>
    </row>
    <row r="73" spans="1:5" ht="15.75" customHeight="1" x14ac:dyDescent="0.25">
      <c r="A73" s="40">
        <v>35.5</v>
      </c>
      <c r="B73" s="40">
        <v>2.8</v>
      </c>
      <c r="C73" s="2"/>
      <c r="D73" s="2"/>
      <c r="E73" s="2"/>
    </row>
    <row r="74" spans="1:5" ht="15.75" customHeight="1" x14ac:dyDescent="0.25">
      <c r="A74" s="40">
        <v>36</v>
      </c>
      <c r="B74" s="40">
        <v>2.8</v>
      </c>
      <c r="C74" s="2"/>
      <c r="D74" s="2"/>
      <c r="E74" s="2"/>
    </row>
    <row r="75" spans="1:5" ht="15.75" customHeight="1" x14ac:dyDescent="0.25">
      <c r="A75" s="40">
        <v>36.5</v>
      </c>
      <c r="B75" s="40">
        <v>2.8</v>
      </c>
      <c r="C75" s="2"/>
      <c r="D75" s="2"/>
      <c r="E75" s="2"/>
    </row>
    <row r="76" spans="1:5" ht="15.75" customHeight="1" x14ac:dyDescent="0.25">
      <c r="A76" s="40">
        <v>37</v>
      </c>
      <c r="B76" s="40">
        <v>2.9</v>
      </c>
      <c r="C76" s="2"/>
      <c r="D76" s="2"/>
      <c r="E76" s="2"/>
    </row>
    <row r="77" spans="1:5" ht="15.75" customHeight="1" x14ac:dyDescent="0.25">
      <c r="A77" s="40">
        <v>37.5</v>
      </c>
      <c r="B77" s="40">
        <v>2.9</v>
      </c>
      <c r="C77" s="2"/>
      <c r="D77" s="2"/>
      <c r="E77" s="2"/>
    </row>
    <row r="78" spans="1:5" ht="15.75" customHeight="1" x14ac:dyDescent="0.25">
      <c r="A78" s="40">
        <v>38</v>
      </c>
      <c r="B78" s="40">
        <v>2.9</v>
      </c>
      <c r="C78" s="2"/>
      <c r="D78" s="2"/>
      <c r="E78" s="2"/>
    </row>
    <row r="79" spans="1:5" ht="15.75" customHeight="1" x14ac:dyDescent="0.25">
      <c r="A79" s="40">
        <v>38.5</v>
      </c>
      <c r="B79" s="40">
        <v>2.9</v>
      </c>
      <c r="C79" s="2"/>
      <c r="D79" s="2"/>
      <c r="E79" s="2"/>
    </row>
    <row r="80" spans="1:5" ht="15.75" customHeight="1" x14ac:dyDescent="0.25">
      <c r="A80" s="40">
        <v>39</v>
      </c>
      <c r="B80" s="40">
        <v>3</v>
      </c>
      <c r="C80" s="2"/>
      <c r="D80" s="2"/>
      <c r="E80" s="2"/>
    </row>
    <row r="81" spans="1:5" ht="15.75" customHeight="1" x14ac:dyDescent="0.25">
      <c r="A81" s="40">
        <v>39.5</v>
      </c>
      <c r="B81" s="40">
        <v>3</v>
      </c>
      <c r="C81" s="2"/>
      <c r="D81" s="2"/>
      <c r="E81" s="2"/>
    </row>
    <row r="82" spans="1:5" ht="15.75" customHeight="1" x14ac:dyDescent="0.25">
      <c r="A82" s="40">
        <v>40</v>
      </c>
      <c r="B82" s="40">
        <v>3</v>
      </c>
      <c r="C82" s="2"/>
      <c r="D82" s="2"/>
      <c r="E82" s="2"/>
    </row>
    <row r="83" spans="1:5" ht="15.75" customHeight="1" x14ac:dyDescent="0.25">
      <c r="A83" s="40">
        <v>40.5</v>
      </c>
      <c r="B83" s="40">
        <v>3</v>
      </c>
      <c r="C83" s="2"/>
      <c r="D83" s="2"/>
      <c r="E83" s="2"/>
    </row>
    <row r="84" spans="1:5" ht="15.75" customHeight="1" x14ac:dyDescent="0.25">
      <c r="A84" s="40">
        <v>41</v>
      </c>
      <c r="B84" s="40">
        <v>3.1</v>
      </c>
      <c r="C84" s="2"/>
      <c r="D84" s="2"/>
      <c r="E84" s="2"/>
    </row>
    <row r="85" spans="1:5" ht="15.75" customHeight="1" x14ac:dyDescent="0.25">
      <c r="A85" s="40">
        <v>41.5</v>
      </c>
      <c r="B85" s="40">
        <v>3.1</v>
      </c>
      <c r="C85" s="2"/>
      <c r="D85" s="2"/>
      <c r="E85" s="2"/>
    </row>
    <row r="86" spans="1:5" ht="15.75" customHeight="1" x14ac:dyDescent="0.25">
      <c r="A86" s="40">
        <v>42</v>
      </c>
      <c r="B86" s="40">
        <v>3.1</v>
      </c>
      <c r="C86" s="2"/>
      <c r="D86" s="2"/>
      <c r="E86" s="2"/>
    </row>
    <row r="87" spans="1:5" ht="15.75" customHeight="1" x14ac:dyDescent="0.25">
      <c r="A87" s="40">
        <v>42.5</v>
      </c>
      <c r="B87" s="40">
        <v>3.1</v>
      </c>
      <c r="C87" s="2"/>
      <c r="D87" s="2"/>
      <c r="E87" s="2"/>
    </row>
    <row r="88" spans="1:5" ht="15.75" customHeight="1" x14ac:dyDescent="0.25">
      <c r="A88" s="40">
        <v>43</v>
      </c>
      <c r="B88" s="40">
        <v>3.2</v>
      </c>
      <c r="C88" s="2"/>
      <c r="D88" s="2"/>
      <c r="E88" s="2"/>
    </row>
    <row r="89" spans="1:5" ht="15.75" customHeight="1" x14ac:dyDescent="0.25">
      <c r="A89" s="40">
        <v>43.5</v>
      </c>
      <c r="B89" s="40">
        <v>3.2</v>
      </c>
      <c r="C89" s="2"/>
      <c r="D89" s="2"/>
      <c r="E89" s="2"/>
    </row>
    <row r="90" spans="1:5" ht="15.75" customHeight="1" x14ac:dyDescent="0.25">
      <c r="A90" s="40">
        <v>44</v>
      </c>
      <c r="B90" s="40">
        <v>3.2</v>
      </c>
      <c r="C90" s="2"/>
      <c r="D90" s="2"/>
      <c r="E90" s="2"/>
    </row>
    <row r="91" spans="1:5" ht="15.75" customHeight="1" x14ac:dyDescent="0.25">
      <c r="A91" s="40">
        <v>44.5</v>
      </c>
      <c r="B91" s="40">
        <v>3.2</v>
      </c>
      <c r="C91" s="2"/>
      <c r="D91" s="2"/>
      <c r="E91" s="2"/>
    </row>
    <row r="92" spans="1:5" ht="15.75" customHeight="1" x14ac:dyDescent="0.25">
      <c r="A92" s="40">
        <v>45</v>
      </c>
      <c r="B92" s="40">
        <v>3.3</v>
      </c>
      <c r="C92" s="2"/>
      <c r="D92" s="2"/>
      <c r="E92" s="2"/>
    </row>
    <row r="93" spans="1:5" ht="15.75" customHeight="1" x14ac:dyDescent="0.25">
      <c r="A93" s="40">
        <v>45.5</v>
      </c>
      <c r="B93" s="40">
        <v>3.3</v>
      </c>
      <c r="C93" s="2"/>
      <c r="D93" s="2"/>
      <c r="E93" s="2"/>
    </row>
    <row r="94" spans="1:5" ht="15.75" customHeight="1" x14ac:dyDescent="0.25">
      <c r="A94" s="40">
        <v>46</v>
      </c>
      <c r="B94" s="40">
        <v>3.3</v>
      </c>
      <c r="C94" s="2"/>
      <c r="D94" s="2"/>
      <c r="E94" s="2"/>
    </row>
    <row r="95" spans="1:5" ht="15.75" customHeight="1" x14ac:dyDescent="0.25">
      <c r="A95" s="40">
        <v>46.5</v>
      </c>
      <c r="B95" s="40">
        <v>3.3</v>
      </c>
      <c r="C95" s="2"/>
      <c r="D95" s="2"/>
      <c r="E95" s="2"/>
    </row>
    <row r="96" spans="1:5" ht="15.75" customHeight="1" x14ac:dyDescent="0.25">
      <c r="A96" s="40">
        <v>47</v>
      </c>
      <c r="B96" s="40">
        <v>3.4</v>
      </c>
      <c r="C96" s="2"/>
      <c r="D96" s="2"/>
      <c r="E96" s="2"/>
    </row>
    <row r="97" spans="1:5" ht="15.75" customHeight="1" x14ac:dyDescent="0.25">
      <c r="A97" s="40">
        <v>47.5</v>
      </c>
      <c r="B97" s="40">
        <v>3.4</v>
      </c>
      <c r="C97" s="2"/>
      <c r="D97" s="2"/>
      <c r="E97" s="2"/>
    </row>
    <row r="98" spans="1:5" ht="15.75" customHeight="1" x14ac:dyDescent="0.25">
      <c r="A98" s="40">
        <v>48</v>
      </c>
      <c r="B98" s="40">
        <v>3.4</v>
      </c>
      <c r="C98" s="2"/>
      <c r="D98" s="2"/>
      <c r="E98" s="2"/>
    </row>
    <row r="99" spans="1:5" ht="15.75" customHeight="1" x14ac:dyDescent="0.25">
      <c r="A99" s="40">
        <v>48.5</v>
      </c>
      <c r="B99" s="40">
        <v>3.4</v>
      </c>
      <c r="C99" s="2"/>
      <c r="D99" s="2"/>
      <c r="E99" s="2"/>
    </row>
    <row r="100" spans="1:5" ht="15.75" customHeight="1" x14ac:dyDescent="0.25">
      <c r="A100" s="40">
        <v>49</v>
      </c>
      <c r="B100" s="40">
        <v>3.5</v>
      </c>
      <c r="C100" s="2"/>
      <c r="D100" s="2"/>
      <c r="E100" s="2"/>
    </row>
    <row r="101" spans="1:5" ht="15.75" customHeight="1" x14ac:dyDescent="0.25">
      <c r="A101" s="40">
        <v>49.5</v>
      </c>
      <c r="B101" s="40">
        <v>3.5</v>
      </c>
      <c r="C101" s="2"/>
      <c r="D101" s="2"/>
      <c r="E101" s="2"/>
    </row>
    <row r="102" spans="1:5" ht="15.75" customHeight="1" x14ac:dyDescent="0.25">
      <c r="A102" s="40">
        <v>50</v>
      </c>
      <c r="B102" s="40">
        <v>3.5</v>
      </c>
      <c r="C102" s="2"/>
      <c r="D102" s="2"/>
      <c r="E102" s="2"/>
    </row>
    <row r="103" spans="1:5" ht="15.75" customHeight="1" x14ac:dyDescent="0.25">
      <c r="A103" s="40">
        <v>50.5</v>
      </c>
      <c r="B103" s="40">
        <v>3.5</v>
      </c>
      <c r="C103" s="2"/>
      <c r="D103" s="2"/>
      <c r="E103" s="2"/>
    </row>
    <row r="104" spans="1:5" ht="15.75" customHeight="1" x14ac:dyDescent="0.25">
      <c r="A104" s="40">
        <v>51</v>
      </c>
      <c r="B104" s="40">
        <v>3.6</v>
      </c>
      <c r="C104" s="2"/>
      <c r="D104" s="2"/>
      <c r="E104" s="2"/>
    </row>
    <row r="105" spans="1:5" ht="15.75" customHeight="1" x14ac:dyDescent="0.25">
      <c r="A105" s="40">
        <v>51.5</v>
      </c>
      <c r="B105" s="40">
        <v>3.6</v>
      </c>
      <c r="C105" s="2"/>
      <c r="D105" s="2"/>
      <c r="E105" s="2"/>
    </row>
    <row r="106" spans="1:5" ht="15.75" customHeight="1" x14ac:dyDescent="0.25">
      <c r="A106" s="40">
        <v>52</v>
      </c>
      <c r="B106" s="40">
        <v>3.6</v>
      </c>
      <c r="C106" s="2"/>
      <c r="D106" s="2"/>
      <c r="E106" s="2"/>
    </row>
    <row r="107" spans="1:5" ht="15.75" customHeight="1" x14ac:dyDescent="0.25">
      <c r="A107" s="40">
        <v>52.5</v>
      </c>
      <c r="B107" s="40">
        <v>3.6</v>
      </c>
      <c r="C107" s="2"/>
      <c r="D107" s="2"/>
      <c r="E107" s="2"/>
    </row>
    <row r="108" spans="1:5" ht="15.75" customHeight="1" x14ac:dyDescent="0.25">
      <c r="A108" s="40">
        <v>53</v>
      </c>
      <c r="B108" s="40">
        <v>3.7</v>
      </c>
      <c r="C108" s="2"/>
      <c r="D108" s="2"/>
      <c r="E108" s="2"/>
    </row>
    <row r="109" spans="1:5" ht="15.75" customHeight="1" x14ac:dyDescent="0.25">
      <c r="A109" s="40">
        <v>53.5</v>
      </c>
      <c r="B109" s="40">
        <v>3.7</v>
      </c>
      <c r="C109" s="2"/>
      <c r="D109" s="2"/>
      <c r="E109" s="2"/>
    </row>
    <row r="110" spans="1:5" ht="15.75" customHeight="1" x14ac:dyDescent="0.25">
      <c r="A110" s="40">
        <v>54</v>
      </c>
      <c r="B110" s="40">
        <v>3.7</v>
      </c>
      <c r="C110" s="2"/>
      <c r="D110" s="2"/>
      <c r="E110" s="2"/>
    </row>
    <row r="111" spans="1:5" ht="15.75" customHeight="1" x14ac:dyDescent="0.25">
      <c r="A111" s="40">
        <v>54.5</v>
      </c>
      <c r="B111" s="40">
        <v>3.7</v>
      </c>
      <c r="C111" s="2"/>
      <c r="D111" s="2"/>
      <c r="E111" s="2"/>
    </row>
    <row r="112" spans="1:5" ht="15.75" customHeight="1" x14ac:dyDescent="0.25">
      <c r="A112" s="40">
        <v>55</v>
      </c>
      <c r="B112" s="40">
        <v>3.8</v>
      </c>
      <c r="C112" s="2"/>
      <c r="D112" s="2"/>
      <c r="E112" s="2"/>
    </row>
    <row r="113" spans="1:5" ht="15.75" customHeight="1" x14ac:dyDescent="0.25">
      <c r="A113" s="40">
        <v>55.5</v>
      </c>
      <c r="B113" s="40">
        <v>3.8</v>
      </c>
      <c r="C113" s="2"/>
      <c r="D113" s="2"/>
      <c r="E113" s="2"/>
    </row>
    <row r="114" spans="1:5" ht="15.75" customHeight="1" x14ac:dyDescent="0.25">
      <c r="A114" s="40">
        <v>56</v>
      </c>
      <c r="B114" s="40">
        <v>3.8</v>
      </c>
      <c r="C114" s="2"/>
      <c r="D114" s="2"/>
      <c r="E114" s="2"/>
    </row>
    <row r="115" spans="1:5" ht="15.75" customHeight="1" x14ac:dyDescent="0.25">
      <c r="A115" s="40">
        <v>56.5</v>
      </c>
      <c r="B115" s="40">
        <v>3.8</v>
      </c>
      <c r="C115" s="2"/>
      <c r="D115" s="2"/>
      <c r="E115" s="2"/>
    </row>
    <row r="116" spans="1:5" ht="15.75" customHeight="1" x14ac:dyDescent="0.25">
      <c r="A116" s="40">
        <v>57</v>
      </c>
      <c r="B116" s="40">
        <v>3.9</v>
      </c>
      <c r="C116" s="2"/>
      <c r="D116" s="2"/>
      <c r="E116" s="2"/>
    </row>
    <row r="117" spans="1:5" ht="15.75" customHeight="1" x14ac:dyDescent="0.25">
      <c r="A117" s="40">
        <v>57.5</v>
      </c>
      <c r="B117" s="40">
        <v>3.9</v>
      </c>
      <c r="C117" s="2"/>
      <c r="D117" s="2"/>
      <c r="E117" s="2"/>
    </row>
    <row r="118" spans="1:5" ht="15.75" customHeight="1" x14ac:dyDescent="0.25">
      <c r="A118" s="40">
        <v>58</v>
      </c>
      <c r="B118" s="40">
        <v>3.9</v>
      </c>
      <c r="C118" s="2"/>
      <c r="D118" s="2"/>
      <c r="E118" s="2"/>
    </row>
    <row r="119" spans="1:5" ht="15.75" customHeight="1" x14ac:dyDescent="0.25">
      <c r="A119" s="40">
        <v>58.5</v>
      </c>
      <c r="B119" s="40">
        <v>3.9</v>
      </c>
      <c r="C119" s="2"/>
      <c r="D119" s="2"/>
      <c r="E119" s="2"/>
    </row>
    <row r="120" spans="1:5" ht="15.75" customHeight="1" x14ac:dyDescent="0.25">
      <c r="A120" s="40">
        <v>59</v>
      </c>
      <c r="B120" s="40">
        <v>4</v>
      </c>
      <c r="C120" s="2"/>
      <c r="D120" s="2"/>
      <c r="E120" s="2"/>
    </row>
    <row r="121" spans="1:5" ht="15.75" customHeight="1" x14ac:dyDescent="0.25">
      <c r="A121" s="40">
        <v>59.5</v>
      </c>
      <c r="B121" s="40">
        <v>4</v>
      </c>
      <c r="C121" s="2"/>
      <c r="D121" s="2"/>
      <c r="E121" s="2"/>
    </row>
    <row r="122" spans="1:5" ht="15.75" customHeight="1" x14ac:dyDescent="0.25">
      <c r="A122" s="40">
        <v>60</v>
      </c>
      <c r="B122" s="40">
        <v>4</v>
      </c>
      <c r="C122" s="2"/>
      <c r="D122" s="2"/>
      <c r="E122" s="2"/>
    </row>
    <row r="123" spans="1:5" ht="15.75" customHeight="1" x14ac:dyDescent="0.25">
      <c r="A123" s="40">
        <v>60.5</v>
      </c>
      <c r="B123" s="40">
        <v>4</v>
      </c>
      <c r="C123" s="2"/>
      <c r="D123" s="2"/>
      <c r="E123" s="2"/>
    </row>
    <row r="124" spans="1:5" ht="15.75" customHeight="1" x14ac:dyDescent="0.25">
      <c r="A124" s="40">
        <v>61</v>
      </c>
      <c r="B124" s="40">
        <v>4.0999999999999996</v>
      </c>
      <c r="C124" s="2"/>
      <c r="D124" s="2"/>
      <c r="E124" s="2"/>
    </row>
    <row r="125" spans="1:5" ht="15.75" customHeight="1" x14ac:dyDescent="0.25">
      <c r="A125" s="40">
        <v>61.5</v>
      </c>
      <c r="B125" s="40">
        <v>4.0999999999999996</v>
      </c>
      <c r="C125" s="2"/>
      <c r="D125" s="2"/>
      <c r="E125" s="2"/>
    </row>
    <row r="126" spans="1:5" ht="15.75" customHeight="1" x14ac:dyDescent="0.25">
      <c r="A126" s="40">
        <v>62</v>
      </c>
      <c r="B126" s="40">
        <v>4.2</v>
      </c>
      <c r="C126" s="2"/>
      <c r="D126" s="2"/>
      <c r="E126" s="2"/>
    </row>
    <row r="127" spans="1:5" ht="15.75" customHeight="1" x14ac:dyDescent="0.25">
      <c r="A127" s="40">
        <v>62.5</v>
      </c>
      <c r="B127" s="40">
        <v>4.2</v>
      </c>
      <c r="C127" s="2"/>
      <c r="D127" s="2"/>
      <c r="E127" s="2"/>
    </row>
    <row r="128" spans="1:5" ht="15.75" customHeight="1" x14ac:dyDescent="0.25">
      <c r="A128" s="40">
        <v>63</v>
      </c>
      <c r="B128" s="40">
        <v>4.2</v>
      </c>
      <c r="C128" s="2"/>
      <c r="D128" s="2"/>
      <c r="E128" s="2"/>
    </row>
    <row r="129" spans="1:5" ht="15.75" customHeight="1" x14ac:dyDescent="0.25">
      <c r="A129" s="40">
        <v>63.5</v>
      </c>
      <c r="B129" s="40">
        <v>4.3</v>
      </c>
      <c r="C129" s="2"/>
      <c r="D129" s="2"/>
      <c r="E129" s="2"/>
    </row>
    <row r="130" spans="1:5" ht="15.75" customHeight="1" x14ac:dyDescent="0.25">
      <c r="A130" s="40">
        <v>64</v>
      </c>
      <c r="B130" s="40">
        <v>4.3</v>
      </c>
      <c r="C130" s="2"/>
      <c r="D130" s="2"/>
      <c r="E130" s="2"/>
    </row>
    <row r="131" spans="1:5" ht="15.75" customHeight="1" x14ac:dyDescent="0.25">
      <c r="A131" s="40">
        <v>64.5</v>
      </c>
      <c r="B131" s="40">
        <v>4.3</v>
      </c>
      <c r="C131" s="2"/>
      <c r="D131" s="2"/>
      <c r="E131" s="2"/>
    </row>
    <row r="132" spans="1:5" ht="15.75" customHeight="1" x14ac:dyDescent="0.25">
      <c r="A132" s="40">
        <v>65</v>
      </c>
      <c r="B132" s="40">
        <v>4.4000000000000004</v>
      </c>
      <c r="C132" s="2"/>
      <c r="D132" s="2"/>
      <c r="E132" s="2"/>
    </row>
    <row r="133" spans="1:5" ht="15.75" customHeight="1" x14ac:dyDescent="0.25">
      <c r="A133" s="40">
        <v>65.5</v>
      </c>
      <c r="B133" s="40">
        <v>4.4000000000000004</v>
      </c>
      <c r="C133" s="2"/>
      <c r="D133" s="2"/>
      <c r="E133" s="2"/>
    </row>
    <row r="134" spans="1:5" ht="15.75" customHeight="1" x14ac:dyDescent="0.25">
      <c r="A134" s="40">
        <v>66</v>
      </c>
      <c r="B134" s="40">
        <v>4.5</v>
      </c>
      <c r="C134" s="2"/>
      <c r="D134" s="2"/>
      <c r="E134" s="2"/>
    </row>
    <row r="135" spans="1:5" ht="15.75" customHeight="1" x14ac:dyDescent="0.25">
      <c r="A135" s="40">
        <v>66.5</v>
      </c>
      <c r="B135" s="40">
        <v>4.5</v>
      </c>
      <c r="C135" s="2"/>
      <c r="D135" s="2"/>
      <c r="E135" s="2"/>
    </row>
    <row r="136" spans="1:5" ht="15.75" customHeight="1" x14ac:dyDescent="0.25">
      <c r="A136" s="40">
        <v>67</v>
      </c>
      <c r="B136" s="40">
        <v>4.5</v>
      </c>
      <c r="C136" s="2"/>
      <c r="D136" s="2"/>
      <c r="E136" s="2"/>
    </row>
    <row r="137" spans="1:5" ht="15.75" customHeight="1" x14ac:dyDescent="0.25">
      <c r="A137" s="40">
        <v>67.5</v>
      </c>
      <c r="B137" s="40">
        <v>4.5999999999999996</v>
      </c>
      <c r="C137" s="2"/>
      <c r="D137" s="2"/>
      <c r="E137" s="2"/>
    </row>
    <row r="138" spans="1:5" ht="15.75" customHeight="1" x14ac:dyDescent="0.25">
      <c r="A138" s="40">
        <v>68</v>
      </c>
      <c r="B138" s="40">
        <v>4.5999999999999996</v>
      </c>
      <c r="C138" s="2"/>
      <c r="D138" s="2"/>
      <c r="E138" s="2"/>
    </row>
    <row r="139" spans="1:5" ht="15.75" customHeight="1" x14ac:dyDescent="0.25">
      <c r="A139" s="40">
        <v>68.5</v>
      </c>
      <c r="B139" s="40">
        <v>4.5999999999999996</v>
      </c>
      <c r="C139" s="2"/>
      <c r="D139" s="2"/>
      <c r="E139" s="2"/>
    </row>
    <row r="140" spans="1:5" ht="15.75" customHeight="1" x14ac:dyDescent="0.25">
      <c r="A140" s="40">
        <v>69</v>
      </c>
      <c r="B140" s="40">
        <v>4.7</v>
      </c>
      <c r="C140" s="2"/>
      <c r="D140" s="2"/>
      <c r="E140" s="2"/>
    </row>
    <row r="141" spans="1:5" ht="15.75" customHeight="1" x14ac:dyDescent="0.25">
      <c r="A141" s="40">
        <v>69.5</v>
      </c>
      <c r="B141" s="40">
        <v>4.7</v>
      </c>
      <c r="C141" s="2"/>
      <c r="D141" s="2"/>
      <c r="E141" s="2"/>
    </row>
    <row r="142" spans="1:5" ht="15.75" customHeight="1" x14ac:dyDescent="0.25">
      <c r="A142" s="40">
        <v>70</v>
      </c>
      <c r="B142" s="40">
        <v>4.8</v>
      </c>
      <c r="C142" s="2"/>
      <c r="D142" s="2"/>
      <c r="E142" s="2"/>
    </row>
    <row r="143" spans="1:5" ht="15.75" customHeight="1" x14ac:dyDescent="0.25">
      <c r="A143" s="40">
        <v>70.5</v>
      </c>
      <c r="B143" s="40">
        <v>4.8</v>
      </c>
      <c r="C143" s="2"/>
      <c r="D143" s="2"/>
      <c r="E143" s="2"/>
    </row>
    <row r="144" spans="1:5" ht="15.75" customHeight="1" x14ac:dyDescent="0.25">
      <c r="A144" s="40">
        <v>71</v>
      </c>
      <c r="B144" s="40">
        <v>4.8</v>
      </c>
      <c r="C144" s="2"/>
      <c r="D144" s="2"/>
      <c r="E144" s="2"/>
    </row>
    <row r="145" spans="1:5" ht="15.75" customHeight="1" x14ac:dyDescent="0.25">
      <c r="A145" s="40">
        <v>71.5</v>
      </c>
      <c r="B145" s="40">
        <v>4.9000000000000004</v>
      </c>
      <c r="C145" s="2"/>
      <c r="D145" s="2"/>
      <c r="E145" s="2"/>
    </row>
    <row r="146" spans="1:5" ht="15.75" customHeight="1" x14ac:dyDescent="0.25">
      <c r="A146" s="40">
        <v>72</v>
      </c>
      <c r="B146" s="40">
        <v>4.9000000000000004</v>
      </c>
      <c r="C146" s="2"/>
      <c r="D146" s="2"/>
      <c r="E146" s="2"/>
    </row>
    <row r="147" spans="1:5" ht="15.75" customHeight="1" x14ac:dyDescent="0.25">
      <c r="A147" s="40">
        <v>72.5</v>
      </c>
      <c r="B147" s="40">
        <v>4.9000000000000004</v>
      </c>
      <c r="C147" s="2"/>
      <c r="D147" s="2"/>
      <c r="E147" s="2"/>
    </row>
    <row r="148" spans="1:5" ht="15.75" customHeight="1" x14ac:dyDescent="0.25">
      <c r="A148" s="40">
        <v>73</v>
      </c>
      <c r="B148" s="40">
        <v>5</v>
      </c>
      <c r="C148" s="2"/>
      <c r="D148" s="2"/>
      <c r="E148" s="2"/>
    </row>
    <row r="149" spans="1:5" ht="15.75" customHeight="1" x14ac:dyDescent="0.25">
      <c r="A149" s="40">
        <v>73.5</v>
      </c>
      <c r="B149" s="40">
        <v>5</v>
      </c>
      <c r="C149" s="2"/>
      <c r="D149" s="2"/>
      <c r="E149" s="2"/>
    </row>
    <row r="150" spans="1:5" ht="15.75" customHeight="1" x14ac:dyDescent="0.25">
      <c r="A150" s="40">
        <v>74</v>
      </c>
      <c r="B150" s="40">
        <v>5.0999999999999996</v>
      </c>
      <c r="C150" s="2"/>
      <c r="D150" s="2"/>
      <c r="E150" s="2"/>
    </row>
    <row r="151" spans="1:5" ht="15.75" customHeight="1" x14ac:dyDescent="0.25">
      <c r="A151" s="40">
        <v>74.5</v>
      </c>
      <c r="B151" s="40">
        <v>5.0999999999999996</v>
      </c>
      <c r="C151" s="2"/>
      <c r="D151" s="2"/>
      <c r="E151" s="2"/>
    </row>
    <row r="152" spans="1:5" ht="15.75" customHeight="1" x14ac:dyDescent="0.25">
      <c r="A152" s="40">
        <v>75</v>
      </c>
      <c r="B152" s="40">
        <v>5.0999999999999996</v>
      </c>
      <c r="C152" s="2"/>
      <c r="D152" s="2"/>
      <c r="E152" s="2"/>
    </row>
    <row r="153" spans="1:5" ht="15.75" customHeight="1" x14ac:dyDescent="0.25">
      <c r="A153" s="40">
        <v>75.5</v>
      </c>
      <c r="B153" s="40">
        <v>5.2</v>
      </c>
      <c r="C153" s="2"/>
      <c r="D153" s="2"/>
      <c r="E153" s="2"/>
    </row>
    <row r="154" spans="1:5" ht="15.75" customHeight="1" x14ac:dyDescent="0.25">
      <c r="A154" s="40">
        <v>76</v>
      </c>
      <c r="B154" s="40">
        <v>5.2</v>
      </c>
      <c r="C154" s="2"/>
      <c r="D154" s="2"/>
      <c r="E154" s="2"/>
    </row>
    <row r="155" spans="1:5" ht="15.75" customHeight="1" x14ac:dyDescent="0.25">
      <c r="A155" s="40">
        <v>76.5</v>
      </c>
      <c r="B155" s="40">
        <v>5.2</v>
      </c>
      <c r="C155" s="2"/>
      <c r="D155" s="2"/>
      <c r="E155" s="2"/>
    </row>
    <row r="156" spans="1:5" ht="15.75" customHeight="1" x14ac:dyDescent="0.25">
      <c r="A156" s="40">
        <v>77</v>
      </c>
      <c r="B156" s="40">
        <v>5.3</v>
      </c>
      <c r="C156" s="2"/>
      <c r="D156" s="2"/>
      <c r="E156" s="2"/>
    </row>
    <row r="157" spans="1:5" ht="15.75" customHeight="1" x14ac:dyDescent="0.25">
      <c r="A157" s="40">
        <v>77.5</v>
      </c>
      <c r="B157" s="40">
        <v>5.3</v>
      </c>
      <c r="C157" s="2"/>
      <c r="D157" s="2"/>
      <c r="E157" s="2"/>
    </row>
    <row r="158" spans="1:5" ht="15.75" customHeight="1" x14ac:dyDescent="0.25">
      <c r="A158" s="40">
        <v>78</v>
      </c>
      <c r="B158" s="40">
        <v>5.4</v>
      </c>
      <c r="C158" s="2"/>
      <c r="D158" s="2"/>
      <c r="E158" s="2"/>
    </row>
    <row r="159" spans="1:5" ht="15.75" customHeight="1" x14ac:dyDescent="0.25">
      <c r="A159" s="40">
        <v>78.5</v>
      </c>
      <c r="B159" s="40">
        <v>5.4</v>
      </c>
      <c r="C159" s="2"/>
      <c r="D159" s="2"/>
      <c r="E159" s="2"/>
    </row>
    <row r="160" spans="1:5" ht="15.75" customHeight="1" x14ac:dyDescent="0.25">
      <c r="A160" s="40">
        <v>79</v>
      </c>
      <c r="B160" s="40">
        <v>5.4</v>
      </c>
      <c r="C160" s="2"/>
      <c r="D160" s="2"/>
      <c r="E160" s="2"/>
    </row>
    <row r="161" spans="1:5" ht="15.75" customHeight="1" x14ac:dyDescent="0.25">
      <c r="A161" s="40">
        <v>79.5</v>
      </c>
      <c r="B161" s="40">
        <v>5.5</v>
      </c>
      <c r="C161" s="2"/>
      <c r="D161" s="2"/>
      <c r="E161" s="2"/>
    </row>
    <row r="162" spans="1:5" ht="15.75" customHeight="1" x14ac:dyDescent="0.25">
      <c r="A162" s="40">
        <v>80</v>
      </c>
      <c r="B162" s="40">
        <v>5.5</v>
      </c>
      <c r="C162" s="2"/>
      <c r="D162" s="2"/>
      <c r="E162" s="2"/>
    </row>
    <row r="163" spans="1:5" ht="15.75" customHeight="1" x14ac:dyDescent="0.25">
      <c r="A163" s="40">
        <v>80.5</v>
      </c>
      <c r="B163" s="40">
        <v>5.5</v>
      </c>
      <c r="C163" s="2"/>
      <c r="D163" s="2"/>
      <c r="E163" s="2"/>
    </row>
    <row r="164" spans="1:5" ht="15.75" customHeight="1" x14ac:dyDescent="0.25">
      <c r="A164" s="40">
        <v>81</v>
      </c>
      <c r="B164" s="40">
        <v>5.6</v>
      </c>
      <c r="C164" s="2"/>
      <c r="D164" s="2"/>
      <c r="E164" s="2"/>
    </row>
    <row r="165" spans="1:5" ht="15.75" customHeight="1" x14ac:dyDescent="0.25">
      <c r="A165" s="40">
        <v>81.5</v>
      </c>
      <c r="B165" s="40">
        <v>5.6</v>
      </c>
      <c r="C165" s="2"/>
      <c r="D165" s="2"/>
      <c r="E165" s="2"/>
    </row>
    <row r="166" spans="1:5" ht="15.75" customHeight="1" x14ac:dyDescent="0.25">
      <c r="A166" s="40">
        <v>82</v>
      </c>
      <c r="B166" s="40">
        <v>5.7</v>
      </c>
      <c r="C166" s="2"/>
      <c r="D166" s="2"/>
      <c r="E166" s="2"/>
    </row>
    <row r="167" spans="1:5" ht="15.75" customHeight="1" x14ac:dyDescent="0.25">
      <c r="A167" s="40">
        <v>82.5</v>
      </c>
      <c r="B167" s="40">
        <v>5.7</v>
      </c>
      <c r="C167" s="2"/>
      <c r="D167" s="2"/>
      <c r="E167" s="2"/>
    </row>
    <row r="168" spans="1:5" ht="15.75" customHeight="1" x14ac:dyDescent="0.25">
      <c r="A168" s="40">
        <v>83</v>
      </c>
      <c r="B168" s="40">
        <v>5.7</v>
      </c>
      <c r="C168" s="2"/>
      <c r="D168" s="2"/>
      <c r="E168" s="2"/>
    </row>
    <row r="169" spans="1:5" ht="15.75" customHeight="1" x14ac:dyDescent="0.25">
      <c r="A169" s="40">
        <v>83.5</v>
      </c>
      <c r="B169" s="40">
        <v>5.8</v>
      </c>
      <c r="C169" s="2"/>
      <c r="D169" s="2"/>
      <c r="E169" s="2"/>
    </row>
    <row r="170" spans="1:5" ht="15.75" customHeight="1" x14ac:dyDescent="0.25">
      <c r="A170" s="40">
        <v>84</v>
      </c>
      <c r="B170" s="40">
        <v>5.8</v>
      </c>
      <c r="C170" s="2"/>
      <c r="D170" s="2"/>
      <c r="E170" s="2"/>
    </row>
    <row r="171" spans="1:5" ht="15.75" customHeight="1" x14ac:dyDescent="0.25">
      <c r="A171" s="40">
        <v>84.5</v>
      </c>
      <c r="B171" s="40">
        <v>5.8</v>
      </c>
      <c r="C171" s="2"/>
      <c r="D171" s="2"/>
      <c r="E171" s="2"/>
    </row>
    <row r="172" spans="1:5" ht="15.75" customHeight="1" x14ac:dyDescent="0.25">
      <c r="A172" s="40">
        <v>85</v>
      </c>
      <c r="B172" s="40">
        <v>5.9</v>
      </c>
      <c r="C172" s="2"/>
      <c r="D172" s="2"/>
      <c r="E172" s="2"/>
    </row>
    <row r="173" spans="1:5" ht="15.75" customHeight="1" x14ac:dyDescent="0.25">
      <c r="A173" s="40">
        <v>85.5</v>
      </c>
      <c r="B173" s="40">
        <v>5.9</v>
      </c>
      <c r="C173" s="2"/>
      <c r="D173" s="2"/>
      <c r="E173" s="2"/>
    </row>
    <row r="174" spans="1:5" ht="15.75" customHeight="1" x14ac:dyDescent="0.25">
      <c r="A174" s="40">
        <v>86</v>
      </c>
      <c r="B174" s="40">
        <v>6</v>
      </c>
      <c r="C174" s="2"/>
      <c r="D174" s="2"/>
      <c r="E174" s="2"/>
    </row>
    <row r="175" spans="1:5" ht="15.75" customHeight="1" x14ac:dyDescent="0.25">
      <c r="A175" s="40">
        <v>86.5</v>
      </c>
      <c r="B175" s="40">
        <v>6</v>
      </c>
      <c r="C175" s="2"/>
      <c r="D175" s="2"/>
      <c r="E175" s="2"/>
    </row>
    <row r="176" spans="1:5" ht="15.75" customHeight="1" x14ac:dyDescent="0.25">
      <c r="A176" s="40">
        <v>87</v>
      </c>
      <c r="B176" s="40">
        <v>6</v>
      </c>
      <c r="C176" s="2"/>
      <c r="D176" s="2"/>
      <c r="E176" s="2"/>
    </row>
    <row r="177" spans="1:5" ht="15.75" customHeight="1" x14ac:dyDescent="0.25">
      <c r="A177" s="40">
        <v>87.5</v>
      </c>
      <c r="B177" s="40">
        <v>6.1</v>
      </c>
      <c r="C177" s="2"/>
      <c r="D177" s="2"/>
      <c r="E177" s="2"/>
    </row>
    <row r="178" spans="1:5" ht="15.75" customHeight="1" x14ac:dyDescent="0.25">
      <c r="A178" s="40">
        <v>88</v>
      </c>
      <c r="B178" s="40">
        <v>6.1</v>
      </c>
      <c r="C178" s="2"/>
      <c r="D178" s="2"/>
      <c r="E178" s="2"/>
    </row>
    <row r="179" spans="1:5" ht="15.75" customHeight="1" x14ac:dyDescent="0.25">
      <c r="A179" s="40">
        <v>88.5</v>
      </c>
      <c r="B179" s="40">
        <v>6.1</v>
      </c>
      <c r="C179" s="2"/>
      <c r="D179" s="2"/>
      <c r="E179" s="2"/>
    </row>
    <row r="180" spans="1:5" ht="15.75" customHeight="1" x14ac:dyDescent="0.25">
      <c r="A180" s="40">
        <v>89</v>
      </c>
      <c r="B180" s="40">
        <v>6.2</v>
      </c>
      <c r="C180" s="2"/>
      <c r="D180" s="2"/>
      <c r="E180" s="2"/>
    </row>
    <row r="181" spans="1:5" ht="15.75" customHeight="1" x14ac:dyDescent="0.25">
      <c r="A181" s="40">
        <v>89.5</v>
      </c>
      <c r="B181" s="40">
        <v>6.2</v>
      </c>
      <c r="C181" s="2"/>
      <c r="D181" s="2"/>
      <c r="E181" s="2"/>
    </row>
    <row r="182" spans="1:5" ht="15.75" customHeight="1" x14ac:dyDescent="0.25">
      <c r="A182" s="40">
        <v>90</v>
      </c>
      <c r="B182" s="40">
        <v>6.3</v>
      </c>
      <c r="C182" s="2"/>
      <c r="D182" s="2"/>
      <c r="E182" s="2"/>
    </row>
    <row r="183" spans="1:5" ht="15.75" customHeight="1" x14ac:dyDescent="0.25">
      <c r="A183" s="40">
        <v>90.5</v>
      </c>
      <c r="B183" s="40">
        <v>6.3</v>
      </c>
      <c r="C183" s="2"/>
      <c r="D183" s="2"/>
      <c r="E183" s="2"/>
    </row>
    <row r="184" spans="1:5" ht="15.75" customHeight="1" x14ac:dyDescent="0.25">
      <c r="A184" s="40">
        <v>91</v>
      </c>
      <c r="B184" s="40">
        <v>6.3</v>
      </c>
      <c r="C184" s="2"/>
      <c r="D184" s="2"/>
      <c r="E184" s="2"/>
    </row>
    <row r="185" spans="1:5" ht="15.75" customHeight="1" x14ac:dyDescent="0.25">
      <c r="A185" s="40">
        <v>91.5</v>
      </c>
      <c r="B185" s="40">
        <v>6.4</v>
      </c>
      <c r="C185" s="2"/>
      <c r="D185" s="2"/>
      <c r="E185" s="2"/>
    </row>
    <row r="186" spans="1:5" ht="15.75" customHeight="1" x14ac:dyDescent="0.25">
      <c r="A186" s="40">
        <v>92</v>
      </c>
      <c r="B186" s="40">
        <v>6.4</v>
      </c>
      <c r="C186" s="2"/>
      <c r="D186" s="2"/>
      <c r="E186" s="2"/>
    </row>
    <row r="187" spans="1:5" ht="15.75" customHeight="1" x14ac:dyDescent="0.25">
      <c r="A187" s="40">
        <v>92.5</v>
      </c>
      <c r="B187" s="40">
        <v>6.4</v>
      </c>
      <c r="C187" s="2"/>
      <c r="D187" s="2"/>
      <c r="E187" s="2"/>
    </row>
    <row r="188" spans="1:5" ht="15.75" customHeight="1" x14ac:dyDescent="0.25">
      <c r="A188" s="40">
        <v>93</v>
      </c>
      <c r="B188" s="40">
        <v>6.5</v>
      </c>
      <c r="C188" s="2"/>
      <c r="D188" s="2"/>
      <c r="E188" s="2"/>
    </row>
    <row r="189" spans="1:5" ht="15.75" customHeight="1" x14ac:dyDescent="0.25">
      <c r="A189" s="40">
        <v>93.5</v>
      </c>
      <c r="B189" s="40">
        <v>6.5</v>
      </c>
      <c r="C189" s="2"/>
      <c r="D189" s="2"/>
      <c r="E189" s="2"/>
    </row>
    <row r="190" spans="1:5" ht="15.75" customHeight="1" x14ac:dyDescent="0.25">
      <c r="A190" s="40">
        <v>94</v>
      </c>
      <c r="B190" s="40">
        <v>6.6</v>
      </c>
      <c r="C190" s="2"/>
      <c r="D190" s="2"/>
      <c r="E190" s="2"/>
    </row>
    <row r="191" spans="1:5" ht="15.75" customHeight="1" x14ac:dyDescent="0.25">
      <c r="A191" s="40">
        <v>94.5</v>
      </c>
      <c r="B191" s="40">
        <v>6.6</v>
      </c>
      <c r="C191" s="2"/>
      <c r="D191" s="2"/>
      <c r="E191" s="2"/>
    </row>
    <row r="192" spans="1:5" ht="15.75" customHeight="1" x14ac:dyDescent="0.25">
      <c r="A192" s="40">
        <v>95</v>
      </c>
      <c r="B192" s="40">
        <v>6.6</v>
      </c>
      <c r="C192" s="2"/>
      <c r="D192" s="2"/>
      <c r="E192" s="2"/>
    </row>
    <row r="193" spans="1:5" ht="15.75" customHeight="1" x14ac:dyDescent="0.25">
      <c r="A193" s="40">
        <v>95.5</v>
      </c>
      <c r="B193" s="40">
        <v>6.7</v>
      </c>
      <c r="C193" s="2"/>
      <c r="D193" s="2"/>
      <c r="E193" s="2"/>
    </row>
    <row r="194" spans="1:5" ht="15.75" customHeight="1" x14ac:dyDescent="0.25">
      <c r="A194" s="40">
        <v>96</v>
      </c>
      <c r="B194" s="40">
        <v>6.7</v>
      </c>
      <c r="C194" s="2"/>
      <c r="D194" s="2"/>
      <c r="E194" s="2"/>
    </row>
    <row r="195" spans="1:5" ht="15.75" customHeight="1" x14ac:dyDescent="0.25">
      <c r="A195" s="40">
        <v>96.5</v>
      </c>
      <c r="B195" s="40">
        <v>6.7</v>
      </c>
      <c r="C195" s="2"/>
      <c r="D195" s="2"/>
      <c r="E195" s="2"/>
    </row>
    <row r="196" spans="1:5" ht="15.75" customHeight="1" x14ac:dyDescent="0.25">
      <c r="A196" s="40">
        <v>97</v>
      </c>
      <c r="B196" s="40">
        <v>6.8</v>
      </c>
      <c r="C196" s="2"/>
      <c r="D196" s="2"/>
      <c r="E196" s="2"/>
    </row>
    <row r="197" spans="1:5" ht="15.75" customHeight="1" x14ac:dyDescent="0.25">
      <c r="A197" s="40">
        <v>97.5</v>
      </c>
      <c r="B197" s="40">
        <v>6.8</v>
      </c>
      <c r="C197" s="2"/>
      <c r="D197" s="2"/>
      <c r="E197" s="2"/>
    </row>
    <row r="198" spans="1:5" ht="15.75" customHeight="1" x14ac:dyDescent="0.25">
      <c r="A198" s="40">
        <v>98</v>
      </c>
      <c r="B198" s="40">
        <v>6.9</v>
      </c>
      <c r="C198" s="2"/>
      <c r="D198" s="2"/>
      <c r="E198" s="2"/>
    </row>
    <row r="199" spans="1:5" ht="15.75" customHeight="1" x14ac:dyDescent="0.25">
      <c r="A199" s="40">
        <v>98.5</v>
      </c>
      <c r="B199" s="40">
        <v>6.9</v>
      </c>
      <c r="C199" s="2"/>
      <c r="D199" s="2"/>
      <c r="E199" s="2"/>
    </row>
    <row r="200" spans="1:5" ht="15.75" customHeight="1" x14ac:dyDescent="0.25">
      <c r="A200" s="40">
        <v>99</v>
      </c>
      <c r="B200" s="40">
        <v>6.9</v>
      </c>
      <c r="C200" s="2"/>
      <c r="D200" s="2"/>
      <c r="E200" s="2"/>
    </row>
    <row r="201" spans="1:5" ht="15.75" customHeight="1" x14ac:dyDescent="0.25">
      <c r="A201" s="40">
        <v>99.5</v>
      </c>
      <c r="B201" s="40">
        <v>7</v>
      </c>
      <c r="C201" s="2"/>
      <c r="D201" s="2"/>
      <c r="E201" s="2"/>
    </row>
    <row r="202" spans="1:5" ht="15.75" customHeight="1" x14ac:dyDescent="0.25">
      <c r="A202" s="40">
        <v>100</v>
      </c>
      <c r="B202" s="40">
        <v>7</v>
      </c>
      <c r="C202" s="2"/>
      <c r="D202" s="2"/>
      <c r="E202" s="2"/>
    </row>
  </sheetData>
  <pageMargins left="0.75" right="0.75" top="1" bottom="1" header="0" footer="0"/>
  <pageSetup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4"/>
  <sheetViews>
    <sheetView showGridLines="0" workbookViewId="0"/>
  </sheetViews>
  <sheetFormatPr baseColWidth="10" defaultColWidth="14.42578125" defaultRowHeight="15" customHeight="1" x14ac:dyDescent="0.25"/>
  <cols>
    <col min="1" max="5" width="10.7109375" style="1" customWidth="1"/>
    <col min="6" max="6" width="14.42578125" style="1" customWidth="1"/>
    <col min="7" max="16384" width="14.42578125" style="1"/>
  </cols>
  <sheetData>
    <row r="1" spans="1:5" ht="15" customHeight="1" x14ac:dyDescent="0.25">
      <c r="A1" s="26" t="s">
        <v>74</v>
      </c>
      <c r="B1" s="26" t="s">
        <v>75</v>
      </c>
      <c r="C1" s="2"/>
      <c r="D1" s="2"/>
      <c r="E1" s="2"/>
    </row>
    <row r="2" spans="1:5" ht="15" customHeight="1" x14ac:dyDescent="0.25">
      <c r="A2" s="40">
        <v>0</v>
      </c>
      <c r="B2" s="12">
        <v>1</v>
      </c>
      <c r="C2" s="2"/>
      <c r="D2" s="2"/>
      <c r="E2" s="2"/>
    </row>
    <row r="3" spans="1:5" ht="15" customHeight="1" x14ac:dyDescent="0.25">
      <c r="A3" s="40">
        <v>1</v>
      </c>
      <c r="B3" s="12">
        <v>1.1000000000000001</v>
      </c>
      <c r="C3" s="2"/>
      <c r="D3" s="2"/>
      <c r="E3" s="2"/>
    </row>
    <row r="4" spans="1:5" ht="15" customHeight="1" x14ac:dyDescent="0.25">
      <c r="A4" s="40">
        <v>2</v>
      </c>
      <c r="B4" s="12">
        <v>1.2</v>
      </c>
      <c r="C4" s="2"/>
      <c r="D4" s="2"/>
      <c r="E4" s="2"/>
    </row>
    <row r="5" spans="1:5" ht="15" customHeight="1" x14ac:dyDescent="0.25">
      <c r="A5" s="40">
        <v>3</v>
      </c>
      <c r="B5" s="12">
        <v>1.3</v>
      </c>
      <c r="C5" s="2"/>
      <c r="D5" s="2"/>
      <c r="E5" s="2"/>
    </row>
    <row r="6" spans="1:5" ht="15" customHeight="1" x14ac:dyDescent="0.25">
      <c r="A6" s="40">
        <v>4</v>
      </c>
      <c r="B6" s="12">
        <v>1.4</v>
      </c>
      <c r="C6" s="2"/>
      <c r="D6" s="2"/>
      <c r="E6" s="2"/>
    </row>
    <row r="7" spans="1:5" ht="15" customHeight="1" x14ac:dyDescent="0.25">
      <c r="A7" s="40">
        <v>5</v>
      </c>
      <c r="B7" s="12">
        <v>1.5</v>
      </c>
      <c r="C7" s="2"/>
      <c r="D7" s="2"/>
      <c r="E7" s="2"/>
    </row>
    <row r="8" spans="1:5" ht="15" customHeight="1" x14ac:dyDescent="0.25">
      <c r="A8" s="40">
        <v>6</v>
      </c>
      <c r="B8" s="12">
        <v>1.6</v>
      </c>
      <c r="C8" s="2"/>
      <c r="D8" s="2"/>
      <c r="E8" s="2"/>
    </row>
    <row r="9" spans="1:5" ht="15" customHeight="1" x14ac:dyDescent="0.25">
      <c r="A9" s="40">
        <v>7</v>
      </c>
      <c r="B9" s="12">
        <v>1.7</v>
      </c>
      <c r="C9" s="2"/>
      <c r="D9" s="2"/>
      <c r="E9" s="2"/>
    </row>
    <row r="10" spans="1:5" ht="15" customHeight="1" x14ac:dyDescent="0.25">
      <c r="A10" s="40">
        <v>8</v>
      </c>
      <c r="B10" s="12">
        <v>1.8</v>
      </c>
      <c r="C10" s="2"/>
      <c r="D10" s="2"/>
      <c r="E10" s="2"/>
    </row>
    <row r="11" spans="1:5" ht="15" customHeight="1" x14ac:dyDescent="0.25">
      <c r="A11" s="40">
        <v>9</v>
      </c>
      <c r="B11" s="12">
        <v>1.9</v>
      </c>
      <c r="C11" s="2"/>
      <c r="D11" s="2"/>
      <c r="E11" s="2"/>
    </row>
    <row r="12" spans="1:5" ht="15" customHeight="1" x14ac:dyDescent="0.25">
      <c r="A12" s="40">
        <v>10</v>
      </c>
      <c r="B12" s="12">
        <v>2</v>
      </c>
      <c r="C12" s="2"/>
      <c r="D12" s="2"/>
      <c r="E12" s="2"/>
    </row>
    <row r="13" spans="1:5" ht="15" customHeight="1" x14ac:dyDescent="0.25">
      <c r="A13" s="40">
        <v>11</v>
      </c>
      <c r="B13" s="12">
        <v>2.1</v>
      </c>
      <c r="C13" s="2"/>
      <c r="D13" s="2"/>
      <c r="E13" s="2"/>
    </row>
    <row r="14" spans="1:5" ht="15" customHeight="1" x14ac:dyDescent="0.25">
      <c r="A14" s="40">
        <v>12</v>
      </c>
      <c r="B14" s="12">
        <v>2.2000000000000002</v>
      </c>
      <c r="C14" s="2"/>
      <c r="D14" s="2"/>
      <c r="E14" s="2"/>
    </row>
    <row r="15" spans="1:5" ht="15" customHeight="1" x14ac:dyDescent="0.25">
      <c r="A15" s="40">
        <v>13</v>
      </c>
      <c r="B15" s="12">
        <v>2.2999999999999998</v>
      </c>
      <c r="C15" s="2"/>
      <c r="D15" s="2"/>
      <c r="E15" s="2"/>
    </row>
    <row r="16" spans="1:5" ht="15" customHeight="1" x14ac:dyDescent="0.25">
      <c r="A16" s="40">
        <v>14</v>
      </c>
      <c r="B16" s="12">
        <v>2.2999999999999998</v>
      </c>
      <c r="C16" s="2"/>
      <c r="D16" s="2"/>
      <c r="E16" s="2"/>
    </row>
    <row r="17" spans="1:5" ht="15" customHeight="1" x14ac:dyDescent="0.25">
      <c r="A17" s="40">
        <v>15</v>
      </c>
      <c r="B17" s="12">
        <v>2.4</v>
      </c>
      <c r="C17" s="2"/>
      <c r="D17" s="2"/>
      <c r="E17" s="2"/>
    </row>
    <row r="18" spans="1:5" ht="15" customHeight="1" x14ac:dyDescent="0.25">
      <c r="A18" s="40">
        <v>16</v>
      </c>
      <c r="B18" s="12">
        <v>2.5</v>
      </c>
      <c r="C18" s="2"/>
      <c r="D18" s="2"/>
      <c r="E18" s="2"/>
    </row>
    <row r="19" spans="1:5" ht="15" customHeight="1" x14ac:dyDescent="0.25">
      <c r="A19" s="40">
        <v>17</v>
      </c>
      <c r="B19" s="12">
        <v>2.6</v>
      </c>
      <c r="C19" s="2"/>
      <c r="D19" s="2"/>
      <c r="E19" s="2"/>
    </row>
    <row r="20" spans="1:5" ht="15" customHeight="1" x14ac:dyDescent="0.25">
      <c r="A20" s="40">
        <v>18</v>
      </c>
      <c r="B20" s="12">
        <v>2.7</v>
      </c>
      <c r="C20" s="2"/>
      <c r="D20" s="2"/>
      <c r="E20" s="2"/>
    </row>
    <row r="21" spans="1:5" ht="15.75" customHeight="1" x14ac:dyDescent="0.25">
      <c r="A21" s="40">
        <v>19</v>
      </c>
      <c r="B21" s="12">
        <v>2.8</v>
      </c>
      <c r="C21" s="2"/>
      <c r="D21" s="2"/>
      <c r="E21" s="2"/>
    </row>
    <row r="22" spans="1:5" ht="15.75" customHeight="1" x14ac:dyDescent="0.25">
      <c r="A22" s="40">
        <v>20</v>
      </c>
      <c r="B22" s="12">
        <v>2.9</v>
      </c>
      <c r="C22" s="2"/>
      <c r="D22" s="2"/>
      <c r="E22" s="2"/>
    </row>
    <row r="23" spans="1:5" ht="15.75" customHeight="1" x14ac:dyDescent="0.25">
      <c r="A23" s="40">
        <v>21</v>
      </c>
      <c r="B23" s="12">
        <v>3</v>
      </c>
      <c r="C23" s="2"/>
      <c r="D23" s="2"/>
      <c r="E23" s="2"/>
    </row>
    <row r="24" spans="1:5" ht="15.75" customHeight="1" x14ac:dyDescent="0.25">
      <c r="A24" s="40">
        <v>22</v>
      </c>
      <c r="B24" s="12">
        <v>3.1</v>
      </c>
      <c r="C24" s="2"/>
      <c r="D24" s="2"/>
      <c r="E24" s="2"/>
    </row>
    <row r="25" spans="1:5" ht="15.75" customHeight="1" x14ac:dyDescent="0.25">
      <c r="A25" s="40">
        <v>23</v>
      </c>
      <c r="B25" s="12">
        <v>3.2</v>
      </c>
      <c r="C25" s="2"/>
      <c r="D25" s="2"/>
      <c r="E25" s="2"/>
    </row>
    <row r="26" spans="1:5" ht="15.75" customHeight="1" x14ac:dyDescent="0.25">
      <c r="A26" s="40">
        <v>24</v>
      </c>
      <c r="B26" s="12">
        <v>3.3</v>
      </c>
      <c r="C26" s="2"/>
      <c r="D26" s="2"/>
      <c r="E26" s="2"/>
    </row>
    <row r="27" spans="1:5" ht="15.75" customHeight="1" x14ac:dyDescent="0.25">
      <c r="A27" s="40">
        <v>25</v>
      </c>
      <c r="B27" s="12">
        <v>3.4</v>
      </c>
      <c r="C27" s="2"/>
      <c r="D27" s="2"/>
      <c r="E27" s="2"/>
    </row>
    <row r="28" spans="1:5" ht="15.75" customHeight="1" x14ac:dyDescent="0.25">
      <c r="A28" s="40">
        <v>26</v>
      </c>
      <c r="B28" s="12">
        <v>3.5</v>
      </c>
      <c r="C28" s="2"/>
      <c r="D28" s="2"/>
      <c r="E28" s="2"/>
    </row>
    <row r="29" spans="1:5" ht="15.75" customHeight="1" x14ac:dyDescent="0.25">
      <c r="A29" s="40">
        <v>27</v>
      </c>
      <c r="B29" s="12">
        <v>3.6</v>
      </c>
      <c r="C29" s="2"/>
      <c r="D29" s="2"/>
      <c r="E29" s="2"/>
    </row>
    <row r="30" spans="1:5" ht="15.75" customHeight="1" x14ac:dyDescent="0.25">
      <c r="A30" s="40">
        <v>28</v>
      </c>
      <c r="B30" s="12">
        <v>3.7</v>
      </c>
      <c r="C30" s="2"/>
      <c r="D30" s="2"/>
      <c r="E30" s="2"/>
    </row>
    <row r="31" spans="1:5" ht="15.75" customHeight="1" x14ac:dyDescent="0.25">
      <c r="A31" s="40">
        <v>29</v>
      </c>
      <c r="B31" s="12">
        <v>3.8</v>
      </c>
      <c r="C31" s="2"/>
      <c r="D31" s="2"/>
      <c r="E31" s="2"/>
    </row>
    <row r="32" spans="1:5" ht="15.75" customHeight="1" x14ac:dyDescent="0.25">
      <c r="A32" s="40">
        <v>30</v>
      </c>
      <c r="B32" s="12">
        <v>3.9</v>
      </c>
      <c r="C32" s="2"/>
      <c r="D32" s="2"/>
      <c r="E32" s="2"/>
    </row>
    <row r="33" spans="1:5" ht="15.75" customHeight="1" x14ac:dyDescent="0.25">
      <c r="A33" s="40">
        <v>31</v>
      </c>
      <c r="B33" s="12">
        <v>4</v>
      </c>
      <c r="C33" s="2"/>
      <c r="D33" s="2"/>
      <c r="E33" s="2"/>
    </row>
    <row r="34" spans="1:5" ht="15.75" customHeight="1" x14ac:dyDescent="0.25">
      <c r="A34" s="40">
        <v>32</v>
      </c>
      <c r="B34" s="12">
        <v>4.0999999999999996</v>
      </c>
      <c r="C34" s="2"/>
      <c r="D34" s="2"/>
      <c r="E34" s="2"/>
    </row>
    <row r="35" spans="1:5" ht="15.75" customHeight="1" x14ac:dyDescent="0.25">
      <c r="A35" s="40">
        <v>33</v>
      </c>
      <c r="B35" s="12">
        <v>4.3</v>
      </c>
      <c r="C35" s="2"/>
      <c r="D35" s="2"/>
      <c r="E35" s="2"/>
    </row>
    <row r="36" spans="1:5" ht="15.75" customHeight="1" x14ac:dyDescent="0.25">
      <c r="A36" s="40">
        <v>34</v>
      </c>
      <c r="B36" s="12">
        <v>4.4000000000000004</v>
      </c>
      <c r="C36" s="2"/>
      <c r="D36" s="2"/>
      <c r="E36" s="2"/>
    </row>
    <row r="37" spans="1:5" ht="15.75" customHeight="1" x14ac:dyDescent="0.25">
      <c r="A37" s="40">
        <v>35</v>
      </c>
      <c r="B37" s="12">
        <v>4.5</v>
      </c>
      <c r="C37" s="2"/>
      <c r="D37" s="2"/>
      <c r="E37" s="2"/>
    </row>
    <row r="38" spans="1:5" ht="15.75" customHeight="1" x14ac:dyDescent="0.25">
      <c r="A38" s="40">
        <v>36</v>
      </c>
      <c r="B38" s="12">
        <v>4.7</v>
      </c>
      <c r="C38" s="2"/>
      <c r="D38" s="2"/>
      <c r="E38" s="2"/>
    </row>
    <row r="39" spans="1:5" ht="15.75" customHeight="1" x14ac:dyDescent="0.25">
      <c r="A39" s="40">
        <v>37</v>
      </c>
      <c r="B39" s="12">
        <v>4.8</v>
      </c>
      <c r="C39" s="2"/>
      <c r="D39" s="2"/>
      <c r="E39" s="2"/>
    </row>
    <row r="40" spans="1:5" ht="15.75" customHeight="1" x14ac:dyDescent="0.25">
      <c r="A40" s="40">
        <v>38</v>
      </c>
      <c r="B40" s="12">
        <v>5</v>
      </c>
      <c r="C40" s="2"/>
      <c r="D40" s="2"/>
      <c r="E40" s="2"/>
    </row>
    <row r="41" spans="1:5" ht="15.75" customHeight="1" x14ac:dyDescent="0.25">
      <c r="A41" s="40">
        <v>39</v>
      </c>
      <c r="B41" s="12">
        <v>5.0999999999999996</v>
      </c>
      <c r="C41" s="2"/>
      <c r="D41" s="2"/>
      <c r="E41" s="2"/>
    </row>
    <row r="42" spans="1:5" ht="15.75" customHeight="1" x14ac:dyDescent="0.25">
      <c r="A42" s="40">
        <v>40</v>
      </c>
      <c r="B42" s="12">
        <v>5.3</v>
      </c>
      <c r="C42" s="2"/>
      <c r="D42" s="2"/>
      <c r="E42" s="2"/>
    </row>
    <row r="43" spans="1:5" ht="15.75" customHeight="1" x14ac:dyDescent="0.25">
      <c r="A43" s="40">
        <v>41</v>
      </c>
      <c r="B43" s="12">
        <v>5.4</v>
      </c>
      <c r="C43" s="2"/>
      <c r="D43" s="2"/>
      <c r="E43" s="2"/>
    </row>
    <row r="44" spans="1:5" ht="15.75" customHeight="1" x14ac:dyDescent="0.25">
      <c r="A44" s="40">
        <v>42</v>
      </c>
      <c r="B44" s="12">
        <v>5.6</v>
      </c>
      <c r="C44" s="2"/>
      <c r="D44" s="2"/>
      <c r="E44" s="2"/>
    </row>
    <row r="45" spans="1:5" ht="15.75" customHeight="1" x14ac:dyDescent="0.25">
      <c r="A45" s="40">
        <v>43</v>
      </c>
      <c r="B45" s="12">
        <v>5.7</v>
      </c>
      <c r="C45" s="2"/>
      <c r="D45" s="2"/>
      <c r="E45" s="2"/>
    </row>
    <row r="46" spans="1:5" ht="15.75" customHeight="1" x14ac:dyDescent="0.25">
      <c r="A46" s="40">
        <v>44</v>
      </c>
      <c r="B46" s="12">
        <v>5.8</v>
      </c>
      <c r="C46" s="2"/>
      <c r="D46" s="2"/>
      <c r="E46" s="2"/>
    </row>
    <row r="47" spans="1:5" ht="15.75" customHeight="1" x14ac:dyDescent="0.25">
      <c r="A47" s="40">
        <v>45</v>
      </c>
      <c r="B47" s="12">
        <v>6</v>
      </c>
      <c r="C47" s="2"/>
      <c r="D47" s="2"/>
      <c r="E47" s="2"/>
    </row>
    <row r="48" spans="1:5" ht="15.75" customHeight="1" x14ac:dyDescent="0.25">
      <c r="A48" s="40">
        <v>46</v>
      </c>
      <c r="B48" s="12">
        <v>6.1</v>
      </c>
      <c r="C48" s="2"/>
      <c r="D48" s="2"/>
      <c r="E48" s="2"/>
    </row>
    <row r="49" spans="1:5" ht="15.75" customHeight="1" x14ac:dyDescent="0.25">
      <c r="A49" s="40">
        <v>47</v>
      </c>
      <c r="B49" s="12">
        <v>6.3</v>
      </c>
      <c r="C49" s="2"/>
      <c r="D49" s="2"/>
      <c r="E49" s="2"/>
    </row>
    <row r="50" spans="1:5" ht="15.75" customHeight="1" x14ac:dyDescent="0.25">
      <c r="A50" s="40">
        <v>48</v>
      </c>
      <c r="B50" s="12">
        <v>6.4</v>
      </c>
      <c r="C50" s="2"/>
      <c r="D50" s="2"/>
      <c r="E50" s="2"/>
    </row>
    <row r="51" spans="1:5" ht="15.75" customHeight="1" x14ac:dyDescent="0.25">
      <c r="A51" s="40">
        <v>49</v>
      </c>
      <c r="B51" s="12">
        <v>6.6</v>
      </c>
      <c r="C51" s="2"/>
      <c r="D51" s="2"/>
      <c r="E51" s="2"/>
    </row>
    <row r="52" spans="1:5" ht="15.75" customHeight="1" x14ac:dyDescent="0.25">
      <c r="A52" s="40">
        <v>50</v>
      </c>
      <c r="B52" s="12">
        <v>6.7</v>
      </c>
      <c r="C52" s="2"/>
      <c r="D52" s="2"/>
      <c r="E52" s="2"/>
    </row>
    <row r="53" spans="1:5" ht="15.75" customHeight="1" x14ac:dyDescent="0.25">
      <c r="A53" s="40">
        <v>51</v>
      </c>
      <c r="B53" s="12">
        <v>6.9</v>
      </c>
      <c r="C53" s="2"/>
      <c r="D53" s="2"/>
      <c r="E53" s="2"/>
    </row>
    <row r="54" spans="1:5" ht="15.75" customHeight="1" x14ac:dyDescent="0.25">
      <c r="A54" s="40">
        <v>52</v>
      </c>
      <c r="B54" s="12">
        <v>7</v>
      </c>
      <c r="C54" s="2"/>
      <c r="D54" s="2"/>
      <c r="E54" s="2"/>
    </row>
  </sheetData>
  <pageMargins left="0.75" right="0.75" top="1" bottom="1" header="0" footer="0"/>
  <pageSetup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4"/>
  <sheetViews>
    <sheetView showGridLines="0" workbookViewId="0"/>
  </sheetViews>
  <sheetFormatPr baseColWidth="10" defaultColWidth="14.42578125" defaultRowHeight="15" customHeight="1" x14ac:dyDescent="0.25"/>
  <cols>
    <col min="1" max="5" width="10.7109375" style="1" customWidth="1"/>
    <col min="6" max="6" width="14.42578125" style="1" customWidth="1"/>
    <col min="7" max="16384" width="14.42578125" style="1"/>
  </cols>
  <sheetData>
    <row r="1" spans="1:5" ht="15" customHeight="1" x14ac:dyDescent="0.25">
      <c r="A1" s="26" t="s">
        <v>13</v>
      </c>
      <c r="B1" s="26" t="s">
        <v>14</v>
      </c>
      <c r="C1" s="2"/>
      <c r="D1" s="2"/>
      <c r="E1" s="2"/>
    </row>
    <row r="2" spans="1:5" ht="15" customHeight="1" x14ac:dyDescent="0.25">
      <c r="A2" s="40">
        <v>0</v>
      </c>
      <c r="B2" s="40">
        <v>1</v>
      </c>
      <c r="C2" s="2"/>
      <c r="D2" s="2"/>
      <c r="E2" s="2"/>
    </row>
    <row r="3" spans="1:5" ht="15" customHeight="1" x14ac:dyDescent="0.25">
      <c r="A3" s="40">
        <v>0.5</v>
      </c>
      <c r="B3" s="40">
        <v>1.1000000000000001</v>
      </c>
      <c r="C3" s="2"/>
      <c r="D3" s="2"/>
      <c r="E3" s="2"/>
    </row>
    <row r="4" spans="1:5" ht="15" customHeight="1" x14ac:dyDescent="0.25">
      <c r="A4" s="40">
        <v>1</v>
      </c>
      <c r="B4" s="40">
        <v>1.2</v>
      </c>
      <c r="C4" s="2"/>
      <c r="D4" s="2"/>
      <c r="E4" s="2"/>
    </row>
    <row r="5" spans="1:5" ht="15" customHeight="1" x14ac:dyDescent="0.25">
      <c r="A5" s="40">
        <v>1.5</v>
      </c>
      <c r="B5" s="40">
        <v>1.3</v>
      </c>
      <c r="C5" s="2"/>
      <c r="D5" s="2"/>
      <c r="E5" s="2"/>
    </row>
    <row r="6" spans="1:5" ht="15" customHeight="1" x14ac:dyDescent="0.25">
      <c r="A6" s="40">
        <v>2</v>
      </c>
      <c r="B6" s="40">
        <v>1.4</v>
      </c>
      <c r="C6" s="2"/>
      <c r="D6" s="2"/>
      <c r="E6" s="2"/>
    </row>
    <row r="7" spans="1:5" ht="15" customHeight="1" x14ac:dyDescent="0.25">
      <c r="A7" s="40">
        <v>2.5</v>
      </c>
      <c r="B7" s="40">
        <v>1.5</v>
      </c>
      <c r="C7" s="2"/>
      <c r="D7" s="2"/>
      <c r="E7" s="2"/>
    </row>
    <row r="8" spans="1:5" ht="15" customHeight="1" x14ac:dyDescent="0.25">
      <c r="A8" s="40">
        <v>3</v>
      </c>
      <c r="B8" s="40">
        <v>1.6</v>
      </c>
      <c r="C8" s="2"/>
      <c r="D8" s="2"/>
      <c r="E8" s="2"/>
    </row>
    <row r="9" spans="1:5" ht="15" customHeight="1" x14ac:dyDescent="0.25">
      <c r="A9" s="40">
        <v>3.5</v>
      </c>
      <c r="B9" s="40">
        <v>1.7</v>
      </c>
      <c r="C9" s="2"/>
      <c r="D9" s="2"/>
      <c r="E9" s="2"/>
    </row>
    <row r="10" spans="1:5" ht="15" customHeight="1" x14ac:dyDescent="0.25">
      <c r="A10" s="40">
        <v>4</v>
      </c>
      <c r="B10" s="40">
        <v>1.8</v>
      </c>
      <c r="C10" s="2"/>
      <c r="D10" s="2"/>
      <c r="E10" s="2"/>
    </row>
    <row r="11" spans="1:5" ht="15" customHeight="1" x14ac:dyDescent="0.25">
      <c r="A11" s="40">
        <v>4.5</v>
      </c>
      <c r="B11" s="40">
        <v>1.9</v>
      </c>
      <c r="C11" s="2"/>
      <c r="D11" s="2"/>
      <c r="E11" s="2"/>
    </row>
    <row r="12" spans="1:5" ht="15" customHeight="1" x14ac:dyDescent="0.25">
      <c r="A12" s="40">
        <v>5</v>
      </c>
      <c r="B12" s="40">
        <v>2</v>
      </c>
      <c r="C12" s="2"/>
      <c r="D12" s="2"/>
      <c r="E12" s="2"/>
    </row>
    <row r="13" spans="1:5" ht="15" customHeight="1" x14ac:dyDescent="0.25">
      <c r="A13" s="40">
        <v>5.5</v>
      </c>
      <c r="B13" s="40">
        <v>2.1</v>
      </c>
      <c r="C13" s="2"/>
      <c r="D13" s="2"/>
      <c r="E13" s="2"/>
    </row>
    <row r="14" spans="1:5" ht="15" customHeight="1" x14ac:dyDescent="0.25">
      <c r="A14" s="40">
        <v>6</v>
      </c>
      <c r="B14" s="40">
        <v>2.2000000000000002</v>
      </c>
      <c r="C14" s="2"/>
      <c r="D14" s="2"/>
      <c r="E14" s="2"/>
    </row>
    <row r="15" spans="1:5" ht="15" customHeight="1" x14ac:dyDescent="0.25">
      <c r="A15" s="40">
        <v>6.5</v>
      </c>
      <c r="B15" s="40">
        <v>2.2999999999999998</v>
      </c>
      <c r="C15" s="2"/>
      <c r="D15" s="2"/>
      <c r="E15" s="2"/>
    </row>
    <row r="16" spans="1:5" ht="15" customHeight="1" x14ac:dyDescent="0.25">
      <c r="A16" s="40">
        <v>7</v>
      </c>
      <c r="B16" s="40">
        <v>2.4</v>
      </c>
      <c r="C16" s="2"/>
      <c r="D16" s="2"/>
      <c r="E16" s="2"/>
    </row>
    <row r="17" spans="1:5" ht="15" customHeight="1" x14ac:dyDescent="0.25">
      <c r="A17" s="40">
        <v>7.5</v>
      </c>
      <c r="B17" s="40">
        <v>2.5</v>
      </c>
      <c r="C17" s="2"/>
      <c r="D17" s="2"/>
      <c r="E17" s="2"/>
    </row>
    <row r="18" spans="1:5" ht="15" customHeight="1" x14ac:dyDescent="0.25">
      <c r="A18" s="40">
        <v>8</v>
      </c>
      <c r="B18" s="40">
        <v>2.6</v>
      </c>
      <c r="C18" s="2"/>
      <c r="D18" s="2"/>
      <c r="E18" s="2"/>
    </row>
    <row r="19" spans="1:5" ht="15" customHeight="1" x14ac:dyDescent="0.25">
      <c r="A19" s="40">
        <v>8.5</v>
      </c>
      <c r="B19" s="40">
        <v>2.7</v>
      </c>
      <c r="C19" s="2"/>
      <c r="D19" s="2"/>
      <c r="E19" s="2"/>
    </row>
    <row r="20" spans="1:5" ht="15" customHeight="1" x14ac:dyDescent="0.25">
      <c r="A20" s="40">
        <v>9</v>
      </c>
      <c r="B20" s="40">
        <v>2.8</v>
      </c>
      <c r="C20" s="2"/>
      <c r="D20" s="2"/>
      <c r="E20" s="2"/>
    </row>
    <row r="21" spans="1:5" ht="15.75" customHeight="1" x14ac:dyDescent="0.25">
      <c r="A21" s="40">
        <v>9.5</v>
      </c>
      <c r="B21" s="40">
        <v>2.9</v>
      </c>
      <c r="C21" s="2"/>
      <c r="D21" s="2"/>
      <c r="E21" s="2"/>
    </row>
    <row r="22" spans="1:5" ht="15.75" customHeight="1" x14ac:dyDescent="0.25">
      <c r="A22" s="40">
        <v>10</v>
      </c>
      <c r="B22" s="40">
        <v>3</v>
      </c>
      <c r="C22" s="2"/>
      <c r="D22" s="2"/>
      <c r="E22" s="2"/>
    </row>
    <row r="23" spans="1:5" ht="15.75" customHeight="1" x14ac:dyDescent="0.25">
      <c r="A23" s="40">
        <v>10.5</v>
      </c>
      <c r="B23" s="40">
        <v>3.1</v>
      </c>
      <c r="C23" s="2"/>
      <c r="D23" s="2"/>
      <c r="E23" s="2"/>
    </row>
    <row r="24" spans="1:5" ht="15.75" customHeight="1" x14ac:dyDescent="0.25">
      <c r="A24" s="40">
        <v>11</v>
      </c>
      <c r="B24" s="40">
        <v>3.2</v>
      </c>
      <c r="C24" s="2"/>
      <c r="D24" s="2"/>
      <c r="E24" s="2"/>
    </row>
    <row r="25" spans="1:5" ht="15.75" customHeight="1" x14ac:dyDescent="0.25">
      <c r="A25" s="40">
        <v>11.5</v>
      </c>
      <c r="B25" s="40">
        <v>3.3</v>
      </c>
      <c r="C25" s="2"/>
      <c r="D25" s="2"/>
      <c r="E25" s="2"/>
    </row>
    <row r="26" spans="1:5" ht="15.75" customHeight="1" x14ac:dyDescent="0.25">
      <c r="A26" s="40">
        <v>12</v>
      </c>
      <c r="B26" s="40">
        <v>3.4</v>
      </c>
      <c r="C26" s="2"/>
      <c r="D26" s="2"/>
      <c r="E26" s="2"/>
    </row>
    <row r="27" spans="1:5" ht="15.75" customHeight="1" x14ac:dyDescent="0.25">
      <c r="A27" s="40">
        <v>12.5</v>
      </c>
      <c r="B27" s="40">
        <v>3.5</v>
      </c>
      <c r="C27" s="2"/>
      <c r="D27" s="2"/>
      <c r="E27" s="2"/>
    </row>
    <row r="28" spans="1:5" ht="15.75" customHeight="1" x14ac:dyDescent="0.25">
      <c r="A28" s="40">
        <v>13</v>
      </c>
      <c r="B28" s="40">
        <v>3.6</v>
      </c>
      <c r="C28" s="2"/>
      <c r="D28" s="2"/>
      <c r="E28" s="2"/>
    </row>
    <row r="29" spans="1:5" ht="15.75" customHeight="1" x14ac:dyDescent="0.25">
      <c r="A29" s="40">
        <v>13.5</v>
      </c>
      <c r="B29" s="40">
        <v>3.7</v>
      </c>
      <c r="C29" s="2"/>
      <c r="D29" s="2"/>
      <c r="E29" s="2"/>
    </row>
    <row r="30" spans="1:5" ht="15.75" customHeight="1" x14ac:dyDescent="0.25">
      <c r="A30" s="40">
        <v>14</v>
      </c>
      <c r="B30" s="40">
        <v>3.8</v>
      </c>
      <c r="C30" s="2"/>
      <c r="D30" s="2"/>
      <c r="E30" s="2"/>
    </row>
    <row r="31" spans="1:5" ht="15.75" customHeight="1" x14ac:dyDescent="0.25">
      <c r="A31" s="40">
        <v>14.5</v>
      </c>
      <c r="B31" s="40">
        <v>3.9</v>
      </c>
      <c r="C31" s="2"/>
      <c r="D31" s="2"/>
      <c r="E31" s="2"/>
    </row>
    <row r="32" spans="1:5" ht="15.75" customHeight="1" x14ac:dyDescent="0.25">
      <c r="A32" s="40">
        <v>15</v>
      </c>
      <c r="B32" s="40">
        <v>4</v>
      </c>
      <c r="C32" s="2"/>
      <c r="D32" s="2"/>
      <c r="E32" s="2"/>
    </row>
    <row r="33" spans="1:5" ht="15.75" customHeight="1" x14ac:dyDescent="0.25">
      <c r="A33" s="40">
        <v>15.5</v>
      </c>
      <c r="B33" s="40">
        <v>4.2</v>
      </c>
      <c r="C33" s="2"/>
      <c r="D33" s="2"/>
      <c r="E33" s="2"/>
    </row>
    <row r="34" spans="1:5" ht="15.75" customHeight="1" x14ac:dyDescent="0.25">
      <c r="A34" s="40">
        <v>16</v>
      </c>
      <c r="B34" s="40">
        <v>4.3</v>
      </c>
      <c r="C34" s="2"/>
      <c r="D34" s="2"/>
      <c r="E34" s="2"/>
    </row>
    <row r="35" spans="1:5" ht="15.75" customHeight="1" x14ac:dyDescent="0.25">
      <c r="A35" s="40">
        <v>16.5</v>
      </c>
      <c r="B35" s="40">
        <v>4.5</v>
      </c>
      <c r="C35" s="2"/>
      <c r="D35" s="2"/>
      <c r="E35" s="2"/>
    </row>
    <row r="36" spans="1:5" ht="15.75" customHeight="1" x14ac:dyDescent="0.25">
      <c r="A36" s="40">
        <v>17</v>
      </c>
      <c r="B36" s="40">
        <v>4.5999999999999996</v>
      </c>
      <c r="C36" s="2"/>
      <c r="D36" s="2"/>
      <c r="E36" s="2"/>
    </row>
    <row r="37" spans="1:5" ht="15.75" customHeight="1" x14ac:dyDescent="0.25">
      <c r="A37" s="40">
        <v>17.5</v>
      </c>
      <c r="B37" s="40">
        <v>4.8</v>
      </c>
      <c r="C37" s="2"/>
      <c r="D37" s="2"/>
      <c r="E37" s="2"/>
    </row>
    <row r="38" spans="1:5" ht="15.75" customHeight="1" x14ac:dyDescent="0.25">
      <c r="A38" s="40">
        <v>18</v>
      </c>
      <c r="B38" s="40">
        <v>4.9000000000000004</v>
      </c>
      <c r="C38" s="2"/>
      <c r="D38" s="2"/>
      <c r="E38" s="2"/>
    </row>
    <row r="39" spans="1:5" ht="15.75" customHeight="1" x14ac:dyDescent="0.25">
      <c r="A39" s="40">
        <v>18.5</v>
      </c>
      <c r="B39" s="40">
        <v>5.0999999999999996</v>
      </c>
      <c r="C39" s="2"/>
      <c r="D39" s="2"/>
      <c r="E39" s="2"/>
    </row>
    <row r="40" spans="1:5" ht="15.75" customHeight="1" x14ac:dyDescent="0.25">
      <c r="A40" s="40">
        <v>19</v>
      </c>
      <c r="B40" s="40">
        <v>5.2</v>
      </c>
      <c r="C40" s="2"/>
      <c r="D40" s="2"/>
      <c r="E40" s="2"/>
    </row>
    <row r="41" spans="1:5" ht="15.75" customHeight="1" x14ac:dyDescent="0.25">
      <c r="A41" s="40">
        <v>19.5</v>
      </c>
      <c r="B41" s="40">
        <v>5.4</v>
      </c>
      <c r="C41" s="2"/>
      <c r="D41" s="2"/>
      <c r="E41" s="2"/>
    </row>
    <row r="42" spans="1:5" ht="15.75" customHeight="1" x14ac:dyDescent="0.25">
      <c r="A42" s="40">
        <v>20</v>
      </c>
      <c r="B42" s="40">
        <v>5.5</v>
      </c>
      <c r="C42" s="2"/>
      <c r="D42" s="2"/>
      <c r="E42" s="2"/>
    </row>
    <row r="43" spans="1:5" ht="15.75" customHeight="1" x14ac:dyDescent="0.25">
      <c r="A43" s="40">
        <v>20.5</v>
      </c>
      <c r="B43" s="40">
        <v>5.7</v>
      </c>
      <c r="C43" s="2"/>
      <c r="D43" s="2"/>
      <c r="E43" s="2"/>
    </row>
    <row r="44" spans="1:5" ht="15.75" customHeight="1" x14ac:dyDescent="0.25">
      <c r="A44" s="40">
        <v>21</v>
      </c>
      <c r="B44" s="40">
        <v>5.8</v>
      </c>
      <c r="C44" s="2"/>
      <c r="D44" s="2"/>
      <c r="E44" s="2"/>
    </row>
    <row r="45" spans="1:5" ht="15.75" customHeight="1" x14ac:dyDescent="0.25">
      <c r="A45" s="40">
        <v>21.5</v>
      </c>
      <c r="B45" s="40">
        <v>6</v>
      </c>
      <c r="C45" s="2"/>
      <c r="D45" s="2"/>
      <c r="E45" s="2"/>
    </row>
    <row r="46" spans="1:5" ht="15.75" customHeight="1" x14ac:dyDescent="0.25">
      <c r="A46" s="40">
        <v>22</v>
      </c>
      <c r="B46" s="40">
        <v>6.1</v>
      </c>
      <c r="C46" s="2"/>
      <c r="D46" s="2"/>
      <c r="E46" s="2"/>
    </row>
    <row r="47" spans="1:5" ht="15.75" customHeight="1" x14ac:dyDescent="0.25">
      <c r="A47" s="40">
        <v>22.5</v>
      </c>
      <c r="B47" s="40">
        <v>6.3</v>
      </c>
      <c r="C47" s="2"/>
      <c r="D47" s="2"/>
      <c r="E47" s="2"/>
    </row>
    <row r="48" spans="1:5" ht="15.75" customHeight="1" x14ac:dyDescent="0.25">
      <c r="A48" s="40">
        <v>23</v>
      </c>
      <c r="B48" s="40">
        <v>6.4</v>
      </c>
      <c r="C48" s="2"/>
      <c r="D48" s="2"/>
      <c r="E48" s="2"/>
    </row>
    <row r="49" spans="1:5" ht="15.75" customHeight="1" x14ac:dyDescent="0.25">
      <c r="A49" s="40">
        <v>23.5</v>
      </c>
      <c r="B49" s="40">
        <v>6.6</v>
      </c>
      <c r="C49" s="2"/>
      <c r="D49" s="2"/>
      <c r="E49" s="2"/>
    </row>
    <row r="50" spans="1:5" ht="15.75" customHeight="1" x14ac:dyDescent="0.25">
      <c r="A50" s="40">
        <v>24</v>
      </c>
      <c r="B50" s="40">
        <v>6.7</v>
      </c>
      <c r="C50" s="2"/>
      <c r="D50" s="2"/>
      <c r="E50" s="2"/>
    </row>
    <row r="51" spans="1:5" ht="15.75" customHeight="1" x14ac:dyDescent="0.25">
      <c r="A51" s="40">
        <v>24.5</v>
      </c>
      <c r="B51" s="40">
        <v>6.9</v>
      </c>
      <c r="C51" s="2"/>
      <c r="D51" s="2"/>
      <c r="E51" s="2"/>
    </row>
    <row r="52" spans="1:5" ht="15.75" customHeight="1" x14ac:dyDescent="0.25">
      <c r="A52" s="40">
        <v>25</v>
      </c>
      <c r="B52" s="40">
        <v>7</v>
      </c>
      <c r="C52" s="2"/>
      <c r="D52" s="2"/>
      <c r="E52" s="2"/>
    </row>
    <row r="53" spans="1:5" ht="15.75" customHeight="1" x14ac:dyDescent="0.25">
      <c r="A53" s="2"/>
      <c r="B53" s="12"/>
      <c r="C53" s="2"/>
      <c r="D53" s="2"/>
      <c r="E53" s="2"/>
    </row>
    <row r="54" spans="1:5" ht="15.75" customHeight="1" x14ac:dyDescent="0.25">
      <c r="A54" s="2"/>
      <c r="B54" s="12"/>
      <c r="C54" s="2"/>
      <c r="D54" s="2"/>
      <c r="E54" s="2"/>
    </row>
  </sheetData>
  <pageMargins left="0.75" right="0.75" top="1" bottom="1" header="0" footer="0"/>
  <pageSetup orientation="landscape"/>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showGridLines="0" workbookViewId="0"/>
  </sheetViews>
  <sheetFormatPr baseColWidth="10" defaultColWidth="14.42578125" defaultRowHeight="15" customHeight="1" x14ac:dyDescent="0.25"/>
  <cols>
    <col min="1" max="5" width="10.7109375" style="1" customWidth="1"/>
    <col min="6" max="6" width="14.42578125" style="1" customWidth="1"/>
    <col min="7" max="16384" width="14.42578125" style="1"/>
  </cols>
  <sheetData>
    <row r="1" spans="1:5" ht="15.95" customHeight="1" x14ac:dyDescent="0.25">
      <c r="A1" s="72" t="s">
        <v>76</v>
      </c>
      <c r="B1" s="41" t="s">
        <v>13</v>
      </c>
      <c r="C1" s="42"/>
      <c r="D1" s="42"/>
      <c r="E1" s="43"/>
    </row>
    <row r="2" spans="1:5" ht="48.95" customHeight="1" x14ac:dyDescent="0.25">
      <c r="A2" s="73"/>
      <c r="B2" s="44" t="s">
        <v>8</v>
      </c>
      <c r="C2" s="45" t="s">
        <v>9</v>
      </c>
      <c r="D2" s="45" t="s">
        <v>77</v>
      </c>
      <c r="E2" s="46" t="s">
        <v>11</v>
      </c>
    </row>
    <row r="3" spans="1:5" ht="33" customHeight="1" x14ac:dyDescent="0.25">
      <c r="A3" s="47" t="s">
        <v>78</v>
      </c>
      <c r="B3" s="48">
        <v>4</v>
      </c>
      <c r="C3" s="48">
        <v>3</v>
      </c>
      <c r="D3" s="48">
        <v>2</v>
      </c>
      <c r="E3" s="48">
        <v>0</v>
      </c>
    </row>
    <row r="4" spans="1:5" ht="15.95" customHeight="1" x14ac:dyDescent="0.25">
      <c r="A4" s="49"/>
      <c r="B4" s="49"/>
      <c r="C4" s="49"/>
      <c r="D4" s="49"/>
      <c r="E4" s="49"/>
    </row>
    <row r="5" spans="1:5" ht="15.95" customHeight="1" x14ac:dyDescent="0.25">
      <c r="A5" s="49"/>
      <c r="B5" s="49"/>
      <c r="C5" s="49"/>
      <c r="D5" s="49"/>
      <c r="E5" s="49"/>
    </row>
    <row r="6" spans="1:5" ht="14.1" customHeight="1" x14ac:dyDescent="0.25">
      <c r="A6" s="50"/>
      <c r="B6" s="50"/>
      <c r="C6" s="50"/>
      <c r="D6" s="50"/>
      <c r="E6" s="50"/>
    </row>
    <row r="7" spans="1:5" ht="13.5" customHeight="1" x14ac:dyDescent="0.25">
      <c r="A7" s="2"/>
      <c r="B7" s="2"/>
      <c r="C7" s="2"/>
      <c r="D7" s="2"/>
      <c r="E7" s="2"/>
    </row>
    <row r="8" spans="1:5" ht="13.5" customHeight="1" x14ac:dyDescent="0.25">
      <c r="A8" s="2"/>
      <c r="B8" s="2"/>
      <c r="C8" s="2"/>
      <c r="D8" s="2"/>
      <c r="E8" s="2"/>
    </row>
    <row r="9" spans="1:5" ht="13.5" customHeight="1" x14ac:dyDescent="0.25">
      <c r="A9" s="2"/>
      <c r="B9" s="2"/>
      <c r="C9" s="2"/>
      <c r="D9" s="2"/>
      <c r="E9" s="2"/>
    </row>
    <row r="10" spans="1:5" ht="13.5" customHeight="1" x14ac:dyDescent="0.25">
      <c r="A10" s="2"/>
      <c r="B10" s="2"/>
      <c r="C10" s="2"/>
      <c r="D10" s="2"/>
      <c r="E10" s="2"/>
    </row>
  </sheetData>
  <mergeCells count="1">
    <mergeCell ref="A1:A2"/>
  </mergeCells>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EVALUACION2</vt:lpstr>
      <vt:lpstr>RUBRICA</vt:lpstr>
      <vt:lpstr>ESCALA_IEP</vt:lpstr>
      <vt:lpstr>ESCALA_PRESENTACION</vt:lpstr>
      <vt:lpstr>ESCALA_TRAB_EQUIP</vt:lpstr>
      <vt:lpstr>RELEVANCIA-PUNTAJE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Alejandro Jesús Bovet-Valenzuela</cp:lastModifiedBy>
  <dcterms:modified xsi:type="dcterms:W3CDTF">2024-10-30T00:20:39Z</dcterms:modified>
</cp:coreProperties>
</file>