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E:\Escritorio\"/>
    </mc:Choice>
  </mc:AlternateContent>
  <xr:revisionPtr revIDLastSave="0" documentId="13_ncr:1_{4B37E521-D3F4-412A-A0A2-5DBFEA1AEBAF}" xr6:coauthVersionLast="45" xr6:coauthVersionMax="45" xr10:uidLastSave="{00000000-0000-0000-0000-000000000000}"/>
  <bookViews>
    <workbookView xWindow="-120" yWindow="-120" windowWidth="20730" windowHeight="11280" xr2:uid="{00000000-000D-0000-FFFF-FFFF00000000}"/>
  </bookViews>
  <sheets>
    <sheet name="Pres" sheetId="1" r:id="rId1"/>
    <sheet name="1.Desarrollo de esquema de " sheetId="7" r:id="rId2"/>
    <sheet name="2.Revisión de software de s" sheetId="8" r:id="rId3"/>
    <sheet name="3. Licencias para nuevo softwar" sheetId="9" r:id="rId4"/>
    <sheet name="4. Revisión técnica de los equi" sheetId="10" r:id="rId5"/>
    <sheet name="5. Pruebas de software" sheetId="3" r:id="rId6"/>
    <sheet name="6. Capacitaciones" sheetId="4" r:id="rId7"/>
    <sheet name="7. Desarrollo de software " sheetId="6" r:id="rId8"/>
    <sheet name="Información" sheetId="2" r:id="rId9"/>
  </sheets>
  <calcPr calcId="191029"/>
</workbook>
</file>

<file path=xl/calcChain.xml><?xml version="1.0" encoding="utf-8"?>
<calcChain xmlns="http://schemas.openxmlformats.org/spreadsheetml/2006/main">
  <c r="H15" i="10" l="1"/>
  <c r="H12" i="9"/>
  <c r="H7" i="9"/>
  <c r="H15" i="8"/>
  <c r="H11" i="8"/>
  <c r="H18" i="7"/>
  <c r="H13" i="7"/>
  <c r="G31" i="1"/>
  <c r="H35" i="6" l="1"/>
  <c r="H29" i="6"/>
  <c r="H23" i="6"/>
  <c r="H18" i="6"/>
  <c r="H12" i="6"/>
  <c r="H8" i="6"/>
  <c r="H10" i="4"/>
  <c r="F19" i="1"/>
  <c r="G19" i="1" s="1"/>
  <c r="F20" i="1"/>
  <c r="G20" i="1" s="1"/>
  <c r="F21" i="1"/>
  <c r="G21" i="1" s="1"/>
  <c r="F22" i="1"/>
  <c r="G22" i="1" s="1"/>
  <c r="H14" i="3"/>
  <c r="H8" i="3"/>
  <c r="F25" i="1" l="1"/>
  <c r="G25" i="1" s="1"/>
  <c r="F24" i="1"/>
  <c r="G24" i="1" s="1"/>
  <c r="F23" i="1"/>
  <c r="G23" i="1" s="1"/>
  <c r="G26" i="1" l="1"/>
  <c r="G27" i="1" l="1"/>
  <c r="G28" i="1" s="1"/>
  <c r="G29" i="1" l="1"/>
  <c r="G30" i="1" s="1"/>
  <c r="G32" i="1" l="1"/>
  <c r="G33" i="1" s="1"/>
  <c r="G34" i="1" l="1"/>
</calcChain>
</file>

<file path=xl/sharedStrings.xml><?xml version="1.0" encoding="utf-8"?>
<sst xmlns="http://schemas.openxmlformats.org/spreadsheetml/2006/main" count="172" uniqueCount="139">
  <si>
    <t>Presupuesto Proyecto</t>
  </si>
  <si>
    <t>Datos Empresa</t>
  </si>
  <si>
    <t>Datos cliente</t>
  </si>
  <si>
    <t>Nombre y apellidos</t>
  </si>
  <si>
    <t xml:space="preserve">Dirección </t>
  </si>
  <si>
    <t>Departamento</t>
  </si>
  <si>
    <t>Nit</t>
  </si>
  <si>
    <t>NIT</t>
  </si>
  <si>
    <t>Teléfono / Fax</t>
  </si>
  <si>
    <t>Correo Electrónico</t>
  </si>
  <si>
    <t>Fecha Presupuesto</t>
  </si>
  <si>
    <t xml:space="preserve">Validez: </t>
  </si>
  <si>
    <t>Días</t>
  </si>
  <si>
    <t>Descripción Proyecto</t>
  </si>
  <si>
    <t>Descripción</t>
  </si>
  <si>
    <t>Unidades</t>
  </si>
  <si>
    <t>Precio</t>
  </si>
  <si>
    <t>% Dto</t>
  </si>
  <si>
    <t>Precio Dto</t>
  </si>
  <si>
    <t>Total</t>
  </si>
  <si>
    <t>Total Costos Directos</t>
  </si>
  <si>
    <t>Administración (15% del total CD)</t>
  </si>
  <si>
    <t xml:space="preserve">Total Costos </t>
  </si>
  <si>
    <t>imprevistos (5% del Total de Costos)</t>
  </si>
  <si>
    <t>Total Administración + Imprevistos</t>
  </si>
  <si>
    <t>Utilidad (30% Imprevistos)</t>
  </si>
  <si>
    <t>Total AIU</t>
  </si>
  <si>
    <t>IVA</t>
  </si>
  <si>
    <t>Total Presupuesto</t>
  </si>
  <si>
    <t>Transferencia</t>
  </si>
  <si>
    <t>Firma Empresa</t>
  </si>
  <si>
    <t>Firma Cliente</t>
  </si>
  <si>
    <t>www.cashtrainers.com</t>
  </si>
  <si>
    <t>Es una página propiedad de Daniel Granero Sarrión</t>
  </si>
  <si>
    <t>Esta plantilla o herramienta de gestión ha sido elaborada por Daniel Granero Sarrión</t>
  </si>
  <si>
    <t>Daniel Granero Sarrión es especialista en Control Financiero y de Control de Gestión y usuario experto del ERP ODOO</t>
  </si>
  <si>
    <t>Nombre: Ingenieria Telematica</t>
  </si>
  <si>
    <t>Dirección: Cl. 11 ##23-41, Pereira, Risaralda</t>
  </si>
  <si>
    <t xml:space="preserve">Departamento: Sistemas </t>
  </si>
  <si>
    <t>Teléfono / Fax:  3218799</t>
  </si>
  <si>
    <t>Correo Electrónico: comercial@ingenieriatelematica.com.co</t>
  </si>
  <si>
    <t xml:space="preserve">Se realizará un software de seguridad para el sistema de seguridad de datos para la empresa ingeniería telemática con el fin de resolver los problemas de seguridad de la empresa que ha venido sufriendo últimamente. 
</t>
  </si>
  <si>
    <t>5.  Pruebas de software</t>
  </si>
  <si>
    <r>
      <t xml:space="preserve"> </t>
    </r>
    <r>
      <rPr>
        <sz val="12"/>
        <color rgb="FF202124"/>
        <rFont val="Arial"/>
        <family val="2"/>
      </rPr>
      <t xml:space="preserve">     5.1 Pruebas </t>
    </r>
  </si>
  <si>
    <t xml:space="preserve">            5.1.1 Pruebas estáticas </t>
  </si>
  <si>
    <t xml:space="preserve">            5.1.2 Pruebas dinámicas </t>
  </si>
  <si>
    <t xml:space="preserve">            5.1.3 Pruebas contra especificación </t>
  </si>
  <si>
    <t xml:space="preserve">    </t>
  </si>
  <si>
    <t xml:space="preserve">      5.2 Verificaciones </t>
  </si>
  <si>
    <t xml:space="preserve">            5.2.1 Verificación de uso de software de seguridad</t>
  </si>
  <si>
    <t xml:space="preserve">            5.2.2 Garantizar que se cumpla su funcionalidad</t>
  </si>
  <si>
    <t xml:space="preserve">            5.2.3 Reducción de costo del desarrollo </t>
  </si>
  <si>
    <t xml:space="preserve">            5.2.4 Verificación de información proporcionada a los stakeholders  </t>
  </si>
  <si>
    <t xml:space="preserve">6. Capacitaciones </t>
  </si>
  <si>
    <t>6. Capacitaciones</t>
  </si>
  <si>
    <t xml:space="preserve">     </t>
  </si>
  <si>
    <r>
      <t xml:space="preserve">      </t>
    </r>
    <r>
      <rPr>
        <sz val="12"/>
        <color rgb="FF000000"/>
        <rFont val="Arial"/>
        <family val="2"/>
      </rPr>
      <t xml:space="preserve"> 6.1 Capacitación de sistema de seguridad</t>
    </r>
  </si>
  <si>
    <t xml:space="preserve">       6.2 Capacitación de revisión de software </t>
  </si>
  <si>
    <t xml:space="preserve">       6.3 Capacitación de mantenimiento del software</t>
  </si>
  <si>
    <t xml:space="preserve">       6.4 Asignación de fechas y horarios </t>
  </si>
  <si>
    <r>
      <t xml:space="preserve">       6.5 Buen uso de la información (integrantes de la organización) </t>
    </r>
    <r>
      <rPr>
        <sz val="12"/>
        <color rgb="FF202124"/>
        <rFont val="Arial"/>
        <family val="2"/>
      </rPr>
      <t xml:space="preserve">             </t>
    </r>
  </si>
  <si>
    <t xml:space="preserve">Descripcion </t>
  </si>
  <si>
    <t>Descripcion</t>
  </si>
  <si>
    <t>7. Desarrollo de software de seguridad nuevo</t>
  </si>
  <si>
    <t>7. Desarrollo de Software de seguridad nuevo</t>
  </si>
  <si>
    <t xml:space="preserve">       7.1 Especificación de requisitos.</t>
  </si>
  <si>
    <t xml:space="preserve">             7.1.1 Consultorías</t>
  </si>
  <si>
    <t xml:space="preserve">             7.1.2 Reuniones con el cliente</t>
  </si>
  <si>
    <t xml:space="preserve">             7.1.3 Entrega de resumen de requisitos</t>
  </si>
  <si>
    <t xml:space="preserve">       7.2 Análisis del software</t>
  </si>
  <si>
    <t xml:space="preserve">             7.2.1 Selección de técnicas de ciberseguridad </t>
  </si>
  <si>
    <t xml:space="preserve">             7.2.2 Análisis de la BD </t>
  </si>
  <si>
    <t xml:space="preserve">            </t>
  </si>
  <si>
    <t xml:space="preserve">        7.3 Diseño del software</t>
  </si>
  <si>
    <t xml:space="preserve">              7.3.1 Modelo de datos</t>
  </si>
  <si>
    <t xml:space="preserve">              7.3.2 Modelo entidad relación</t>
  </si>
  <si>
    <t xml:space="preserve">              7.3.3 Modelo arquitectónico</t>
  </si>
  <si>
    <t xml:space="preserve">              7.3.4 Diseño de interfaz de usuario</t>
  </si>
  <si>
    <t xml:space="preserve">        7.4 Implementación del software</t>
  </si>
  <si>
    <t xml:space="preserve">              7.4.1 Codificación del backend del software</t>
  </si>
  <si>
    <t xml:space="preserve">              7.4.2 Codificación del frontend del software</t>
  </si>
  <si>
    <t xml:space="preserve">              7.4.3 Documentación de implementación</t>
  </si>
  <si>
    <t xml:space="preserve">                   </t>
  </si>
  <si>
    <t xml:space="preserve">  7.5 Pruebas y validación del software</t>
  </si>
  <si>
    <t xml:space="preserve">        7.5.1 Prueba del backend del software</t>
  </si>
  <si>
    <t xml:space="preserve">        7.5.2 Prueba del frontend del software</t>
  </si>
  <si>
    <t xml:space="preserve">        7.5.3 Prueba de clientes</t>
  </si>
  <si>
    <t xml:space="preserve">        7.5.4 Validación final</t>
  </si>
  <si>
    <t xml:space="preserve">                  </t>
  </si>
  <si>
    <t xml:space="preserve">       7.6 Instalación del software</t>
  </si>
  <si>
    <t xml:space="preserve">       7.7 Mantenimiento del software</t>
  </si>
  <si>
    <t xml:space="preserve">             7.7.1 Soporte Técnico de servidores</t>
  </si>
  <si>
    <t xml:space="preserve">             7.7.2 Soporte Técnico de software</t>
  </si>
  <si>
    <t xml:space="preserve">1.    Desarrollo de esquema de seguridad </t>
  </si>
  <si>
    <t>2.    Revisión de software de seguridad actual</t>
  </si>
  <si>
    <t xml:space="preserve">3. Licencias para nuevo software de seguridad </t>
  </si>
  <si>
    <t>4. Revisión técnica de los equipos</t>
  </si>
  <si>
    <r>
      <t>1.</t>
    </r>
    <r>
      <rPr>
        <b/>
        <sz val="7"/>
        <color rgb="FF000000"/>
        <rFont val="Times New Roman"/>
        <family val="1"/>
      </rPr>
      <t xml:space="preserve">    </t>
    </r>
    <r>
      <rPr>
        <b/>
        <sz val="12"/>
        <color rgb="FF000000"/>
        <rFont val="Arial"/>
        <family val="2"/>
      </rPr>
      <t xml:space="preserve">Desarrollo de esquema de seguridad </t>
    </r>
  </si>
  <si>
    <r>
      <t>1.1.</t>
    </r>
    <r>
      <rPr>
        <sz val="7"/>
        <color rgb="FF000000"/>
        <rFont val="Times New Roman"/>
        <family val="1"/>
      </rPr>
      <t xml:space="preserve"> </t>
    </r>
    <r>
      <rPr>
        <sz val="12"/>
        <color rgb="FF000000"/>
        <rFont val="Arial"/>
        <family val="2"/>
      </rPr>
      <t xml:space="preserve">Brindar capacitación referente al sistema de seguridad </t>
    </r>
  </si>
  <si>
    <r>
      <t>1.1.1.</t>
    </r>
    <r>
      <rPr>
        <sz val="7"/>
        <color rgb="FF000000"/>
        <rFont val="Times New Roman"/>
        <family val="1"/>
      </rPr>
      <t xml:space="preserve">  </t>
    </r>
    <r>
      <rPr>
        <sz val="12"/>
        <color rgb="FF000000"/>
        <rFont val="Arial"/>
        <family val="2"/>
      </rPr>
      <t>Especificación funcional de este sistema</t>
    </r>
  </si>
  <si>
    <r>
      <t>1.1.2.</t>
    </r>
    <r>
      <rPr>
        <sz val="7"/>
        <color rgb="FF000000"/>
        <rFont val="Times New Roman"/>
        <family val="1"/>
      </rPr>
      <t xml:space="preserve">  </t>
    </r>
    <r>
      <rPr>
        <sz val="12"/>
        <color rgb="FF000000"/>
        <rFont val="Arial"/>
        <family val="2"/>
      </rPr>
      <t>Personal capacitado y especializado</t>
    </r>
  </si>
  <si>
    <r>
      <t>1.1.3.</t>
    </r>
    <r>
      <rPr>
        <sz val="7"/>
        <color rgb="FF000000"/>
        <rFont val="Times New Roman"/>
        <family val="1"/>
      </rPr>
      <t xml:space="preserve">  </t>
    </r>
    <r>
      <rPr>
        <sz val="12"/>
        <color rgb="FF000000"/>
        <rFont val="Arial"/>
        <family val="2"/>
      </rPr>
      <t>Plantilla con documentación para capacitar</t>
    </r>
  </si>
  <si>
    <r>
      <t>1.1.4.</t>
    </r>
    <r>
      <rPr>
        <sz val="7"/>
        <color rgb="FF000000"/>
        <rFont val="Times New Roman"/>
        <family val="1"/>
      </rPr>
      <t xml:space="preserve">  </t>
    </r>
    <r>
      <rPr>
        <sz val="12"/>
        <color rgb="FF000000"/>
        <rFont val="Arial"/>
        <family val="2"/>
      </rPr>
      <t xml:space="preserve">Requerimientos No Funcionales (Posibles Fallas) </t>
    </r>
  </si>
  <si>
    <r>
      <t>1.1.5.</t>
    </r>
    <r>
      <rPr>
        <sz val="7"/>
        <color rgb="FF000000"/>
        <rFont val="Times New Roman"/>
        <family val="1"/>
      </rPr>
      <t xml:space="preserve">  </t>
    </r>
    <r>
      <rPr>
        <sz val="12"/>
        <color rgb="FF000000"/>
        <rFont val="Arial"/>
        <family val="2"/>
      </rPr>
      <t>Requerimientos Funcionales del mismo</t>
    </r>
  </si>
  <si>
    <r>
      <t>1.1.6.</t>
    </r>
    <r>
      <rPr>
        <sz val="7"/>
        <color rgb="FF000000"/>
        <rFont val="Times New Roman"/>
        <family val="1"/>
      </rPr>
      <t xml:space="preserve">  </t>
    </r>
    <r>
      <rPr>
        <sz val="12"/>
        <color rgb="FF000000"/>
        <rFont val="Arial"/>
        <family val="2"/>
      </rPr>
      <t>Horarios y espacio de capacitaciones asignado</t>
    </r>
  </si>
  <si>
    <r>
      <t>1.1.7.</t>
    </r>
    <r>
      <rPr>
        <sz val="7"/>
        <color rgb="FF000000"/>
        <rFont val="Times New Roman"/>
        <family val="1"/>
      </rPr>
      <t xml:space="preserve">  </t>
    </r>
    <r>
      <rPr>
        <sz val="12"/>
        <color rgb="FF000000"/>
        <rFont val="Arial"/>
        <family val="2"/>
      </rPr>
      <t>Seguimiento de capacitación</t>
    </r>
  </si>
  <si>
    <r>
      <t>1.2.</t>
    </r>
    <r>
      <rPr>
        <sz val="7"/>
        <color rgb="FF000000"/>
        <rFont val="Times New Roman"/>
        <family val="1"/>
      </rPr>
      <t xml:space="preserve"> </t>
    </r>
    <r>
      <rPr>
        <sz val="12"/>
        <color rgb="FF000000"/>
        <rFont val="Arial"/>
        <family val="2"/>
      </rPr>
      <t xml:space="preserve">Buen diseño del sistema </t>
    </r>
  </si>
  <si>
    <r>
      <t>1.2.1.</t>
    </r>
    <r>
      <rPr>
        <sz val="7"/>
        <color rgb="FF000000"/>
        <rFont val="Times New Roman"/>
        <family val="1"/>
      </rPr>
      <t xml:space="preserve">  </t>
    </r>
    <r>
      <rPr>
        <sz val="12"/>
        <color rgb="FF000000"/>
        <rFont val="Arial"/>
        <family val="2"/>
      </rPr>
      <t>Documentación soporte</t>
    </r>
  </si>
  <si>
    <r>
      <t>1.2.2.</t>
    </r>
    <r>
      <rPr>
        <sz val="7"/>
        <color rgb="FF000000"/>
        <rFont val="Times New Roman"/>
        <family val="1"/>
      </rPr>
      <t xml:space="preserve">  </t>
    </r>
    <r>
      <rPr>
        <sz val="12"/>
        <color rgb="FF000000"/>
        <rFont val="Arial"/>
        <family val="2"/>
      </rPr>
      <t xml:space="preserve">Elaborar fichas técnicas para seguimiento de este </t>
    </r>
  </si>
  <si>
    <r>
      <t>1.2.3.</t>
    </r>
    <r>
      <rPr>
        <sz val="7"/>
        <color rgb="FF000000"/>
        <rFont val="Times New Roman"/>
        <family val="1"/>
      </rPr>
      <t xml:space="preserve">  </t>
    </r>
    <r>
      <rPr>
        <sz val="12"/>
        <color rgb="FF000000"/>
        <rFont val="Arial"/>
        <family val="2"/>
      </rPr>
      <t>Selección de herramientas de seguridad</t>
    </r>
  </si>
  <si>
    <r>
      <t>2.</t>
    </r>
    <r>
      <rPr>
        <b/>
        <sz val="7"/>
        <color rgb="FF000000"/>
        <rFont val="Times New Roman"/>
        <family val="1"/>
      </rPr>
      <t xml:space="preserve">    </t>
    </r>
    <r>
      <rPr>
        <b/>
        <sz val="12"/>
        <color rgb="FF202124"/>
        <rFont val="Arial"/>
        <family val="2"/>
      </rPr>
      <t>Revisión de software de seguridad actual</t>
    </r>
  </si>
  <si>
    <r>
      <t>2.1.</t>
    </r>
    <r>
      <rPr>
        <sz val="7"/>
        <color rgb="FF000000"/>
        <rFont val="Times New Roman"/>
        <family val="1"/>
      </rPr>
      <t xml:space="preserve"> </t>
    </r>
    <r>
      <rPr>
        <sz val="12"/>
        <color rgb="FF202124"/>
        <rFont val="Arial"/>
        <family val="2"/>
      </rPr>
      <t xml:space="preserve">Análisis de estado actual de seguridad del sistema de la empresa </t>
    </r>
  </si>
  <si>
    <t xml:space="preserve">       2.1.1 Identificación del tipo de ataque al sistema </t>
  </si>
  <si>
    <t xml:space="preserve">            2.1.2 Clasificación de la información(datos) de la empresa y clientes </t>
  </si>
  <si>
    <t xml:space="preserve">            2.1.3 Lista e identificación de datos vulnerados </t>
  </si>
  <si>
    <t xml:space="preserve">            2.1.4 Control de datos del sistema</t>
  </si>
  <si>
    <t xml:space="preserve">            2.1.5 Identificación del personal con acceso al sistema</t>
  </si>
  <si>
    <t xml:space="preserve">       </t>
  </si>
  <si>
    <r>
      <t>2.2.</t>
    </r>
    <r>
      <rPr>
        <sz val="7"/>
        <color rgb="FF202124"/>
        <rFont val="Times New Roman"/>
        <family val="1"/>
      </rPr>
      <t xml:space="preserve"> </t>
    </r>
    <r>
      <rPr>
        <sz val="12"/>
        <color rgb="FF202124"/>
        <rFont val="Arial"/>
        <family val="2"/>
      </rPr>
      <t>Capacitación de revisión de software</t>
    </r>
  </si>
  <si>
    <t>2.2.1 Manuales de uso de la información</t>
  </si>
  <si>
    <t>2.2.2 Elaborar ficha técnica de seguimiento de estas</t>
  </si>
  <si>
    <r>
      <t xml:space="preserve">    </t>
    </r>
    <r>
      <rPr>
        <sz val="12"/>
        <color rgb="FF000000"/>
        <rFont val="Arial"/>
        <family val="2"/>
      </rPr>
      <t>3.1 Renovación de licencias</t>
    </r>
  </si>
  <si>
    <t xml:space="preserve">           3.1.1 Ficha técnica de renovación </t>
  </si>
  <si>
    <t xml:space="preserve">3.1.2 Documento soporte </t>
  </si>
  <si>
    <t xml:space="preserve">           3.1.3 Compra de licencias de software acorde a la empresa</t>
  </si>
  <si>
    <t xml:space="preserve">           3.1.4 Garantía de licencias adquiridas</t>
  </si>
  <si>
    <t xml:space="preserve">           3.1.5 Actualización de estas</t>
  </si>
  <si>
    <t xml:space="preserve"> </t>
  </si>
  <si>
    <t xml:space="preserve">     4.1 Mantenimientos de equipos </t>
  </si>
  <si>
    <t xml:space="preserve">           4.1.1 Revisión de software </t>
  </si>
  <si>
    <t xml:space="preserve">           4.1.2 Revisión de componentes </t>
  </si>
  <si>
    <t xml:space="preserve">           4.1.3 Revisión de datos (copias de seguridad, asuntos legales)</t>
  </si>
  <si>
    <t xml:space="preserve">           4.1.4 Prueba de funcionamiento </t>
  </si>
  <si>
    <t xml:space="preserve">           4.1.5 Licencia de antivirus para los equipos</t>
  </si>
  <si>
    <t xml:space="preserve">           4.1.6 Inventario de equipos de la empresa</t>
  </si>
  <si>
    <t xml:space="preserve">           4.1.7 Mantenimiento de seguridad</t>
  </si>
  <si>
    <t xml:space="preserve">           4.1.8 actas de compromiso de los equipos de la empresa por los integrantes de la organización</t>
  </si>
  <si>
    <t xml:space="preserve">           4.1.9 Revisión de cámaras </t>
  </si>
  <si>
    <t>Forma de Pago: Efectivo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</si>
</sst>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d/m/yyyy"/>
    <numFmt numFmtId="166" formatCode="0.0"/>
    <numFmt numFmtId="167" formatCode="&quot;$&quot;#,##0"/>
  </numFmts>
  <fonts count="27" x14ac:knownFonts="1">
    <font>
      <sz val="11"/>
      <color theme="1"/>
      <name val="Arial"/>
    </font>
    <font>
      <sz val="14"/>
      <color rgb="FF595959"/>
      <name val="Calibri"/>
    </font>
    <font>
      <b/>
      <sz val="22"/>
      <color theme="0"/>
      <name val="Calibri"/>
    </font>
    <font>
      <sz val="11"/>
      <name val="Arial"/>
    </font>
    <font>
      <sz val="11"/>
      <color rgb="FF595959"/>
      <name val="Calibri"/>
    </font>
    <font>
      <sz val="11"/>
      <color theme="1"/>
      <name val="Calibri"/>
    </font>
    <font>
      <b/>
      <sz val="12"/>
      <color rgb="FF0070C0"/>
      <name val="Calibri"/>
    </font>
    <font>
      <b/>
      <sz val="12"/>
      <color rgb="FF974806"/>
      <name val="Calibri"/>
    </font>
    <font>
      <b/>
      <sz val="11"/>
      <color rgb="FF595959"/>
      <name val="Calibri"/>
    </font>
    <font>
      <b/>
      <sz val="18"/>
      <color rgb="FF0070C0"/>
      <name val="Calibri"/>
    </font>
    <font>
      <b/>
      <sz val="18"/>
      <color rgb="FF974806"/>
      <name val="Calibri"/>
    </font>
    <font>
      <b/>
      <sz val="16"/>
      <color rgb="FF974806"/>
      <name val="Calibri"/>
    </font>
    <font>
      <u/>
      <sz val="11"/>
      <color theme="10"/>
      <name val="Calibri"/>
    </font>
    <font>
      <sz val="11"/>
      <color theme="1"/>
      <name val="Arial"/>
    </font>
    <font>
      <b/>
      <sz val="11"/>
      <color theme="1"/>
      <name val="Calibri"/>
      <family val="2"/>
      <scheme val="minor"/>
    </font>
    <font>
      <sz val="11"/>
      <color theme="1"/>
      <name val="Arial"/>
      <family val="2"/>
    </font>
    <font>
      <sz val="11"/>
      <color theme="1"/>
      <name val="Calibri"/>
      <family val="2"/>
    </font>
    <font>
      <b/>
      <sz val="12"/>
      <color rgb="FF000000"/>
      <name val="Arial"/>
      <family val="2"/>
    </font>
    <font>
      <sz val="9.5"/>
      <color rgb="FF202124"/>
      <name val="Arial"/>
      <family val="2"/>
    </font>
    <font>
      <sz val="12"/>
      <color rgb="FF202124"/>
      <name val="Arial"/>
      <family val="2"/>
    </font>
    <font>
      <sz val="11"/>
      <color rgb="FF595959"/>
      <name val="Calibri"/>
      <family val="2"/>
    </font>
    <font>
      <sz val="12"/>
      <color rgb="FF000000"/>
      <name val="Arial"/>
      <family val="2"/>
    </font>
    <font>
      <b/>
      <sz val="16"/>
      <color rgb="FF0070C0"/>
      <name val="Calibri"/>
      <family val="2"/>
    </font>
    <font>
      <b/>
      <sz val="7"/>
      <color rgb="FF000000"/>
      <name val="Times New Roman"/>
      <family val="1"/>
    </font>
    <font>
      <sz val="7"/>
      <color rgb="FF000000"/>
      <name val="Times New Roman"/>
      <family val="1"/>
    </font>
    <font>
      <b/>
      <sz val="12"/>
      <color rgb="FF202124"/>
      <name val="Arial"/>
      <family val="2"/>
    </font>
    <font>
      <sz val="7"/>
      <color rgb="FF202124"/>
      <name val="Times New Roman"/>
      <family val="1"/>
    </font>
  </fonts>
  <fills count="4">
    <fill>
      <patternFill patternType="none"/>
    </fill>
    <fill>
      <patternFill patternType="gray125"/>
    </fill>
    <fill>
      <patternFill patternType="solid">
        <fgColor rgb="FF0070C0"/>
        <bgColor rgb="FF0070C0"/>
      </patternFill>
    </fill>
    <fill>
      <patternFill patternType="solid">
        <fgColor rgb="FFF2F2F2"/>
        <bgColor rgb="FFF2F2F2"/>
      </patternFill>
    </fill>
  </fills>
  <borders count="37">
    <border>
      <left/>
      <right/>
      <top/>
      <bottom/>
      <diagonal/>
    </border>
    <border>
      <left style="hair">
        <color rgb="FFD8D8D8"/>
      </left>
      <right style="hair">
        <color rgb="FFD8D8D8"/>
      </right>
      <top style="hair">
        <color rgb="FFD8D8D8"/>
      </top>
      <bottom style="thick">
        <color rgb="FFD8D8D8"/>
      </bottom>
      <diagonal/>
    </border>
    <border>
      <left style="thick">
        <color rgb="FFD8D8D8"/>
      </left>
      <right/>
      <top style="thick">
        <color rgb="FFD8D8D8"/>
      </top>
      <bottom/>
      <diagonal/>
    </border>
    <border>
      <left/>
      <right/>
      <top style="thick">
        <color rgb="FFD8D8D8"/>
      </top>
      <bottom/>
      <diagonal/>
    </border>
    <border>
      <left/>
      <right style="thick">
        <color rgb="FFD8D8D8"/>
      </right>
      <top style="thick">
        <color rgb="FFD8D8D8"/>
      </top>
      <bottom/>
      <diagonal/>
    </border>
    <border>
      <left style="thick">
        <color rgb="FFD8D8D8"/>
      </left>
      <right/>
      <top/>
      <bottom style="hair">
        <color rgb="FF000000"/>
      </bottom>
      <diagonal/>
    </border>
    <border>
      <left/>
      <right/>
      <top/>
      <bottom style="hair">
        <color rgb="FF000000"/>
      </bottom>
      <diagonal/>
    </border>
    <border>
      <left/>
      <right style="thick">
        <color rgb="FFD8D8D8"/>
      </right>
      <top/>
      <bottom style="hair">
        <color rgb="FF000000"/>
      </bottom>
      <diagonal/>
    </border>
    <border>
      <left style="thick">
        <color rgb="FFD8D8D8"/>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thick">
        <color rgb="FFD8D8D8"/>
      </right>
      <top style="hair">
        <color rgb="FF000000"/>
      </top>
      <bottom style="hair">
        <color rgb="FF000000"/>
      </bottom>
      <diagonal/>
    </border>
    <border>
      <left style="thick">
        <color rgb="FFD8D8D8"/>
      </left>
      <right/>
      <top/>
      <bottom/>
      <diagonal/>
    </border>
    <border>
      <left/>
      <right/>
      <top/>
      <bottom/>
      <diagonal/>
    </border>
    <border>
      <left/>
      <right/>
      <top/>
      <bottom/>
      <diagonal/>
    </border>
    <border>
      <left/>
      <right/>
      <top/>
      <bottom/>
      <diagonal/>
    </border>
    <border>
      <left/>
      <right style="thick">
        <color rgb="FFD8D8D8"/>
      </right>
      <top/>
      <bottom/>
      <diagonal/>
    </border>
    <border>
      <left/>
      <right style="thick">
        <color rgb="FFD8D8D8"/>
      </right>
      <top/>
      <bottom/>
      <diagonal/>
    </border>
    <border>
      <left style="thick">
        <color rgb="FFD8D8D8"/>
      </left>
      <right/>
      <top style="hair">
        <color rgb="FF000000"/>
      </top>
      <bottom/>
      <diagonal/>
    </border>
    <border>
      <left/>
      <right/>
      <top style="hair">
        <color rgb="FF000000"/>
      </top>
      <bottom/>
      <diagonal/>
    </border>
    <border>
      <left/>
      <right style="thick">
        <color rgb="FFD8D8D8"/>
      </right>
      <top style="hair">
        <color rgb="FF000000"/>
      </top>
      <bottom/>
      <diagonal/>
    </border>
    <border>
      <left style="thick">
        <color rgb="FFD8D8D8"/>
      </left>
      <right style="hair">
        <color rgb="FFD8D8D8"/>
      </right>
      <top style="hair">
        <color rgb="FF000000"/>
      </top>
      <bottom style="hair">
        <color rgb="FF000000"/>
      </bottom>
      <diagonal/>
    </border>
    <border>
      <left style="hair">
        <color rgb="FFD8D8D8"/>
      </left>
      <right style="hair">
        <color rgb="FFD8D8D8"/>
      </right>
      <top style="hair">
        <color rgb="FF000000"/>
      </top>
      <bottom style="hair">
        <color rgb="FF000000"/>
      </bottom>
      <diagonal/>
    </border>
    <border>
      <left style="hair">
        <color rgb="FFD8D8D8"/>
      </left>
      <right style="thick">
        <color rgb="FFD8D8D8"/>
      </right>
      <top style="hair">
        <color rgb="FF000000"/>
      </top>
      <bottom style="hair">
        <color rgb="FF000000"/>
      </bottom>
      <diagonal/>
    </border>
    <border>
      <left style="thick">
        <color rgb="FFD8D8D8"/>
      </left>
      <right/>
      <top/>
      <bottom style="dotted">
        <color rgb="FF000000"/>
      </bottom>
      <diagonal/>
    </border>
    <border>
      <left/>
      <right/>
      <top/>
      <bottom style="dotted">
        <color rgb="FF000000"/>
      </bottom>
      <diagonal/>
    </border>
    <border>
      <left/>
      <right style="thick">
        <color rgb="FFD8D8D8"/>
      </right>
      <top/>
      <bottom style="dotted">
        <color rgb="FF000000"/>
      </bottom>
      <diagonal/>
    </border>
    <border>
      <left/>
      <right style="hair">
        <color rgb="FF000000"/>
      </right>
      <top style="hair">
        <color rgb="FF000000"/>
      </top>
      <bottom/>
      <diagonal/>
    </border>
    <border>
      <left style="hair">
        <color rgb="FF000000"/>
      </left>
      <right/>
      <top style="hair">
        <color rgb="FF000000"/>
      </top>
      <bottom/>
      <diagonal/>
    </border>
    <border>
      <left/>
      <right style="hair">
        <color rgb="FF000000"/>
      </right>
      <top/>
      <bottom/>
      <diagonal/>
    </border>
    <border>
      <left style="hair">
        <color rgb="FF000000"/>
      </left>
      <right/>
      <top/>
      <bottom/>
      <diagonal/>
    </border>
    <border>
      <left style="thick">
        <color rgb="FFD8D8D8"/>
      </left>
      <right/>
      <top/>
      <bottom style="thick">
        <color rgb="FFD8D8D8"/>
      </bottom>
      <diagonal/>
    </border>
    <border>
      <left/>
      <right/>
      <top/>
      <bottom style="thick">
        <color rgb="FFD8D8D8"/>
      </bottom>
      <diagonal/>
    </border>
    <border>
      <left/>
      <right style="hair">
        <color rgb="FF000000"/>
      </right>
      <top/>
      <bottom style="thick">
        <color rgb="FFD8D8D8"/>
      </bottom>
      <diagonal/>
    </border>
    <border>
      <left style="hair">
        <color rgb="FF000000"/>
      </left>
      <right/>
      <top/>
      <bottom style="thick">
        <color rgb="FFD8D8D8"/>
      </bottom>
      <diagonal/>
    </border>
    <border>
      <left/>
      <right style="thick">
        <color rgb="FFD8D8D8"/>
      </right>
      <top/>
      <bottom style="thick">
        <color rgb="FFD8D8D8"/>
      </bottom>
      <diagonal/>
    </border>
  </borders>
  <cellStyleXfs count="2">
    <xf numFmtId="0" fontId="0" fillId="0" borderId="0"/>
    <xf numFmtId="164" fontId="13" fillId="0" borderId="0" applyFont="0" applyFill="0" applyBorder="0" applyAlignment="0" applyProtection="0"/>
  </cellStyleXfs>
  <cellXfs count="103">
    <xf numFmtId="0" fontId="0" fillId="0" borderId="0" xfId="0" applyFont="1" applyAlignment="1"/>
    <xf numFmtId="0" fontId="1" fillId="0" borderId="1" xfId="0" applyFont="1" applyBorder="1" applyAlignment="1">
      <alignment horizontal="left" vertical="center"/>
    </xf>
    <xf numFmtId="0" fontId="4" fillId="0" borderId="13" xfId="0" applyFont="1" applyBorder="1"/>
    <xf numFmtId="0" fontId="4" fillId="0" borderId="0" xfId="0" applyFont="1"/>
    <xf numFmtId="0" fontId="4" fillId="3" borderId="16" xfId="0" applyFont="1" applyFill="1" applyBorder="1" applyAlignment="1">
      <alignment horizontal="center"/>
    </xf>
    <xf numFmtId="0" fontId="4" fillId="3" borderId="17" xfId="0" applyFont="1" applyFill="1" applyBorder="1" applyAlignment="1">
      <alignment horizontal="center"/>
    </xf>
    <xf numFmtId="0" fontId="5" fillId="0" borderId="13" xfId="0" applyFont="1" applyBorder="1"/>
    <xf numFmtId="165" fontId="5" fillId="0" borderId="0" xfId="0" applyNumberFormat="1" applyFont="1" applyAlignment="1">
      <alignment horizontal="center"/>
    </xf>
    <xf numFmtId="0" fontId="5" fillId="0" borderId="0" xfId="0" applyFont="1" applyAlignment="1">
      <alignment horizontal="center"/>
    </xf>
    <xf numFmtId="0" fontId="5" fillId="0" borderId="0" xfId="0" applyFont="1"/>
    <xf numFmtId="0" fontId="5" fillId="0" borderId="18" xfId="0" applyFont="1" applyBorder="1" applyAlignment="1">
      <alignment horizontal="center"/>
    </xf>
    <xf numFmtId="0" fontId="5" fillId="0" borderId="18" xfId="0" applyFont="1" applyBorder="1"/>
    <xf numFmtId="0" fontId="5" fillId="0" borderId="0" xfId="0" applyFont="1" applyAlignment="1">
      <alignment vertical="center"/>
    </xf>
    <xf numFmtId="0" fontId="4" fillId="0" borderId="13" xfId="0" applyFont="1" applyBorder="1" applyAlignment="1">
      <alignment horizontal="center"/>
    </xf>
    <xf numFmtId="0" fontId="4" fillId="0" borderId="0" xfId="0" applyFont="1" applyAlignment="1">
      <alignment horizontal="center"/>
    </xf>
    <xf numFmtId="0" fontId="4" fillId="0" borderId="18" xfId="0" applyFont="1" applyBorder="1" applyAlignment="1">
      <alignment horizontal="center"/>
    </xf>
    <xf numFmtId="0" fontId="4" fillId="3" borderId="22" xfId="0" applyFont="1" applyFill="1" applyBorder="1"/>
    <xf numFmtId="0" fontId="4" fillId="3" borderId="23" xfId="0" applyFont="1" applyFill="1" applyBorder="1" applyAlignment="1">
      <alignment horizontal="center"/>
    </xf>
    <xf numFmtId="166" fontId="4" fillId="3" borderId="23" xfId="0" applyNumberFormat="1" applyFont="1" applyFill="1" applyBorder="1" applyAlignment="1">
      <alignment horizontal="center"/>
    </xf>
    <xf numFmtId="9" fontId="4" fillId="3" borderId="23" xfId="0" applyNumberFormat="1" applyFont="1" applyFill="1" applyBorder="1" applyAlignment="1">
      <alignment horizontal="center"/>
    </xf>
    <xf numFmtId="0" fontId="4" fillId="0" borderId="23" xfId="0" applyFont="1" applyBorder="1" applyAlignment="1">
      <alignment horizontal="center"/>
    </xf>
    <xf numFmtId="3" fontId="4" fillId="0" borderId="24" xfId="0" applyNumberFormat="1" applyFont="1" applyBorder="1" applyAlignment="1">
      <alignment horizontal="center"/>
    </xf>
    <xf numFmtId="0" fontId="6" fillId="0" borderId="13" xfId="0" applyFont="1" applyBorder="1" applyAlignment="1">
      <alignment horizontal="right" vertical="center"/>
    </xf>
    <xf numFmtId="0" fontId="7" fillId="0" borderId="0" xfId="0" applyFont="1" applyAlignment="1">
      <alignment vertical="center"/>
    </xf>
    <xf numFmtId="3" fontId="6" fillId="0" borderId="18" xfId="0" applyNumberFormat="1" applyFont="1" applyBorder="1" applyAlignment="1">
      <alignment horizontal="center" vertical="center"/>
    </xf>
    <xf numFmtId="9" fontId="8" fillId="3" borderId="16" xfId="0" applyNumberFormat="1" applyFont="1" applyFill="1" applyBorder="1" applyAlignment="1">
      <alignment horizontal="center" vertical="center"/>
    </xf>
    <xf numFmtId="0" fontId="6" fillId="0" borderId="13" xfId="0" applyFont="1" applyBorder="1" applyAlignment="1">
      <alignment vertical="center"/>
    </xf>
    <xf numFmtId="0" fontId="4" fillId="0" borderId="13" xfId="0" applyFont="1" applyBorder="1" applyAlignment="1">
      <alignment horizontal="right" vertical="center"/>
    </xf>
    <xf numFmtId="0" fontId="9" fillId="0" borderId="25" xfId="0" applyFont="1" applyBorder="1" applyAlignment="1">
      <alignment horizontal="right" vertical="center"/>
    </xf>
    <xf numFmtId="0" fontId="10" fillId="0" borderId="26" xfId="0" applyFont="1" applyBorder="1" applyAlignment="1">
      <alignment vertical="center"/>
    </xf>
    <xf numFmtId="0" fontId="11" fillId="0" borderId="13" xfId="0" applyFont="1" applyBorder="1" applyAlignment="1">
      <alignment vertical="center"/>
    </xf>
    <xf numFmtId="0" fontId="11" fillId="0" borderId="0" xfId="0" applyFont="1" applyAlignment="1">
      <alignment vertical="center"/>
    </xf>
    <xf numFmtId="3" fontId="11" fillId="0" borderId="18" xfId="0" applyNumberFormat="1" applyFont="1" applyBorder="1" applyAlignment="1">
      <alignment horizontal="center" vertical="center"/>
    </xf>
    <xf numFmtId="0" fontId="4" fillId="0" borderId="6" xfId="0" applyFont="1" applyBorder="1" applyAlignment="1">
      <alignment vertical="center"/>
    </xf>
    <xf numFmtId="0" fontId="5" fillId="0" borderId="6" xfId="0" applyFont="1" applyBorder="1" applyAlignment="1">
      <alignment vertical="center"/>
    </xf>
    <xf numFmtId="0" fontId="5" fillId="0" borderId="18" xfId="0" applyFont="1" applyBorder="1" applyAlignment="1">
      <alignment vertical="center"/>
    </xf>
    <xf numFmtId="0" fontId="5" fillId="0" borderId="19" xfId="0" applyFont="1" applyBorder="1"/>
    <xf numFmtId="0" fontId="5" fillId="0" borderId="20" xfId="0" applyFont="1" applyBorder="1"/>
    <xf numFmtId="0" fontId="5" fillId="0" borderId="28" xfId="0" applyFont="1" applyBorder="1"/>
    <xf numFmtId="0" fontId="5" fillId="0" borderId="29" xfId="0" applyFont="1" applyBorder="1"/>
    <xf numFmtId="0" fontId="5" fillId="0" borderId="21" xfId="0" applyFont="1" applyBorder="1"/>
    <xf numFmtId="0" fontId="5" fillId="0" borderId="30" xfId="0" applyFont="1" applyBorder="1"/>
    <xf numFmtId="0" fontId="5" fillId="0" borderId="31" xfId="0" applyFont="1" applyBorder="1"/>
    <xf numFmtId="0" fontId="5" fillId="0" borderId="32" xfId="0" applyFont="1" applyBorder="1"/>
    <xf numFmtId="0" fontId="5" fillId="0" borderId="33" xfId="0" applyFont="1" applyBorder="1"/>
    <xf numFmtId="0" fontId="5" fillId="0" borderId="34" xfId="0" applyFont="1" applyBorder="1"/>
    <xf numFmtId="0" fontId="5" fillId="0" borderId="35" xfId="0" applyFont="1" applyBorder="1"/>
    <xf numFmtId="0" fontId="5" fillId="0" borderId="36" xfId="0" applyFont="1" applyBorder="1"/>
    <xf numFmtId="0" fontId="12" fillId="0" borderId="0" xfId="0" applyFont="1"/>
    <xf numFmtId="0" fontId="4" fillId="3" borderId="23" xfId="1" applyNumberFormat="1" applyFont="1" applyFill="1" applyBorder="1" applyAlignment="1">
      <alignment horizontal="center"/>
    </xf>
    <xf numFmtId="0" fontId="17" fillId="0" borderId="0" xfId="0" applyFont="1" applyAlignment="1">
      <alignment vertical="center"/>
    </xf>
    <xf numFmtId="0" fontId="0" fillId="0" borderId="0" xfId="0"/>
    <xf numFmtId="0" fontId="18" fillId="0" borderId="0" xfId="0" applyFont="1" applyAlignment="1">
      <alignment vertical="center"/>
    </xf>
    <xf numFmtId="0" fontId="19" fillId="0" borderId="0" xfId="0" applyFont="1" applyAlignment="1">
      <alignment vertical="center"/>
    </xf>
    <xf numFmtId="167" fontId="0" fillId="0" borderId="0" xfId="0" applyNumberFormat="1"/>
    <xf numFmtId="0" fontId="14" fillId="0" borderId="0" xfId="0" applyFont="1" applyAlignment="1">
      <alignment horizontal="right" vertical="top"/>
    </xf>
    <xf numFmtId="167" fontId="14" fillId="0" borderId="0" xfId="0" applyNumberFormat="1" applyFont="1" applyAlignment="1">
      <alignment vertical="top"/>
    </xf>
    <xf numFmtId="0" fontId="14" fillId="0" borderId="0" xfId="0" applyFont="1" applyAlignment="1">
      <alignment horizontal="right"/>
    </xf>
    <xf numFmtId="167" fontId="14" fillId="0" borderId="0" xfId="0" applyNumberFormat="1" applyFont="1" applyAlignment="1">
      <alignment horizontal="right"/>
    </xf>
    <xf numFmtId="0" fontId="20" fillId="3" borderId="22" xfId="0" applyFont="1" applyFill="1" applyBorder="1"/>
    <xf numFmtId="0" fontId="21" fillId="0" borderId="0" xfId="0" applyFont="1" applyAlignment="1">
      <alignment vertical="center"/>
    </xf>
    <xf numFmtId="0" fontId="14" fillId="0" borderId="0" xfId="0" applyFont="1" applyAlignment="1">
      <alignment horizontal="left" indent="4"/>
    </xf>
    <xf numFmtId="167" fontId="14" fillId="0" borderId="0" xfId="0" applyNumberFormat="1" applyFont="1"/>
    <xf numFmtId="0" fontId="21" fillId="0" borderId="0" xfId="0" applyFont="1" applyAlignment="1">
      <alignment horizontal="left" vertical="center"/>
    </xf>
    <xf numFmtId="0" fontId="21" fillId="0" borderId="0" xfId="0" applyFont="1" applyAlignment="1">
      <alignment horizontal="left" vertical="center" indent="2"/>
    </xf>
    <xf numFmtId="0" fontId="21" fillId="0" borderId="0" xfId="0" applyFont="1" applyAlignment="1">
      <alignment horizontal="left"/>
    </xf>
    <xf numFmtId="0" fontId="5" fillId="0" borderId="8" xfId="0" applyFont="1" applyBorder="1" applyAlignment="1">
      <alignment horizontal="left"/>
    </xf>
    <xf numFmtId="0" fontId="3" fillId="0" borderId="9" xfId="0" applyFont="1" applyBorder="1"/>
    <xf numFmtId="0" fontId="3" fillId="0" borderId="10" xfId="0" applyFont="1" applyBorder="1"/>
    <xf numFmtId="0" fontId="5" fillId="0" borderId="11" xfId="0" applyFont="1" applyBorder="1" applyAlignment="1">
      <alignment horizontal="left"/>
    </xf>
    <xf numFmtId="0" fontId="3" fillId="0" borderId="12" xfId="0" applyFont="1" applyBorder="1"/>
    <xf numFmtId="0" fontId="16" fillId="0" borderId="19" xfId="0" applyFont="1" applyBorder="1" applyAlignment="1">
      <alignment horizontal="left" vertical="center" wrapText="1"/>
    </xf>
    <xf numFmtId="0" fontId="16" fillId="0" borderId="20" xfId="0" applyFont="1" applyBorder="1" applyAlignment="1">
      <alignment horizontal="left" vertical="center" wrapText="1"/>
    </xf>
    <xf numFmtId="0" fontId="16" fillId="0" borderId="21" xfId="0" applyFont="1" applyBorder="1" applyAlignment="1">
      <alignment horizontal="left" vertical="center" wrapText="1"/>
    </xf>
    <xf numFmtId="0" fontId="16" fillId="0" borderId="13" xfId="0" applyFont="1" applyBorder="1" applyAlignment="1">
      <alignment horizontal="left" vertical="center" wrapText="1"/>
    </xf>
    <xf numFmtId="0" fontId="16" fillId="0" borderId="16" xfId="0" applyFont="1" applyBorder="1" applyAlignment="1">
      <alignment horizontal="left" vertical="center" wrapText="1"/>
    </xf>
    <xf numFmtId="0" fontId="16" fillId="0" borderId="18" xfId="0" applyFont="1" applyBorder="1" applyAlignment="1">
      <alignment horizontal="left" vertical="center" wrapText="1"/>
    </xf>
    <xf numFmtId="0" fontId="16" fillId="0" borderId="5" xfId="0" applyFont="1" applyBorder="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165" fontId="4" fillId="3" borderId="14" xfId="0" applyNumberFormat="1" applyFont="1" applyFill="1" applyBorder="1" applyAlignment="1">
      <alignment horizontal="center"/>
    </xf>
    <xf numFmtId="0" fontId="3" fillId="0" borderId="15" xfId="0" applyFont="1" applyBorder="1"/>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4" fillId="0" borderId="5" xfId="0" applyFont="1" applyBorder="1" applyAlignment="1">
      <alignment horizontal="center"/>
    </xf>
    <xf numFmtId="0" fontId="3" fillId="0" borderId="6" xfId="0" applyFont="1" applyBorder="1"/>
    <xf numFmtId="0" fontId="4" fillId="0" borderId="6" xfId="0" applyFont="1" applyBorder="1" applyAlignment="1">
      <alignment horizontal="center"/>
    </xf>
    <xf numFmtId="0" fontId="3" fillId="0" borderId="7" xfId="0" applyFont="1" applyBorder="1"/>
    <xf numFmtId="0" fontId="15" fillId="0" borderId="0" xfId="0" applyFont="1" applyAlignment="1">
      <alignment horizontal="center" vertical="center"/>
    </xf>
    <xf numFmtId="0" fontId="0" fillId="0" borderId="0" xfId="0" applyFont="1" applyAlignment="1">
      <alignment horizontal="center" vertical="center"/>
    </xf>
    <xf numFmtId="3" fontId="22" fillId="0" borderId="27" xfId="0" applyNumberFormat="1" applyFont="1" applyBorder="1" applyAlignment="1">
      <alignment horizontal="center" vertical="center"/>
    </xf>
    <xf numFmtId="0" fontId="17" fillId="0" borderId="0" xfId="0" applyFont="1" applyAlignment="1">
      <alignment horizontal="left" vertical="center" indent="2"/>
    </xf>
    <xf numFmtId="0" fontId="21" fillId="0" borderId="0" xfId="0" applyFont="1" applyAlignment="1">
      <alignment horizontal="left" vertical="center" indent="5"/>
    </xf>
    <xf numFmtId="0" fontId="21" fillId="0" borderId="0" xfId="0" applyFont="1" applyAlignment="1">
      <alignment horizontal="left" vertical="center" indent="9"/>
    </xf>
    <xf numFmtId="167" fontId="0" fillId="0" borderId="0" xfId="0" applyNumberFormat="1" applyAlignment="1">
      <alignment horizontal="right"/>
    </xf>
    <xf numFmtId="0" fontId="19" fillId="0" borderId="0" xfId="0" applyFont="1" applyAlignment="1">
      <alignment horizontal="left" vertical="center" indent="2"/>
    </xf>
    <xf numFmtId="0" fontId="19" fillId="0" borderId="0" xfId="0" applyFont="1" applyAlignment="1">
      <alignment horizontal="left" vertical="center" indent="5"/>
    </xf>
    <xf numFmtId="0" fontId="14" fillId="0" borderId="0" xfId="0" applyFont="1" applyAlignment="1">
      <alignment horizontal="right" vertical="center"/>
    </xf>
    <xf numFmtId="167" fontId="14" fillId="0" borderId="0" xfId="0" applyNumberFormat="1" applyFont="1" applyAlignment="1">
      <alignment vertical="center"/>
    </xf>
    <xf numFmtId="0" fontId="25" fillId="0" borderId="0" xfId="0" applyFont="1" applyAlignment="1">
      <alignment vertical="center"/>
    </xf>
    <xf numFmtId="167" fontId="14" fillId="0" borderId="0" xfId="0" applyNumberFormat="1" applyFont="1" applyAlignment="1">
      <alignment horizontal="right" vertical="top"/>
    </xf>
    <xf numFmtId="0" fontId="20" fillId="0" borderId="13" xfId="0" applyFont="1" applyBorder="1" applyAlignment="1">
      <alignmen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cashtrainers.com/staff" TargetMode="External"/></Relationships>
</file>

<file path=xl/drawings/drawing1.xml><?xml version="1.0" encoding="utf-8"?>
<xdr:wsDr xmlns:xdr="http://schemas.openxmlformats.org/drawingml/2006/spreadsheetDrawing" xmlns:a="http://schemas.openxmlformats.org/drawingml/2006/main">
  <xdr:oneCellAnchor>
    <xdr:from>
      <xdr:col>8</xdr:col>
      <xdr:colOff>104775</xdr:colOff>
      <xdr:row>1</xdr:row>
      <xdr:rowOff>590550</xdr:rowOff>
    </xdr:from>
    <xdr:ext cx="1504950" cy="11811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28575</xdr:colOff>
      <xdr:row>0</xdr:row>
      <xdr:rowOff>85725</xdr:rowOff>
    </xdr:from>
    <xdr:ext cx="790575" cy="5429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editAs="oneCell">
    <xdr:from>
      <xdr:col>1</xdr:col>
      <xdr:colOff>1</xdr:colOff>
      <xdr:row>1</xdr:row>
      <xdr:rowOff>0</xdr:rowOff>
    </xdr:from>
    <xdr:to>
      <xdr:col>1</xdr:col>
      <xdr:colOff>2352675</xdr:colOff>
      <xdr:row>1</xdr:row>
      <xdr:rowOff>595121</xdr:rowOff>
    </xdr:to>
    <xdr:pic>
      <xdr:nvPicPr>
        <xdr:cNvPr id="5" name="Imagen 4">
          <a:extLst>
            <a:ext uri="{FF2B5EF4-FFF2-40B4-BE49-F238E27FC236}">
              <a16:creationId xmlns:a16="http://schemas.microsoft.com/office/drawing/2014/main" id="{C240677E-9372-4204-83C3-2C272054813C}"/>
            </a:ext>
          </a:extLst>
        </xdr:cNvPr>
        <xdr:cNvPicPr>
          <a:picLocks noChangeAspect="1"/>
        </xdr:cNvPicPr>
      </xdr:nvPicPr>
      <xdr:blipFill>
        <a:blip xmlns:r="http://schemas.openxmlformats.org/officeDocument/2006/relationships" r:embed="rId3"/>
        <a:stretch>
          <a:fillRect/>
        </a:stretch>
      </xdr:blipFill>
      <xdr:spPr>
        <a:xfrm>
          <a:off x="209551" y="104775"/>
          <a:ext cx="2352674" cy="595121"/>
        </a:xfrm>
        <a:prstGeom prst="rect">
          <a:avLst/>
        </a:prstGeom>
      </xdr:spPr>
    </xdr:pic>
    <xdr:clientData/>
  </xdr:twoCellAnchor>
  <xdr:twoCellAnchor editAs="oneCell">
    <xdr:from>
      <xdr:col>1</xdr:col>
      <xdr:colOff>600075</xdr:colOff>
      <xdr:row>38</xdr:row>
      <xdr:rowOff>85725</xdr:rowOff>
    </xdr:from>
    <xdr:to>
      <xdr:col>1</xdr:col>
      <xdr:colOff>2162175</xdr:colOff>
      <xdr:row>40</xdr:row>
      <xdr:rowOff>80816</xdr:rowOff>
    </xdr:to>
    <xdr:pic>
      <xdr:nvPicPr>
        <xdr:cNvPr id="6" name="Imagen 5">
          <a:extLst>
            <a:ext uri="{FF2B5EF4-FFF2-40B4-BE49-F238E27FC236}">
              <a16:creationId xmlns:a16="http://schemas.microsoft.com/office/drawing/2014/main" id="{7468B8B3-FE0B-439F-AF90-3DBCAAD8B214}"/>
            </a:ext>
          </a:extLst>
        </xdr:cNvPr>
        <xdr:cNvPicPr>
          <a:picLocks noChangeAspect="1"/>
        </xdr:cNvPicPr>
      </xdr:nvPicPr>
      <xdr:blipFill>
        <a:blip xmlns:r="http://schemas.openxmlformats.org/officeDocument/2006/relationships" r:embed="rId3"/>
        <a:stretch>
          <a:fillRect/>
        </a:stretch>
      </xdr:blipFill>
      <xdr:spPr>
        <a:xfrm>
          <a:off x="809625" y="7981950"/>
          <a:ext cx="1562100" cy="395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571500</xdr:colOff>
      <xdr:row>6</xdr:row>
      <xdr:rowOff>104775</xdr:rowOff>
    </xdr:from>
    <xdr:ext cx="3400425" cy="1000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3645788" y="3279938"/>
          <a:ext cx="3400425" cy="100012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chemeClr val="lt1"/>
              </a:solidFill>
              <a:latin typeface="Calibri"/>
              <a:ea typeface="Calibri"/>
              <a:cs typeface="Calibri"/>
              <a:sym typeface="Calibri"/>
            </a:rPr>
            <a:t>Pulsa aquí para más información cobre mi trayectoria profesional, datos de contacto y servicios que ofrezco</a:t>
          </a:r>
          <a:endParaRPr sz="1400"/>
        </a:p>
      </xdr:txBody>
    </xdr:sp>
    <xdr:clientData fLocksWithSheet="0"/>
  </xdr:oneCellAnchor>
  <xdr:oneCellAnchor>
    <xdr:from>
      <xdr:col>0</xdr:col>
      <xdr:colOff>381000</xdr:colOff>
      <xdr:row>12</xdr:row>
      <xdr:rowOff>142875</xdr:rowOff>
    </xdr:from>
    <xdr:ext cx="3790950" cy="771525"/>
    <xdr:sp macro="" textlink="">
      <xdr:nvSpPr>
        <xdr:cNvPr id="4" name="Shape 4">
          <a:extLst>
            <a:ext uri="{FF2B5EF4-FFF2-40B4-BE49-F238E27FC236}">
              <a16:creationId xmlns:a16="http://schemas.microsoft.com/office/drawing/2014/main" id="{00000000-0008-0000-0100-000004000000}"/>
            </a:ext>
          </a:extLst>
        </xdr:cNvPr>
        <xdr:cNvSpPr/>
      </xdr:nvSpPr>
      <xdr:spPr>
        <a:xfrm>
          <a:off x="3455288" y="3399000"/>
          <a:ext cx="3781425" cy="76200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FF0000"/>
              </a:solidFill>
              <a:latin typeface="Calibri"/>
              <a:ea typeface="Calibri"/>
              <a:cs typeface="Calibri"/>
              <a:sym typeface="Calibri"/>
            </a:rPr>
            <a:t>Todas las plantillas son modelos y ejemplos, contienen datos ficticios e inventados (No me hago responsable del uso que le des al ejemplo y a los datos que lo contienen)</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ashtrain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7" workbookViewId="0">
      <selection activeCell="G11" sqref="G11"/>
    </sheetView>
  </sheetViews>
  <sheetFormatPr baseColWidth="10" defaultColWidth="12.625" defaultRowHeight="15" customHeight="1" x14ac:dyDescent="0.2"/>
  <cols>
    <col min="1" max="1" width="2.75" customWidth="1"/>
    <col min="2" max="2" width="40.875" customWidth="1"/>
    <col min="3" max="3" width="9.375" customWidth="1"/>
    <col min="4" max="5" width="10.125" customWidth="1"/>
    <col min="6" max="6" width="11.625" customWidth="1"/>
    <col min="7" max="7" width="15.625" customWidth="1"/>
    <col min="8" max="8" width="4.375" customWidth="1"/>
    <col min="9" max="26" width="9.375" customWidth="1"/>
  </cols>
  <sheetData>
    <row r="1" spans="1:26" ht="8.25" customHeight="1" x14ac:dyDescent="0.2"/>
    <row r="2" spans="1:26" ht="48" customHeight="1" x14ac:dyDescent="0.2">
      <c r="B2" s="1"/>
    </row>
    <row r="3" spans="1:26" ht="32.25" customHeight="1" x14ac:dyDescent="0.2">
      <c r="B3" s="82" t="s">
        <v>0</v>
      </c>
      <c r="C3" s="83"/>
      <c r="D3" s="83"/>
      <c r="E3" s="83"/>
      <c r="F3" s="83"/>
      <c r="G3" s="84"/>
    </row>
    <row r="4" spans="1:26" x14ac:dyDescent="0.25">
      <c r="B4" s="85" t="s">
        <v>1</v>
      </c>
      <c r="C4" s="86"/>
      <c r="D4" s="86"/>
      <c r="E4" s="87" t="s">
        <v>2</v>
      </c>
      <c r="F4" s="86"/>
      <c r="G4" s="88"/>
    </row>
    <row r="5" spans="1:26" ht="15" customHeight="1" x14ac:dyDescent="0.25">
      <c r="B5" s="66" t="s">
        <v>36</v>
      </c>
      <c r="C5" s="67"/>
      <c r="D5" s="68"/>
      <c r="E5" s="69" t="s">
        <v>3</v>
      </c>
      <c r="F5" s="67"/>
      <c r="G5" s="70"/>
    </row>
    <row r="6" spans="1:26" x14ac:dyDescent="0.25">
      <c r="B6" s="66" t="s">
        <v>37</v>
      </c>
      <c r="C6" s="67"/>
      <c r="D6" s="68"/>
      <c r="E6" s="69" t="s">
        <v>4</v>
      </c>
      <c r="F6" s="67"/>
      <c r="G6" s="70"/>
    </row>
    <row r="7" spans="1:26" x14ac:dyDescent="0.25">
      <c r="B7" s="66" t="s">
        <v>38</v>
      </c>
      <c r="C7" s="67"/>
      <c r="D7" s="68"/>
      <c r="E7" s="69" t="s">
        <v>5</v>
      </c>
      <c r="F7" s="67"/>
      <c r="G7" s="70"/>
    </row>
    <row r="8" spans="1:26" x14ac:dyDescent="0.25">
      <c r="B8" s="66" t="s">
        <v>6</v>
      </c>
      <c r="C8" s="67"/>
      <c r="D8" s="68"/>
      <c r="E8" s="69" t="s">
        <v>7</v>
      </c>
      <c r="F8" s="67"/>
      <c r="G8" s="70"/>
    </row>
    <row r="9" spans="1:26" x14ac:dyDescent="0.25">
      <c r="B9" s="66" t="s">
        <v>39</v>
      </c>
      <c r="C9" s="67"/>
      <c r="D9" s="68"/>
      <c r="E9" s="69" t="s">
        <v>8</v>
      </c>
      <c r="F9" s="67"/>
      <c r="G9" s="70"/>
    </row>
    <row r="10" spans="1:26" ht="15" customHeight="1" x14ac:dyDescent="0.25">
      <c r="B10" s="66" t="s">
        <v>40</v>
      </c>
      <c r="C10" s="67"/>
      <c r="D10" s="68"/>
      <c r="E10" s="69" t="s">
        <v>9</v>
      </c>
      <c r="F10" s="67"/>
      <c r="G10" s="70"/>
    </row>
    <row r="11" spans="1:26" ht="15" customHeight="1" x14ac:dyDescent="0.25">
      <c r="B11" s="2" t="s">
        <v>10</v>
      </c>
      <c r="C11" s="80">
        <v>44159</v>
      </c>
      <c r="D11" s="81"/>
      <c r="E11" s="3" t="s">
        <v>11</v>
      </c>
      <c r="F11" s="4">
        <v>30</v>
      </c>
      <c r="G11" s="5" t="s">
        <v>12</v>
      </c>
    </row>
    <row r="12" spans="1:26" ht="9.75" customHeight="1" x14ac:dyDescent="0.25">
      <c r="B12" s="6"/>
      <c r="C12" s="7"/>
      <c r="D12" s="8"/>
      <c r="E12" s="9"/>
      <c r="F12" s="8"/>
      <c r="G12" s="10"/>
    </row>
    <row r="13" spans="1:26" ht="15" customHeight="1" x14ac:dyDescent="0.25">
      <c r="B13" s="2" t="s">
        <v>13</v>
      </c>
      <c r="C13" s="9"/>
      <c r="D13" s="9"/>
      <c r="E13" s="9"/>
      <c r="F13" s="9"/>
      <c r="G13" s="11"/>
    </row>
    <row r="14" spans="1:26" ht="15" customHeight="1" x14ac:dyDescent="0.2">
      <c r="A14" s="12"/>
      <c r="B14" s="71" t="s">
        <v>41</v>
      </c>
      <c r="C14" s="72"/>
      <c r="D14" s="72"/>
      <c r="E14" s="72"/>
      <c r="F14" s="72"/>
      <c r="G14" s="73"/>
      <c r="I14" s="12"/>
      <c r="J14" s="12"/>
      <c r="K14" s="12"/>
      <c r="L14" s="12"/>
      <c r="M14" s="12"/>
      <c r="N14" s="12"/>
      <c r="O14" s="12"/>
      <c r="P14" s="12"/>
      <c r="Q14" s="12"/>
      <c r="R14" s="12"/>
      <c r="S14" s="12"/>
      <c r="T14" s="12"/>
      <c r="U14" s="12"/>
      <c r="V14" s="12"/>
      <c r="W14" s="12"/>
      <c r="X14" s="12"/>
      <c r="Y14" s="12"/>
      <c r="Z14" s="12"/>
    </row>
    <row r="15" spans="1:26" ht="15" customHeight="1" x14ac:dyDescent="0.2">
      <c r="A15" s="12"/>
      <c r="B15" s="74"/>
      <c r="C15" s="75"/>
      <c r="D15" s="75"/>
      <c r="E15" s="75"/>
      <c r="F15" s="75"/>
      <c r="G15" s="76"/>
      <c r="I15" s="12"/>
      <c r="J15" s="12"/>
      <c r="K15" s="12"/>
      <c r="L15" s="12"/>
      <c r="M15" s="12"/>
      <c r="N15" s="12"/>
      <c r="O15" s="12"/>
      <c r="P15" s="12"/>
      <c r="Q15" s="12"/>
      <c r="R15" s="12"/>
      <c r="S15" s="12"/>
      <c r="T15" s="12"/>
      <c r="U15" s="12"/>
      <c r="V15" s="12"/>
      <c r="W15" s="12"/>
      <c r="X15" s="12"/>
      <c r="Y15" s="12"/>
      <c r="Z15" s="12"/>
    </row>
    <row r="16" spans="1:26" ht="15" customHeight="1" x14ac:dyDescent="0.2">
      <c r="A16" s="12"/>
      <c r="B16" s="74"/>
      <c r="C16" s="75"/>
      <c r="D16" s="75"/>
      <c r="E16" s="75"/>
      <c r="F16" s="75"/>
      <c r="G16" s="76"/>
      <c r="I16" s="12"/>
      <c r="J16" s="12"/>
      <c r="K16" s="12"/>
      <c r="L16" s="12"/>
      <c r="M16" s="12"/>
      <c r="N16" s="12"/>
      <c r="O16" s="12"/>
      <c r="P16" s="12"/>
      <c r="Q16" s="12"/>
      <c r="R16" s="12"/>
      <c r="S16" s="12"/>
      <c r="T16" s="12"/>
      <c r="U16" s="12"/>
      <c r="V16" s="12"/>
      <c r="W16" s="12"/>
      <c r="X16" s="12"/>
      <c r="Y16" s="12"/>
      <c r="Z16" s="12"/>
    </row>
    <row r="17" spans="1:26" ht="15" customHeight="1" x14ac:dyDescent="0.2">
      <c r="A17" s="12"/>
      <c r="B17" s="77"/>
      <c r="C17" s="78"/>
      <c r="D17" s="78"/>
      <c r="E17" s="78"/>
      <c r="F17" s="78"/>
      <c r="G17" s="79"/>
      <c r="I17" s="12"/>
      <c r="J17" s="12"/>
      <c r="K17" s="12"/>
      <c r="L17" s="12"/>
      <c r="M17" s="12"/>
      <c r="N17" s="12"/>
      <c r="O17" s="12"/>
      <c r="P17" s="12"/>
      <c r="Q17" s="12"/>
      <c r="R17" s="12"/>
      <c r="S17" s="12"/>
      <c r="T17" s="12"/>
      <c r="U17" s="12"/>
      <c r="V17" s="12"/>
      <c r="W17" s="12"/>
      <c r="X17" s="12"/>
      <c r="Y17" s="12"/>
      <c r="Z17" s="12"/>
    </row>
    <row r="18" spans="1:26" x14ac:dyDescent="0.25">
      <c r="B18" s="13" t="s">
        <v>14</v>
      </c>
      <c r="C18" s="14" t="s">
        <v>15</v>
      </c>
      <c r="D18" s="14" t="s">
        <v>16</v>
      </c>
      <c r="E18" s="14" t="s">
        <v>17</v>
      </c>
      <c r="F18" s="14" t="s">
        <v>18</v>
      </c>
      <c r="G18" s="15" t="s">
        <v>19</v>
      </c>
    </row>
    <row r="19" spans="1:26" x14ac:dyDescent="0.25">
      <c r="B19" s="16" t="s">
        <v>93</v>
      </c>
      <c r="C19" s="17">
        <v>1</v>
      </c>
      <c r="D19" s="18">
        <v>6800000</v>
      </c>
      <c r="E19" s="19"/>
      <c r="F19" s="20">
        <f t="shared" ref="F19:F25" si="0">+D19*(1-E19)</f>
        <v>6800000</v>
      </c>
      <c r="G19" s="21">
        <f t="shared" ref="G19:G25" si="1">+F19*C19</f>
        <v>6800000</v>
      </c>
    </row>
    <row r="20" spans="1:26" x14ac:dyDescent="0.25">
      <c r="B20" s="16" t="s">
        <v>94</v>
      </c>
      <c r="C20" s="17">
        <v>1</v>
      </c>
      <c r="D20" s="18">
        <v>2900000</v>
      </c>
      <c r="E20" s="19"/>
      <c r="F20" s="20">
        <f t="shared" si="0"/>
        <v>2900000</v>
      </c>
      <c r="G20" s="21">
        <f t="shared" si="1"/>
        <v>2900000</v>
      </c>
    </row>
    <row r="21" spans="1:26" ht="15.75" customHeight="1" x14ac:dyDescent="0.25">
      <c r="B21" s="16" t="s">
        <v>95</v>
      </c>
      <c r="C21" s="17">
        <v>1</v>
      </c>
      <c r="D21" s="18">
        <v>5500000</v>
      </c>
      <c r="E21" s="19"/>
      <c r="F21" s="20">
        <f t="shared" si="0"/>
        <v>5500000</v>
      </c>
      <c r="G21" s="21">
        <f t="shared" si="1"/>
        <v>5500000</v>
      </c>
    </row>
    <row r="22" spans="1:26" ht="15.75" customHeight="1" x14ac:dyDescent="0.25">
      <c r="B22" s="16" t="s">
        <v>96</v>
      </c>
      <c r="C22" s="17">
        <v>1</v>
      </c>
      <c r="D22" s="18">
        <v>5500000</v>
      </c>
      <c r="E22" s="19"/>
      <c r="F22" s="20">
        <f t="shared" si="0"/>
        <v>5500000</v>
      </c>
      <c r="G22" s="21">
        <f t="shared" si="1"/>
        <v>5500000</v>
      </c>
    </row>
    <row r="23" spans="1:26" ht="15.75" customHeight="1" x14ac:dyDescent="0.25">
      <c r="B23" s="16" t="s">
        <v>42</v>
      </c>
      <c r="C23" s="17">
        <v>1</v>
      </c>
      <c r="D23" s="49">
        <v>5500000</v>
      </c>
      <c r="E23" s="19"/>
      <c r="F23" s="20">
        <f t="shared" si="0"/>
        <v>5500000</v>
      </c>
      <c r="G23" s="21">
        <f t="shared" si="1"/>
        <v>5500000</v>
      </c>
    </row>
    <row r="24" spans="1:26" ht="15.75" customHeight="1" x14ac:dyDescent="0.25">
      <c r="B24" s="59" t="s">
        <v>54</v>
      </c>
      <c r="C24" s="17">
        <v>1</v>
      </c>
      <c r="D24" s="18">
        <v>2600000</v>
      </c>
      <c r="E24" s="19"/>
      <c r="F24" s="20">
        <f t="shared" si="0"/>
        <v>2600000</v>
      </c>
      <c r="G24" s="21">
        <f t="shared" si="1"/>
        <v>2600000</v>
      </c>
    </row>
    <row r="25" spans="1:26" ht="15.75" customHeight="1" x14ac:dyDescent="0.25">
      <c r="B25" s="59" t="s">
        <v>63</v>
      </c>
      <c r="C25" s="17">
        <v>1</v>
      </c>
      <c r="D25" s="18">
        <v>28475575</v>
      </c>
      <c r="E25" s="19"/>
      <c r="F25" s="20">
        <f t="shared" si="0"/>
        <v>28475575</v>
      </c>
      <c r="G25" s="21">
        <f t="shared" si="1"/>
        <v>28475575</v>
      </c>
    </row>
    <row r="26" spans="1:26" ht="15.75" customHeight="1" x14ac:dyDescent="0.2">
      <c r="B26" s="22" t="s">
        <v>20</v>
      </c>
      <c r="C26" s="23"/>
      <c r="D26" s="23"/>
      <c r="E26" s="23"/>
      <c r="F26" s="23"/>
      <c r="G26" s="24">
        <f>SUM(G19:G25)</f>
        <v>57275575</v>
      </c>
    </row>
    <row r="27" spans="1:26" ht="15.75" customHeight="1" x14ac:dyDescent="0.2">
      <c r="B27" s="22" t="s">
        <v>21</v>
      </c>
      <c r="C27" s="25">
        <v>15</v>
      </c>
      <c r="D27" s="23"/>
      <c r="E27" s="23"/>
      <c r="F27" s="12"/>
      <c r="G27" s="24">
        <f>(G26*C27%)</f>
        <v>8591336.25</v>
      </c>
    </row>
    <row r="28" spans="1:26" ht="15.75" customHeight="1" x14ac:dyDescent="0.2">
      <c r="B28" s="22" t="s">
        <v>22</v>
      </c>
      <c r="C28" s="23"/>
      <c r="D28" s="23"/>
      <c r="E28" s="23"/>
      <c r="F28" s="23"/>
      <c r="G28" s="24">
        <f>SUM(G26:G27)</f>
        <v>65866911.25</v>
      </c>
    </row>
    <row r="29" spans="1:26" ht="15.75" customHeight="1" x14ac:dyDescent="0.2">
      <c r="B29" s="22" t="s">
        <v>23</v>
      </c>
      <c r="C29" s="25">
        <v>5</v>
      </c>
      <c r="D29" s="23"/>
      <c r="E29" s="23"/>
      <c r="F29" s="23"/>
      <c r="G29" s="24">
        <f>(0.05*G28)</f>
        <v>3293345.5625</v>
      </c>
    </row>
    <row r="30" spans="1:26" ht="15.75" customHeight="1" x14ac:dyDescent="0.2">
      <c r="B30" s="26" t="s">
        <v>24</v>
      </c>
      <c r="C30" s="23"/>
      <c r="D30" s="23"/>
      <c r="E30" s="23"/>
      <c r="F30" s="23"/>
      <c r="G30" s="24">
        <f>SUM(G28:G29)</f>
        <v>69160256.8125</v>
      </c>
    </row>
    <row r="31" spans="1:26" ht="15.75" customHeight="1" x14ac:dyDescent="0.2">
      <c r="B31" s="22" t="s">
        <v>25</v>
      </c>
      <c r="C31" s="23"/>
      <c r="D31" s="23"/>
      <c r="E31" s="23"/>
      <c r="F31" s="23"/>
      <c r="G31" s="24">
        <f>(G30*0.3)</f>
        <v>20748077.043749999</v>
      </c>
    </row>
    <row r="32" spans="1:26" ht="15.75" customHeight="1" x14ac:dyDescent="0.2">
      <c r="B32" s="22" t="s">
        <v>26</v>
      </c>
      <c r="C32" s="23"/>
      <c r="D32" s="23"/>
      <c r="E32" s="23"/>
      <c r="F32" s="23"/>
      <c r="G32" s="24">
        <f>SUM(G30:G31)</f>
        <v>89908333.856250003</v>
      </c>
    </row>
    <row r="33" spans="1:26" ht="15.75" customHeight="1" x14ac:dyDescent="0.2">
      <c r="B33" s="27" t="s">
        <v>27</v>
      </c>
      <c r="C33" s="25">
        <v>19</v>
      </c>
      <c r="D33" s="12"/>
      <c r="E33" s="12"/>
      <c r="F33" s="12"/>
      <c r="G33" s="24">
        <f>(G32*C33%)</f>
        <v>17082583.432687502</v>
      </c>
    </row>
    <row r="34" spans="1:26" ht="15.75" customHeight="1" x14ac:dyDescent="0.2">
      <c r="B34" s="28" t="s">
        <v>28</v>
      </c>
      <c r="C34" s="29"/>
      <c r="D34" s="29"/>
      <c r="E34" s="29"/>
      <c r="F34" s="29"/>
      <c r="G34" s="91">
        <f>SUM(G32+G33)</f>
        <v>106990917.28893751</v>
      </c>
    </row>
    <row r="35" spans="1:26" ht="15.75" customHeight="1" x14ac:dyDescent="0.2">
      <c r="B35" s="30"/>
      <c r="C35" s="31"/>
      <c r="D35" s="31"/>
      <c r="E35" s="31"/>
      <c r="F35" s="31"/>
      <c r="G35" s="32"/>
    </row>
    <row r="36" spans="1:26" ht="15.75" customHeight="1" x14ac:dyDescent="0.2">
      <c r="B36" s="102" t="s">
        <v>138</v>
      </c>
      <c r="C36" s="33" t="s">
        <v>29</v>
      </c>
      <c r="D36" s="34"/>
      <c r="E36" s="34"/>
      <c r="F36" s="34"/>
      <c r="G36" s="35"/>
    </row>
    <row r="37" spans="1:26" ht="15.75" customHeight="1" x14ac:dyDescent="0.25">
      <c r="B37" s="6"/>
      <c r="C37" s="9"/>
      <c r="D37" s="9"/>
      <c r="E37" s="9"/>
      <c r="F37" s="9"/>
      <c r="G37" s="11"/>
    </row>
    <row r="38" spans="1:26" ht="15.75" customHeight="1" x14ac:dyDescent="0.25">
      <c r="B38" s="2" t="s">
        <v>30</v>
      </c>
      <c r="C38" s="3"/>
      <c r="D38" s="3"/>
      <c r="E38" s="3" t="s">
        <v>31</v>
      </c>
      <c r="F38" s="9"/>
      <c r="G38" s="11"/>
    </row>
    <row r="39" spans="1:26" ht="15.75" customHeight="1" x14ac:dyDescent="0.25">
      <c r="B39" s="36"/>
      <c r="C39" s="37"/>
      <c r="D39" s="38"/>
      <c r="E39" s="39"/>
      <c r="F39" s="37"/>
      <c r="G39" s="40"/>
    </row>
    <row r="40" spans="1:26" ht="15.75" customHeight="1" x14ac:dyDescent="0.25">
      <c r="B40" s="6"/>
      <c r="C40" s="9"/>
      <c r="D40" s="41"/>
      <c r="E40" s="42"/>
      <c r="F40" s="9"/>
      <c r="G40" s="11"/>
    </row>
    <row r="41" spans="1:26" ht="15.75" customHeight="1" x14ac:dyDescent="0.25">
      <c r="B41" s="43"/>
      <c r="C41" s="44"/>
      <c r="D41" s="45"/>
      <c r="E41" s="46"/>
      <c r="F41" s="44"/>
      <c r="G41" s="47"/>
    </row>
    <row r="42" spans="1:26" ht="15.75" customHeight="1" x14ac:dyDescent="0.2"/>
    <row r="43" spans="1:26" ht="15.75" customHeight="1" x14ac:dyDescent="0.2"/>
    <row r="44" spans="1:26" ht="24.75" customHeight="1" x14ac:dyDescent="0.2">
      <c r="A44" s="12"/>
      <c r="I44" s="12"/>
      <c r="J44" s="12"/>
      <c r="K44" s="12"/>
      <c r="L44" s="12"/>
      <c r="M44" s="12"/>
      <c r="N44" s="12"/>
      <c r="O44" s="12"/>
      <c r="P44" s="12"/>
      <c r="Q44" s="12"/>
      <c r="R44" s="12"/>
      <c r="S44" s="12"/>
      <c r="T44" s="12"/>
      <c r="U44" s="12"/>
      <c r="V44" s="12"/>
      <c r="W44" s="12"/>
      <c r="X44" s="12"/>
      <c r="Y44" s="12"/>
      <c r="Z44" s="12"/>
    </row>
    <row r="45" spans="1:26" ht="24.75" customHeight="1" x14ac:dyDescent="0.2">
      <c r="A45" s="12"/>
      <c r="I45" s="12"/>
      <c r="J45" s="12"/>
      <c r="K45" s="12"/>
      <c r="L45" s="12"/>
      <c r="M45" s="12"/>
      <c r="N45" s="12"/>
      <c r="O45" s="12"/>
      <c r="P45" s="12"/>
      <c r="Q45" s="12"/>
      <c r="R45" s="12"/>
      <c r="S45" s="12"/>
      <c r="T45" s="12"/>
      <c r="U45" s="12"/>
      <c r="V45" s="12"/>
      <c r="W45" s="12"/>
      <c r="X45" s="12"/>
      <c r="Y45" s="12"/>
      <c r="Z45" s="12"/>
    </row>
    <row r="46" spans="1:26" ht="24.75" customHeight="1" x14ac:dyDescent="0.2">
      <c r="A46" s="12"/>
      <c r="I46" s="12"/>
      <c r="J46" s="12"/>
      <c r="K46" s="12"/>
      <c r="L46" s="12"/>
      <c r="M46" s="12"/>
      <c r="N46" s="12"/>
      <c r="O46" s="12"/>
      <c r="P46" s="12"/>
      <c r="Q46" s="12"/>
      <c r="R46" s="12"/>
      <c r="S46" s="12"/>
      <c r="T46" s="12"/>
      <c r="U46" s="12"/>
      <c r="V46" s="12"/>
      <c r="W46" s="12"/>
      <c r="X46" s="12"/>
      <c r="Y46" s="12"/>
      <c r="Z46" s="12"/>
    </row>
    <row r="47" spans="1:26" ht="24.75" customHeight="1" x14ac:dyDescent="0.2">
      <c r="A47" s="12"/>
      <c r="I47" s="12"/>
      <c r="J47" s="12"/>
      <c r="K47" s="12"/>
      <c r="L47" s="12"/>
      <c r="M47" s="12"/>
      <c r="N47" s="12"/>
      <c r="O47" s="12"/>
      <c r="P47" s="12"/>
      <c r="Q47" s="12"/>
      <c r="R47" s="12"/>
      <c r="S47" s="12"/>
      <c r="T47" s="12"/>
      <c r="U47" s="12"/>
      <c r="V47" s="12"/>
      <c r="W47" s="12"/>
      <c r="X47" s="12"/>
      <c r="Y47" s="12"/>
      <c r="Z47" s="12"/>
    </row>
    <row r="48" spans="1:26" ht="24.75" customHeight="1" x14ac:dyDescent="0.2">
      <c r="A48" s="12"/>
      <c r="I48" s="12"/>
      <c r="J48" s="12"/>
      <c r="K48" s="12"/>
      <c r="L48" s="12"/>
      <c r="M48" s="12"/>
      <c r="N48" s="12"/>
      <c r="O48" s="12"/>
      <c r="P48" s="12"/>
      <c r="Q48" s="12"/>
      <c r="R48" s="12"/>
      <c r="S48" s="12"/>
      <c r="T48" s="12"/>
      <c r="U48" s="12"/>
      <c r="V48" s="12"/>
      <c r="W48" s="12"/>
      <c r="X48" s="12"/>
      <c r="Y48" s="12"/>
      <c r="Z48" s="12"/>
    </row>
    <row r="49" spans="1:26" ht="24.75" customHeight="1" x14ac:dyDescent="0.2">
      <c r="A49" s="12"/>
      <c r="I49" s="12"/>
      <c r="J49" s="12"/>
      <c r="K49" s="12"/>
      <c r="L49" s="12"/>
      <c r="M49" s="12"/>
      <c r="N49" s="12"/>
      <c r="O49" s="12"/>
      <c r="P49" s="12"/>
      <c r="Q49" s="12"/>
      <c r="R49" s="12"/>
      <c r="S49" s="12"/>
      <c r="T49" s="12"/>
      <c r="U49" s="12"/>
      <c r="V49" s="12"/>
      <c r="W49" s="12"/>
      <c r="X49" s="12"/>
      <c r="Y49" s="12"/>
      <c r="Z49" s="12"/>
    </row>
    <row r="50" spans="1:26" ht="24.75" customHeight="1" x14ac:dyDescent="0.2">
      <c r="A50" s="12"/>
      <c r="I50" s="12"/>
      <c r="J50" s="12"/>
      <c r="K50" s="12"/>
      <c r="L50" s="12"/>
      <c r="M50" s="12"/>
      <c r="N50" s="12"/>
      <c r="O50" s="12"/>
      <c r="P50" s="12"/>
      <c r="Q50" s="12"/>
      <c r="R50" s="12"/>
      <c r="S50" s="12"/>
      <c r="T50" s="12"/>
      <c r="U50" s="12"/>
      <c r="V50" s="12"/>
      <c r="W50" s="12"/>
      <c r="X50" s="12"/>
      <c r="Y50" s="12"/>
      <c r="Z50" s="12"/>
    </row>
    <row r="51" spans="1:26" ht="18" customHeight="1" x14ac:dyDescent="0.2">
      <c r="A51" s="12"/>
      <c r="I51" s="12"/>
      <c r="J51" s="12"/>
      <c r="K51" s="12"/>
      <c r="L51" s="12"/>
      <c r="M51" s="12"/>
      <c r="N51" s="12"/>
      <c r="O51" s="12"/>
      <c r="P51" s="12"/>
      <c r="Q51" s="12"/>
      <c r="R51" s="12"/>
      <c r="S51" s="12"/>
      <c r="T51" s="12"/>
      <c r="U51" s="12"/>
      <c r="V51" s="12"/>
      <c r="W51" s="12"/>
      <c r="X51" s="12"/>
      <c r="Y51" s="12"/>
      <c r="Z51" s="12"/>
    </row>
    <row r="52" spans="1:26" ht="29.25" customHeight="1" x14ac:dyDescent="0.2">
      <c r="A52" s="12"/>
      <c r="I52" s="12"/>
      <c r="J52" s="12"/>
      <c r="K52" s="12"/>
      <c r="L52" s="12"/>
      <c r="M52" s="12"/>
      <c r="N52" s="12"/>
      <c r="O52" s="12"/>
      <c r="P52" s="12"/>
      <c r="Q52" s="12"/>
      <c r="R52" s="12"/>
      <c r="S52" s="12"/>
      <c r="T52" s="12"/>
      <c r="U52" s="12"/>
      <c r="V52" s="12"/>
      <c r="W52" s="12"/>
      <c r="X52" s="12"/>
      <c r="Y52" s="12"/>
      <c r="Z52" s="12"/>
    </row>
    <row r="53" spans="1:26" ht="9" customHeight="1" x14ac:dyDescent="0.2">
      <c r="A53" s="12"/>
      <c r="I53" s="12"/>
      <c r="J53" s="12"/>
      <c r="K53" s="12"/>
      <c r="L53" s="12"/>
      <c r="M53" s="12"/>
      <c r="N53" s="12"/>
      <c r="O53" s="12"/>
      <c r="P53" s="12"/>
      <c r="Q53" s="12"/>
      <c r="R53" s="12"/>
      <c r="S53" s="12"/>
      <c r="T53" s="12"/>
      <c r="U53" s="12"/>
      <c r="V53" s="12"/>
      <c r="W53" s="12"/>
      <c r="X53" s="12"/>
      <c r="Y53" s="12"/>
      <c r="Z53" s="12"/>
    </row>
    <row r="54" spans="1:26" ht="17.25" customHeight="1" x14ac:dyDescent="0.2">
      <c r="A54" s="12"/>
      <c r="I54" s="12"/>
      <c r="J54" s="12"/>
      <c r="K54" s="12"/>
      <c r="L54" s="12"/>
      <c r="M54" s="12"/>
      <c r="N54" s="12"/>
      <c r="O54" s="12"/>
      <c r="P54" s="12"/>
      <c r="Q54" s="12"/>
      <c r="R54" s="12"/>
      <c r="S54" s="12"/>
      <c r="T54" s="12"/>
      <c r="U54" s="12"/>
      <c r="V54" s="12"/>
      <c r="W54" s="12"/>
      <c r="X54" s="12"/>
      <c r="Y54" s="12"/>
      <c r="Z54" s="12"/>
    </row>
    <row r="55" spans="1:26" ht="8.2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B3:G3"/>
    <mergeCell ref="B4:D4"/>
    <mergeCell ref="E4:G4"/>
    <mergeCell ref="B5:D5"/>
    <mergeCell ref="E5:G5"/>
    <mergeCell ref="E10:G10"/>
    <mergeCell ref="B14:G17"/>
    <mergeCell ref="B6:D6"/>
    <mergeCell ref="E6:G6"/>
    <mergeCell ref="B10:D10"/>
    <mergeCell ref="C11:D11"/>
    <mergeCell ref="B7:D7"/>
    <mergeCell ref="E7:G7"/>
    <mergeCell ref="B8:D8"/>
    <mergeCell ref="E8:G8"/>
    <mergeCell ref="B9:D9"/>
    <mergeCell ref="E9:G9"/>
  </mergeCells>
  <pageMargins left="0.23622047244094491" right="0.15748031496062992" top="0.39370078740157483" bottom="0.35433070866141736"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CEF8-83B6-459C-98D6-27DB4F1A4B1A}">
  <dimension ref="A1:H18"/>
  <sheetViews>
    <sheetView workbookViewId="0">
      <selection activeCell="B1" sqref="B1:H2"/>
    </sheetView>
  </sheetViews>
  <sheetFormatPr baseColWidth="10" defaultRowHeight="14.25" x14ac:dyDescent="0.2"/>
  <sheetData>
    <row r="1" spans="1:8" x14ac:dyDescent="0.2">
      <c r="B1" s="89" t="s">
        <v>61</v>
      </c>
      <c r="C1" s="89"/>
      <c r="D1" s="89"/>
      <c r="E1" s="89"/>
      <c r="F1" s="89"/>
      <c r="G1" s="89"/>
      <c r="H1" s="89" t="s">
        <v>19</v>
      </c>
    </row>
    <row r="2" spans="1:8" x14ac:dyDescent="0.2">
      <c r="B2" s="89"/>
      <c r="C2" s="89"/>
      <c r="D2" s="89"/>
      <c r="E2" s="89"/>
      <c r="F2" s="89"/>
      <c r="G2" s="89"/>
      <c r="H2" s="90"/>
    </row>
    <row r="4" spans="1:8" ht="15.75" x14ac:dyDescent="0.2">
      <c r="A4" s="92" t="s">
        <v>97</v>
      </c>
      <c r="B4" s="51"/>
      <c r="C4" s="51"/>
      <c r="D4" s="51"/>
      <c r="E4" s="51"/>
      <c r="F4" s="51"/>
      <c r="G4" s="51"/>
      <c r="H4" s="51"/>
    </row>
    <row r="5" spans="1:8" ht="15" x14ac:dyDescent="0.2">
      <c r="A5" s="93" t="s">
        <v>98</v>
      </c>
      <c r="B5" s="51"/>
      <c r="C5" s="51"/>
      <c r="D5" s="51"/>
      <c r="E5" s="51"/>
      <c r="F5" s="51"/>
      <c r="G5" s="51"/>
      <c r="H5" s="51"/>
    </row>
    <row r="6" spans="1:8" ht="15" x14ac:dyDescent="0.2">
      <c r="A6" s="94" t="s">
        <v>99</v>
      </c>
      <c r="B6" s="51"/>
      <c r="C6" s="51"/>
      <c r="D6" s="51"/>
      <c r="E6" s="51"/>
      <c r="F6" s="51"/>
      <c r="G6" s="51"/>
      <c r="H6" s="95">
        <v>1000000</v>
      </c>
    </row>
    <row r="7" spans="1:8" ht="15" x14ac:dyDescent="0.2">
      <c r="A7" s="94" t="s">
        <v>100</v>
      </c>
      <c r="B7" s="51"/>
      <c r="C7" s="51"/>
      <c r="D7" s="51"/>
      <c r="E7" s="51"/>
      <c r="F7" s="51"/>
      <c r="G7" s="51"/>
      <c r="H7" s="95">
        <v>1000000</v>
      </c>
    </row>
    <row r="8" spans="1:8" ht="15" x14ac:dyDescent="0.2">
      <c r="A8" s="94" t="s">
        <v>101</v>
      </c>
      <c r="B8" s="51"/>
      <c r="C8" s="51"/>
      <c r="D8" s="51"/>
      <c r="E8" s="51"/>
      <c r="F8" s="51"/>
      <c r="G8" s="51"/>
      <c r="H8" s="95">
        <v>500000</v>
      </c>
    </row>
    <row r="9" spans="1:8" ht="15" x14ac:dyDescent="0.2">
      <c r="A9" s="94" t="s">
        <v>102</v>
      </c>
      <c r="B9" s="51"/>
      <c r="C9" s="51"/>
      <c r="D9" s="51"/>
      <c r="E9" s="51"/>
      <c r="F9" s="51"/>
      <c r="G9" s="51"/>
      <c r="H9" s="95">
        <v>1000000</v>
      </c>
    </row>
    <row r="10" spans="1:8" ht="15" x14ac:dyDescent="0.2">
      <c r="A10" s="94" t="s">
        <v>103</v>
      </c>
      <c r="B10" s="51"/>
      <c r="C10" s="51"/>
      <c r="D10" s="51"/>
      <c r="E10" s="51"/>
      <c r="F10" s="51"/>
      <c r="G10" s="51"/>
      <c r="H10" s="95">
        <v>1000000</v>
      </c>
    </row>
    <row r="11" spans="1:8" ht="15" x14ac:dyDescent="0.2">
      <c r="A11" s="94" t="s">
        <v>104</v>
      </c>
      <c r="B11" s="51"/>
      <c r="C11" s="51"/>
      <c r="D11" s="51"/>
      <c r="E11" s="51"/>
      <c r="F11" s="51"/>
      <c r="G11" s="51"/>
      <c r="H11" s="95">
        <v>300000</v>
      </c>
    </row>
    <row r="12" spans="1:8" ht="15" x14ac:dyDescent="0.2">
      <c r="A12" s="94" t="s">
        <v>105</v>
      </c>
      <c r="B12" s="51"/>
      <c r="C12" s="51"/>
      <c r="D12" s="51"/>
      <c r="E12" s="51"/>
      <c r="F12" s="51"/>
      <c r="G12" s="51"/>
      <c r="H12" s="95">
        <v>400000</v>
      </c>
    </row>
    <row r="13" spans="1:8" ht="15" x14ac:dyDescent="0.2">
      <c r="A13" s="94"/>
      <c r="B13" s="51"/>
      <c r="C13" s="51"/>
      <c r="D13" s="51"/>
      <c r="E13" s="51"/>
      <c r="F13" s="51"/>
      <c r="G13" s="55" t="s">
        <v>19</v>
      </c>
      <c r="H13" s="56">
        <f>SUM(H6:H12)</f>
        <v>5200000</v>
      </c>
    </row>
    <row r="14" spans="1:8" ht="15" x14ac:dyDescent="0.2">
      <c r="A14" s="93" t="s">
        <v>106</v>
      </c>
      <c r="B14" s="51"/>
      <c r="C14" s="51"/>
      <c r="D14" s="51"/>
      <c r="E14" s="51"/>
      <c r="F14" s="51"/>
      <c r="G14" s="51"/>
      <c r="H14" s="51"/>
    </row>
    <row r="15" spans="1:8" ht="15" x14ac:dyDescent="0.2">
      <c r="A15" s="94" t="s">
        <v>107</v>
      </c>
      <c r="B15" s="51"/>
      <c r="C15" s="51"/>
      <c r="D15" s="51"/>
      <c r="E15" s="51"/>
      <c r="F15" s="51"/>
      <c r="G15" s="51"/>
      <c r="H15" s="54">
        <v>500000</v>
      </c>
    </row>
    <row r="16" spans="1:8" ht="15" x14ac:dyDescent="0.2">
      <c r="A16" s="94" t="s">
        <v>108</v>
      </c>
      <c r="B16" s="51"/>
      <c r="C16" s="51"/>
      <c r="D16" s="51"/>
      <c r="E16" s="51"/>
      <c r="F16" s="51"/>
      <c r="G16" s="51"/>
      <c r="H16" s="54">
        <v>100000</v>
      </c>
    </row>
    <row r="17" spans="1:8" ht="15" x14ac:dyDescent="0.2">
      <c r="A17" s="94" t="s">
        <v>109</v>
      </c>
      <c r="B17" s="51"/>
      <c r="C17" s="51"/>
      <c r="D17" s="51"/>
      <c r="E17" s="51"/>
      <c r="F17" s="51"/>
      <c r="G17" s="51"/>
      <c r="H17" s="54">
        <v>1000000</v>
      </c>
    </row>
    <row r="18" spans="1:8" ht="15" x14ac:dyDescent="0.2">
      <c r="A18" s="94"/>
      <c r="B18" s="51"/>
      <c r="C18" s="51"/>
      <c r="D18" s="51"/>
      <c r="E18" s="51"/>
      <c r="F18" s="51"/>
      <c r="G18" s="55" t="s">
        <v>19</v>
      </c>
      <c r="H18" s="56">
        <f>SUM(H15:H17)</f>
        <v>1600000</v>
      </c>
    </row>
  </sheetData>
  <mergeCells count="2">
    <mergeCell ref="B1:G2"/>
    <mergeCell ref="H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626-5114-4A8D-9B07-D22149F80914}">
  <dimension ref="A1:H15"/>
  <sheetViews>
    <sheetView workbookViewId="0">
      <selection activeCell="B1" sqref="B1:H2"/>
    </sheetView>
  </sheetViews>
  <sheetFormatPr baseColWidth="10" defaultRowHeight="14.25" x14ac:dyDescent="0.2"/>
  <sheetData>
    <row r="1" spans="1:8" x14ac:dyDescent="0.2">
      <c r="B1" s="89" t="s">
        <v>61</v>
      </c>
      <c r="C1" s="89"/>
      <c r="D1" s="89"/>
      <c r="E1" s="89"/>
      <c r="F1" s="89"/>
      <c r="G1" s="89"/>
      <c r="H1" s="89" t="s">
        <v>19</v>
      </c>
    </row>
    <row r="2" spans="1:8" x14ac:dyDescent="0.2">
      <c r="B2" s="89"/>
      <c r="C2" s="89"/>
      <c r="D2" s="89"/>
      <c r="E2" s="89"/>
      <c r="F2" s="89"/>
      <c r="G2" s="89"/>
      <c r="H2" s="90"/>
    </row>
    <row r="4" spans="1:8" ht="15.75" x14ac:dyDescent="0.2">
      <c r="A4" s="92" t="s">
        <v>110</v>
      </c>
      <c r="B4" s="51"/>
      <c r="C4" s="51"/>
      <c r="D4" s="51"/>
      <c r="E4" s="51"/>
      <c r="F4" s="51"/>
      <c r="G4" s="51"/>
      <c r="H4" s="51"/>
    </row>
    <row r="5" spans="1:8" ht="15" x14ac:dyDescent="0.2">
      <c r="A5" s="93" t="s">
        <v>111</v>
      </c>
      <c r="B5" s="51"/>
      <c r="C5" s="51"/>
      <c r="D5" s="51"/>
      <c r="E5" s="51"/>
      <c r="F5" s="51"/>
      <c r="G5" s="51"/>
      <c r="H5" s="54">
        <v>1000000</v>
      </c>
    </row>
    <row r="6" spans="1:8" ht="15" x14ac:dyDescent="0.2">
      <c r="A6" s="96" t="s">
        <v>112</v>
      </c>
      <c r="B6" s="51"/>
      <c r="C6" s="51"/>
      <c r="D6" s="51"/>
      <c r="E6" s="51"/>
      <c r="F6" s="51"/>
      <c r="G6" s="51"/>
      <c r="H6" s="54">
        <v>500000</v>
      </c>
    </row>
    <row r="7" spans="1:8" ht="15" x14ac:dyDescent="0.2">
      <c r="A7" s="53" t="s">
        <v>113</v>
      </c>
      <c r="B7" s="51"/>
      <c r="C7" s="51"/>
      <c r="D7" s="51"/>
      <c r="E7" s="51"/>
      <c r="F7" s="51"/>
      <c r="G7" s="51"/>
      <c r="H7" s="54">
        <v>200000</v>
      </c>
    </row>
    <row r="8" spans="1:8" ht="15" x14ac:dyDescent="0.2">
      <c r="A8" s="53" t="s">
        <v>114</v>
      </c>
      <c r="B8" s="51"/>
      <c r="C8" s="51"/>
      <c r="D8" s="51"/>
      <c r="E8" s="51"/>
      <c r="F8" s="51"/>
      <c r="G8" s="51"/>
      <c r="H8" s="54">
        <v>200000</v>
      </c>
    </row>
    <row r="9" spans="1:8" ht="15" x14ac:dyDescent="0.2">
      <c r="A9" s="53" t="s">
        <v>115</v>
      </c>
      <c r="B9" s="51"/>
      <c r="C9" s="51"/>
      <c r="D9" s="51"/>
      <c r="E9" s="51"/>
      <c r="F9" s="51"/>
      <c r="G9" s="51"/>
      <c r="H9" s="54">
        <v>200000</v>
      </c>
    </row>
    <row r="10" spans="1:8" ht="15" x14ac:dyDescent="0.2">
      <c r="A10" s="53" t="s">
        <v>116</v>
      </c>
      <c r="B10" s="51"/>
      <c r="C10" s="51"/>
      <c r="D10" s="51"/>
      <c r="E10" s="51"/>
      <c r="F10" s="51"/>
      <c r="G10" s="51"/>
      <c r="H10" s="54">
        <v>200000</v>
      </c>
    </row>
    <row r="11" spans="1:8" ht="15" x14ac:dyDescent="0.2">
      <c r="A11" s="53" t="s">
        <v>117</v>
      </c>
      <c r="B11" s="51"/>
      <c r="C11" s="51"/>
      <c r="D11" s="51"/>
      <c r="E11" s="51"/>
      <c r="F11" s="51"/>
      <c r="G11" s="55" t="s">
        <v>19</v>
      </c>
      <c r="H11" s="56">
        <f>SUM(H5:H10)</f>
        <v>2300000</v>
      </c>
    </row>
    <row r="12" spans="1:8" ht="15" x14ac:dyDescent="0.2">
      <c r="A12" s="97" t="s">
        <v>118</v>
      </c>
      <c r="B12" s="51"/>
      <c r="C12" s="51"/>
      <c r="D12" s="51"/>
      <c r="E12" s="51"/>
      <c r="F12" s="51"/>
      <c r="G12" s="51"/>
      <c r="H12" s="54">
        <v>200000</v>
      </c>
    </row>
    <row r="13" spans="1:8" ht="15" x14ac:dyDescent="0.2">
      <c r="A13" s="97" t="s">
        <v>119</v>
      </c>
      <c r="B13" s="51"/>
      <c r="C13" s="51"/>
      <c r="D13" s="51"/>
      <c r="E13" s="51"/>
      <c r="F13" s="51"/>
      <c r="G13" s="51"/>
      <c r="H13" s="54">
        <v>200000</v>
      </c>
    </row>
    <row r="14" spans="1:8" ht="15" x14ac:dyDescent="0.2">
      <c r="A14" s="97" t="s">
        <v>120</v>
      </c>
      <c r="B14" s="51"/>
      <c r="C14" s="51"/>
      <c r="D14" s="51"/>
      <c r="E14" s="51"/>
      <c r="F14" s="51"/>
      <c r="G14" s="51"/>
      <c r="H14" s="54">
        <v>200000</v>
      </c>
    </row>
    <row r="15" spans="1:8" ht="15" x14ac:dyDescent="0.2">
      <c r="A15" s="97"/>
      <c r="B15" s="51"/>
      <c r="C15" s="51"/>
      <c r="D15" s="51"/>
      <c r="E15" s="51"/>
      <c r="F15" s="51"/>
      <c r="G15" s="98" t="s">
        <v>19</v>
      </c>
      <c r="H15" s="99">
        <f>SUM(H12:H14)</f>
        <v>600000</v>
      </c>
    </row>
  </sheetData>
  <mergeCells count="2">
    <mergeCell ref="B1:G2"/>
    <mergeCell ref="H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A24A9-1F77-4FAD-A80A-A13404DF83D3}">
  <dimension ref="A1:H12"/>
  <sheetViews>
    <sheetView workbookViewId="0">
      <selection activeCell="B1" sqref="B1:H2"/>
    </sheetView>
  </sheetViews>
  <sheetFormatPr baseColWidth="10" defaultRowHeight="14.25" x14ac:dyDescent="0.2"/>
  <sheetData>
    <row r="1" spans="1:8" x14ac:dyDescent="0.2">
      <c r="B1" s="89" t="s">
        <v>61</v>
      </c>
      <c r="C1" s="89"/>
      <c r="D1" s="89"/>
      <c r="E1" s="89"/>
      <c r="F1" s="89"/>
      <c r="G1" s="89"/>
      <c r="H1" s="89" t="s">
        <v>19</v>
      </c>
    </row>
    <row r="2" spans="1:8" x14ac:dyDescent="0.2">
      <c r="B2" s="89"/>
      <c r="C2" s="89"/>
      <c r="D2" s="89"/>
      <c r="E2" s="89"/>
      <c r="F2" s="89"/>
      <c r="G2" s="89"/>
      <c r="H2" s="90"/>
    </row>
    <row r="4" spans="1:8" ht="15.75" x14ac:dyDescent="0.2">
      <c r="A4" s="50" t="s">
        <v>95</v>
      </c>
      <c r="B4" s="51"/>
      <c r="C4" s="51"/>
      <c r="D4" s="51"/>
      <c r="E4" s="51"/>
      <c r="F4" s="51"/>
      <c r="G4" s="51"/>
      <c r="H4" s="51"/>
    </row>
    <row r="5" spans="1:8" ht="15.75" x14ac:dyDescent="0.2">
      <c r="A5" s="50" t="s">
        <v>121</v>
      </c>
      <c r="B5" s="51"/>
      <c r="C5" s="51"/>
      <c r="D5" s="51"/>
      <c r="E5" s="51"/>
      <c r="F5" s="51"/>
      <c r="G5" s="51"/>
      <c r="H5" s="54">
        <v>2000000</v>
      </c>
    </row>
    <row r="6" spans="1:8" ht="15" x14ac:dyDescent="0.2">
      <c r="A6" s="60" t="s">
        <v>122</v>
      </c>
      <c r="B6" s="51"/>
      <c r="C6" s="51"/>
      <c r="D6" s="51"/>
      <c r="E6" s="51"/>
      <c r="F6" s="51"/>
      <c r="G6" s="51"/>
      <c r="H6" s="54">
        <v>500000</v>
      </c>
    </row>
    <row r="7" spans="1:8" ht="15" x14ac:dyDescent="0.25">
      <c r="A7" s="60"/>
      <c r="B7" s="51"/>
      <c r="C7" s="51"/>
      <c r="D7" s="51"/>
      <c r="E7" s="51"/>
      <c r="F7" s="51"/>
      <c r="G7" s="57" t="s">
        <v>19</v>
      </c>
      <c r="H7" s="58">
        <f>SUM(H5:H6)</f>
        <v>2500000</v>
      </c>
    </row>
    <row r="8" spans="1:8" ht="15" x14ac:dyDescent="0.2">
      <c r="A8" s="60" t="s">
        <v>123</v>
      </c>
      <c r="B8" s="51"/>
      <c r="C8" s="51"/>
      <c r="D8" s="51"/>
      <c r="E8" s="51"/>
      <c r="F8" s="51"/>
      <c r="G8" s="51"/>
      <c r="H8" s="51"/>
    </row>
    <row r="9" spans="1:8" ht="15" x14ac:dyDescent="0.2">
      <c r="A9" s="60" t="s">
        <v>124</v>
      </c>
      <c r="B9" s="51"/>
      <c r="C9" s="51"/>
      <c r="D9" s="51"/>
      <c r="E9" s="51"/>
      <c r="F9" s="51"/>
      <c r="G9" s="51"/>
      <c r="H9" s="54">
        <v>2000000</v>
      </c>
    </row>
    <row r="10" spans="1:8" ht="15" x14ac:dyDescent="0.2">
      <c r="A10" s="60" t="s">
        <v>125</v>
      </c>
      <c r="B10" s="51"/>
      <c r="C10" s="51"/>
      <c r="D10" s="51"/>
      <c r="E10" s="51"/>
      <c r="F10" s="51"/>
      <c r="G10" s="51"/>
      <c r="H10" s="54">
        <v>500000</v>
      </c>
    </row>
    <row r="11" spans="1:8" ht="15" x14ac:dyDescent="0.2">
      <c r="A11" s="60" t="s">
        <v>126</v>
      </c>
      <c r="B11" s="51"/>
      <c r="C11" s="51"/>
      <c r="D11" s="51"/>
      <c r="E11" s="51"/>
      <c r="F11" s="51"/>
      <c r="G11" s="51"/>
      <c r="H11" s="54">
        <v>500000</v>
      </c>
    </row>
    <row r="12" spans="1:8" ht="15" x14ac:dyDescent="0.25">
      <c r="A12" s="60" t="s">
        <v>127</v>
      </c>
      <c r="B12" s="51"/>
      <c r="C12" s="51"/>
      <c r="D12" s="51"/>
      <c r="E12" s="51"/>
      <c r="F12" s="51"/>
      <c r="G12" s="57" t="s">
        <v>19</v>
      </c>
      <c r="H12" s="58">
        <f>SUM(H9:H11)</f>
        <v>3000000</v>
      </c>
    </row>
  </sheetData>
  <mergeCells count="2">
    <mergeCell ref="B1:G2"/>
    <mergeCell ref="H1: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9AB68-E78E-4D52-AF16-F331C06A1C71}">
  <dimension ref="A1:H15"/>
  <sheetViews>
    <sheetView workbookViewId="0">
      <selection activeCell="A4" sqref="A4"/>
    </sheetView>
  </sheetViews>
  <sheetFormatPr baseColWidth="10" defaultRowHeight="14.25" x14ac:dyDescent="0.2"/>
  <sheetData>
    <row r="1" spans="1:8" x14ac:dyDescent="0.2">
      <c r="B1" s="89" t="s">
        <v>61</v>
      </c>
      <c r="C1" s="89"/>
      <c r="D1" s="89"/>
      <c r="E1" s="89"/>
      <c r="F1" s="89"/>
      <c r="G1" s="89"/>
      <c r="H1" s="89" t="s">
        <v>19</v>
      </c>
    </row>
    <row r="2" spans="1:8" x14ac:dyDescent="0.2">
      <c r="B2" s="89"/>
      <c r="C2" s="89"/>
      <c r="D2" s="89"/>
      <c r="E2" s="89"/>
      <c r="F2" s="89"/>
      <c r="G2" s="89"/>
      <c r="H2" s="90"/>
    </row>
    <row r="4" spans="1:8" ht="15.75" x14ac:dyDescent="0.2">
      <c r="A4" s="100" t="s">
        <v>96</v>
      </c>
      <c r="B4" s="51"/>
      <c r="C4" s="51"/>
      <c r="D4" s="51"/>
      <c r="E4" s="51"/>
      <c r="F4" s="51"/>
      <c r="G4" s="51"/>
      <c r="H4" s="51"/>
    </row>
    <row r="5" spans="1:8" ht="15" x14ac:dyDescent="0.2">
      <c r="A5" s="53" t="s">
        <v>128</v>
      </c>
      <c r="B5" s="51"/>
      <c r="C5" s="51"/>
      <c r="D5" s="51"/>
      <c r="E5" s="51"/>
      <c r="F5" s="51"/>
      <c r="G5" s="51"/>
      <c r="H5" s="51"/>
    </row>
    <row r="6" spans="1:8" ht="15" x14ac:dyDescent="0.2">
      <c r="A6" s="53" t="s">
        <v>129</v>
      </c>
      <c r="B6" s="51"/>
      <c r="C6" s="51"/>
      <c r="D6" s="51"/>
      <c r="E6" s="51"/>
      <c r="F6" s="51"/>
      <c r="G6" s="51"/>
      <c r="H6" s="54">
        <v>500000</v>
      </c>
    </row>
    <row r="7" spans="1:8" ht="15" x14ac:dyDescent="0.2">
      <c r="A7" s="53" t="s">
        <v>130</v>
      </c>
      <c r="B7" s="51"/>
      <c r="C7" s="51"/>
      <c r="D7" s="51"/>
      <c r="E7" s="51"/>
      <c r="F7" s="51"/>
      <c r="G7" s="51"/>
      <c r="H7" s="54">
        <v>500000</v>
      </c>
    </row>
    <row r="8" spans="1:8" ht="15" x14ac:dyDescent="0.2">
      <c r="A8" s="53" t="s">
        <v>131</v>
      </c>
      <c r="B8" s="51"/>
      <c r="C8" s="51"/>
      <c r="D8" s="51"/>
      <c r="E8" s="51"/>
      <c r="F8" s="51"/>
      <c r="G8" s="51"/>
      <c r="H8" s="54">
        <v>500000</v>
      </c>
    </row>
    <row r="9" spans="1:8" ht="15" x14ac:dyDescent="0.2">
      <c r="A9" s="53" t="s">
        <v>132</v>
      </c>
      <c r="B9" s="51"/>
      <c r="C9" s="51"/>
      <c r="D9" s="51"/>
      <c r="E9" s="51"/>
      <c r="F9" s="51"/>
      <c r="G9" s="51"/>
      <c r="H9" s="54">
        <v>500000</v>
      </c>
    </row>
    <row r="10" spans="1:8" ht="15" x14ac:dyDescent="0.2">
      <c r="A10" s="53" t="s">
        <v>133</v>
      </c>
      <c r="B10" s="51"/>
      <c r="C10" s="51"/>
      <c r="D10" s="51"/>
      <c r="E10" s="51"/>
      <c r="F10" s="51"/>
      <c r="G10" s="51"/>
      <c r="H10" s="54">
        <v>1500000</v>
      </c>
    </row>
    <row r="11" spans="1:8" ht="15" x14ac:dyDescent="0.2">
      <c r="A11" s="53" t="s">
        <v>134</v>
      </c>
      <c r="B11" s="51"/>
      <c r="C11" s="51"/>
      <c r="D11" s="51"/>
      <c r="E11" s="51"/>
      <c r="F11" s="51"/>
      <c r="G11" s="51"/>
      <c r="H11" s="54">
        <v>500000</v>
      </c>
    </row>
    <row r="12" spans="1:8" ht="15" x14ac:dyDescent="0.2">
      <c r="A12" s="53" t="s">
        <v>135</v>
      </c>
      <c r="B12" s="51"/>
      <c r="C12" s="51"/>
      <c r="D12" s="51"/>
      <c r="E12" s="51"/>
      <c r="F12" s="51"/>
      <c r="G12" s="51"/>
      <c r="H12" s="54">
        <v>500000</v>
      </c>
    </row>
    <row r="13" spans="1:8" ht="15" x14ac:dyDescent="0.2">
      <c r="A13" s="53" t="s">
        <v>136</v>
      </c>
      <c r="B13" s="51"/>
      <c r="C13" s="51"/>
      <c r="D13" s="51"/>
      <c r="E13" s="51"/>
      <c r="F13" s="51"/>
      <c r="G13" s="51"/>
      <c r="H13" s="54">
        <v>500000</v>
      </c>
    </row>
    <row r="14" spans="1:8" ht="15" x14ac:dyDescent="0.2">
      <c r="A14" s="53" t="s">
        <v>137</v>
      </c>
      <c r="B14" s="51"/>
      <c r="C14" s="51"/>
      <c r="D14" s="51"/>
      <c r="E14" s="51"/>
      <c r="F14" s="51"/>
      <c r="G14" s="51"/>
      <c r="H14" s="54">
        <v>500000</v>
      </c>
    </row>
    <row r="15" spans="1:8" ht="15" x14ac:dyDescent="0.2">
      <c r="A15" s="53"/>
      <c r="B15" s="51"/>
      <c r="C15" s="51"/>
      <c r="D15" s="51"/>
      <c r="E15" s="51"/>
      <c r="F15" s="51"/>
      <c r="G15" s="55" t="s">
        <v>19</v>
      </c>
      <c r="H15" s="101">
        <f>SUM(H6:H14)</f>
        <v>5500000</v>
      </c>
    </row>
  </sheetData>
  <mergeCells count="2">
    <mergeCell ref="B1:G2"/>
    <mergeCell ref="H1: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110B-019E-4D8F-8DB5-6DF19DFD74E5}">
  <dimension ref="A1:H14"/>
  <sheetViews>
    <sheetView workbookViewId="0">
      <selection activeCell="H1" activeCellId="1" sqref="A1:F2 H1:H2"/>
    </sheetView>
  </sheetViews>
  <sheetFormatPr baseColWidth="10" defaultRowHeight="14.25" x14ac:dyDescent="0.2"/>
  <sheetData>
    <row r="1" spans="1:8" x14ac:dyDescent="0.2">
      <c r="A1" s="89" t="s">
        <v>61</v>
      </c>
      <c r="B1" s="89"/>
      <c r="C1" s="89"/>
      <c r="D1" s="89"/>
      <c r="E1" s="89"/>
      <c r="F1" s="89"/>
      <c r="H1" s="89" t="s">
        <v>19</v>
      </c>
    </row>
    <row r="2" spans="1:8" x14ac:dyDescent="0.2">
      <c r="A2" s="89"/>
      <c r="B2" s="89"/>
      <c r="C2" s="89"/>
      <c r="D2" s="89"/>
      <c r="E2" s="89"/>
      <c r="F2" s="89"/>
      <c r="H2" s="90"/>
    </row>
    <row r="3" spans="1:8" ht="15.75" x14ac:dyDescent="0.2">
      <c r="A3" s="50" t="s">
        <v>42</v>
      </c>
      <c r="B3" s="51"/>
      <c r="C3" s="51"/>
      <c r="D3" s="51"/>
      <c r="E3" s="51"/>
      <c r="F3" s="51"/>
      <c r="G3" s="51"/>
      <c r="H3" s="51"/>
    </row>
    <row r="4" spans="1:8" ht="15" x14ac:dyDescent="0.2">
      <c r="A4" s="52" t="s">
        <v>43</v>
      </c>
      <c r="B4" s="51"/>
      <c r="C4" s="51"/>
      <c r="D4" s="51"/>
      <c r="E4" s="51"/>
      <c r="F4" s="51"/>
      <c r="G4" s="51"/>
      <c r="H4" s="51"/>
    </row>
    <row r="5" spans="1:8" ht="15" x14ac:dyDescent="0.2">
      <c r="A5" s="53" t="s">
        <v>44</v>
      </c>
      <c r="B5" s="51"/>
      <c r="C5" s="51"/>
      <c r="D5" s="51"/>
      <c r="E5" s="51"/>
      <c r="F5" s="51"/>
      <c r="G5" s="51"/>
      <c r="H5" s="54">
        <v>500000</v>
      </c>
    </row>
    <row r="6" spans="1:8" ht="15" x14ac:dyDescent="0.2">
      <c r="A6" s="53" t="s">
        <v>45</v>
      </c>
      <c r="B6" s="51"/>
      <c r="C6" s="51"/>
      <c r="D6" s="51"/>
      <c r="E6" s="51"/>
      <c r="F6" s="51"/>
      <c r="G6" s="51"/>
      <c r="H6" s="54">
        <v>1500000</v>
      </c>
    </row>
    <row r="7" spans="1:8" ht="15" x14ac:dyDescent="0.2">
      <c r="A7" s="53" t="s">
        <v>46</v>
      </c>
      <c r="B7" s="51"/>
      <c r="C7" s="51"/>
      <c r="D7" s="51"/>
      <c r="E7" s="51"/>
      <c r="F7" s="51"/>
      <c r="G7" s="51"/>
      <c r="H7" s="54">
        <v>1000000</v>
      </c>
    </row>
    <row r="8" spans="1:8" ht="15" x14ac:dyDescent="0.2">
      <c r="A8" s="53" t="s">
        <v>47</v>
      </c>
      <c r="B8" s="51"/>
      <c r="C8" s="51"/>
      <c r="D8" s="51"/>
      <c r="E8" s="51"/>
      <c r="F8" s="51"/>
      <c r="G8" s="55" t="s">
        <v>19</v>
      </c>
      <c r="H8" s="56">
        <f>SUM(H5:H7)</f>
        <v>3000000</v>
      </c>
    </row>
    <row r="9" spans="1:8" ht="15" x14ac:dyDescent="0.2">
      <c r="A9" s="53" t="s">
        <v>48</v>
      </c>
      <c r="B9" s="51"/>
      <c r="C9" s="51"/>
      <c r="D9" s="51"/>
      <c r="E9" s="51"/>
      <c r="F9" s="51"/>
      <c r="G9" s="51"/>
      <c r="H9" s="51"/>
    </row>
    <row r="10" spans="1:8" ht="15" x14ac:dyDescent="0.2">
      <c r="A10" s="53" t="s">
        <v>49</v>
      </c>
      <c r="B10" s="51"/>
      <c r="C10" s="51"/>
      <c r="D10" s="51"/>
      <c r="E10" s="51"/>
      <c r="F10" s="51"/>
      <c r="G10" s="51"/>
      <c r="H10" s="54">
        <v>700000</v>
      </c>
    </row>
    <row r="11" spans="1:8" ht="15" x14ac:dyDescent="0.2">
      <c r="A11" s="53" t="s">
        <v>50</v>
      </c>
      <c r="B11" s="51"/>
      <c r="C11" s="51"/>
      <c r="D11" s="51"/>
      <c r="E11" s="51"/>
      <c r="F11" s="51"/>
      <c r="G11" s="51"/>
      <c r="H11" s="54">
        <v>700000</v>
      </c>
    </row>
    <row r="12" spans="1:8" ht="15" x14ac:dyDescent="0.2">
      <c r="A12" s="53" t="s">
        <v>51</v>
      </c>
      <c r="B12" s="51"/>
      <c r="C12" s="51"/>
      <c r="D12" s="51"/>
      <c r="E12" s="51"/>
      <c r="F12" s="51"/>
      <c r="G12" s="51"/>
      <c r="H12" s="54">
        <v>600000</v>
      </c>
    </row>
    <row r="13" spans="1:8" ht="15" x14ac:dyDescent="0.2">
      <c r="A13" s="53" t="s">
        <v>52</v>
      </c>
      <c r="B13" s="51"/>
      <c r="C13" s="51"/>
      <c r="D13" s="51"/>
      <c r="E13" s="51"/>
      <c r="F13" s="51"/>
      <c r="G13" s="51"/>
      <c r="H13" s="54">
        <v>500000</v>
      </c>
    </row>
    <row r="14" spans="1:8" ht="15" x14ac:dyDescent="0.25">
      <c r="A14" s="53"/>
      <c r="B14" s="51"/>
      <c r="C14" s="51"/>
      <c r="D14" s="51"/>
      <c r="E14" s="51"/>
      <c r="F14" s="51"/>
      <c r="G14" s="57" t="s">
        <v>19</v>
      </c>
      <c r="H14" s="58">
        <f>SUM(H10:H13)</f>
        <v>2500000</v>
      </c>
    </row>
  </sheetData>
  <mergeCells count="2">
    <mergeCell ref="A1:F2"/>
    <mergeCell ref="H1: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8F27F-DFCD-4A60-A171-22D92EEB8917}">
  <dimension ref="A1:H10"/>
  <sheetViews>
    <sheetView workbookViewId="0">
      <selection activeCell="H1" sqref="H1:H2"/>
    </sheetView>
  </sheetViews>
  <sheetFormatPr baseColWidth="10" defaultRowHeight="14.25" x14ac:dyDescent="0.2"/>
  <sheetData>
    <row r="1" spans="1:8" x14ac:dyDescent="0.2">
      <c r="A1" s="89" t="s">
        <v>62</v>
      </c>
      <c r="B1" s="90"/>
      <c r="C1" s="90"/>
      <c r="D1" s="90"/>
      <c r="E1" s="90"/>
      <c r="F1" s="90"/>
      <c r="H1" s="89" t="s">
        <v>19</v>
      </c>
    </row>
    <row r="2" spans="1:8" x14ac:dyDescent="0.2">
      <c r="A2" s="90"/>
      <c r="B2" s="90"/>
      <c r="C2" s="90"/>
      <c r="D2" s="90"/>
      <c r="E2" s="90"/>
      <c r="F2" s="90"/>
      <c r="H2" s="90"/>
    </row>
    <row r="3" spans="1:8" ht="15.75" x14ac:dyDescent="0.2">
      <c r="A3" s="50" t="s">
        <v>53</v>
      </c>
      <c r="B3" s="51"/>
      <c r="C3" s="51"/>
      <c r="D3" s="51"/>
      <c r="E3" s="51"/>
      <c r="F3" s="51"/>
      <c r="G3" s="51"/>
      <c r="H3" s="51"/>
    </row>
    <row r="4" spans="1:8" ht="15.75" x14ac:dyDescent="0.2">
      <c r="A4" s="50" t="s">
        <v>55</v>
      </c>
      <c r="B4" s="51"/>
      <c r="C4" s="51"/>
      <c r="D4" s="51"/>
      <c r="E4" s="51"/>
      <c r="F4" s="51"/>
      <c r="G4" s="51"/>
      <c r="H4" s="51"/>
    </row>
    <row r="5" spans="1:8" ht="15.75" x14ac:dyDescent="0.2">
      <c r="A5" s="50" t="s">
        <v>56</v>
      </c>
      <c r="B5" s="51"/>
      <c r="C5" s="51"/>
      <c r="D5" s="51"/>
      <c r="E5" s="51"/>
      <c r="F5" s="51"/>
      <c r="G5" s="51"/>
      <c r="H5" s="54">
        <v>800000</v>
      </c>
    </row>
    <row r="6" spans="1:8" ht="15" x14ac:dyDescent="0.2">
      <c r="A6" s="60" t="s">
        <v>57</v>
      </c>
      <c r="B6" s="51"/>
      <c r="C6" s="51"/>
      <c r="D6" s="51"/>
      <c r="E6" s="51"/>
      <c r="F6" s="51"/>
      <c r="G6" s="51"/>
      <c r="H6" s="54">
        <v>600000</v>
      </c>
    </row>
    <row r="7" spans="1:8" ht="15" x14ac:dyDescent="0.2">
      <c r="A7" s="60" t="s">
        <v>58</v>
      </c>
      <c r="B7" s="51"/>
      <c r="C7" s="51"/>
      <c r="D7" s="51"/>
      <c r="E7" s="51"/>
      <c r="F7" s="51"/>
      <c r="G7" s="51"/>
      <c r="H7" s="54">
        <v>700000</v>
      </c>
    </row>
    <row r="8" spans="1:8" ht="15" x14ac:dyDescent="0.2">
      <c r="A8" s="60" t="s">
        <v>59</v>
      </c>
      <c r="B8" s="51"/>
      <c r="C8" s="51"/>
      <c r="D8" s="51"/>
      <c r="E8" s="51"/>
      <c r="F8" s="51"/>
      <c r="G8" s="51"/>
      <c r="H8" s="54">
        <v>100000</v>
      </c>
    </row>
    <row r="9" spans="1:8" ht="15" x14ac:dyDescent="0.2">
      <c r="A9" s="60" t="s">
        <v>60</v>
      </c>
      <c r="B9" s="51"/>
      <c r="C9" s="51"/>
      <c r="D9" s="51"/>
      <c r="E9" s="51"/>
      <c r="F9" s="51"/>
      <c r="G9" s="51"/>
      <c r="H9" s="54">
        <v>400000</v>
      </c>
    </row>
    <row r="10" spans="1:8" ht="15" x14ac:dyDescent="0.25">
      <c r="A10" s="53"/>
      <c r="B10" s="51"/>
      <c r="C10" s="51"/>
      <c r="D10" s="51"/>
      <c r="E10" s="51"/>
      <c r="F10" s="51"/>
      <c r="G10" s="61" t="s">
        <v>19</v>
      </c>
      <c r="H10" s="62">
        <f>SUM(H5:H9)</f>
        <v>2600000</v>
      </c>
    </row>
  </sheetData>
  <mergeCells count="2">
    <mergeCell ref="A1:F2"/>
    <mergeCell ref="H1: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B3FA-1ED9-42AF-AC1F-D7220302E5E9}">
  <dimension ref="A1:H35"/>
  <sheetViews>
    <sheetView workbookViewId="0">
      <selection activeCell="H3" sqref="H3"/>
    </sheetView>
  </sheetViews>
  <sheetFormatPr baseColWidth="10" defaultRowHeight="14.25" x14ac:dyDescent="0.2"/>
  <sheetData>
    <row r="1" spans="1:8" x14ac:dyDescent="0.2">
      <c r="A1" s="89" t="s">
        <v>62</v>
      </c>
      <c r="B1" s="90"/>
      <c r="C1" s="90"/>
      <c r="D1" s="90"/>
      <c r="E1" s="90"/>
      <c r="H1" s="89" t="s">
        <v>19</v>
      </c>
    </row>
    <row r="2" spans="1:8" x14ac:dyDescent="0.2">
      <c r="A2" s="90"/>
      <c r="B2" s="90"/>
      <c r="C2" s="90"/>
      <c r="D2" s="90"/>
      <c r="E2" s="90"/>
      <c r="H2" s="90"/>
    </row>
    <row r="3" spans="1:8" ht="15.75" x14ac:dyDescent="0.2">
      <c r="A3" s="50" t="s">
        <v>64</v>
      </c>
      <c r="B3" s="51"/>
      <c r="C3" s="51"/>
      <c r="D3" s="51"/>
      <c r="E3" s="51"/>
      <c r="F3" s="51"/>
      <c r="G3" s="51"/>
      <c r="H3" s="51"/>
    </row>
    <row r="4" spans="1:8" ht="15" x14ac:dyDescent="0.2">
      <c r="A4" s="60" t="s">
        <v>65</v>
      </c>
      <c r="B4" s="51"/>
      <c r="C4" s="51"/>
      <c r="D4" s="51"/>
      <c r="E4" s="51"/>
      <c r="F4" s="51"/>
      <c r="G4" s="51"/>
      <c r="H4" s="51"/>
    </row>
    <row r="5" spans="1:8" ht="15" x14ac:dyDescent="0.2">
      <c r="A5" s="60" t="s">
        <v>66</v>
      </c>
      <c r="B5" s="51"/>
      <c r="C5" s="51"/>
      <c r="D5" s="51"/>
      <c r="E5" s="51"/>
      <c r="F5" s="51"/>
      <c r="G5" s="51"/>
      <c r="H5" s="54">
        <v>600000</v>
      </c>
    </row>
    <row r="6" spans="1:8" ht="15" x14ac:dyDescent="0.2">
      <c r="A6" s="60" t="s">
        <v>67</v>
      </c>
      <c r="B6" s="51"/>
      <c r="C6" s="51"/>
      <c r="D6" s="51"/>
      <c r="E6" s="51"/>
      <c r="F6" s="51"/>
      <c r="G6" s="51"/>
      <c r="H6" s="54">
        <v>500000</v>
      </c>
    </row>
    <row r="7" spans="1:8" ht="15" x14ac:dyDescent="0.2">
      <c r="A7" s="60" t="s">
        <v>68</v>
      </c>
      <c r="B7" s="51"/>
      <c r="C7" s="51"/>
      <c r="D7" s="51"/>
      <c r="E7" s="51"/>
      <c r="F7" s="51"/>
      <c r="G7" s="51"/>
      <c r="H7" s="54">
        <v>600000</v>
      </c>
    </row>
    <row r="8" spans="1:8" ht="15" x14ac:dyDescent="0.25">
      <c r="A8" s="51"/>
      <c r="B8" s="51"/>
      <c r="C8" s="51"/>
      <c r="D8" s="51"/>
      <c r="E8" s="51"/>
      <c r="F8" s="51"/>
      <c r="G8" s="61" t="s">
        <v>19</v>
      </c>
      <c r="H8" s="62">
        <f>SUM(H5:H7)</f>
        <v>1700000</v>
      </c>
    </row>
    <row r="9" spans="1:8" ht="15" x14ac:dyDescent="0.2">
      <c r="A9" s="63" t="s">
        <v>69</v>
      </c>
      <c r="B9" s="51"/>
      <c r="C9" s="51"/>
      <c r="D9" s="51"/>
      <c r="E9" s="51"/>
      <c r="F9" s="51"/>
      <c r="G9" s="51"/>
      <c r="H9" s="51"/>
    </row>
    <row r="10" spans="1:8" ht="15" x14ac:dyDescent="0.2">
      <c r="A10" s="63" t="s">
        <v>70</v>
      </c>
      <c r="B10" s="51"/>
      <c r="C10" s="51"/>
      <c r="D10" s="51"/>
      <c r="E10" s="51"/>
      <c r="F10" s="51"/>
      <c r="G10" s="51"/>
      <c r="H10" s="54">
        <v>600000</v>
      </c>
    </row>
    <row r="11" spans="1:8" ht="15" x14ac:dyDescent="0.2">
      <c r="A11" s="63" t="s">
        <v>71</v>
      </c>
      <c r="B11" s="51"/>
      <c r="C11" s="51"/>
      <c r="D11" s="51"/>
      <c r="E11" s="51"/>
      <c r="F11" s="51"/>
      <c r="G11" s="51"/>
      <c r="H11" s="54">
        <v>600000</v>
      </c>
    </row>
    <row r="12" spans="1:8" ht="15" x14ac:dyDescent="0.25">
      <c r="A12" s="63" t="s">
        <v>72</v>
      </c>
      <c r="B12" s="51"/>
      <c r="C12" s="51"/>
      <c r="D12" s="51"/>
      <c r="E12" s="51"/>
      <c r="F12" s="51"/>
      <c r="G12" s="61" t="s">
        <v>19</v>
      </c>
      <c r="H12" s="62">
        <f>SUM(H10:H11)</f>
        <v>1200000</v>
      </c>
    </row>
    <row r="13" spans="1:8" ht="15" x14ac:dyDescent="0.2">
      <c r="A13" s="63" t="s">
        <v>73</v>
      </c>
      <c r="B13" s="51"/>
      <c r="C13" s="51"/>
      <c r="D13" s="51"/>
      <c r="E13" s="51"/>
      <c r="F13" s="51"/>
      <c r="G13" s="51"/>
      <c r="H13" s="51"/>
    </row>
    <row r="14" spans="1:8" ht="15" x14ac:dyDescent="0.2">
      <c r="A14" s="63" t="s">
        <v>74</v>
      </c>
      <c r="B14" s="51"/>
      <c r="C14" s="51"/>
      <c r="D14" s="51"/>
      <c r="E14" s="51"/>
      <c r="F14" s="51"/>
      <c r="G14" s="51"/>
      <c r="H14" s="54">
        <v>800000</v>
      </c>
    </row>
    <row r="15" spans="1:8" ht="15" x14ac:dyDescent="0.2">
      <c r="A15" s="63" t="s">
        <v>75</v>
      </c>
      <c r="B15" s="51"/>
      <c r="C15" s="51"/>
      <c r="D15" s="51"/>
      <c r="E15" s="51"/>
      <c r="F15" s="51"/>
      <c r="G15" s="51"/>
      <c r="H15" s="54">
        <v>800000</v>
      </c>
    </row>
    <row r="16" spans="1:8" ht="15" x14ac:dyDescent="0.2">
      <c r="A16" s="63" t="s">
        <v>76</v>
      </c>
      <c r="B16" s="51"/>
      <c r="C16" s="51"/>
      <c r="D16" s="51"/>
      <c r="E16" s="51"/>
      <c r="F16" s="51"/>
      <c r="G16" s="51"/>
      <c r="H16" s="54">
        <v>800000</v>
      </c>
    </row>
    <row r="17" spans="1:8" ht="15" x14ac:dyDescent="0.2">
      <c r="A17" s="63" t="s">
        <v>77</v>
      </c>
      <c r="B17" s="51"/>
      <c r="C17" s="51"/>
      <c r="D17" s="51"/>
      <c r="E17" s="51"/>
      <c r="F17" s="51"/>
      <c r="G17" s="51"/>
      <c r="H17" s="54">
        <v>2500000</v>
      </c>
    </row>
    <row r="18" spans="1:8" ht="15" x14ac:dyDescent="0.25">
      <c r="A18" s="63"/>
      <c r="B18" s="51"/>
      <c r="C18" s="51"/>
      <c r="D18" s="51"/>
      <c r="E18" s="51"/>
      <c r="F18" s="51"/>
      <c r="G18" s="61" t="s">
        <v>19</v>
      </c>
      <c r="H18" s="62">
        <f>SUM(H14:H17)</f>
        <v>4900000</v>
      </c>
    </row>
    <row r="19" spans="1:8" ht="15" x14ac:dyDescent="0.2">
      <c r="A19" s="63" t="s">
        <v>78</v>
      </c>
      <c r="B19" s="51"/>
      <c r="C19" s="51"/>
      <c r="D19" s="51"/>
      <c r="E19" s="51"/>
      <c r="F19" s="51"/>
      <c r="G19" s="51"/>
      <c r="H19" s="51"/>
    </row>
    <row r="20" spans="1:8" ht="15" x14ac:dyDescent="0.2">
      <c r="A20" s="63" t="s">
        <v>79</v>
      </c>
      <c r="B20" s="51"/>
      <c r="C20" s="51"/>
      <c r="D20" s="51"/>
      <c r="E20" s="51"/>
      <c r="F20" s="51"/>
      <c r="G20" s="51"/>
      <c r="H20" s="54">
        <v>5000000</v>
      </c>
    </row>
    <row r="21" spans="1:8" ht="15" x14ac:dyDescent="0.2">
      <c r="A21" s="63" t="s">
        <v>80</v>
      </c>
      <c r="B21" s="51"/>
      <c r="C21" s="51"/>
      <c r="D21" s="51"/>
      <c r="E21" s="51"/>
      <c r="F21" s="51"/>
      <c r="G21" s="51"/>
      <c r="H21" s="54">
        <v>3500000</v>
      </c>
    </row>
    <row r="22" spans="1:8" ht="15" x14ac:dyDescent="0.2">
      <c r="A22" s="63" t="s">
        <v>81</v>
      </c>
      <c r="B22" s="51"/>
      <c r="C22" s="51"/>
      <c r="D22" s="51"/>
      <c r="E22" s="51"/>
      <c r="F22" s="51"/>
      <c r="G22" s="51"/>
      <c r="H22" s="54">
        <v>175575</v>
      </c>
    </row>
    <row r="23" spans="1:8" ht="15" x14ac:dyDescent="0.25">
      <c r="A23" s="63" t="s">
        <v>82</v>
      </c>
      <c r="B23" s="51"/>
      <c r="C23" s="51"/>
      <c r="D23" s="51"/>
      <c r="E23" s="51"/>
      <c r="F23" s="51"/>
      <c r="G23" s="61" t="s">
        <v>19</v>
      </c>
      <c r="H23" s="62">
        <f>SUM(H20,H21,H22)</f>
        <v>8675575</v>
      </c>
    </row>
    <row r="24" spans="1:8" ht="15" x14ac:dyDescent="0.2">
      <c r="A24" s="64" t="s">
        <v>83</v>
      </c>
      <c r="B24" s="51"/>
      <c r="C24" s="51"/>
      <c r="D24" s="51"/>
      <c r="E24" s="51"/>
      <c r="F24" s="51"/>
      <c r="G24" s="51"/>
      <c r="H24" s="51"/>
    </row>
    <row r="25" spans="1:8" ht="15" x14ac:dyDescent="0.2">
      <c r="A25" s="64" t="s">
        <v>84</v>
      </c>
      <c r="B25" s="51"/>
      <c r="C25" s="51"/>
      <c r="D25" s="51"/>
      <c r="E25" s="51"/>
      <c r="F25" s="51"/>
      <c r="G25" s="51"/>
      <c r="H25" s="54">
        <v>4000000</v>
      </c>
    </row>
    <row r="26" spans="1:8" ht="15" x14ac:dyDescent="0.2">
      <c r="A26" s="64" t="s">
        <v>85</v>
      </c>
      <c r="B26" s="51"/>
      <c r="C26" s="51"/>
      <c r="D26" s="51"/>
      <c r="E26" s="51"/>
      <c r="F26" s="51"/>
      <c r="G26" s="51"/>
      <c r="H26" s="54">
        <v>1500000</v>
      </c>
    </row>
    <row r="27" spans="1:8" ht="15" x14ac:dyDescent="0.2">
      <c r="A27" s="64" t="s">
        <v>86</v>
      </c>
      <c r="B27" s="51"/>
      <c r="C27" s="51"/>
      <c r="D27" s="51"/>
      <c r="E27" s="51"/>
      <c r="F27" s="51"/>
      <c r="G27" s="51"/>
      <c r="H27" s="54">
        <v>500000</v>
      </c>
    </row>
    <row r="28" spans="1:8" ht="15" x14ac:dyDescent="0.2">
      <c r="A28" s="64" t="s">
        <v>87</v>
      </c>
      <c r="B28" s="51"/>
      <c r="C28" s="51"/>
      <c r="D28" s="51"/>
      <c r="E28" s="51"/>
      <c r="F28" s="51"/>
      <c r="G28" s="51"/>
      <c r="H28" s="54">
        <v>1000000</v>
      </c>
    </row>
    <row r="29" spans="1:8" ht="15" x14ac:dyDescent="0.25">
      <c r="A29" s="63" t="s">
        <v>88</v>
      </c>
      <c r="B29" s="51"/>
      <c r="C29" s="51"/>
      <c r="D29" s="51"/>
      <c r="E29" s="51"/>
      <c r="F29" s="51"/>
      <c r="G29" s="61" t="s">
        <v>19</v>
      </c>
      <c r="H29" s="62">
        <f>SUM(H25:H28)</f>
        <v>7000000</v>
      </c>
    </row>
    <row r="30" spans="1:8" ht="15" x14ac:dyDescent="0.2">
      <c r="A30" s="63" t="s">
        <v>89</v>
      </c>
      <c r="B30" s="51"/>
      <c r="C30" s="51"/>
      <c r="D30" s="51"/>
      <c r="E30" s="51"/>
      <c r="F30" s="51"/>
      <c r="G30" s="51"/>
      <c r="H30" s="54">
        <v>2000000</v>
      </c>
    </row>
    <row r="31" spans="1:8" ht="15" x14ac:dyDescent="0.25">
      <c r="A31" s="63" t="s">
        <v>82</v>
      </c>
      <c r="B31" s="51"/>
      <c r="C31" s="51"/>
      <c r="D31" s="51"/>
      <c r="E31" s="51"/>
      <c r="F31" s="51"/>
      <c r="G31" s="61" t="s">
        <v>19</v>
      </c>
      <c r="H31" s="62">
        <v>2000000</v>
      </c>
    </row>
    <row r="32" spans="1:8" ht="15" x14ac:dyDescent="0.2">
      <c r="A32" s="63" t="s">
        <v>90</v>
      </c>
      <c r="B32" s="51"/>
      <c r="C32" s="51"/>
      <c r="D32" s="51"/>
      <c r="E32" s="51"/>
      <c r="F32" s="51"/>
      <c r="G32" s="51"/>
      <c r="H32" s="54"/>
    </row>
    <row r="33" spans="1:8" ht="15" x14ac:dyDescent="0.2">
      <c r="A33" s="63" t="s">
        <v>91</v>
      </c>
      <c r="B33" s="51"/>
      <c r="C33" s="51"/>
      <c r="D33" s="51"/>
      <c r="E33" s="51"/>
      <c r="F33" s="51"/>
      <c r="G33" s="51"/>
      <c r="H33" s="54">
        <v>1500000</v>
      </c>
    </row>
    <row r="34" spans="1:8" ht="15" x14ac:dyDescent="0.2">
      <c r="A34" s="65" t="s">
        <v>92</v>
      </c>
      <c r="B34" s="51"/>
      <c r="C34" s="51"/>
      <c r="D34" s="51"/>
      <c r="E34" s="51"/>
      <c r="F34" s="51"/>
      <c r="G34" s="51"/>
      <c r="H34" s="54">
        <v>1500000</v>
      </c>
    </row>
    <row r="35" spans="1:8" ht="15" x14ac:dyDescent="0.25">
      <c r="A35" s="51"/>
      <c r="B35" s="51"/>
      <c r="C35" s="51"/>
      <c r="D35" s="51"/>
      <c r="E35" s="51"/>
      <c r="F35" s="51"/>
      <c r="G35" s="61" t="s">
        <v>19</v>
      </c>
      <c r="H35" s="62">
        <f>SUM(H33,H34)</f>
        <v>3000000</v>
      </c>
    </row>
  </sheetData>
  <mergeCells count="2">
    <mergeCell ref="A1:E2"/>
    <mergeCell ref="H1: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H16" sqref="H16"/>
    </sheetView>
  </sheetViews>
  <sheetFormatPr baseColWidth="10" defaultColWidth="12.625" defaultRowHeight="15" customHeight="1" x14ac:dyDescent="0.2"/>
  <cols>
    <col min="1" max="6" width="10" customWidth="1"/>
    <col min="7" max="26" width="9.375" customWidth="1"/>
  </cols>
  <sheetData>
    <row r="1" spans="1:26" x14ac:dyDescent="0.25">
      <c r="A1" s="9"/>
      <c r="B1" s="9"/>
      <c r="C1" s="9"/>
      <c r="D1" s="9"/>
      <c r="E1" s="9"/>
      <c r="F1" s="9"/>
      <c r="G1" s="9"/>
      <c r="H1" s="9"/>
      <c r="I1" s="9"/>
      <c r="J1" s="9"/>
      <c r="K1" s="9"/>
      <c r="L1" s="9"/>
      <c r="M1" s="9"/>
      <c r="N1" s="9"/>
      <c r="O1" s="9"/>
      <c r="P1" s="9"/>
      <c r="Q1" s="9"/>
      <c r="R1" s="9"/>
      <c r="S1" s="9"/>
      <c r="T1" s="9"/>
      <c r="U1" s="9"/>
      <c r="V1" s="9"/>
      <c r="W1" s="9"/>
      <c r="X1" s="9"/>
      <c r="Y1" s="9"/>
      <c r="Z1" s="9"/>
    </row>
    <row r="2" spans="1:26" x14ac:dyDescent="0.25">
      <c r="A2" s="48" t="s">
        <v>32</v>
      </c>
      <c r="B2" s="9"/>
      <c r="C2" s="9"/>
      <c r="D2" s="9"/>
      <c r="E2" s="9"/>
      <c r="F2" s="9"/>
      <c r="G2" s="9"/>
      <c r="H2" s="9"/>
      <c r="I2" s="9"/>
      <c r="J2" s="9"/>
      <c r="K2" s="9"/>
      <c r="L2" s="9"/>
      <c r="M2" s="9"/>
      <c r="N2" s="9"/>
      <c r="O2" s="9"/>
      <c r="P2" s="9"/>
      <c r="Q2" s="9"/>
      <c r="R2" s="9"/>
      <c r="S2" s="9"/>
      <c r="T2" s="9"/>
      <c r="U2" s="9"/>
      <c r="V2" s="9"/>
      <c r="W2" s="9"/>
      <c r="X2" s="9"/>
      <c r="Y2" s="9"/>
      <c r="Z2" s="9"/>
    </row>
    <row r="3" spans="1:26" x14ac:dyDescent="0.25">
      <c r="A3" s="9" t="s">
        <v>33</v>
      </c>
      <c r="B3" s="9"/>
      <c r="C3" s="9"/>
      <c r="D3" s="9"/>
      <c r="E3" s="9"/>
      <c r="F3" s="9"/>
      <c r="G3" s="9"/>
      <c r="H3" s="9"/>
      <c r="I3" s="9"/>
      <c r="J3" s="9"/>
      <c r="K3" s="9"/>
      <c r="L3" s="9"/>
      <c r="M3" s="9"/>
      <c r="N3" s="9"/>
      <c r="O3" s="9"/>
      <c r="P3" s="9"/>
      <c r="Q3" s="9"/>
      <c r="R3" s="9"/>
      <c r="S3" s="9"/>
      <c r="T3" s="9"/>
      <c r="U3" s="9"/>
      <c r="V3" s="9"/>
      <c r="W3" s="9"/>
      <c r="X3" s="9"/>
      <c r="Y3" s="9"/>
      <c r="Z3" s="9"/>
    </row>
    <row r="4" spans="1:26" x14ac:dyDescent="0.25">
      <c r="A4" s="9" t="s">
        <v>34</v>
      </c>
      <c r="B4" s="9"/>
      <c r="C4" s="9"/>
      <c r="D4" s="9"/>
      <c r="E4" s="9"/>
      <c r="F4" s="9"/>
      <c r="G4" s="9"/>
      <c r="H4" s="9"/>
      <c r="I4" s="9"/>
      <c r="J4" s="9"/>
      <c r="K4" s="9"/>
      <c r="L4" s="9"/>
      <c r="M4" s="9"/>
      <c r="N4" s="9"/>
      <c r="O4" s="9"/>
      <c r="P4" s="9"/>
      <c r="Q4" s="9"/>
      <c r="R4" s="9"/>
      <c r="S4" s="9"/>
      <c r="T4" s="9"/>
      <c r="U4" s="9"/>
      <c r="V4" s="9"/>
      <c r="W4" s="9"/>
      <c r="X4" s="9"/>
      <c r="Y4" s="9"/>
      <c r="Z4" s="9"/>
    </row>
    <row r="5" spans="1:26" x14ac:dyDescent="0.25">
      <c r="A5" s="9" t="s">
        <v>35</v>
      </c>
      <c r="B5" s="9"/>
      <c r="C5" s="9"/>
      <c r="D5" s="9"/>
      <c r="E5" s="9"/>
      <c r="F5" s="9"/>
      <c r="G5" s="9"/>
      <c r="H5" s="9"/>
      <c r="I5" s="9"/>
      <c r="J5" s="9"/>
      <c r="K5" s="9"/>
      <c r="L5" s="9"/>
      <c r="M5" s="9"/>
      <c r="N5" s="9"/>
      <c r="O5" s="9"/>
      <c r="P5" s="9"/>
      <c r="Q5" s="9"/>
      <c r="R5" s="9"/>
      <c r="S5" s="9"/>
      <c r="T5" s="9"/>
      <c r="U5" s="9"/>
      <c r="V5" s="9"/>
      <c r="W5" s="9"/>
      <c r="X5" s="9"/>
      <c r="Y5" s="9"/>
      <c r="Z5" s="9"/>
    </row>
    <row r="6" spans="1:26" x14ac:dyDescent="0.25">
      <c r="A6" s="9"/>
      <c r="B6" s="9"/>
      <c r="C6" s="9"/>
      <c r="D6" s="9"/>
      <c r="E6" s="9"/>
      <c r="F6" s="9"/>
      <c r="G6" s="9"/>
      <c r="H6" s="9"/>
      <c r="I6" s="9"/>
      <c r="J6" s="9"/>
      <c r="K6" s="9"/>
      <c r="L6" s="9"/>
      <c r="M6" s="9"/>
      <c r="N6" s="9"/>
      <c r="O6" s="9"/>
      <c r="P6" s="9"/>
      <c r="Q6" s="9"/>
      <c r="R6" s="9"/>
      <c r="S6" s="9"/>
      <c r="T6" s="9"/>
      <c r="U6" s="9"/>
      <c r="V6" s="9"/>
      <c r="W6" s="9"/>
      <c r="X6" s="9"/>
      <c r="Y6" s="9"/>
      <c r="Z6" s="9"/>
    </row>
    <row r="7" spans="1:26" x14ac:dyDescent="0.25">
      <c r="A7" s="9"/>
      <c r="B7" s="9"/>
      <c r="C7" s="9"/>
      <c r="D7" s="9"/>
      <c r="E7" s="9"/>
      <c r="F7" s="9"/>
      <c r="G7" s="9"/>
      <c r="H7" s="9"/>
      <c r="I7" s="9"/>
      <c r="J7" s="9"/>
      <c r="K7" s="9"/>
      <c r="L7" s="9"/>
      <c r="M7" s="9"/>
      <c r="N7" s="9"/>
      <c r="O7" s="9"/>
      <c r="P7" s="9"/>
      <c r="Q7" s="9"/>
      <c r="R7" s="9"/>
      <c r="S7" s="9"/>
      <c r="T7" s="9"/>
      <c r="U7" s="9"/>
      <c r="V7" s="9"/>
      <c r="W7" s="9"/>
      <c r="X7" s="9"/>
      <c r="Y7" s="9"/>
      <c r="Z7" s="9"/>
    </row>
    <row r="8" spans="1:26" x14ac:dyDescent="0.25">
      <c r="A8" s="9"/>
      <c r="B8" s="9"/>
      <c r="C8" s="9"/>
      <c r="D8" s="9"/>
      <c r="E8" s="9"/>
      <c r="F8" s="9"/>
      <c r="G8" s="9"/>
      <c r="H8" s="9"/>
      <c r="I8" s="9"/>
      <c r="J8" s="9"/>
      <c r="K8" s="9"/>
      <c r="L8" s="9"/>
      <c r="M8" s="9"/>
      <c r="N8" s="9"/>
      <c r="O8" s="9"/>
      <c r="P8" s="9"/>
      <c r="Q8" s="9"/>
      <c r="R8" s="9"/>
      <c r="S8" s="9"/>
      <c r="T8" s="9"/>
      <c r="U8" s="9"/>
      <c r="V8" s="9"/>
      <c r="W8" s="9"/>
      <c r="X8" s="9"/>
      <c r="Y8" s="9"/>
      <c r="Z8" s="9"/>
    </row>
    <row r="9" spans="1:26" x14ac:dyDescent="0.25">
      <c r="A9" s="9"/>
      <c r="B9" s="9"/>
      <c r="C9" s="9"/>
      <c r="D9" s="9"/>
      <c r="E9" s="9"/>
      <c r="F9" s="9"/>
      <c r="G9" s="9"/>
      <c r="H9" s="9"/>
      <c r="I9" s="9"/>
      <c r="J9" s="9"/>
      <c r="K9" s="9"/>
      <c r="L9" s="9"/>
      <c r="M9" s="9"/>
      <c r="N9" s="9"/>
      <c r="O9" s="9"/>
      <c r="P9" s="9"/>
      <c r="Q9" s="9"/>
      <c r="R9" s="9"/>
      <c r="S9" s="9"/>
      <c r="T9" s="9"/>
      <c r="U9" s="9"/>
      <c r="V9" s="9"/>
      <c r="W9" s="9"/>
      <c r="X9" s="9"/>
      <c r="Y9" s="9"/>
      <c r="Z9" s="9"/>
    </row>
    <row r="10" spans="1:2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2" r:id="rId1" xr:uid="{00000000-0004-0000-0100-000000000000}"/>
  </hyperlinks>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Pres</vt:lpstr>
      <vt:lpstr>1.Desarrollo de esquema de </vt:lpstr>
      <vt:lpstr>2.Revisión de software de s</vt:lpstr>
      <vt:lpstr>3. Licencias para nuevo softwar</vt:lpstr>
      <vt:lpstr>4. Revisión técnica de los equi</vt:lpstr>
      <vt:lpstr>5. Pruebas de software</vt:lpstr>
      <vt:lpstr>6. Capacitaciones</vt:lpstr>
      <vt:lpstr>7. Desarrollo de software </vt:lpstr>
      <vt:lpstr>Información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Camila Muñoz</cp:lastModifiedBy>
  <dcterms:modified xsi:type="dcterms:W3CDTF">2020-11-24T20:45:45Z</dcterms:modified>
</cp:coreProperties>
</file>