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0515" windowHeight="46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14" i="1" l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12" i="1"/>
  <c r="K13" i="1" s="1"/>
  <c r="K11" i="1"/>
  <c r="K10" i="1"/>
  <c r="K9" i="1"/>
  <c r="I2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8" i="1"/>
  <c r="J8" i="1" s="1"/>
  <c r="J25" i="1" s="1"/>
  <c r="J3" i="1"/>
  <c r="I3" i="1"/>
  <c r="N3" i="1"/>
  <c r="M3" i="1"/>
  <c r="L3" i="1"/>
  <c r="K3" i="1"/>
  <c r="H3" i="1"/>
</calcChain>
</file>

<file path=xl/sharedStrings.xml><?xml version="1.0" encoding="utf-8"?>
<sst xmlns="http://schemas.openxmlformats.org/spreadsheetml/2006/main" count="101" uniqueCount="82">
  <si>
    <t>#1</t>
  </si>
  <si>
    <t>Jeff Bezos</t>
  </si>
  <si>
    <t>Amazon</t>
  </si>
  <si>
    <t>United States</t>
  </si>
  <si>
    <t>#2</t>
  </si>
  <si>
    <t>Bill Gates</t>
  </si>
  <si>
    <t>Microsoft</t>
  </si>
  <si>
    <t>#3</t>
  </si>
  <si>
    <t>Warren Buffett</t>
  </si>
  <si>
    <t>Berkshire Hathaway</t>
  </si>
  <si>
    <t>#4</t>
  </si>
  <si>
    <t>Bernard Arnault</t>
  </si>
  <si>
    <t>LVMH</t>
  </si>
  <si>
    <t>France</t>
  </si>
  <si>
    <t>#5</t>
  </si>
  <si>
    <t>Mark Zuckerberg</t>
  </si>
  <si>
    <t>Facebook</t>
  </si>
  <si>
    <t>#6</t>
  </si>
  <si>
    <t>Amancio Ortega</t>
  </si>
  <si>
    <t>Zara</t>
  </si>
  <si>
    <t>Spain</t>
  </si>
  <si>
    <t>#7</t>
  </si>
  <si>
    <t>Carlos Slim Helu</t>
  </si>
  <si>
    <t>telecom</t>
  </si>
  <si>
    <t>Mexico</t>
  </si>
  <si>
    <t>#8</t>
  </si>
  <si>
    <t>Charles Koch</t>
  </si>
  <si>
    <t>Koch Industries</t>
  </si>
  <si>
    <t>David Koch</t>
  </si>
  <si>
    <t>#10</t>
  </si>
  <si>
    <t>Larry Ellison</t>
  </si>
  <si>
    <t>software</t>
  </si>
  <si>
    <t>#11</t>
  </si>
  <si>
    <t>Michael Bloomberg</t>
  </si>
  <si>
    <t>Bloomberg LP</t>
  </si>
  <si>
    <t>#12</t>
  </si>
  <si>
    <t>Larry Page</t>
  </si>
  <si>
    <t>Google</t>
  </si>
  <si>
    <t>#13</t>
  </si>
  <si>
    <t>Sergey Brin</t>
  </si>
  <si>
    <t>#14</t>
  </si>
  <si>
    <t>Jim Walton</t>
  </si>
  <si>
    <t>Walmart</t>
  </si>
  <si>
    <t>#15</t>
  </si>
  <si>
    <t>S. Robson Walton</t>
  </si>
  <si>
    <t>#16</t>
  </si>
  <si>
    <t>Alice Walton</t>
  </si>
  <si>
    <t>#17</t>
  </si>
  <si>
    <t>Ma Huateng</t>
  </si>
  <si>
    <t>internet media</t>
  </si>
  <si>
    <t>China</t>
  </si>
  <si>
    <t>#18</t>
  </si>
  <si>
    <t>Francoise Bettencourt Meyers</t>
  </si>
  <si>
    <t>L'Oreal</t>
  </si>
  <si>
    <t>#19</t>
  </si>
  <si>
    <t>Mukesh Ambani</t>
  </si>
  <si>
    <t>petrochemicals, oil &amp; gas</t>
  </si>
  <si>
    <t>India</t>
  </si>
  <si>
    <t>#20</t>
  </si>
  <si>
    <t>Jack Ma</t>
  </si>
  <si>
    <t>e-commerce</t>
  </si>
  <si>
    <t>posicion</t>
  </si>
  <si>
    <t>Nombre</t>
  </si>
  <si>
    <t>empresa</t>
  </si>
  <si>
    <t>nacionalidad</t>
  </si>
  <si>
    <t>RANKING</t>
  </si>
  <si>
    <t>FORBES</t>
  </si>
  <si>
    <t>TOP</t>
  </si>
  <si>
    <t>MEDIA</t>
  </si>
  <si>
    <t>MEDIANA</t>
  </si>
  <si>
    <t>MODA</t>
  </si>
  <si>
    <t>VARIANZA</t>
  </si>
  <si>
    <t>DESVIANCION ESTANDAR</t>
  </si>
  <si>
    <t>MINIMO</t>
  </si>
  <si>
    <t>MAXIMO</t>
  </si>
  <si>
    <t>capital billion</t>
  </si>
  <si>
    <t>Estadisticas capital</t>
  </si>
  <si>
    <t>datos</t>
  </si>
  <si>
    <t>frec. Absoluta</t>
  </si>
  <si>
    <t>frec. Relativa</t>
  </si>
  <si>
    <t>frec. Acumulada</t>
  </si>
  <si>
    <t>frecuencias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</si>
</sst>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_);[Red]\(&quot;$&quot;\ #,##0\)"/>
  </numFmts>
  <fonts count="6" x14ac:knownFonts="1">
    <font>
      <sz val="11"/>
      <color theme="1"/>
      <name val="Calibri"/>
      <family val="2"/>
      <scheme val="minor"/>
    </font>
    <font>
      <sz val="11"/>
      <color rgb="FF243842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b/>
      <sz val="2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7F9"/>
        <bgColor indexed="64"/>
      </patternFill>
    </fill>
  </fills>
  <borders count="2">
    <border>
      <left/>
      <right/>
      <top/>
      <bottom/>
      <diagonal/>
    </border>
    <border>
      <left style="medium">
        <color rgb="FFE4EAEC"/>
      </left>
      <right style="medium">
        <color rgb="FFE4EAEC"/>
      </right>
      <top style="medium">
        <color rgb="FFE4EAEC"/>
      </top>
      <bottom style="medium">
        <color rgb="FFE4EAE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1" applyFill="1" applyBorder="1" applyAlignment="1">
      <alignment vertical="top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6" fontId="1" fillId="0" borderId="1" xfId="0" applyNumberFormat="1" applyFont="1" applyBorder="1" applyAlignment="1">
      <alignment horizontal="left" vertical="top" wrapText="1"/>
    </xf>
    <xf numFmtId="6" fontId="1" fillId="2" borderId="1" xfId="0" applyNumberFormat="1" applyFont="1" applyFill="1" applyBorder="1" applyAlignment="1">
      <alignment horizontal="left" vertical="top" wrapText="1"/>
    </xf>
    <xf numFmtId="6" fontId="0" fillId="0" borderId="0" xfId="0" applyNumberFormat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0" formatCode="&quot;$&quot;\ #,##0_);[Red]\(&quot;$&quot;\ 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H2:N3" totalsRowShown="0">
  <autoFilter ref="H2:N3"/>
  <tableColumns count="7">
    <tableColumn id="1" name="MEDIA" dataDxfId="5">
      <calculatedColumnFormula>AVERAGE(C3:C22)</calculatedColumnFormula>
    </tableColumn>
    <tableColumn id="2" name="MEDIANA">
      <calculatedColumnFormula>MEDIAN(C3:C22)</calculatedColumnFormula>
    </tableColumn>
    <tableColumn id="3" name="MODA">
      <calculatedColumnFormula>_xlfn.MODE.SNGL(C3:C22)</calculatedColumnFormula>
    </tableColumn>
    <tableColumn id="4" name="VARIANZA">
      <calculatedColumnFormula>_xlfn.VAR.S(C3:C22)</calculatedColumnFormula>
    </tableColumn>
    <tableColumn id="5" name="DESVIANCION ESTANDAR">
      <calculatedColumnFormula>_xlfn.STDEV.S(C3:C22)</calculatedColumnFormula>
    </tableColumn>
    <tableColumn id="6" name="MINIMO">
      <calculatedColumnFormula>MIN(C3:C22)</calculatedColumnFormula>
    </tableColumn>
    <tableColumn id="7" name="MAXIMO">
      <calculatedColumnFormula>MAX(C3:C22)</calculatedColumnFormula>
    </tableColumn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H7:K25" totalsRowCount="1">
  <autoFilter ref="H7:K25"/>
  <tableColumns count="4">
    <tableColumn id="1" name="datos"/>
    <tableColumn id="2" name="frec. Absoluta" totalsRowFunction="custom" dataDxfId="4" totalsRowDxfId="1">
      <totalsRowFormula>SUM(I8:I24)</totalsRowFormula>
    </tableColumn>
    <tableColumn id="3" name="frec. Relativa" totalsRowFunction="custom" dataDxfId="3" totalsRowDxfId="0">
      <calculatedColumnFormula>I8/20</calculatedColumnFormula>
      <totalsRowFormula>SUM(J8:J24)</totalsRowFormula>
    </tableColumn>
    <tableColumn id="4" name="frec. Acumulad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bes.com/profile/charles-koch/?list=billionaires" TargetMode="External"/><Relationship Id="rId13" Type="http://schemas.openxmlformats.org/officeDocument/2006/relationships/hyperlink" Target="https://www.forbes.com/profile/sergey-brin/?list=billionaires" TargetMode="External"/><Relationship Id="rId18" Type="http://schemas.openxmlformats.org/officeDocument/2006/relationships/hyperlink" Target="https://www.forbes.com/profile/francoise-bettencourt-meyers/?list=billionaires" TargetMode="External"/><Relationship Id="rId3" Type="http://schemas.openxmlformats.org/officeDocument/2006/relationships/hyperlink" Target="https://www.forbes.com/profile/warren-buffett/?list=billionaires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forbes.com/profile/carlos-slim-helu/?list=billionaires" TargetMode="External"/><Relationship Id="rId12" Type="http://schemas.openxmlformats.org/officeDocument/2006/relationships/hyperlink" Target="https://www.forbes.com/profile/larry-page/?list=billionaires" TargetMode="External"/><Relationship Id="rId17" Type="http://schemas.openxmlformats.org/officeDocument/2006/relationships/hyperlink" Target="https://www.forbes.com/profile/ma-huateng/?list=billionaires" TargetMode="External"/><Relationship Id="rId2" Type="http://schemas.openxmlformats.org/officeDocument/2006/relationships/hyperlink" Target="https://www.forbes.com/profile/bill-gates/?list=billionaires" TargetMode="External"/><Relationship Id="rId16" Type="http://schemas.openxmlformats.org/officeDocument/2006/relationships/hyperlink" Target="https://www.forbes.com/profile/alice-walton/?list=billionaires" TargetMode="External"/><Relationship Id="rId20" Type="http://schemas.openxmlformats.org/officeDocument/2006/relationships/hyperlink" Target="https://www.forbes.com/profile/jack-ma/?list=billionaires" TargetMode="External"/><Relationship Id="rId1" Type="http://schemas.openxmlformats.org/officeDocument/2006/relationships/hyperlink" Target="https://www.forbes.com/profile/jeff-bezos/?list=billionaires" TargetMode="External"/><Relationship Id="rId6" Type="http://schemas.openxmlformats.org/officeDocument/2006/relationships/hyperlink" Target="https://www.forbes.com/profile/amancio-ortega/?list=billionaires" TargetMode="External"/><Relationship Id="rId11" Type="http://schemas.openxmlformats.org/officeDocument/2006/relationships/hyperlink" Target="https://www.forbes.com/profile/michael-bloomberg/?list=billionaires" TargetMode="External"/><Relationship Id="rId5" Type="http://schemas.openxmlformats.org/officeDocument/2006/relationships/hyperlink" Target="https://www.forbes.com/profile/mark-zuckerberg/?list=billionaires" TargetMode="External"/><Relationship Id="rId15" Type="http://schemas.openxmlformats.org/officeDocument/2006/relationships/hyperlink" Target="https://www.forbes.com/profile/s-robson-walton/?list=billionaires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https://www.forbes.com/profile/larry-ellison/?list=billionaires" TargetMode="External"/><Relationship Id="rId19" Type="http://schemas.openxmlformats.org/officeDocument/2006/relationships/hyperlink" Target="https://www.forbes.com/profile/mukesh-ambani/?list=billionaires" TargetMode="External"/><Relationship Id="rId4" Type="http://schemas.openxmlformats.org/officeDocument/2006/relationships/hyperlink" Target="https://www.forbes.com/profile/bernard-arnault/?list=billionaires" TargetMode="External"/><Relationship Id="rId9" Type="http://schemas.openxmlformats.org/officeDocument/2006/relationships/hyperlink" Target="https://www.forbes.com/profile/david-koch/?list=billionaires" TargetMode="External"/><Relationship Id="rId14" Type="http://schemas.openxmlformats.org/officeDocument/2006/relationships/hyperlink" Target="https://www.forbes.com/profile/jim-walton/?list=billionaires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B1" workbookViewId="0">
      <selection activeCell="K6" sqref="K6"/>
    </sheetView>
  </sheetViews>
  <sheetFormatPr baseColWidth="10" defaultRowHeight="15" x14ac:dyDescent="0.25"/>
  <cols>
    <col min="1" max="1" width="13.140625" customWidth="1"/>
    <col min="2" max="2" width="19.5703125" customWidth="1"/>
    <col min="3" max="3" width="18" style="5" bestFit="1" customWidth="1"/>
    <col min="4" max="4" width="17.140625" customWidth="1"/>
    <col min="5" max="5" width="16.7109375" customWidth="1"/>
    <col min="8" max="14" width="12" customWidth="1"/>
  </cols>
  <sheetData>
    <row r="1" spans="1:14" ht="62.25" customHeight="1" x14ac:dyDescent="0.4">
      <c r="A1" s="8"/>
      <c r="B1" s="7" t="s">
        <v>65</v>
      </c>
      <c r="C1" s="9" t="s">
        <v>66</v>
      </c>
      <c r="D1" s="7" t="s">
        <v>67</v>
      </c>
      <c r="E1" s="7">
        <v>20</v>
      </c>
      <c r="J1" t="s">
        <v>76</v>
      </c>
    </row>
    <row r="2" spans="1:14" ht="15.75" thickBot="1" x14ac:dyDescent="0.3">
      <c r="A2" s="6" t="s">
        <v>61</v>
      </c>
      <c r="B2" t="s">
        <v>62</v>
      </c>
      <c r="C2" s="5" t="s">
        <v>75</v>
      </c>
      <c r="D2" t="s">
        <v>63</v>
      </c>
      <c r="E2" t="s">
        <v>64</v>
      </c>
      <c r="H2" t="s">
        <v>68</v>
      </c>
      <c r="I2" t="s">
        <v>69</v>
      </c>
      <c r="J2" t="s">
        <v>70</v>
      </c>
      <c r="K2" t="s">
        <v>71</v>
      </c>
      <c r="L2" t="s">
        <v>72</v>
      </c>
      <c r="M2" t="s">
        <v>73</v>
      </c>
      <c r="N2" t="s">
        <v>74</v>
      </c>
    </row>
    <row r="3" spans="1:14" ht="15.75" thickBot="1" x14ac:dyDescent="0.3">
      <c r="A3" s="1" t="s">
        <v>0</v>
      </c>
      <c r="B3" s="2" t="s">
        <v>1</v>
      </c>
      <c r="C3" s="10">
        <v>112</v>
      </c>
      <c r="D3" s="1" t="s">
        <v>2</v>
      </c>
      <c r="E3" s="1" t="s">
        <v>3</v>
      </c>
      <c r="H3" s="12">
        <f t="shared" ref="H3" si="0">AVERAGE(C3:C22)</f>
        <v>59.65</v>
      </c>
      <c r="I3" s="12">
        <f>MEDIAN(C3:C22)</f>
        <v>54</v>
      </c>
      <c r="J3">
        <f>_xlfn.MODE.SNGL(C3:C22)</f>
        <v>46</v>
      </c>
      <c r="K3">
        <f>_xlfn.VAR.S(C3:C22)</f>
        <v>367.71315789473698</v>
      </c>
      <c r="L3">
        <f>_xlfn.STDEV.S(C3:C22)</f>
        <v>19.175848296613555</v>
      </c>
      <c r="M3" s="12">
        <f>MIN(C3:C22)</f>
        <v>39</v>
      </c>
      <c r="N3" s="12">
        <f>MAX(C3:C22)</f>
        <v>112</v>
      </c>
    </row>
    <row r="4" spans="1:14" ht="15.75" thickBot="1" x14ac:dyDescent="0.3">
      <c r="A4" s="1" t="s">
        <v>4</v>
      </c>
      <c r="B4" s="2" t="s">
        <v>5</v>
      </c>
      <c r="C4" s="10">
        <v>90</v>
      </c>
      <c r="D4" s="1" t="s">
        <v>6</v>
      </c>
      <c r="E4" s="1" t="s">
        <v>3</v>
      </c>
    </row>
    <row r="5" spans="1:14" ht="29.25" thickBot="1" x14ac:dyDescent="0.3">
      <c r="A5" s="1" t="s">
        <v>7</v>
      </c>
      <c r="B5" s="2" t="s">
        <v>8</v>
      </c>
      <c r="C5" s="10">
        <v>84</v>
      </c>
      <c r="D5" s="1" t="s">
        <v>9</v>
      </c>
      <c r="E5" s="1" t="s">
        <v>3</v>
      </c>
    </row>
    <row r="6" spans="1:14" ht="15.75" thickBot="1" x14ac:dyDescent="0.3">
      <c r="A6" s="1" t="s">
        <v>10</v>
      </c>
      <c r="B6" s="2" t="s">
        <v>11</v>
      </c>
      <c r="C6" s="10">
        <v>72</v>
      </c>
      <c r="D6" s="1" t="s">
        <v>12</v>
      </c>
      <c r="E6" s="1" t="s">
        <v>13</v>
      </c>
      <c r="J6" t="s">
        <v>81</v>
      </c>
    </row>
    <row r="7" spans="1:14" ht="15.75" thickBot="1" x14ac:dyDescent="0.3">
      <c r="A7" s="1" t="s">
        <v>14</v>
      </c>
      <c r="B7" s="2" t="s">
        <v>15</v>
      </c>
      <c r="C7" s="10">
        <v>71</v>
      </c>
      <c r="D7" s="1" t="s">
        <v>16</v>
      </c>
      <c r="E7" s="1" t="s">
        <v>3</v>
      </c>
      <c r="H7" t="s">
        <v>77</v>
      </c>
      <c r="I7" t="s">
        <v>78</v>
      </c>
      <c r="J7" t="s">
        <v>79</v>
      </c>
      <c r="K7" t="s">
        <v>80</v>
      </c>
    </row>
    <row r="8" spans="1:14" ht="15.75" thickBot="1" x14ac:dyDescent="0.3">
      <c r="A8" s="1" t="s">
        <v>17</v>
      </c>
      <c r="B8" s="2" t="s">
        <v>18</v>
      </c>
      <c r="C8" s="10">
        <v>70</v>
      </c>
      <c r="D8" s="1" t="s">
        <v>19</v>
      </c>
      <c r="E8" s="1" t="s">
        <v>20</v>
      </c>
      <c r="H8">
        <v>112</v>
      </c>
      <c r="I8">
        <f>FREQUENCY(C3:C22,Tabla2[datos])</f>
        <v>1</v>
      </c>
      <c r="J8">
        <f t="shared" ref="J8:J24" si="1">I8/20</f>
        <v>0.05</v>
      </c>
      <c r="K8">
        <v>1</v>
      </c>
    </row>
    <row r="9" spans="1:14" ht="15.75" thickBot="1" x14ac:dyDescent="0.3">
      <c r="A9" s="1" t="s">
        <v>21</v>
      </c>
      <c r="B9" s="2" t="s">
        <v>22</v>
      </c>
      <c r="C9" s="10">
        <v>67</v>
      </c>
      <c r="D9" s="1" t="s">
        <v>23</v>
      </c>
      <c r="E9" s="1" t="s">
        <v>24</v>
      </c>
      <c r="H9">
        <v>90</v>
      </c>
      <c r="I9">
        <v>1</v>
      </c>
      <c r="J9">
        <f t="shared" si="1"/>
        <v>0.05</v>
      </c>
      <c r="K9">
        <f>(I8+I9)</f>
        <v>2</v>
      </c>
    </row>
    <row r="10" spans="1:14" ht="15.75" thickBot="1" x14ac:dyDescent="0.3">
      <c r="A10" s="1" t="s">
        <v>25</v>
      </c>
      <c r="B10" s="2" t="s">
        <v>26</v>
      </c>
      <c r="C10" s="10">
        <v>60</v>
      </c>
      <c r="D10" s="1" t="s">
        <v>27</v>
      </c>
      <c r="E10" s="1" t="s">
        <v>3</v>
      </c>
      <c r="H10">
        <v>84</v>
      </c>
      <c r="I10">
        <v>1</v>
      </c>
      <c r="J10">
        <f t="shared" si="1"/>
        <v>0.05</v>
      </c>
      <c r="K10">
        <f>(K9+I10)</f>
        <v>3</v>
      </c>
    </row>
    <row r="11" spans="1:14" ht="15.75" thickBot="1" x14ac:dyDescent="0.3">
      <c r="A11" s="1" t="s">
        <v>25</v>
      </c>
      <c r="B11" s="2" t="s">
        <v>28</v>
      </c>
      <c r="C11" s="10">
        <v>60</v>
      </c>
      <c r="D11" s="1" t="s">
        <v>27</v>
      </c>
      <c r="E11" s="1" t="s">
        <v>3</v>
      </c>
      <c r="H11">
        <v>72</v>
      </c>
      <c r="I11">
        <v>1</v>
      </c>
      <c r="J11">
        <f t="shared" si="1"/>
        <v>0.05</v>
      </c>
      <c r="K11">
        <f>K10+I11</f>
        <v>4</v>
      </c>
    </row>
    <row r="12" spans="1:14" ht="15.75" thickBot="1" x14ac:dyDescent="0.3">
      <c r="A12" s="1" t="s">
        <v>29</v>
      </c>
      <c r="B12" s="2" t="s">
        <v>30</v>
      </c>
      <c r="C12" s="10">
        <v>58</v>
      </c>
      <c r="D12" s="1" t="s">
        <v>31</v>
      </c>
      <c r="E12" s="1" t="s">
        <v>3</v>
      </c>
      <c r="H12">
        <v>71</v>
      </c>
      <c r="I12">
        <v>1</v>
      </c>
      <c r="J12">
        <f t="shared" si="1"/>
        <v>0.05</v>
      </c>
      <c r="K12">
        <f t="shared" ref="K12:K24" si="2">K11+I12</f>
        <v>5</v>
      </c>
    </row>
    <row r="13" spans="1:14" ht="15.75" thickBot="1" x14ac:dyDescent="0.3">
      <c r="A13" s="1" t="s">
        <v>32</v>
      </c>
      <c r="B13" s="2" t="s">
        <v>33</v>
      </c>
      <c r="C13" s="10">
        <v>50</v>
      </c>
      <c r="D13" s="1" t="s">
        <v>34</v>
      </c>
      <c r="E13" s="1" t="s">
        <v>3</v>
      </c>
      <c r="H13">
        <v>70</v>
      </c>
      <c r="I13">
        <v>1</v>
      </c>
      <c r="J13">
        <f t="shared" si="1"/>
        <v>0.05</v>
      </c>
      <c r="K13">
        <f t="shared" si="2"/>
        <v>6</v>
      </c>
    </row>
    <row r="14" spans="1:14" ht="15.75" thickBot="1" x14ac:dyDescent="0.3">
      <c r="A14" s="1" t="s">
        <v>35</v>
      </c>
      <c r="B14" s="2" t="s">
        <v>36</v>
      </c>
      <c r="C14" s="10">
        <v>48</v>
      </c>
      <c r="D14" s="1" t="s">
        <v>37</v>
      </c>
      <c r="E14" s="1" t="s">
        <v>3</v>
      </c>
      <c r="H14">
        <v>67</v>
      </c>
      <c r="I14">
        <v>1</v>
      </c>
      <c r="J14">
        <f t="shared" si="1"/>
        <v>0.05</v>
      </c>
      <c r="K14">
        <f t="shared" si="2"/>
        <v>7</v>
      </c>
    </row>
    <row r="15" spans="1:14" ht="15.75" thickBot="1" x14ac:dyDescent="0.3">
      <c r="A15" s="1" t="s">
        <v>38</v>
      </c>
      <c r="B15" s="2" t="s">
        <v>39</v>
      </c>
      <c r="C15" s="10">
        <v>47</v>
      </c>
      <c r="D15" s="1" t="s">
        <v>37</v>
      </c>
      <c r="E15" s="1" t="s">
        <v>3</v>
      </c>
      <c r="H15">
        <v>60</v>
      </c>
      <c r="I15">
        <v>2</v>
      </c>
      <c r="J15">
        <f t="shared" si="1"/>
        <v>0.1</v>
      </c>
      <c r="K15">
        <f t="shared" si="2"/>
        <v>9</v>
      </c>
    </row>
    <row r="16" spans="1:14" ht="15.75" thickBot="1" x14ac:dyDescent="0.3">
      <c r="A16" s="1" t="s">
        <v>40</v>
      </c>
      <c r="B16" s="2" t="s">
        <v>41</v>
      </c>
      <c r="C16" s="10">
        <v>46</v>
      </c>
      <c r="D16" s="1" t="s">
        <v>42</v>
      </c>
      <c r="E16" s="1" t="s">
        <v>3</v>
      </c>
      <c r="H16">
        <v>58</v>
      </c>
      <c r="I16">
        <v>1</v>
      </c>
      <c r="J16">
        <f t="shared" si="1"/>
        <v>0.05</v>
      </c>
      <c r="K16">
        <f t="shared" si="2"/>
        <v>10</v>
      </c>
    </row>
    <row r="17" spans="1:11" ht="15.75" thickBot="1" x14ac:dyDescent="0.3">
      <c r="A17" s="1" t="s">
        <v>43</v>
      </c>
      <c r="B17" s="2" t="s">
        <v>44</v>
      </c>
      <c r="C17" s="10">
        <v>46</v>
      </c>
      <c r="D17" s="1" t="s">
        <v>42</v>
      </c>
      <c r="E17" s="1" t="s">
        <v>3</v>
      </c>
      <c r="H17">
        <v>50</v>
      </c>
      <c r="I17">
        <v>1</v>
      </c>
      <c r="J17">
        <f t="shared" si="1"/>
        <v>0.05</v>
      </c>
      <c r="K17">
        <f t="shared" si="2"/>
        <v>11</v>
      </c>
    </row>
    <row r="18" spans="1:11" ht="15.75" thickBot="1" x14ac:dyDescent="0.3">
      <c r="A18" s="1" t="s">
        <v>45</v>
      </c>
      <c r="B18" s="2" t="s">
        <v>46</v>
      </c>
      <c r="C18" s="10">
        <v>46</v>
      </c>
      <c r="D18" s="1" t="s">
        <v>42</v>
      </c>
      <c r="E18" s="1" t="s">
        <v>3</v>
      </c>
      <c r="H18">
        <v>48</v>
      </c>
      <c r="I18">
        <v>1</v>
      </c>
      <c r="J18">
        <f t="shared" si="1"/>
        <v>0.05</v>
      </c>
      <c r="K18">
        <f t="shared" si="2"/>
        <v>12</v>
      </c>
    </row>
    <row r="19" spans="1:11" ht="15.75" thickBot="1" x14ac:dyDescent="0.3">
      <c r="A19" s="1" t="s">
        <v>47</v>
      </c>
      <c r="B19" s="2" t="s">
        <v>48</v>
      </c>
      <c r="C19" s="10">
        <v>45</v>
      </c>
      <c r="D19" s="1" t="s">
        <v>49</v>
      </c>
      <c r="E19" s="1" t="s">
        <v>50</v>
      </c>
      <c r="H19">
        <v>47</v>
      </c>
      <c r="I19">
        <v>1</v>
      </c>
      <c r="J19">
        <f t="shared" si="1"/>
        <v>0.05</v>
      </c>
      <c r="K19">
        <f t="shared" si="2"/>
        <v>13</v>
      </c>
    </row>
    <row r="20" spans="1:11" ht="30.75" thickBot="1" x14ac:dyDescent="0.3">
      <c r="A20" s="3" t="s">
        <v>51</v>
      </c>
      <c r="B20" s="4" t="s">
        <v>52</v>
      </c>
      <c r="C20" s="11">
        <v>42</v>
      </c>
      <c r="D20" s="3" t="s">
        <v>53</v>
      </c>
      <c r="E20" s="3" t="s">
        <v>13</v>
      </c>
      <c r="H20">
        <v>46</v>
      </c>
      <c r="I20">
        <v>3</v>
      </c>
      <c r="J20">
        <f t="shared" si="1"/>
        <v>0.15</v>
      </c>
      <c r="K20">
        <f t="shared" si="2"/>
        <v>16</v>
      </c>
    </row>
    <row r="21" spans="1:11" ht="29.25" thickBot="1" x14ac:dyDescent="0.3">
      <c r="A21" s="1" t="s">
        <v>54</v>
      </c>
      <c r="B21" s="2" t="s">
        <v>55</v>
      </c>
      <c r="C21" s="10">
        <v>40</v>
      </c>
      <c r="D21" s="1" t="s">
        <v>56</v>
      </c>
      <c r="E21" s="1" t="s">
        <v>57</v>
      </c>
      <c r="H21">
        <v>45</v>
      </c>
      <c r="I21">
        <v>1</v>
      </c>
      <c r="J21">
        <f t="shared" si="1"/>
        <v>0.05</v>
      </c>
      <c r="K21">
        <f t="shared" si="2"/>
        <v>17</v>
      </c>
    </row>
    <row r="22" spans="1:11" ht="15.75" thickBot="1" x14ac:dyDescent="0.3">
      <c r="A22" s="1" t="s">
        <v>58</v>
      </c>
      <c r="B22" s="2" t="s">
        <v>59</v>
      </c>
      <c r="C22" s="10">
        <v>39</v>
      </c>
      <c r="D22" s="1" t="s">
        <v>60</v>
      </c>
      <c r="E22" s="1" t="s">
        <v>50</v>
      </c>
      <c r="H22">
        <v>42</v>
      </c>
      <c r="I22">
        <v>1</v>
      </c>
      <c r="J22">
        <f t="shared" si="1"/>
        <v>0.05</v>
      </c>
      <c r="K22">
        <f t="shared" si="2"/>
        <v>18</v>
      </c>
    </row>
    <row r="23" spans="1:11" x14ac:dyDescent="0.25">
      <c r="H23">
        <v>40</v>
      </c>
      <c r="I23">
        <v>1</v>
      </c>
      <c r="J23">
        <f t="shared" si="1"/>
        <v>0.05</v>
      </c>
      <c r="K23">
        <f t="shared" si="2"/>
        <v>19</v>
      </c>
    </row>
    <row r="24" spans="1:11" x14ac:dyDescent="0.25">
      <c r="H24">
        <v>39</v>
      </c>
      <c r="I24" s="13">
        <v>1</v>
      </c>
      <c r="J24">
        <f t="shared" si="1"/>
        <v>0.05</v>
      </c>
      <c r="K24">
        <f t="shared" si="2"/>
        <v>20</v>
      </c>
    </row>
    <row r="25" spans="1:11" x14ac:dyDescent="0.25">
      <c r="I25" s="13">
        <f>SUM(I8:I24)</f>
        <v>20</v>
      </c>
      <c r="J25" s="13">
        <f>SUM(J8:J24)</f>
        <v>1.0000000000000002</v>
      </c>
    </row>
  </sheetData>
  <hyperlinks>
    <hyperlink ref="B3" r:id="rId1" display="https://www.forbes.com/profile/jeff-bezos/?list=billionaires"/>
    <hyperlink ref="B4" r:id="rId2" display="https://www.forbes.com/profile/bill-gates/?list=billionaires"/>
    <hyperlink ref="B5" r:id="rId3" display="https://www.forbes.com/profile/warren-buffett/?list=billionaires"/>
    <hyperlink ref="B6" r:id="rId4" display="https://www.forbes.com/profile/bernard-arnault/?list=billionaires"/>
    <hyperlink ref="B7" r:id="rId5" display="https://www.forbes.com/profile/mark-zuckerberg/?list=billionaires"/>
    <hyperlink ref="B8" r:id="rId6" display="https://www.forbes.com/profile/amancio-ortega/?list=billionaires"/>
    <hyperlink ref="B9" r:id="rId7" display="https://www.forbes.com/profile/carlos-slim-helu/?list=billionaires"/>
    <hyperlink ref="B10" r:id="rId8" display="https://www.forbes.com/profile/charles-koch/?list=billionaires"/>
    <hyperlink ref="B11" r:id="rId9" display="https://www.forbes.com/profile/david-koch/?list=billionaires"/>
    <hyperlink ref="B12" r:id="rId10" display="https://www.forbes.com/profile/larry-ellison/?list=billionaires"/>
    <hyperlink ref="B13" r:id="rId11" display="https://www.forbes.com/profile/michael-bloomberg/?list=billionaires"/>
    <hyperlink ref="B14" r:id="rId12" display="https://www.forbes.com/profile/larry-page/?list=billionaires"/>
    <hyperlink ref="B15" r:id="rId13" display="https://www.forbes.com/profile/sergey-brin/?list=billionaires"/>
    <hyperlink ref="B16" r:id="rId14" display="https://www.forbes.com/profile/jim-walton/?list=billionaires"/>
    <hyperlink ref="B17" r:id="rId15" display="https://www.forbes.com/profile/s-robson-walton/?list=billionaires"/>
    <hyperlink ref="B18" r:id="rId16" display="https://www.forbes.com/profile/alice-walton/?list=billionaires"/>
    <hyperlink ref="B19" r:id="rId17" display="https://www.forbes.com/profile/ma-huateng/?list=billionaires"/>
    <hyperlink ref="B20" r:id="rId18" display="https://www.forbes.com/profile/francoise-bettencourt-meyers/?list=billionaires"/>
    <hyperlink ref="B21" r:id="rId19" display="https://www.forbes.com/profile/mukesh-ambani/?list=billionaires"/>
    <hyperlink ref="B22" r:id="rId20" display="https://www.forbes.com/profile/jack-ma/?list=billionaires"/>
  </hyperlinks>
  <pageMargins left="0.7" right="0.7" top="0.75" bottom="0.75" header="0.3" footer="0.3"/>
  <pageSetup orientation="portrait" horizontalDpi="4294967292" verticalDpi="0" r:id="rId21"/>
  <tableParts count="2"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2019-03-22T23:14:36Z</dcterms:created>
  <dcterms:modified xsi:type="dcterms:W3CDTF">2019-03-23T01:04:48Z</dcterms:modified>
</cp:coreProperties>
</file>