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4B7BB15B-0B01-48BB-B0FD-E45267D66A5C}" xr6:coauthVersionLast="47" xr6:coauthVersionMax="47" xr10:uidLastSave="{00000000-0000-0000-0000-000000000000}"/>
  <bookViews>
    <workbookView xWindow="-120" yWindow="-120" windowWidth="20730" windowHeight="11160" xr2:uid="{7C735C62-E13D-4AFF-8C45-5903A3AC48E4}"/>
  </bookViews>
  <sheets>
    <sheet name="Payro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H3" i="1" s="1"/>
  <c r="I3" i="1"/>
  <c r="K3" i="1"/>
  <c r="L3" i="1" s="1"/>
  <c r="M3" i="1" s="1"/>
  <c r="N3" i="1"/>
  <c r="O3" i="1" s="1"/>
  <c r="Q3" i="1"/>
  <c r="R3" i="1" s="1"/>
  <c r="S3" i="1"/>
  <c r="T3" i="1" s="1"/>
  <c r="U3" i="1" s="1"/>
  <c r="W3" i="1"/>
  <c r="X3" i="1"/>
  <c r="Y3" i="1" s="1"/>
  <c r="Z3" i="1" s="1"/>
  <c r="AA3" i="1" s="1"/>
  <c r="AC3" i="1"/>
  <c r="AD3" i="1" s="1"/>
  <c r="AE3" i="1" s="1"/>
  <c r="AF3" i="1" s="1"/>
  <c r="AG3" i="1"/>
  <c r="E4" i="1"/>
  <c r="F4" i="1" s="1"/>
  <c r="J4" i="1"/>
  <c r="O4" i="1"/>
  <c r="P4" i="1"/>
  <c r="Q4" i="1"/>
  <c r="U4" i="1"/>
  <c r="V4" i="1"/>
  <c r="AB4" i="1" s="1"/>
  <c r="AA4" i="1"/>
  <c r="E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AC5" i="1" s="1"/>
  <c r="X5" i="1"/>
  <c r="AD5" i="1" s="1"/>
  <c r="Y5" i="1"/>
  <c r="Z5" i="1"/>
  <c r="AA5" i="1"/>
  <c r="AG5" i="1" s="1"/>
  <c r="AB5" i="1"/>
  <c r="AE5" i="1"/>
  <c r="AF5" i="1"/>
  <c r="E6" i="1"/>
  <c r="Q6" i="1" s="1"/>
  <c r="J6" i="1"/>
  <c r="P6" i="1"/>
  <c r="V6" i="1"/>
  <c r="AB6" i="1" s="1"/>
  <c r="E7" i="1"/>
  <c r="F7" i="1" s="1"/>
  <c r="G7" i="1"/>
  <c r="S7" i="1" s="1"/>
  <c r="J7" i="1"/>
  <c r="K7" i="1"/>
  <c r="N7" i="1"/>
  <c r="O7" i="1"/>
  <c r="P7" i="1"/>
  <c r="Q7" i="1"/>
  <c r="T7" i="1"/>
  <c r="U7" i="1"/>
  <c r="V7" i="1"/>
  <c r="AB7" i="1" s="1"/>
  <c r="W7" i="1"/>
  <c r="Z7" i="1"/>
  <c r="AF7" i="1" s="1"/>
  <c r="AA7" i="1"/>
  <c r="AC7" i="1"/>
  <c r="AG7" i="1"/>
  <c r="E8" i="1"/>
  <c r="F8" i="1" s="1"/>
  <c r="L8" i="1" s="1"/>
  <c r="X8" i="1" s="1"/>
  <c r="J8" i="1"/>
  <c r="V8" i="1" s="1"/>
  <c r="K8" i="1"/>
  <c r="M8" i="1"/>
  <c r="N8" i="1"/>
  <c r="O8" i="1"/>
  <c r="P8" i="1"/>
  <c r="R8" i="1"/>
  <c r="AD8" i="1" s="1"/>
  <c r="S8" i="1"/>
  <c r="T8" i="1"/>
  <c r="U8" i="1"/>
  <c r="W8" i="1"/>
  <c r="Y8" i="1"/>
  <c r="Z8" i="1"/>
  <c r="AF8" i="1" s="1"/>
  <c r="AA8" i="1"/>
  <c r="AG8" i="1" s="1"/>
  <c r="AE8" i="1"/>
  <c r="E9" i="1"/>
  <c r="F9" i="1" s="1"/>
  <c r="J9" i="1"/>
  <c r="P9" i="1"/>
  <c r="Q9" i="1"/>
  <c r="V9" i="1"/>
  <c r="E10" i="1"/>
  <c r="F10" i="1"/>
  <c r="R10" i="1" s="1"/>
  <c r="J10" i="1"/>
  <c r="K10" i="1"/>
  <c r="P10" i="1"/>
  <c r="Q10" i="1"/>
  <c r="V10" i="1"/>
  <c r="AB10" i="1" s="1"/>
  <c r="W10" i="1"/>
  <c r="AC10" i="1" s="1"/>
  <c r="E11" i="1"/>
  <c r="F11" i="1" s="1"/>
  <c r="J11" i="1"/>
  <c r="P11" i="1"/>
  <c r="AB11" i="1" s="1"/>
  <c r="Q11" i="1"/>
  <c r="V11" i="1"/>
  <c r="E12" i="1"/>
  <c r="F12" i="1"/>
  <c r="J12" i="1"/>
  <c r="K12" i="1"/>
  <c r="P12" i="1"/>
  <c r="Q12" i="1"/>
  <c r="V12" i="1"/>
  <c r="AB12" i="1" s="1"/>
  <c r="W12" i="1"/>
  <c r="AC12" i="1" s="1"/>
  <c r="E13" i="1"/>
  <c r="F13" i="1" s="1"/>
  <c r="J13" i="1"/>
  <c r="P13" i="1"/>
  <c r="AB13" i="1" s="1"/>
  <c r="Q13" i="1"/>
  <c r="V13" i="1"/>
  <c r="G14" i="1"/>
  <c r="I14" i="1"/>
  <c r="J14" i="1"/>
  <c r="K14" i="1"/>
  <c r="L14" i="1"/>
  <c r="M14" i="1"/>
  <c r="Y14" i="1" s="1"/>
  <c r="AE14" i="1" s="1"/>
  <c r="N14" i="1"/>
  <c r="P14" i="1"/>
  <c r="Q14" i="1"/>
  <c r="AC14" i="1" s="1"/>
  <c r="R14" i="1"/>
  <c r="S14" i="1"/>
  <c r="T14" i="1"/>
  <c r="V14" i="1"/>
  <c r="AB14" i="1" s="1"/>
  <c r="W14" i="1"/>
  <c r="X14" i="1"/>
  <c r="Z14" i="1"/>
  <c r="AF14" i="1" s="1"/>
  <c r="AD14" i="1"/>
  <c r="E15" i="1"/>
  <c r="F15" i="1" s="1"/>
  <c r="H15" i="1"/>
  <c r="J15" i="1"/>
  <c r="K15" i="1"/>
  <c r="M15" i="1"/>
  <c r="O15" i="1"/>
  <c r="P15" i="1"/>
  <c r="Q15" i="1"/>
  <c r="S15" i="1"/>
  <c r="U15" i="1"/>
  <c r="V15" i="1"/>
  <c r="AB15" i="1" s="1"/>
  <c r="W15" i="1"/>
  <c r="Y15" i="1"/>
  <c r="AE15" i="1" s="1"/>
  <c r="AA15" i="1"/>
  <c r="AC15" i="1"/>
  <c r="AG15" i="1"/>
  <c r="E16" i="1"/>
  <c r="Q16" i="1" s="1"/>
  <c r="J16" i="1"/>
  <c r="O16" i="1"/>
  <c r="P16" i="1"/>
  <c r="U16" i="1"/>
  <c r="V16" i="1"/>
  <c r="AA16" i="1"/>
  <c r="AB16" i="1"/>
  <c r="AG16" i="1"/>
  <c r="E17" i="1"/>
  <c r="F17" i="1"/>
  <c r="R17" i="1" s="1"/>
  <c r="H17" i="1"/>
  <c r="J17" i="1"/>
  <c r="K17" i="1"/>
  <c r="L17" i="1"/>
  <c r="M17" i="1"/>
  <c r="N17" i="1"/>
  <c r="O17" i="1"/>
  <c r="P17" i="1"/>
  <c r="Q17" i="1"/>
  <c r="S17" i="1"/>
  <c r="T17" i="1"/>
  <c r="AF17" i="1" s="1"/>
  <c r="U17" i="1"/>
  <c r="V17" i="1"/>
  <c r="W17" i="1"/>
  <c r="X17" i="1"/>
  <c r="AD17" i="1" s="1"/>
  <c r="Y17" i="1"/>
  <c r="AE17" i="1" s="1"/>
  <c r="Z17" i="1"/>
  <c r="AA17" i="1"/>
  <c r="AB17" i="1"/>
  <c r="AC17" i="1"/>
  <c r="AG17" i="1"/>
  <c r="E18" i="1"/>
  <c r="F18" i="1"/>
  <c r="I18" i="1"/>
  <c r="O18" i="1" s="1"/>
  <c r="AA18" i="1" s="1"/>
  <c r="J18" i="1"/>
  <c r="K18" i="1"/>
  <c r="N18" i="1"/>
  <c r="P18" i="1"/>
  <c r="Q18" i="1"/>
  <c r="T18" i="1"/>
  <c r="U18" i="1"/>
  <c r="V18" i="1"/>
  <c r="W18" i="1"/>
  <c r="AC18" i="1" s="1"/>
  <c r="Z18" i="1"/>
  <c r="AB18" i="1"/>
  <c r="AF18" i="1"/>
  <c r="AG18" i="1"/>
  <c r="E19" i="1"/>
  <c r="H19" i="1"/>
  <c r="I19" i="1" s="1"/>
  <c r="J19" i="1"/>
  <c r="M19" i="1"/>
  <c r="N19" i="1"/>
  <c r="Z19" i="1" s="1"/>
  <c r="P19" i="1"/>
  <c r="S19" i="1"/>
  <c r="T19" i="1"/>
  <c r="V19" i="1"/>
  <c r="Y19" i="1"/>
  <c r="AB19" i="1"/>
  <c r="AE19" i="1"/>
  <c r="AF19" i="1"/>
  <c r="E20" i="1"/>
  <c r="H20" i="1"/>
  <c r="I20" i="1"/>
  <c r="J20" i="1"/>
  <c r="V20" i="1" s="1"/>
  <c r="V30" i="1" s="1"/>
  <c r="M20" i="1"/>
  <c r="Y20" i="1" s="1"/>
  <c r="N20" i="1"/>
  <c r="O20" i="1"/>
  <c r="AA20" i="1" s="1"/>
  <c r="P20" i="1"/>
  <c r="Q20" i="1"/>
  <c r="S20" i="1"/>
  <c r="AE20" i="1" s="1"/>
  <c r="T20" i="1"/>
  <c r="U20" i="1"/>
  <c r="AG20" i="1" s="1"/>
  <c r="Z20" i="1"/>
  <c r="AF20" i="1" s="1"/>
  <c r="E21" i="1"/>
  <c r="Q21" i="1" s="1"/>
  <c r="AC21" i="1" s="1"/>
  <c r="H21" i="1"/>
  <c r="I21" i="1" s="1"/>
  <c r="J21" i="1"/>
  <c r="K21" i="1"/>
  <c r="L21" i="1"/>
  <c r="M21" i="1"/>
  <c r="P21" i="1"/>
  <c r="P29" i="1" s="1"/>
  <c r="R21" i="1"/>
  <c r="S21" i="1"/>
  <c r="V21" i="1"/>
  <c r="W21" i="1"/>
  <c r="X21" i="1"/>
  <c r="Y21" i="1"/>
  <c r="AD21" i="1"/>
  <c r="AE21" i="1"/>
  <c r="E22" i="1"/>
  <c r="G22" i="1"/>
  <c r="H22" i="1" s="1"/>
  <c r="I22" i="1"/>
  <c r="O22" i="1" s="1"/>
  <c r="AA22" i="1" s="1"/>
  <c r="J22" i="1"/>
  <c r="K22" i="1"/>
  <c r="W22" i="1" s="1"/>
  <c r="AC22" i="1" s="1"/>
  <c r="L22" i="1"/>
  <c r="M22" i="1"/>
  <c r="P22" i="1"/>
  <c r="Q22" i="1"/>
  <c r="R22" i="1"/>
  <c r="U22" i="1"/>
  <c r="AG22" i="1" s="1"/>
  <c r="V22" i="1"/>
  <c r="AB22" i="1" s="1"/>
  <c r="X22" i="1"/>
  <c r="Y22" i="1"/>
  <c r="AD22" i="1"/>
  <c r="E23" i="1"/>
  <c r="F23" i="1" s="1"/>
  <c r="G23" i="1" s="1"/>
  <c r="J23" i="1"/>
  <c r="K23" i="1"/>
  <c r="P23" i="1"/>
  <c r="Q23" i="1"/>
  <c r="V23" i="1"/>
  <c r="W23" i="1"/>
  <c r="AB23" i="1"/>
  <c r="AC23" i="1"/>
  <c r="E24" i="1"/>
  <c r="H24" i="1"/>
  <c r="I24" i="1" s="1"/>
  <c r="J24" i="1"/>
  <c r="M24" i="1"/>
  <c r="N24" i="1"/>
  <c r="P24" i="1"/>
  <c r="S24" i="1"/>
  <c r="T24" i="1"/>
  <c r="V24" i="1"/>
  <c r="Y24" i="1"/>
  <c r="Z24" i="1"/>
  <c r="AB24" i="1"/>
  <c r="AE24" i="1"/>
  <c r="AF24" i="1"/>
  <c r="E25" i="1"/>
  <c r="K25" i="1" s="1"/>
  <c r="W25" i="1" s="1"/>
  <c r="AC25" i="1" s="1"/>
  <c r="F25" i="1"/>
  <c r="G25" i="1" s="1"/>
  <c r="H25" i="1"/>
  <c r="I25" i="1" s="1"/>
  <c r="J25" i="1"/>
  <c r="L25" i="1"/>
  <c r="X25" i="1" s="1"/>
  <c r="P25" i="1"/>
  <c r="AB25" i="1" s="1"/>
  <c r="Q25" i="1"/>
  <c r="R25" i="1"/>
  <c r="V25" i="1"/>
  <c r="E26" i="1"/>
  <c r="F26" i="1"/>
  <c r="G26" i="1" s="1"/>
  <c r="H26" i="1" s="1"/>
  <c r="J26" i="1"/>
  <c r="K26" i="1"/>
  <c r="L26" i="1"/>
  <c r="P26" i="1"/>
  <c r="Q26" i="1"/>
  <c r="R26" i="1"/>
  <c r="AD26" i="1" s="1"/>
  <c r="V26" i="1"/>
  <c r="W26" i="1"/>
  <c r="AC26" i="1" s="1"/>
  <c r="X26" i="1"/>
  <c r="AB26" i="1"/>
  <c r="E27" i="1"/>
  <c r="Q27" i="1" s="1"/>
  <c r="AC27" i="1" s="1"/>
  <c r="F27" i="1"/>
  <c r="H27" i="1"/>
  <c r="J27" i="1"/>
  <c r="K27" i="1"/>
  <c r="L27" i="1"/>
  <c r="M27" i="1"/>
  <c r="N27" i="1"/>
  <c r="O27" i="1"/>
  <c r="P27" i="1"/>
  <c r="R27" i="1"/>
  <c r="AD27" i="1" s="1"/>
  <c r="S27" i="1"/>
  <c r="T27" i="1"/>
  <c r="AF27" i="1" s="1"/>
  <c r="U27" i="1"/>
  <c r="V27" i="1"/>
  <c r="W27" i="1"/>
  <c r="X27" i="1"/>
  <c r="Y27" i="1"/>
  <c r="Z27" i="1"/>
  <c r="AA27" i="1"/>
  <c r="AG27" i="1" s="1"/>
  <c r="AB27" i="1"/>
  <c r="AI27" i="1" s="1"/>
  <c r="AE27" i="1"/>
  <c r="C29" i="1"/>
  <c r="D29" i="1"/>
  <c r="V29" i="1"/>
  <c r="C30" i="1"/>
  <c r="D30" i="1"/>
  <c r="C31" i="1"/>
  <c r="D31" i="1"/>
  <c r="V31" i="1"/>
  <c r="D33" i="1"/>
  <c r="E33" i="1"/>
  <c r="AD25" i="1" l="1"/>
  <c r="I26" i="1"/>
  <c r="N26" i="1"/>
  <c r="Z26" i="1" s="1"/>
  <c r="T26" i="1"/>
  <c r="AF26" i="1" s="1"/>
  <c r="H23" i="1"/>
  <c r="M23" i="1"/>
  <c r="Y23" i="1" s="1"/>
  <c r="S23" i="1"/>
  <c r="AE23" i="1" s="1"/>
  <c r="O19" i="1"/>
  <c r="AA19" i="1" s="1"/>
  <c r="U19" i="1"/>
  <c r="AG19" i="1" s="1"/>
  <c r="G12" i="1"/>
  <c r="L12" i="1"/>
  <c r="X12" i="1" s="1"/>
  <c r="P30" i="1"/>
  <c r="S22" i="1"/>
  <c r="AE22" i="1" s="1"/>
  <c r="AB21" i="1"/>
  <c r="AB20" i="1"/>
  <c r="R11" i="1"/>
  <c r="G11" i="1"/>
  <c r="L11" i="1"/>
  <c r="X11" i="1" s="1"/>
  <c r="P33" i="1"/>
  <c r="AB9" i="1"/>
  <c r="S26" i="1"/>
  <c r="AE26" i="1" s="1"/>
  <c r="AI26" i="1" s="1"/>
  <c r="M26" i="1"/>
  <c r="Y26" i="1" s="1"/>
  <c r="U25" i="1"/>
  <c r="AG25" i="1" s="1"/>
  <c r="O25" i="1"/>
  <c r="AA25" i="1" s="1"/>
  <c r="O24" i="1"/>
  <c r="AA24" i="1" s="1"/>
  <c r="U24" i="1"/>
  <c r="L23" i="1"/>
  <c r="X23" i="1" s="1"/>
  <c r="R23" i="1"/>
  <c r="R15" i="1"/>
  <c r="L15" i="1"/>
  <c r="X15" i="1" s="1"/>
  <c r="O14" i="1"/>
  <c r="AA14" i="1" s="1"/>
  <c r="U14" i="1"/>
  <c r="AG14" i="1" s="1"/>
  <c r="G10" i="1"/>
  <c r="L10" i="1"/>
  <c r="X10" i="1" s="1"/>
  <c r="AD10" i="1" s="1"/>
  <c r="AB8" i="1"/>
  <c r="V33" i="1"/>
  <c r="O21" i="1"/>
  <c r="AA21" i="1" s="1"/>
  <c r="U21" i="1"/>
  <c r="AG21" i="1" s="1"/>
  <c r="P31" i="1"/>
  <c r="T25" i="1"/>
  <c r="AF25" i="1" s="1"/>
  <c r="N25" i="1"/>
  <c r="Z25" i="1" s="1"/>
  <c r="M25" i="1"/>
  <c r="Y25" i="1" s="1"/>
  <c r="S25" i="1"/>
  <c r="F24" i="1"/>
  <c r="K24" i="1"/>
  <c r="W24" i="1" s="1"/>
  <c r="Q24" i="1"/>
  <c r="AC24" i="1" s="1"/>
  <c r="N22" i="1"/>
  <c r="Z22" i="1" s="1"/>
  <c r="T22" i="1"/>
  <c r="AF22" i="1" s="1"/>
  <c r="AI22" i="1" s="1"/>
  <c r="T21" i="1"/>
  <c r="N21" i="1"/>
  <c r="Z21" i="1" s="1"/>
  <c r="F20" i="1"/>
  <c r="K20" i="1"/>
  <c r="W20" i="1" s="1"/>
  <c r="AC20" i="1" s="1"/>
  <c r="AI17" i="1"/>
  <c r="AI14" i="1"/>
  <c r="R13" i="1"/>
  <c r="AD13" i="1" s="1"/>
  <c r="G13" i="1"/>
  <c r="L13" i="1"/>
  <c r="X13" i="1" s="1"/>
  <c r="R12" i="1"/>
  <c r="AD12" i="1" s="1"/>
  <c r="R9" i="1"/>
  <c r="G9" i="1"/>
  <c r="L9" i="1"/>
  <c r="X9" i="1" s="1"/>
  <c r="E31" i="1"/>
  <c r="E29" i="1"/>
  <c r="G18" i="1"/>
  <c r="L18" i="1"/>
  <c r="X18" i="1" s="1"/>
  <c r="R18" i="1"/>
  <c r="N15" i="1"/>
  <c r="Z15" i="1" s="1"/>
  <c r="T15" i="1"/>
  <c r="AI5" i="1"/>
  <c r="AG4" i="1"/>
  <c r="R4" i="1"/>
  <c r="G4" i="1"/>
  <c r="L4" i="1"/>
  <c r="X4" i="1" s="1"/>
  <c r="F6" i="1"/>
  <c r="K6" i="1"/>
  <c r="W6" i="1" s="1"/>
  <c r="AC6" i="1" s="1"/>
  <c r="E30" i="1"/>
  <c r="F19" i="1"/>
  <c r="K19" i="1"/>
  <c r="W19" i="1" s="1"/>
  <c r="Q19" i="1"/>
  <c r="AC19" i="1" s="1"/>
  <c r="M7" i="1"/>
  <c r="Y7" i="1" s="1"/>
  <c r="AE7" i="1" s="1"/>
  <c r="R7" i="1"/>
  <c r="L7" i="1"/>
  <c r="X7" i="1" s="1"/>
  <c r="K16" i="1"/>
  <c r="W16" i="1" s="1"/>
  <c r="AC16" i="1" s="1"/>
  <c r="F16" i="1"/>
  <c r="K13" i="1"/>
  <c r="W13" i="1" s="1"/>
  <c r="AC13" i="1" s="1"/>
  <c r="K11" i="1"/>
  <c r="W11" i="1" s="1"/>
  <c r="AC11" i="1" s="1"/>
  <c r="K9" i="1"/>
  <c r="W9" i="1" s="1"/>
  <c r="AC9" i="1" s="1"/>
  <c r="Q8" i="1"/>
  <c r="Q31" i="1" s="1"/>
  <c r="K4" i="1"/>
  <c r="W4" i="1" s="1"/>
  <c r="S4" i="1" l="1"/>
  <c r="M4" i="1"/>
  <c r="Y4" i="1" s="1"/>
  <c r="H4" i="1"/>
  <c r="L20" i="1"/>
  <c r="X20" i="1" s="1"/>
  <c r="R20" i="1"/>
  <c r="AD20" i="1" s="1"/>
  <c r="AI20" i="1" s="1"/>
  <c r="M11" i="1"/>
  <c r="Y11" i="1" s="1"/>
  <c r="S11" i="1"/>
  <c r="H11" i="1"/>
  <c r="T23" i="1"/>
  <c r="N23" i="1"/>
  <c r="Z23" i="1" s="1"/>
  <c r="I23" i="1"/>
  <c r="O26" i="1"/>
  <c r="AA26" i="1" s="1"/>
  <c r="U26" i="1"/>
  <c r="R6" i="1"/>
  <c r="G6" i="1"/>
  <c r="G29" i="1" s="1"/>
  <c r="L6" i="1"/>
  <c r="X6" i="1" s="1"/>
  <c r="X29" i="1" s="1"/>
  <c r="F33" i="1"/>
  <c r="F30" i="1"/>
  <c r="F29" i="1"/>
  <c r="F31" i="1"/>
  <c r="AD4" i="1"/>
  <c r="R30" i="1"/>
  <c r="AF15" i="1"/>
  <c r="M18" i="1"/>
  <c r="Y18" i="1" s="1"/>
  <c r="S18" i="1"/>
  <c r="AE18" i="1" s="1"/>
  <c r="M9" i="1"/>
  <c r="Y9" i="1" s="1"/>
  <c r="S9" i="1"/>
  <c r="AE9" i="1" s="1"/>
  <c r="H9" i="1"/>
  <c r="S10" i="1"/>
  <c r="AE10" i="1" s="1"/>
  <c r="H10" i="1"/>
  <c r="M10" i="1"/>
  <c r="Y10" i="1" s="1"/>
  <c r="AD15" i="1"/>
  <c r="AG24" i="1"/>
  <c r="AD11" i="1"/>
  <c r="L19" i="1"/>
  <c r="X19" i="1" s="1"/>
  <c r="R19" i="1"/>
  <c r="W30" i="1"/>
  <c r="AC4" i="1"/>
  <c r="W29" i="1"/>
  <c r="W31" i="1"/>
  <c r="W33" i="1"/>
  <c r="AD9" i="1"/>
  <c r="L24" i="1"/>
  <c r="X24" i="1" s="1"/>
  <c r="R24" i="1"/>
  <c r="Q29" i="1"/>
  <c r="S12" i="1"/>
  <c r="AE12" i="1" s="1"/>
  <c r="H12" i="1"/>
  <c r="M12" i="1"/>
  <c r="Y12" i="1" s="1"/>
  <c r="AC8" i="1"/>
  <c r="Q33" i="1"/>
  <c r="R16" i="1"/>
  <c r="AD16" i="1" s="1"/>
  <c r="L16" i="1"/>
  <c r="X16" i="1" s="1"/>
  <c r="G16" i="1"/>
  <c r="G31" i="1" s="1"/>
  <c r="AD7" i="1"/>
  <c r="AI7" i="1" s="1"/>
  <c r="X31" i="1"/>
  <c r="AD18" i="1"/>
  <c r="M13" i="1"/>
  <c r="Y13" i="1" s="1"/>
  <c r="S13" i="1"/>
  <c r="AE13" i="1" s="1"/>
  <c r="H13" i="1"/>
  <c r="AF21" i="1"/>
  <c r="AI21" i="1" s="1"/>
  <c r="AE25" i="1"/>
  <c r="AI25" i="1" s="1"/>
  <c r="AI8" i="1"/>
  <c r="AB30" i="1"/>
  <c r="AB29" i="1"/>
  <c r="AB31" i="1"/>
  <c r="AD23" i="1"/>
  <c r="Q30" i="1"/>
  <c r="AB33" i="1"/>
  <c r="AI10" i="1" l="1"/>
  <c r="I11" i="1"/>
  <c r="N11" i="1"/>
  <c r="Z11" i="1" s="1"/>
  <c r="T11" i="1"/>
  <c r="G30" i="1"/>
  <c r="AI18" i="1"/>
  <c r="X33" i="1"/>
  <c r="R33" i="1"/>
  <c r="AD6" i="1"/>
  <c r="N4" i="1"/>
  <c r="Z4" i="1" s="1"/>
  <c r="T4" i="1"/>
  <c r="H30" i="1"/>
  <c r="I13" i="1"/>
  <c r="N13" i="1"/>
  <c r="Z13" i="1" s="1"/>
  <c r="T13" i="1"/>
  <c r="AF13" i="1" s="1"/>
  <c r="AI13" i="1" s="1"/>
  <c r="X30" i="1"/>
  <c r="T12" i="1"/>
  <c r="I12" i="1"/>
  <c r="N12" i="1"/>
  <c r="Z12" i="1" s="1"/>
  <c r="AD24" i="1"/>
  <c r="AI24" i="1" s="1"/>
  <c r="AD19" i="1"/>
  <c r="AI19" i="1" s="1"/>
  <c r="T10" i="1"/>
  <c r="AF10" i="1" s="1"/>
  <c r="I10" i="1"/>
  <c r="N10" i="1"/>
  <c r="Z10" i="1" s="1"/>
  <c r="R31" i="1"/>
  <c r="AD30" i="1"/>
  <c r="AD33" i="1"/>
  <c r="AG26" i="1"/>
  <c r="AF23" i="1"/>
  <c r="AI23" i="1" s="1"/>
  <c r="G33" i="1"/>
  <c r="H16" i="1"/>
  <c r="M16" i="1"/>
  <c r="Y16" i="1" s="1"/>
  <c r="S16" i="1"/>
  <c r="AE16" i="1" s="1"/>
  <c r="AE4" i="1"/>
  <c r="AC29" i="1"/>
  <c r="AC31" i="1"/>
  <c r="AC30" i="1"/>
  <c r="AC33" i="1"/>
  <c r="AI15" i="1"/>
  <c r="I9" i="1"/>
  <c r="N9" i="1"/>
  <c r="Z9" i="1" s="1"/>
  <c r="T9" i="1"/>
  <c r="AF9" i="1" s="1"/>
  <c r="AI9" i="1" s="1"/>
  <c r="R29" i="1"/>
  <c r="S6" i="1"/>
  <c r="AE6" i="1" s="1"/>
  <c r="H6" i="1"/>
  <c r="H31" i="1" s="1"/>
  <c r="M6" i="1"/>
  <c r="Y6" i="1" s="1"/>
  <c r="Y33" i="1" s="1"/>
  <c r="O23" i="1"/>
  <c r="AA23" i="1" s="1"/>
  <c r="U23" i="1"/>
  <c r="AG23" i="1" s="1"/>
  <c r="AE11" i="1"/>
  <c r="Y30" i="1"/>
  <c r="U9" i="1" l="1"/>
  <c r="O9" i="1"/>
  <c r="AA9" i="1" s="1"/>
  <c r="Y31" i="1"/>
  <c r="S29" i="1"/>
  <c r="AD31" i="1"/>
  <c r="O12" i="1"/>
  <c r="AA12" i="1" s="1"/>
  <c r="U12" i="1"/>
  <c r="U11" i="1"/>
  <c r="O11" i="1"/>
  <c r="AA11" i="1" s="1"/>
  <c r="S31" i="1"/>
  <c r="S30" i="1"/>
  <c r="O10" i="1"/>
  <c r="AA10" i="1" s="1"/>
  <c r="U10" i="1"/>
  <c r="AG10" i="1" s="1"/>
  <c r="Y29" i="1"/>
  <c r="N16" i="1"/>
  <c r="Z16" i="1" s="1"/>
  <c r="T16" i="1"/>
  <c r="AF12" i="1"/>
  <c r="AI12" i="1" s="1"/>
  <c r="U13" i="1"/>
  <c r="O13" i="1"/>
  <c r="AA13" i="1" s="1"/>
  <c r="H33" i="1"/>
  <c r="N6" i="1"/>
  <c r="Z6" i="1" s="1"/>
  <c r="Z29" i="1" s="1"/>
  <c r="T6" i="1"/>
  <c r="I6" i="1"/>
  <c r="S33" i="1"/>
  <c r="AE30" i="1"/>
  <c r="AE29" i="1"/>
  <c r="AE31" i="1"/>
  <c r="AE33" i="1"/>
  <c r="AD29" i="1"/>
  <c r="H29" i="1"/>
  <c r="AF4" i="1"/>
  <c r="T33" i="1"/>
  <c r="T30" i="1"/>
  <c r="T31" i="1"/>
  <c r="AF11" i="1"/>
  <c r="AI11" i="1" s="1"/>
  <c r="Z30" i="1" l="1"/>
  <c r="AF16" i="1"/>
  <c r="AI16" i="1" s="1"/>
  <c r="Z33" i="1"/>
  <c r="AG11" i="1"/>
  <c r="AG9" i="1"/>
  <c r="AF31" i="1"/>
  <c r="AI4" i="1"/>
  <c r="O6" i="1"/>
  <c r="AA6" i="1" s="1"/>
  <c r="I30" i="1"/>
  <c r="I29" i="1"/>
  <c r="I31" i="1"/>
  <c r="U6" i="1"/>
  <c r="I33" i="1"/>
  <c r="Z31" i="1"/>
  <c r="T29" i="1"/>
  <c r="AF6" i="1"/>
  <c r="AI6" i="1" s="1"/>
  <c r="AG13" i="1"/>
  <c r="AG12" i="1"/>
  <c r="U33" i="1" l="1"/>
  <c r="AG6" i="1"/>
  <c r="U29" i="1"/>
  <c r="U31" i="1"/>
  <c r="U30" i="1"/>
  <c r="AA33" i="1"/>
  <c r="AA29" i="1"/>
  <c r="AA31" i="1"/>
  <c r="AA30" i="1"/>
  <c r="AF29" i="1"/>
  <c r="AI29" i="1"/>
  <c r="AI31" i="1"/>
  <c r="AI33" i="1"/>
  <c r="AI30" i="1"/>
  <c r="AF33" i="1"/>
  <c r="AF30" i="1"/>
  <c r="AG31" i="1" l="1"/>
  <c r="AG33" i="1"/>
  <c r="AG29" i="1"/>
  <c r="AG30" i="1"/>
</calcChain>
</file>

<file path=xl/sharedStrings.xml><?xml version="1.0" encoding="utf-8"?>
<sst xmlns="http://schemas.openxmlformats.org/spreadsheetml/2006/main" count="63" uniqueCount="54">
  <si>
    <t xml:space="preserve">Total </t>
  </si>
  <si>
    <t>Avg</t>
  </si>
  <si>
    <t>Min</t>
  </si>
  <si>
    <t>Max</t>
  </si>
  <si>
    <t>Florian</t>
  </si>
  <si>
    <t>Hans</t>
  </si>
  <si>
    <t>Jonathan</t>
  </si>
  <si>
    <t>Christopher</t>
  </si>
  <si>
    <t>Langford</t>
  </si>
  <si>
    <t>Matthew</t>
  </si>
  <si>
    <t>Steven</t>
  </si>
  <si>
    <t>Valerie</t>
  </si>
  <si>
    <t>Lisa</t>
  </si>
  <si>
    <t>Lawrence</t>
  </si>
  <si>
    <t>David</t>
  </si>
  <si>
    <t>John</t>
  </si>
  <si>
    <t>Bradley</t>
  </si>
  <si>
    <t>William</t>
  </si>
  <si>
    <t>Dakota</t>
  </si>
  <si>
    <t>Hannah</t>
  </si>
  <si>
    <t>Paul</t>
  </si>
  <si>
    <t>James</t>
  </si>
  <si>
    <t>Bruce</t>
  </si>
  <si>
    <t>Walter</t>
  </si>
  <si>
    <t>Elle</t>
  </si>
  <si>
    <t>Mary</t>
  </si>
  <si>
    <t>Rihanna</t>
  </si>
  <si>
    <t>Robyn</t>
  </si>
  <si>
    <t>Warren</t>
  </si>
  <si>
    <t>Henry</t>
  </si>
  <si>
    <t>Sean</t>
  </si>
  <si>
    <t>Thomas</t>
  </si>
  <si>
    <t>Calvin</t>
  </si>
  <si>
    <t>Rudyard</t>
  </si>
  <si>
    <t>Joseph</t>
  </si>
  <si>
    <t>Rupert</t>
  </si>
  <si>
    <t>Keith</t>
  </si>
  <si>
    <t>Ross</t>
  </si>
  <si>
    <t>Orson</t>
  </si>
  <si>
    <t>George</t>
  </si>
  <si>
    <t>Ricky</t>
  </si>
  <si>
    <t>Charles</t>
  </si>
  <si>
    <t>Brian</t>
  </si>
  <si>
    <t>Hourly Wages</t>
  </si>
  <si>
    <t xml:space="preserve">Last Name </t>
  </si>
  <si>
    <t>First Name</t>
  </si>
  <si>
    <t>January Pay</t>
  </si>
  <si>
    <t>Total Pay</t>
  </si>
  <si>
    <t xml:space="preserve">Overtime Bonus </t>
  </si>
  <si>
    <t>Pay</t>
  </si>
  <si>
    <t>Overtime Hours</t>
  </si>
  <si>
    <t>Hours Worked</t>
  </si>
  <si>
    <t>Mr. Wayne</t>
  </si>
  <si>
    <t xml:space="preserve">EMPLOYMENT PAYROLL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</si>
</sst>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2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4" fontId="2" fillId="0" borderId="0" xfId="1" applyFont="1"/>
    <xf numFmtId="44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44" fontId="2" fillId="2" borderId="0" xfId="0" applyNumberFormat="1" applyFont="1" applyFill="1"/>
    <xf numFmtId="44" fontId="2" fillId="3" borderId="0" xfId="0" applyNumberFormat="1" applyFont="1" applyFill="1"/>
    <xf numFmtId="44" fontId="2" fillId="4" borderId="0" xfId="0" applyNumberFormat="1" applyFont="1" applyFill="1"/>
    <xf numFmtId="0" fontId="2" fillId="5" borderId="0" xfId="0" applyFont="1" applyFill="1"/>
    <xf numFmtId="0" fontId="2" fillId="6" borderId="0" xfId="0" applyFont="1" applyFill="1"/>
    <xf numFmtId="0" fontId="4" fillId="0" borderId="0" xfId="0" applyFont="1" applyAlignment="1">
      <alignment horizontal="left" vertical="center"/>
    </xf>
    <xf numFmtId="16" fontId="2" fillId="0" borderId="0" xfId="0" applyNumberFormat="1" applyFont="1"/>
    <xf numFmtId="16" fontId="2" fillId="3" borderId="0" xfId="0" applyNumberFormat="1" applyFont="1" applyFill="1"/>
    <xf numFmtId="16" fontId="2" fillId="4" borderId="0" xfId="0" applyNumberFormat="1" applyFont="1" applyFill="1"/>
    <xf numFmtId="16" fontId="2" fillId="2" borderId="0" xfId="0" applyNumberFormat="1" applyFont="1" applyFill="1"/>
    <xf numFmtId="16" fontId="2" fillId="5" borderId="0" xfId="0" applyNumberFormat="1" applyFont="1" applyFill="1"/>
    <xf numFmtId="16" fontId="2" fillId="6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6A29-D317-4E5B-B810-A479DAA5B463}">
  <sheetPr>
    <pageSetUpPr fitToPage="1"/>
  </sheetPr>
  <dimension ref="A1:AJ33"/>
  <sheetViews>
    <sheetView tabSelected="1" zoomScaleNormal="100" workbookViewId="0">
      <pane ySplit="1" topLeftCell="A2" activePane="bottomLeft" state="frozen"/>
      <selection pane="bottomLeft" activeCell="J7" sqref="J7"/>
    </sheetView>
  </sheetViews>
  <sheetFormatPr defaultRowHeight="15.75" x14ac:dyDescent="0.25"/>
  <cols>
    <col min="1" max="1" width="26.85546875" style="1" bestFit="1" customWidth="1"/>
    <col min="2" max="2" width="13.140625" style="1" bestFit="1" customWidth="1"/>
    <col min="3" max="3" width="16" style="1" bestFit="1" customWidth="1"/>
    <col min="4" max="4" width="16.7109375" style="1" bestFit="1" customWidth="1"/>
    <col min="5" max="5" width="6.42578125" style="1" bestFit="1" customWidth="1"/>
    <col min="6" max="8" width="7.7109375" style="1" bestFit="1" customWidth="1"/>
    <col min="9" max="9" width="7" style="1" bestFit="1" customWidth="1"/>
    <col min="10" max="10" width="18.140625" style="1" bestFit="1" customWidth="1"/>
    <col min="11" max="11" width="6.42578125" style="1" bestFit="1" customWidth="1"/>
    <col min="12" max="14" width="7.7109375" style="1" bestFit="1" customWidth="1"/>
    <col min="15" max="15" width="7" style="1" bestFit="1" customWidth="1"/>
    <col min="16" max="21" width="14.140625" style="1" bestFit="1" customWidth="1"/>
    <col min="22" max="27" width="11" style="1" bestFit="1" customWidth="1"/>
    <col min="28" max="33" width="14.140625" style="1" bestFit="1" customWidth="1"/>
    <col min="34" max="34" width="9.140625" style="1"/>
    <col min="35" max="35" width="15.42578125" style="1" bestFit="1" customWidth="1"/>
    <col min="36" max="36" width="17.28515625" style="1" bestFit="1" customWidth="1"/>
    <col min="37" max="16384" width="9.140625" style="1"/>
  </cols>
  <sheetData>
    <row r="1" spans="1:36" x14ac:dyDescent="0.25">
      <c r="A1" s="1" t="s">
        <v>53</v>
      </c>
      <c r="C1" s="1" t="s">
        <v>52</v>
      </c>
    </row>
    <row r="2" spans="1:36" x14ac:dyDescent="0.25">
      <c r="D2" s="4" t="s">
        <v>51</v>
      </c>
      <c r="E2" s="4"/>
      <c r="F2" s="4"/>
      <c r="G2" s="4"/>
      <c r="H2" s="4"/>
      <c r="I2" s="4"/>
      <c r="J2" s="4" t="s">
        <v>50</v>
      </c>
      <c r="K2" s="4"/>
      <c r="L2" s="4"/>
      <c r="M2" s="4"/>
      <c r="N2" s="4"/>
      <c r="O2" s="4"/>
      <c r="P2" s="4" t="s">
        <v>49</v>
      </c>
      <c r="Q2" s="4"/>
      <c r="R2" s="4"/>
      <c r="S2" s="4"/>
      <c r="T2" s="4"/>
      <c r="U2" s="4"/>
      <c r="V2" s="4" t="s">
        <v>48</v>
      </c>
      <c r="W2" s="4"/>
      <c r="X2" s="4"/>
      <c r="Y2" s="4"/>
      <c r="Z2" s="4"/>
      <c r="AA2" s="4"/>
      <c r="AB2" s="4" t="s">
        <v>47</v>
      </c>
      <c r="AI2" s="4" t="s">
        <v>46</v>
      </c>
    </row>
    <row r="3" spans="1:36" x14ac:dyDescent="0.25">
      <c r="A3" s="4" t="s">
        <v>45</v>
      </c>
      <c r="B3" s="4" t="s">
        <v>44</v>
      </c>
      <c r="C3" s="4" t="s">
        <v>43</v>
      </c>
      <c r="D3" s="17">
        <v>44927</v>
      </c>
      <c r="E3" s="17">
        <f>D3+7</f>
        <v>44934</v>
      </c>
      <c r="F3" s="17">
        <f>E3+7</f>
        <v>44941</v>
      </c>
      <c r="G3" s="17">
        <f>F3+7</f>
        <v>44948</v>
      </c>
      <c r="H3" s="17">
        <f>G3+7</f>
        <v>44955</v>
      </c>
      <c r="I3" s="17">
        <f>H3+7</f>
        <v>44962</v>
      </c>
      <c r="J3" s="16">
        <v>44927</v>
      </c>
      <c r="K3" s="16">
        <f>J3+7</f>
        <v>44934</v>
      </c>
      <c r="L3" s="16">
        <f>K3+7</f>
        <v>44941</v>
      </c>
      <c r="M3" s="16">
        <f>L3+7</f>
        <v>44948</v>
      </c>
      <c r="N3" s="16">
        <f>M3+7</f>
        <v>44955</v>
      </c>
      <c r="O3" s="16">
        <f>N3+7</f>
        <v>44962</v>
      </c>
      <c r="P3" s="15">
        <v>44927</v>
      </c>
      <c r="Q3" s="15">
        <f>P3+7</f>
        <v>44934</v>
      </c>
      <c r="R3" s="15">
        <f>Q3+7</f>
        <v>44941</v>
      </c>
      <c r="S3" s="15">
        <f>R3+7</f>
        <v>44948</v>
      </c>
      <c r="T3" s="15">
        <f>S3+7</f>
        <v>44955</v>
      </c>
      <c r="U3" s="15">
        <f>T3+7</f>
        <v>44962</v>
      </c>
      <c r="V3" s="14">
        <v>44927</v>
      </c>
      <c r="W3" s="14">
        <f>V3+7</f>
        <v>44934</v>
      </c>
      <c r="X3" s="14">
        <f>W3+7</f>
        <v>44941</v>
      </c>
      <c r="Y3" s="14">
        <f>X3+7</f>
        <v>44948</v>
      </c>
      <c r="Z3" s="14">
        <f>Y3+7</f>
        <v>44955</v>
      </c>
      <c r="AA3" s="14">
        <f>Z3+7</f>
        <v>44962</v>
      </c>
      <c r="AB3" s="13">
        <v>44927</v>
      </c>
      <c r="AC3" s="13">
        <f>AB3+7</f>
        <v>44934</v>
      </c>
      <c r="AD3" s="13">
        <f>AC3+7</f>
        <v>44941</v>
      </c>
      <c r="AE3" s="13">
        <f>AD3+7</f>
        <v>44948</v>
      </c>
      <c r="AF3" s="13">
        <f>AE3+7</f>
        <v>44955</v>
      </c>
      <c r="AG3" s="13">
        <f>AF3+7</f>
        <v>44962</v>
      </c>
      <c r="AH3" s="12"/>
      <c r="AI3" s="12"/>
    </row>
    <row r="4" spans="1:36" x14ac:dyDescent="0.25">
      <c r="A4" s="11" t="s">
        <v>42</v>
      </c>
      <c r="B4" s="11" t="s">
        <v>41</v>
      </c>
      <c r="C4" s="2">
        <v>12</v>
      </c>
      <c r="D4" s="10">
        <v>39</v>
      </c>
      <c r="E4" s="10">
        <f>D4-1</f>
        <v>38</v>
      </c>
      <c r="F4" s="10">
        <f>E4+3</f>
        <v>41</v>
      </c>
      <c r="G4" s="10">
        <f>F4+3</f>
        <v>44</v>
      </c>
      <c r="H4" s="10">
        <f>G4+3</f>
        <v>47</v>
      </c>
      <c r="I4" s="10">
        <v>39</v>
      </c>
      <c r="J4" s="9">
        <f>IF(D4&gt;40,D4-40,0)</f>
        <v>0</v>
      </c>
      <c r="K4" s="9">
        <f>IF(E4&gt;40,E4-40,0)</f>
        <v>0</v>
      </c>
      <c r="L4" s="9">
        <f>IF(F4&gt;40,F4-40,0)</f>
        <v>1</v>
      </c>
      <c r="M4" s="9">
        <f>IF(G4&gt;40,G4-40,0)</f>
        <v>4</v>
      </c>
      <c r="N4" s="9">
        <f>IF(H4&gt;40,H4-40,0)</f>
        <v>7</v>
      </c>
      <c r="O4" s="9">
        <f>IF(I4&gt;40,I4-40,0)</f>
        <v>0</v>
      </c>
      <c r="P4" s="6">
        <f>$C4*D4</f>
        <v>468</v>
      </c>
      <c r="Q4" s="6">
        <f>$C4*E4</f>
        <v>456</v>
      </c>
      <c r="R4" s="6">
        <f>$C4*F4</f>
        <v>492</v>
      </c>
      <c r="S4" s="6">
        <f>$C4*G4</f>
        <v>528</v>
      </c>
      <c r="T4" s="6">
        <f>$C4*H4</f>
        <v>564</v>
      </c>
      <c r="U4" s="6">
        <f>$C4*I4</f>
        <v>468</v>
      </c>
      <c r="V4" s="8">
        <f>0.5*$C4*J4</f>
        <v>0</v>
      </c>
      <c r="W4" s="8">
        <f>0.5*$C4*K4</f>
        <v>0</v>
      </c>
      <c r="X4" s="8">
        <f>0.5*$C4*L4</f>
        <v>6</v>
      </c>
      <c r="Y4" s="8">
        <f>0.5*$C4*M4</f>
        <v>24</v>
      </c>
      <c r="Z4" s="8">
        <f>0.5*$C4*N4</f>
        <v>42</v>
      </c>
      <c r="AA4" s="8">
        <f>0.5*$C4*O4</f>
        <v>0</v>
      </c>
      <c r="AB4" s="7">
        <f>P4+V4</f>
        <v>468</v>
      </c>
      <c r="AC4" s="7">
        <f>Q4+W4</f>
        <v>456</v>
      </c>
      <c r="AD4" s="7">
        <f>R4+X4</f>
        <v>498</v>
      </c>
      <c r="AE4" s="7">
        <f>S4+Y4</f>
        <v>552</v>
      </c>
      <c r="AF4" s="7">
        <f>T4+Z4</f>
        <v>606</v>
      </c>
      <c r="AG4" s="7">
        <f>U4+AA4</f>
        <v>468</v>
      </c>
      <c r="AI4" s="6">
        <f>AB4+AC4+AD4+AE4+AF4</f>
        <v>2580</v>
      </c>
      <c r="AJ4" s="3"/>
    </row>
    <row r="5" spans="1:36" x14ac:dyDescent="0.25">
      <c r="A5" s="11" t="s">
        <v>7</v>
      </c>
      <c r="B5" s="11" t="s">
        <v>29</v>
      </c>
      <c r="C5" s="2">
        <v>9</v>
      </c>
      <c r="D5" s="10">
        <v>40</v>
      </c>
      <c r="E5" s="10">
        <f>D5-1</f>
        <v>39</v>
      </c>
      <c r="F5" s="10">
        <v>40</v>
      </c>
      <c r="G5" s="10">
        <v>42</v>
      </c>
      <c r="H5" s="10">
        <v>41</v>
      </c>
      <c r="I5" s="10">
        <v>40</v>
      </c>
      <c r="J5" s="9">
        <f>IF(D5&gt;40,D5-40,0)</f>
        <v>0</v>
      </c>
      <c r="K5" s="9">
        <f>IF(E5&gt;40,E5-40,0)</f>
        <v>0</v>
      </c>
      <c r="L5" s="9">
        <f>IF(F5&gt;40,F5-40,0)</f>
        <v>0</v>
      </c>
      <c r="M5" s="9">
        <f>IF(G5&gt;40,G5-40,0)</f>
        <v>2</v>
      </c>
      <c r="N5" s="9">
        <f>IF(H5&gt;40,H5-40,0)</f>
        <v>1</v>
      </c>
      <c r="O5" s="9">
        <f>IF(I5&gt;40,I5-40,0)</f>
        <v>0</v>
      </c>
      <c r="P5" s="6">
        <f>C5*D5</f>
        <v>360</v>
      </c>
      <c r="Q5" s="6">
        <f>$C5*E5</f>
        <v>351</v>
      </c>
      <c r="R5" s="6">
        <f>$C5*F5</f>
        <v>360</v>
      </c>
      <c r="S5" s="6">
        <f>$C5*G5</f>
        <v>378</v>
      </c>
      <c r="T5" s="6">
        <f>$C5*H5</f>
        <v>369</v>
      </c>
      <c r="U5" s="6">
        <f>$C5*I5</f>
        <v>360</v>
      </c>
      <c r="V5" s="8">
        <f>0.5*C5*J5</f>
        <v>0</v>
      </c>
      <c r="W5" s="8">
        <f>0.5*$C5*K5</f>
        <v>0</v>
      </c>
      <c r="X5" s="8">
        <f>0.5*$C5*L5</f>
        <v>0</v>
      </c>
      <c r="Y5" s="8">
        <f>0.5*$C5*M5</f>
        <v>9</v>
      </c>
      <c r="Z5" s="8">
        <f>0.5*$C5*N5</f>
        <v>4.5</v>
      </c>
      <c r="AA5" s="8">
        <f>0.5*$C5*O5</f>
        <v>0</v>
      </c>
      <c r="AB5" s="7">
        <f>P5+V5</f>
        <v>360</v>
      </c>
      <c r="AC5" s="7">
        <f>Q5+W5</f>
        <v>351</v>
      </c>
      <c r="AD5" s="7">
        <f>R5+X5</f>
        <v>360</v>
      </c>
      <c r="AE5" s="7">
        <f>S5+Y5</f>
        <v>387</v>
      </c>
      <c r="AF5" s="7">
        <f>T5+Z5</f>
        <v>373.5</v>
      </c>
      <c r="AG5" s="7">
        <f>U5+AA5</f>
        <v>360</v>
      </c>
      <c r="AI5" s="6">
        <f>AB5+AC5+AD5+AE5+AF5</f>
        <v>1831.5</v>
      </c>
    </row>
    <row r="6" spans="1:36" x14ac:dyDescent="0.25">
      <c r="A6" s="11" t="s">
        <v>40</v>
      </c>
      <c r="B6" s="11" t="s">
        <v>31</v>
      </c>
      <c r="C6" s="2">
        <v>11</v>
      </c>
      <c r="D6" s="10">
        <v>41</v>
      </c>
      <c r="E6" s="10">
        <f>D6-1</f>
        <v>40</v>
      </c>
      <c r="F6" s="10">
        <f>E6+3</f>
        <v>43</v>
      </c>
      <c r="G6" s="10">
        <f>F6+3</f>
        <v>46</v>
      </c>
      <c r="H6" s="10">
        <f>G6+3</f>
        <v>49</v>
      </c>
      <c r="I6" s="10">
        <f>H6+3</f>
        <v>52</v>
      </c>
      <c r="J6" s="9">
        <f>IF(D6&gt;40,D6-40,0)</f>
        <v>1</v>
      </c>
      <c r="K6" s="9">
        <f>IF(E6&gt;40,E6-40,0)</f>
        <v>0</v>
      </c>
      <c r="L6" s="9">
        <f>IF(F6&gt;40,F6-40,0)</f>
        <v>3</v>
      </c>
      <c r="M6" s="9">
        <f>IF(G6&gt;40,G6-40,0)</f>
        <v>6</v>
      </c>
      <c r="N6" s="9">
        <f>IF(H6&gt;40,H6-40,0)</f>
        <v>9</v>
      </c>
      <c r="O6" s="9">
        <f>IF(I6&gt;40,I6-40,0)</f>
        <v>12</v>
      </c>
      <c r="P6" s="6">
        <f>C6*D6</f>
        <v>451</v>
      </c>
      <c r="Q6" s="6">
        <f>$C6*E6</f>
        <v>440</v>
      </c>
      <c r="R6" s="6">
        <f>$C6*F6</f>
        <v>473</v>
      </c>
      <c r="S6" s="6">
        <f>$C6*G6</f>
        <v>506</v>
      </c>
      <c r="T6" s="6">
        <f>$C6*H6</f>
        <v>539</v>
      </c>
      <c r="U6" s="6">
        <f>$C6*I6</f>
        <v>572</v>
      </c>
      <c r="V6" s="8">
        <f>0.5*C6*J6</f>
        <v>5.5</v>
      </c>
      <c r="W6" s="8">
        <f>0.5*$C6*K6</f>
        <v>0</v>
      </c>
      <c r="X6" s="8">
        <f>0.5*$C6*L6</f>
        <v>16.5</v>
      </c>
      <c r="Y6" s="8">
        <f>0.5*$C6*M6</f>
        <v>33</v>
      </c>
      <c r="Z6" s="8">
        <f>0.5*$C6*N6</f>
        <v>49.5</v>
      </c>
      <c r="AA6" s="8">
        <f>0.5*$C6*O6</f>
        <v>66</v>
      </c>
      <c r="AB6" s="7">
        <f>P6+V6</f>
        <v>456.5</v>
      </c>
      <c r="AC6" s="7">
        <f>Q6+W6</f>
        <v>440</v>
      </c>
      <c r="AD6" s="7">
        <f>R6+X6</f>
        <v>489.5</v>
      </c>
      <c r="AE6" s="7">
        <f>S6+Y6</f>
        <v>539</v>
      </c>
      <c r="AF6" s="7">
        <f>T6+Z6</f>
        <v>588.5</v>
      </c>
      <c r="AG6" s="7">
        <f>U6+AA6</f>
        <v>638</v>
      </c>
      <c r="AI6" s="6">
        <f>AB6+AC6+AD6+AE6+AF6</f>
        <v>2513.5</v>
      </c>
    </row>
    <row r="7" spans="1:36" x14ac:dyDescent="0.25">
      <c r="A7" s="11" t="s">
        <v>39</v>
      </c>
      <c r="B7" s="11" t="s">
        <v>38</v>
      </c>
      <c r="C7" s="2">
        <v>16</v>
      </c>
      <c r="D7" s="10">
        <v>42</v>
      </c>
      <c r="E7" s="10">
        <f>D7-1</f>
        <v>41</v>
      </c>
      <c r="F7" s="10">
        <f>E7+3</f>
        <v>44</v>
      </c>
      <c r="G7" s="10">
        <f>F7+3</f>
        <v>47</v>
      </c>
      <c r="H7" s="10">
        <v>40</v>
      </c>
      <c r="I7" s="10">
        <v>41</v>
      </c>
      <c r="J7" s="9">
        <f>IF(D7&gt;40,D7-40,0)</f>
        <v>2</v>
      </c>
      <c r="K7" s="9">
        <f>IF(E7&gt;40,E7-40,0)</f>
        <v>1</v>
      </c>
      <c r="L7" s="9">
        <f>IF(F7&gt;40,F7-40,0)</f>
        <v>4</v>
      </c>
      <c r="M7" s="9">
        <f>IF(G7&gt;40,G7-40,0)</f>
        <v>7</v>
      </c>
      <c r="N7" s="9">
        <f>IF(H7&gt;40,H7-40,0)</f>
        <v>0</v>
      </c>
      <c r="O7" s="9">
        <f>IF(I7&gt;40,I7-40,0)</f>
        <v>1</v>
      </c>
      <c r="P7" s="6">
        <f>C7*D7</f>
        <v>672</v>
      </c>
      <c r="Q7" s="6">
        <f>$C7*E7</f>
        <v>656</v>
      </c>
      <c r="R7" s="6">
        <f>$C7*F7</f>
        <v>704</v>
      </c>
      <c r="S7" s="6">
        <f>$C7*G7</f>
        <v>752</v>
      </c>
      <c r="T7" s="6">
        <f>$C7*H7</f>
        <v>640</v>
      </c>
      <c r="U7" s="6">
        <f>$C7*I7</f>
        <v>656</v>
      </c>
      <c r="V7" s="8">
        <f>0.5*C7*J7</f>
        <v>16</v>
      </c>
      <c r="W7" s="8">
        <f>0.5*$C7*K7</f>
        <v>8</v>
      </c>
      <c r="X7" s="8">
        <f>0.5*$C7*L7</f>
        <v>32</v>
      </c>
      <c r="Y7" s="8">
        <f>0.5*$C7*M7</f>
        <v>56</v>
      </c>
      <c r="Z7" s="8">
        <f>0.5*$C7*N7</f>
        <v>0</v>
      </c>
      <c r="AA7" s="8">
        <f>0.5*$C7*O7</f>
        <v>8</v>
      </c>
      <c r="AB7" s="7">
        <f>P7+V7</f>
        <v>688</v>
      </c>
      <c r="AC7" s="7">
        <f>Q7+W7</f>
        <v>664</v>
      </c>
      <c r="AD7" s="7">
        <f>R7+X7</f>
        <v>736</v>
      </c>
      <c r="AE7" s="7">
        <f>S7+Y7</f>
        <v>808</v>
      </c>
      <c r="AF7" s="7">
        <f>T7+Z7</f>
        <v>640</v>
      </c>
      <c r="AG7" s="7">
        <f>U7+AA7</f>
        <v>664</v>
      </c>
      <c r="AI7" s="6">
        <f>AB7+AC7+AD7+AE7+AF7</f>
        <v>3536</v>
      </c>
    </row>
    <row r="8" spans="1:36" x14ac:dyDescent="0.25">
      <c r="A8" s="11" t="s">
        <v>29</v>
      </c>
      <c r="B8" s="11" t="s">
        <v>37</v>
      </c>
      <c r="C8" s="2">
        <v>22</v>
      </c>
      <c r="D8" s="10">
        <v>39</v>
      </c>
      <c r="E8" s="10">
        <f>D8-1</f>
        <v>38</v>
      </c>
      <c r="F8" s="10">
        <f>E8+3</f>
        <v>41</v>
      </c>
      <c r="G8" s="10">
        <v>40</v>
      </c>
      <c r="H8" s="10">
        <v>41</v>
      </c>
      <c r="I8" s="10">
        <v>40</v>
      </c>
      <c r="J8" s="9">
        <f>IF(D8&gt;40,D8-40,0)</f>
        <v>0</v>
      </c>
      <c r="K8" s="9">
        <f>IF(E8&gt;40,E8-40,0)</f>
        <v>0</v>
      </c>
      <c r="L8" s="9">
        <f>IF(F8&gt;40,F8-40,0)</f>
        <v>1</v>
      </c>
      <c r="M8" s="9">
        <f>IF(G8&gt;40,G8-40,0)</f>
        <v>0</v>
      </c>
      <c r="N8" s="9">
        <f>IF(H8&gt;40,H8-40,0)</f>
        <v>1</v>
      </c>
      <c r="O8" s="9">
        <f>IF(I8&gt;40,I8-40,0)</f>
        <v>0</v>
      </c>
      <c r="P8" s="6">
        <f>C8*D8</f>
        <v>858</v>
      </c>
      <c r="Q8" s="6">
        <f>$C8*E8</f>
        <v>836</v>
      </c>
      <c r="R8" s="6">
        <f>$C8*F8</f>
        <v>902</v>
      </c>
      <c r="S8" s="6">
        <f>$C8*G8</f>
        <v>880</v>
      </c>
      <c r="T8" s="6">
        <f>$C8*H8</f>
        <v>902</v>
      </c>
      <c r="U8" s="6">
        <f>$C8*I8</f>
        <v>880</v>
      </c>
      <c r="V8" s="8">
        <f>0.5*C8*J8</f>
        <v>0</v>
      </c>
      <c r="W8" s="8">
        <f>0.5*$C8*K8</f>
        <v>0</v>
      </c>
      <c r="X8" s="8">
        <f>0.5*$C8*L8</f>
        <v>11</v>
      </c>
      <c r="Y8" s="8">
        <f>0.5*$C8*M8</f>
        <v>0</v>
      </c>
      <c r="Z8" s="8">
        <f>0.5*$C8*N8</f>
        <v>11</v>
      </c>
      <c r="AA8" s="8">
        <f>0.5*$C8*O8</f>
        <v>0</v>
      </c>
      <c r="AB8" s="7">
        <f>P8+V8</f>
        <v>858</v>
      </c>
      <c r="AC8" s="7">
        <f>Q8+W8</f>
        <v>836</v>
      </c>
      <c r="AD8" s="7">
        <f>R8+X8</f>
        <v>913</v>
      </c>
      <c r="AE8" s="7">
        <f>S8+Y8</f>
        <v>880</v>
      </c>
      <c r="AF8" s="7">
        <f>T8+Z8</f>
        <v>913</v>
      </c>
      <c r="AG8" s="7">
        <f>U8+AA8</f>
        <v>880</v>
      </c>
      <c r="AI8" s="6">
        <f>AB8+AC8+AD8+AE8+AF8</f>
        <v>4400</v>
      </c>
    </row>
    <row r="9" spans="1:36" x14ac:dyDescent="0.25">
      <c r="A9" s="11" t="s">
        <v>36</v>
      </c>
      <c r="B9" s="11" t="s">
        <v>35</v>
      </c>
      <c r="C9" s="2">
        <v>30</v>
      </c>
      <c r="D9" s="10">
        <v>28</v>
      </c>
      <c r="E9" s="10">
        <f>D9-1</f>
        <v>27</v>
      </c>
      <c r="F9" s="10">
        <f>E9+3</f>
        <v>30</v>
      </c>
      <c r="G9" s="10">
        <f>F9+3</f>
        <v>33</v>
      </c>
      <c r="H9" s="10">
        <f>G9+3</f>
        <v>36</v>
      </c>
      <c r="I9" s="10">
        <f>H9+3</f>
        <v>39</v>
      </c>
      <c r="J9" s="9">
        <f>IF(D9&gt;40,D9-40,0)</f>
        <v>0</v>
      </c>
      <c r="K9" s="9">
        <f>IF(E9&gt;40,E9-40,0)</f>
        <v>0</v>
      </c>
      <c r="L9" s="9">
        <f>IF(F9&gt;40,F9-40,0)</f>
        <v>0</v>
      </c>
      <c r="M9" s="9">
        <f>IF(G9&gt;40,G9-40,0)</f>
        <v>0</v>
      </c>
      <c r="N9" s="9">
        <f>IF(H9&gt;40,H9-40,0)</f>
        <v>0</v>
      </c>
      <c r="O9" s="9">
        <f>IF(I9&gt;40,I9-40,0)</f>
        <v>0</v>
      </c>
      <c r="P9" s="6">
        <f>C9*D9</f>
        <v>840</v>
      </c>
      <c r="Q9" s="6">
        <f>$C9*E9</f>
        <v>810</v>
      </c>
      <c r="R9" s="6">
        <f>$C9*F9</f>
        <v>900</v>
      </c>
      <c r="S9" s="6">
        <f>$C9*G9</f>
        <v>990</v>
      </c>
      <c r="T9" s="6">
        <f>$C9*H9</f>
        <v>1080</v>
      </c>
      <c r="U9" s="6">
        <f>$C9*I9</f>
        <v>1170</v>
      </c>
      <c r="V9" s="8">
        <f>0.5*C9*J9</f>
        <v>0</v>
      </c>
      <c r="W9" s="8">
        <f>0.5*$C9*K9</f>
        <v>0</v>
      </c>
      <c r="X9" s="8">
        <f>0.5*$C9*L9</f>
        <v>0</v>
      </c>
      <c r="Y9" s="8">
        <f>0.5*$C9*M9</f>
        <v>0</v>
      </c>
      <c r="Z9" s="8">
        <f>0.5*$C9*N9</f>
        <v>0</v>
      </c>
      <c r="AA9" s="8">
        <f>0.5*$C9*O9</f>
        <v>0</v>
      </c>
      <c r="AB9" s="7">
        <f>P9+V9</f>
        <v>840</v>
      </c>
      <c r="AC9" s="7">
        <f>Q9+W9</f>
        <v>810</v>
      </c>
      <c r="AD9" s="7">
        <f>R9+X9</f>
        <v>900</v>
      </c>
      <c r="AE9" s="7">
        <f>S9+Y9</f>
        <v>990</v>
      </c>
      <c r="AF9" s="7">
        <f>T9+Z9</f>
        <v>1080</v>
      </c>
      <c r="AG9" s="7">
        <f>U9+AA9</f>
        <v>1170</v>
      </c>
      <c r="AI9" s="6">
        <f>AB9+AC9+AD9+AE9+AF9</f>
        <v>4620</v>
      </c>
    </row>
    <row r="10" spans="1:36" x14ac:dyDescent="0.25">
      <c r="A10" s="11" t="s">
        <v>34</v>
      </c>
      <c r="B10" s="11" t="s">
        <v>33</v>
      </c>
      <c r="C10" s="2">
        <v>14</v>
      </c>
      <c r="D10" s="10">
        <v>43</v>
      </c>
      <c r="E10" s="10">
        <f>D10-1</f>
        <v>42</v>
      </c>
      <c r="F10" s="10">
        <f>E10+3</f>
        <v>45</v>
      </c>
      <c r="G10" s="10">
        <f>F10+3</f>
        <v>48</v>
      </c>
      <c r="H10" s="10">
        <f>G10+3</f>
        <v>51</v>
      </c>
      <c r="I10" s="10">
        <f>H10+3</f>
        <v>54</v>
      </c>
      <c r="J10" s="9">
        <f>IF(D10&gt;40,D10-40,0)</f>
        <v>3</v>
      </c>
      <c r="K10" s="9">
        <f>IF(E10&gt;40,E10-40,0)</f>
        <v>2</v>
      </c>
      <c r="L10" s="9">
        <f>IF(F10&gt;40,F10-40,0)</f>
        <v>5</v>
      </c>
      <c r="M10" s="9">
        <f>IF(G10&gt;40,G10-40,0)</f>
        <v>8</v>
      </c>
      <c r="N10" s="9">
        <f>IF(H10&gt;40,H10-40,0)</f>
        <v>11</v>
      </c>
      <c r="O10" s="9">
        <f>IF(I10&gt;40,I10-40,0)</f>
        <v>14</v>
      </c>
      <c r="P10" s="6">
        <f>C10*D10</f>
        <v>602</v>
      </c>
      <c r="Q10" s="6">
        <f>$C10*E10</f>
        <v>588</v>
      </c>
      <c r="R10" s="6">
        <f>$C10*F10</f>
        <v>630</v>
      </c>
      <c r="S10" s="6">
        <f>$C10*G10</f>
        <v>672</v>
      </c>
      <c r="T10" s="6">
        <f>$C10*H10</f>
        <v>714</v>
      </c>
      <c r="U10" s="6">
        <f>$C10*I10</f>
        <v>756</v>
      </c>
      <c r="V10" s="8">
        <f>0.5*C10*J10</f>
        <v>21</v>
      </c>
      <c r="W10" s="8">
        <f>0.5*$C10*K10</f>
        <v>14</v>
      </c>
      <c r="X10" s="8">
        <f>0.5*$C10*L10</f>
        <v>35</v>
      </c>
      <c r="Y10" s="8">
        <f>0.5*$C10*M10</f>
        <v>56</v>
      </c>
      <c r="Z10" s="8">
        <f>0.5*$C10*N10</f>
        <v>77</v>
      </c>
      <c r="AA10" s="8">
        <f>0.5*$C10*O10</f>
        <v>98</v>
      </c>
      <c r="AB10" s="7">
        <f>P10+V10</f>
        <v>623</v>
      </c>
      <c r="AC10" s="7">
        <f>Q10+W10</f>
        <v>602</v>
      </c>
      <c r="AD10" s="7">
        <f>R10+X10</f>
        <v>665</v>
      </c>
      <c r="AE10" s="7">
        <f>S10+Y10</f>
        <v>728</v>
      </c>
      <c r="AF10" s="7">
        <f>T10+Z10</f>
        <v>791</v>
      </c>
      <c r="AG10" s="7">
        <f>U10+AA10</f>
        <v>854</v>
      </c>
      <c r="AI10" s="6">
        <f>AB10+AC10+AD10+AE10+AF10</f>
        <v>3409</v>
      </c>
    </row>
    <row r="11" spans="1:36" x14ac:dyDescent="0.25">
      <c r="A11" s="11" t="s">
        <v>15</v>
      </c>
      <c r="B11" s="11" t="s">
        <v>32</v>
      </c>
      <c r="C11" s="2">
        <v>19</v>
      </c>
      <c r="D11" s="10">
        <v>45</v>
      </c>
      <c r="E11" s="10">
        <f>D11-1</f>
        <v>44</v>
      </c>
      <c r="F11" s="10">
        <f>E11+3</f>
        <v>47</v>
      </c>
      <c r="G11" s="10">
        <f>F11+3</f>
        <v>50</v>
      </c>
      <c r="H11" s="10">
        <f>G11+3</f>
        <v>53</v>
      </c>
      <c r="I11" s="10">
        <f>H11+3</f>
        <v>56</v>
      </c>
      <c r="J11" s="9">
        <f>IF(D11&gt;40,D11-40,0)</f>
        <v>5</v>
      </c>
      <c r="K11" s="9">
        <f>IF(E11&gt;40,E11-40,0)</f>
        <v>4</v>
      </c>
      <c r="L11" s="9">
        <f>IF(F11&gt;40,F11-40,0)</f>
        <v>7</v>
      </c>
      <c r="M11" s="9">
        <f>IF(G11&gt;40,G11-40,0)</f>
        <v>10</v>
      </c>
      <c r="N11" s="9">
        <f>IF(H11&gt;40,H11-40,0)</f>
        <v>13</v>
      </c>
      <c r="O11" s="9">
        <f>IF(I11&gt;40,I11-40,0)</f>
        <v>16</v>
      </c>
      <c r="P11" s="6">
        <f>C11*D11</f>
        <v>855</v>
      </c>
      <c r="Q11" s="6">
        <f>$C11*E11</f>
        <v>836</v>
      </c>
      <c r="R11" s="6">
        <f>$C11*F11</f>
        <v>893</v>
      </c>
      <c r="S11" s="6">
        <f>$C11*G11</f>
        <v>950</v>
      </c>
      <c r="T11" s="6">
        <f>$C11*H11</f>
        <v>1007</v>
      </c>
      <c r="U11" s="6">
        <f>$C11*I11</f>
        <v>1064</v>
      </c>
      <c r="V11" s="8">
        <f>0.5*C11*J11</f>
        <v>47.5</v>
      </c>
      <c r="W11" s="8">
        <f>0.5*$C11*K11</f>
        <v>38</v>
      </c>
      <c r="X11" s="8">
        <f>0.5*$C11*L11</f>
        <v>66.5</v>
      </c>
      <c r="Y11" s="8">
        <f>0.5*$C11*M11</f>
        <v>95</v>
      </c>
      <c r="Z11" s="8">
        <f>0.5*$C11*N11</f>
        <v>123.5</v>
      </c>
      <c r="AA11" s="8">
        <f>0.5*$C11*O11</f>
        <v>152</v>
      </c>
      <c r="AB11" s="7">
        <f>P11+V11</f>
        <v>902.5</v>
      </c>
      <c r="AC11" s="7">
        <f>Q11+W11</f>
        <v>874</v>
      </c>
      <c r="AD11" s="7">
        <f>R11+X11</f>
        <v>959.5</v>
      </c>
      <c r="AE11" s="7">
        <f>S11+Y11</f>
        <v>1045</v>
      </c>
      <c r="AF11" s="7">
        <f>T11+Z11</f>
        <v>1130.5</v>
      </c>
      <c r="AG11" s="7">
        <f>U11+AA11</f>
        <v>1216</v>
      </c>
      <c r="AI11" s="6">
        <f>AB11+AC11+AD11+AE11+AF11</f>
        <v>4911.5</v>
      </c>
    </row>
    <row r="12" spans="1:36" x14ac:dyDescent="0.25">
      <c r="A12" s="11" t="s">
        <v>17</v>
      </c>
      <c r="B12" s="11" t="s">
        <v>29</v>
      </c>
      <c r="C12" s="2">
        <v>26</v>
      </c>
      <c r="D12" s="10">
        <v>39</v>
      </c>
      <c r="E12" s="10">
        <f>D12-1</f>
        <v>38</v>
      </c>
      <c r="F12" s="10">
        <f>E12+3</f>
        <v>41</v>
      </c>
      <c r="G12" s="10">
        <f>F12+3</f>
        <v>44</v>
      </c>
      <c r="H12" s="10">
        <f>G12+3</f>
        <v>47</v>
      </c>
      <c r="I12" s="10">
        <f>H12+3</f>
        <v>50</v>
      </c>
      <c r="J12" s="9">
        <f>IF(D12&gt;40,D12-40,0)</f>
        <v>0</v>
      </c>
      <c r="K12" s="9">
        <f>IF(E12&gt;40,E12-40,0)</f>
        <v>0</v>
      </c>
      <c r="L12" s="9">
        <f>IF(F12&gt;40,F12-40,0)</f>
        <v>1</v>
      </c>
      <c r="M12" s="9">
        <f>IF(G12&gt;40,G12-40,0)</f>
        <v>4</v>
      </c>
      <c r="N12" s="9">
        <f>IF(H12&gt;40,H12-40,0)</f>
        <v>7</v>
      </c>
      <c r="O12" s="9">
        <f>IF(I12&gt;40,I12-40,0)</f>
        <v>10</v>
      </c>
      <c r="P12" s="6">
        <f>C12*D12</f>
        <v>1014</v>
      </c>
      <c r="Q12" s="6">
        <f>$C12*E12</f>
        <v>988</v>
      </c>
      <c r="R12" s="6">
        <f>$C12*F12</f>
        <v>1066</v>
      </c>
      <c r="S12" s="6">
        <f>$C12*G12</f>
        <v>1144</v>
      </c>
      <c r="T12" s="6">
        <f>$C12*H12</f>
        <v>1222</v>
      </c>
      <c r="U12" s="6">
        <f>$C12*I12</f>
        <v>1300</v>
      </c>
      <c r="V12" s="8">
        <f>0.5*C12*J12</f>
        <v>0</v>
      </c>
      <c r="W12" s="8">
        <f>0.5*$C12*K12</f>
        <v>0</v>
      </c>
      <c r="X12" s="8">
        <f>0.5*$C12*L12</f>
        <v>13</v>
      </c>
      <c r="Y12" s="8">
        <f>0.5*$C12*M12</f>
        <v>52</v>
      </c>
      <c r="Z12" s="8">
        <f>0.5*$C12*N12</f>
        <v>91</v>
      </c>
      <c r="AA12" s="8">
        <f>0.5*$C12*O12</f>
        <v>130</v>
      </c>
      <c r="AB12" s="7">
        <f>P12+V12</f>
        <v>1014</v>
      </c>
      <c r="AC12" s="7">
        <f>Q12+W12</f>
        <v>988</v>
      </c>
      <c r="AD12" s="7">
        <f>R12+X12</f>
        <v>1079</v>
      </c>
      <c r="AE12" s="7">
        <f>S12+Y12</f>
        <v>1196</v>
      </c>
      <c r="AF12" s="7">
        <f>T12+Z12</f>
        <v>1313</v>
      </c>
      <c r="AG12" s="7">
        <f>U12+AA12</f>
        <v>1430</v>
      </c>
      <c r="AI12" s="6">
        <f>AB12+AC12+AD12+AE12+AF12</f>
        <v>5590</v>
      </c>
    </row>
    <row r="13" spans="1:36" x14ac:dyDescent="0.25">
      <c r="A13" s="11" t="s">
        <v>31</v>
      </c>
      <c r="B13" s="11" t="s">
        <v>30</v>
      </c>
      <c r="C13" s="2">
        <v>17</v>
      </c>
      <c r="D13" s="10">
        <v>41</v>
      </c>
      <c r="E13" s="10">
        <f>D13-1</f>
        <v>40</v>
      </c>
      <c r="F13" s="10">
        <f>E13+3</f>
        <v>43</v>
      </c>
      <c r="G13" s="10">
        <f>F13+3</f>
        <v>46</v>
      </c>
      <c r="H13" s="10">
        <f>G13+3</f>
        <v>49</v>
      </c>
      <c r="I13" s="10">
        <f>H13+3</f>
        <v>52</v>
      </c>
      <c r="J13" s="9">
        <f>IF(D13&gt;40,D13-40,0)</f>
        <v>1</v>
      </c>
      <c r="K13" s="9">
        <f>IF(E13&gt;40,E13-40,0)</f>
        <v>0</v>
      </c>
      <c r="L13" s="9">
        <f>IF(F13&gt;40,F13-40,0)</f>
        <v>3</v>
      </c>
      <c r="M13" s="9">
        <f>IF(G13&gt;40,G13-40,0)</f>
        <v>6</v>
      </c>
      <c r="N13" s="9">
        <f>IF(H13&gt;40,H13-40,0)</f>
        <v>9</v>
      </c>
      <c r="O13" s="9">
        <f>IF(I13&gt;40,I13-40,0)</f>
        <v>12</v>
      </c>
      <c r="P13" s="6">
        <f>C13*D13</f>
        <v>697</v>
      </c>
      <c r="Q13" s="6">
        <f>$C13*E13</f>
        <v>680</v>
      </c>
      <c r="R13" s="6">
        <f>$C13*F13</f>
        <v>731</v>
      </c>
      <c r="S13" s="6">
        <f>$C13*G13</f>
        <v>782</v>
      </c>
      <c r="T13" s="6">
        <f>$C13*H13</f>
        <v>833</v>
      </c>
      <c r="U13" s="6">
        <f>$C13*I13</f>
        <v>884</v>
      </c>
      <c r="V13" s="8">
        <f>0.5*C13*J13</f>
        <v>8.5</v>
      </c>
      <c r="W13" s="8">
        <f>0.5*$C13*K13</f>
        <v>0</v>
      </c>
      <c r="X13" s="8">
        <f>0.5*$C13*L13</f>
        <v>25.5</v>
      </c>
      <c r="Y13" s="8">
        <f>0.5*$C13*M13</f>
        <v>51</v>
      </c>
      <c r="Z13" s="8">
        <f>0.5*$C13*N13</f>
        <v>76.5</v>
      </c>
      <c r="AA13" s="8">
        <f>0.5*$C13*O13</f>
        <v>102</v>
      </c>
      <c r="AB13" s="7">
        <f>P13+V13</f>
        <v>705.5</v>
      </c>
      <c r="AC13" s="7">
        <f>Q13+W13</f>
        <v>680</v>
      </c>
      <c r="AD13" s="7">
        <f>R13+X13</f>
        <v>756.5</v>
      </c>
      <c r="AE13" s="7">
        <f>S13+Y13</f>
        <v>833</v>
      </c>
      <c r="AF13" s="7">
        <f>T13+Z13</f>
        <v>909.5</v>
      </c>
      <c r="AG13" s="7">
        <f>U13+AA13</f>
        <v>986</v>
      </c>
      <c r="AI13" s="6">
        <f>AB13+AC13+AD13+AE13+AF13</f>
        <v>3884.5</v>
      </c>
    </row>
    <row r="14" spans="1:36" x14ac:dyDescent="0.25">
      <c r="A14" s="11" t="s">
        <v>29</v>
      </c>
      <c r="B14" s="11" t="s">
        <v>28</v>
      </c>
      <c r="C14" s="2">
        <v>52</v>
      </c>
      <c r="D14" s="10">
        <v>39</v>
      </c>
      <c r="E14" s="10">
        <v>40</v>
      </c>
      <c r="F14" s="10">
        <v>40</v>
      </c>
      <c r="G14" s="10">
        <f>F14+3</f>
        <v>43</v>
      </c>
      <c r="H14" s="10">
        <v>29</v>
      </c>
      <c r="I14" s="10">
        <f>H14+3</f>
        <v>32</v>
      </c>
      <c r="J14" s="9">
        <f>IF(D14&gt;40,D14-40,0)</f>
        <v>0</v>
      </c>
      <c r="K14" s="9">
        <f>IF(E14&gt;40,E14-40,0)</f>
        <v>0</v>
      </c>
      <c r="L14" s="9">
        <f>IF(F14&gt;40,F14-40,0)</f>
        <v>0</v>
      </c>
      <c r="M14" s="9">
        <f>IF(G14&gt;40,G14-40,0)</f>
        <v>3</v>
      </c>
      <c r="N14" s="9">
        <f>IF(H14&gt;40,H14-40,0)</f>
        <v>0</v>
      </c>
      <c r="O14" s="9">
        <f>IF(I14&gt;40,I14-40,0)</f>
        <v>0</v>
      </c>
      <c r="P14" s="6">
        <f>C14*D14</f>
        <v>2028</v>
      </c>
      <c r="Q14" s="6">
        <f>$C14*E14</f>
        <v>2080</v>
      </c>
      <c r="R14" s="6">
        <f>$C14*F14</f>
        <v>2080</v>
      </c>
      <c r="S14" s="6">
        <f>$C14*G14</f>
        <v>2236</v>
      </c>
      <c r="T14" s="6">
        <f>$C14*H14</f>
        <v>1508</v>
      </c>
      <c r="U14" s="6">
        <f>$C14*I14</f>
        <v>1664</v>
      </c>
      <c r="V14" s="8">
        <f>0.5*C14*J14</f>
        <v>0</v>
      </c>
      <c r="W14" s="8">
        <f>0.5*$C14*K14</f>
        <v>0</v>
      </c>
      <c r="X14" s="8">
        <f>0.5*$C14*L14</f>
        <v>0</v>
      </c>
      <c r="Y14" s="8">
        <f>0.5*$C14*M14</f>
        <v>78</v>
      </c>
      <c r="Z14" s="8">
        <f>0.5*$C14*N14</f>
        <v>0</v>
      </c>
      <c r="AA14" s="8">
        <f>0.5*$C14*O14</f>
        <v>0</v>
      </c>
      <c r="AB14" s="7">
        <f>P14+V14</f>
        <v>2028</v>
      </c>
      <c r="AC14" s="7">
        <f>Q14+W14</f>
        <v>2080</v>
      </c>
      <c r="AD14" s="7">
        <f>R14+X14</f>
        <v>2080</v>
      </c>
      <c r="AE14" s="7">
        <f>S14+Y14</f>
        <v>2314</v>
      </c>
      <c r="AF14" s="7">
        <f>T14+Z14</f>
        <v>1508</v>
      </c>
      <c r="AG14" s="7">
        <f>U14+AA14</f>
        <v>1664</v>
      </c>
      <c r="AI14" s="6">
        <f>AB14+AC14+AD14+AE14+AF14</f>
        <v>10010</v>
      </c>
    </row>
    <row r="15" spans="1:36" x14ac:dyDescent="0.25">
      <c r="A15" s="11" t="s">
        <v>27</v>
      </c>
      <c r="B15" s="11" t="s">
        <v>26</v>
      </c>
      <c r="C15" s="2">
        <v>32</v>
      </c>
      <c r="D15" s="10">
        <v>43</v>
      </c>
      <c r="E15" s="10">
        <f>D15-1</f>
        <v>42</v>
      </c>
      <c r="F15" s="10">
        <f>E15+3</f>
        <v>45</v>
      </c>
      <c r="G15" s="10">
        <v>39</v>
      </c>
      <c r="H15" s="10">
        <f>G15+3</f>
        <v>42</v>
      </c>
      <c r="I15" s="10">
        <v>40</v>
      </c>
      <c r="J15" s="9">
        <f>IF(D15&gt;40,D15-40,0)</f>
        <v>3</v>
      </c>
      <c r="K15" s="9">
        <f>IF(E15&gt;40,E15-40,0)</f>
        <v>2</v>
      </c>
      <c r="L15" s="9">
        <f>IF(F15&gt;40,F15-40,0)</f>
        <v>5</v>
      </c>
      <c r="M15" s="9">
        <f>IF(G15&gt;40,G15-40,0)</f>
        <v>0</v>
      </c>
      <c r="N15" s="9">
        <f>IF(H15&gt;40,H15-40,0)</f>
        <v>2</v>
      </c>
      <c r="O15" s="9">
        <f>IF(I15&gt;40,I15-40,0)</f>
        <v>0</v>
      </c>
      <c r="P15" s="6">
        <f>C15*D15</f>
        <v>1376</v>
      </c>
      <c r="Q15" s="6">
        <f>$C15*E15</f>
        <v>1344</v>
      </c>
      <c r="R15" s="6">
        <f>$C15*F15</f>
        <v>1440</v>
      </c>
      <c r="S15" s="6">
        <f>$C15*G15</f>
        <v>1248</v>
      </c>
      <c r="T15" s="6">
        <f>$C15*H15</f>
        <v>1344</v>
      </c>
      <c r="U15" s="6">
        <f>$C15*I15</f>
        <v>1280</v>
      </c>
      <c r="V15" s="8">
        <f>0.5*C15*J15</f>
        <v>48</v>
      </c>
      <c r="W15" s="8">
        <f>0.5*$C15*K15</f>
        <v>32</v>
      </c>
      <c r="X15" s="8">
        <f>0.5*$C15*L15</f>
        <v>80</v>
      </c>
      <c r="Y15" s="8">
        <f>0.5*$C15*M15</f>
        <v>0</v>
      </c>
      <c r="Z15" s="8">
        <f>0.5*$C15*N15</f>
        <v>32</v>
      </c>
      <c r="AA15" s="8">
        <f>0.5*$C15*O15</f>
        <v>0</v>
      </c>
      <c r="AB15" s="7">
        <f>P15+V15</f>
        <v>1424</v>
      </c>
      <c r="AC15" s="7">
        <f>Q15+W15</f>
        <v>1376</v>
      </c>
      <c r="AD15" s="7">
        <f>R15+X15</f>
        <v>1520</v>
      </c>
      <c r="AE15" s="7">
        <f>S15+Y15</f>
        <v>1248</v>
      </c>
      <c r="AF15" s="7">
        <f>T15+Z15</f>
        <v>1376</v>
      </c>
      <c r="AG15" s="7">
        <f>U15+AA15</f>
        <v>1280</v>
      </c>
      <c r="AI15" s="6">
        <f>AB15+AC15+AD15+AE15+AF15</f>
        <v>6944</v>
      </c>
    </row>
    <row r="16" spans="1:36" x14ac:dyDescent="0.25">
      <c r="A16" s="11" t="s">
        <v>25</v>
      </c>
      <c r="B16" s="11" t="s">
        <v>24</v>
      </c>
      <c r="C16" s="2">
        <v>21</v>
      </c>
      <c r="D16" s="10">
        <v>40</v>
      </c>
      <c r="E16" s="10">
        <f>D16-1</f>
        <v>39</v>
      </c>
      <c r="F16" s="10">
        <f>E16+3</f>
        <v>42</v>
      </c>
      <c r="G16" s="10">
        <f>F16+3</f>
        <v>45</v>
      </c>
      <c r="H16" s="10">
        <f>G16+3</f>
        <v>48</v>
      </c>
      <c r="I16" s="10">
        <v>40</v>
      </c>
      <c r="J16" s="9">
        <f>IF(D16&gt;40,D16-40,0)</f>
        <v>0</v>
      </c>
      <c r="K16" s="9">
        <f>IF(E16&gt;40,E16-40,0)</f>
        <v>0</v>
      </c>
      <c r="L16" s="9">
        <f>IF(F16&gt;40,F16-40,0)</f>
        <v>2</v>
      </c>
      <c r="M16" s="9">
        <f>IF(G16&gt;40,G16-40,0)</f>
        <v>5</v>
      </c>
      <c r="N16" s="9">
        <f>IF(H16&gt;40,H16-40,0)</f>
        <v>8</v>
      </c>
      <c r="O16" s="9">
        <f>IF(I16&gt;40,I16-40,0)</f>
        <v>0</v>
      </c>
      <c r="P16" s="6">
        <f>C16*D16</f>
        <v>840</v>
      </c>
      <c r="Q16" s="6">
        <f>$C16*E16</f>
        <v>819</v>
      </c>
      <c r="R16" s="6">
        <f>$C16*F16</f>
        <v>882</v>
      </c>
      <c r="S16" s="6">
        <f>$C16*G16</f>
        <v>945</v>
      </c>
      <c r="T16" s="6">
        <f>$C16*H16</f>
        <v>1008</v>
      </c>
      <c r="U16" s="6">
        <f>$C16*I16</f>
        <v>840</v>
      </c>
      <c r="V16" s="8">
        <f>0.5*C16*J16</f>
        <v>0</v>
      </c>
      <c r="W16" s="8">
        <f>0.5*$C16*K16</f>
        <v>0</v>
      </c>
      <c r="X16" s="8">
        <f>0.5*$C16*L16</f>
        <v>21</v>
      </c>
      <c r="Y16" s="8">
        <f>0.5*$C16*M16</f>
        <v>52.5</v>
      </c>
      <c r="Z16" s="8">
        <f>0.5*$C16*N16</f>
        <v>84</v>
      </c>
      <c r="AA16" s="8">
        <f>0.5*$C16*O16</f>
        <v>0</v>
      </c>
      <c r="AB16" s="7">
        <f>P16+V16</f>
        <v>840</v>
      </c>
      <c r="AC16" s="7">
        <f>Q16+W16</f>
        <v>819</v>
      </c>
      <c r="AD16" s="7">
        <f>R16+X16</f>
        <v>903</v>
      </c>
      <c r="AE16" s="7">
        <f>S16+Y16</f>
        <v>997.5</v>
      </c>
      <c r="AF16" s="7">
        <f>T16+Z16</f>
        <v>1092</v>
      </c>
      <c r="AG16" s="7">
        <f>U16+AA16</f>
        <v>840</v>
      </c>
      <c r="AI16" s="6">
        <f>AB16+AC16+AD16+AE16+AF16</f>
        <v>4651.5</v>
      </c>
    </row>
    <row r="17" spans="1:35" x14ac:dyDescent="0.25">
      <c r="A17" s="11" t="s">
        <v>23</v>
      </c>
      <c r="B17" s="11" t="s">
        <v>22</v>
      </c>
      <c r="C17" s="2">
        <v>13</v>
      </c>
      <c r="D17" s="10">
        <v>44</v>
      </c>
      <c r="E17" s="10">
        <f>D17-1</f>
        <v>43</v>
      </c>
      <c r="F17" s="10">
        <f>E17+3</f>
        <v>46</v>
      </c>
      <c r="G17" s="10">
        <v>31</v>
      </c>
      <c r="H17" s="10">
        <f>G17+3</f>
        <v>34</v>
      </c>
      <c r="I17" s="10">
        <v>30</v>
      </c>
      <c r="J17" s="9">
        <f>IF(D17&gt;40,D17-40,0)</f>
        <v>4</v>
      </c>
      <c r="K17" s="9">
        <f>IF(E17&gt;40,E17-40,0)</f>
        <v>3</v>
      </c>
      <c r="L17" s="9">
        <f>IF(F17&gt;40,F17-40,0)</f>
        <v>6</v>
      </c>
      <c r="M17" s="9">
        <f>IF(G17&gt;40,G17-40,0)</f>
        <v>0</v>
      </c>
      <c r="N17" s="9">
        <f>IF(H17&gt;40,H17-40,0)</f>
        <v>0</v>
      </c>
      <c r="O17" s="9">
        <f>IF(I17&gt;40,I17-40,0)</f>
        <v>0</v>
      </c>
      <c r="P17" s="6">
        <f>C17*D17</f>
        <v>572</v>
      </c>
      <c r="Q17" s="6">
        <f>$C17*E17</f>
        <v>559</v>
      </c>
      <c r="R17" s="6">
        <f>$C17*F17</f>
        <v>598</v>
      </c>
      <c r="S17" s="6">
        <f>$C17*G17</f>
        <v>403</v>
      </c>
      <c r="T17" s="6">
        <f>$C17*H17</f>
        <v>442</v>
      </c>
      <c r="U17" s="6">
        <f>$C17*I17</f>
        <v>390</v>
      </c>
      <c r="V17" s="8">
        <f>0.5*C17*J17</f>
        <v>26</v>
      </c>
      <c r="W17" s="8">
        <f>0.5*$C17*K17</f>
        <v>19.5</v>
      </c>
      <c r="X17" s="8">
        <f>0.5*$C17*L17</f>
        <v>39</v>
      </c>
      <c r="Y17" s="8">
        <f>0.5*$C17*M17</f>
        <v>0</v>
      </c>
      <c r="Z17" s="8">
        <f>0.5*$C17*N17</f>
        <v>0</v>
      </c>
      <c r="AA17" s="8">
        <f>0.5*$C17*O17</f>
        <v>0</v>
      </c>
      <c r="AB17" s="7">
        <f>P17+V17</f>
        <v>598</v>
      </c>
      <c r="AC17" s="7">
        <f>Q17+W17</f>
        <v>578.5</v>
      </c>
      <c r="AD17" s="7">
        <f>R17+X17</f>
        <v>637</v>
      </c>
      <c r="AE17" s="7">
        <f>S17+Y17</f>
        <v>403</v>
      </c>
      <c r="AF17" s="7">
        <f>T17+Z17</f>
        <v>442</v>
      </c>
      <c r="AG17" s="7">
        <f>U17+AA17</f>
        <v>390</v>
      </c>
      <c r="AI17" s="6">
        <f>AB17+AC17+AD17+AE17+AF17</f>
        <v>2658.5</v>
      </c>
    </row>
    <row r="18" spans="1:35" x14ac:dyDescent="0.25">
      <c r="A18" s="11" t="s">
        <v>21</v>
      </c>
      <c r="B18" s="11" t="s">
        <v>20</v>
      </c>
      <c r="C18" s="2">
        <v>34</v>
      </c>
      <c r="D18" s="10">
        <v>37</v>
      </c>
      <c r="E18" s="10">
        <f>D18-1</f>
        <v>36</v>
      </c>
      <c r="F18" s="10">
        <f>E18+3</f>
        <v>39</v>
      </c>
      <c r="G18" s="10">
        <f>F18+3</f>
        <v>42</v>
      </c>
      <c r="H18" s="10">
        <v>29</v>
      </c>
      <c r="I18" s="10">
        <f>H18+3</f>
        <v>32</v>
      </c>
      <c r="J18" s="9">
        <f>IF(D18&gt;40,D18-40,0)</f>
        <v>0</v>
      </c>
      <c r="K18" s="9">
        <f>IF(E18&gt;40,E18-40,0)</f>
        <v>0</v>
      </c>
      <c r="L18" s="9">
        <f>IF(F18&gt;40,F18-40,0)</f>
        <v>0</v>
      </c>
      <c r="M18" s="9">
        <f>IF(G18&gt;40,G18-40,0)</f>
        <v>2</v>
      </c>
      <c r="N18" s="9">
        <f>IF(H18&gt;40,H18-40,0)</f>
        <v>0</v>
      </c>
      <c r="O18" s="9">
        <f>IF(I18&gt;40,I18-40,0)</f>
        <v>0</v>
      </c>
      <c r="P18" s="6">
        <f>C18*D18</f>
        <v>1258</v>
      </c>
      <c r="Q18" s="6">
        <f>$C18*E18</f>
        <v>1224</v>
      </c>
      <c r="R18" s="6">
        <f>$C18*F18</f>
        <v>1326</v>
      </c>
      <c r="S18" s="6">
        <f>$C18*G18</f>
        <v>1428</v>
      </c>
      <c r="T18" s="6">
        <f>$C18*H18</f>
        <v>986</v>
      </c>
      <c r="U18" s="6">
        <f>$C18*I18</f>
        <v>1088</v>
      </c>
      <c r="V18" s="8">
        <f>0.5*C18*J18</f>
        <v>0</v>
      </c>
      <c r="W18" s="8">
        <f>0.5*$C18*K18</f>
        <v>0</v>
      </c>
      <c r="X18" s="8">
        <f>0.5*$C18*L18</f>
        <v>0</v>
      </c>
      <c r="Y18" s="8">
        <f>0.5*$C18*M18</f>
        <v>34</v>
      </c>
      <c r="Z18" s="8">
        <f>0.5*$C18*N18</f>
        <v>0</v>
      </c>
      <c r="AA18" s="8">
        <f>0.5*$C18*O18</f>
        <v>0</v>
      </c>
      <c r="AB18" s="7">
        <f>P18+V18</f>
        <v>1258</v>
      </c>
      <c r="AC18" s="7">
        <f>Q18+W18</f>
        <v>1224</v>
      </c>
      <c r="AD18" s="7">
        <f>R18+X18</f>
        <v>1326</v>
      </c>
      <c r="AE18" s="7">
        <f>S18+Y18</f>
        <v>1462</v>
      </c>
      <c r="AF18" s="7">
        <f>T18+Z18</f>
        <v>986</v>
      </c>
      <c r="AG18" s="7">
        <f>U18+AA18</f>
        <v>1088</v>
      </c>
      <c r="AI18" s="6">
        <f>AB18+AC18+AD18+AE18+AF18</f>
        <v>6256</v>
      </c>
    </row>
    <row r="19" spans="1:35" x14ac:dyDescent="0.25">
      <c r="A19" s="11" t="s">
        <v>19</v>
      </c>
      <c r="B19" s="11" t="s">
        <v>18</v>
      </c>
      <c r="C19" s="2">
        <v>22</v>
      </c>
      <c r="D19" s="10">
        <v>45</v>
      </c>
      <c r="E19" s="10">
        <f>D19-1</f>
        <v>44</v>
      </c>
      <c r="F19" s="10">
        <f>E19+3</f>
        <v>47</v>
      </c>
      <c r="G19" s="10">
        <v>40</v>
      </c>
      <c r="H19" s="10">
        <f>G19+3</f>
        <v>43</v>
      </c>
      <c r="I19" s="10">
        <f>H19+3</f>
        <v>46</v>
      </c>
      <c r="J19" s="9">
        <f>IF(D19&gt;40,D19-40,0)</f>
        <v>5</v>
      </c>
      <c r="K19" s="9">
        <f>IF(E19&gt;40,E19-40,0)</f>
        <v>4</v>
      </c>
      <c r="L19" s="9">
        <f>IF(F19&gt;40,F19-40,0)</f>
        <v>7</v>
      </c>
      <c r="M19" s="9">
        <f>IF(G19&gt;40,G19-40,0)</f>
        <v>0</v>
      </c>
      <c r="N19" s="9">
        <f>IF(H19&gt;40,H19-40,0)</f>
        <v>3</v>
      </c>
      <c r="O19" s="9">
        <f>IF(I19&gt;40,I19-40,0)</f>
        <v>6</v>
      </c>
      <c r="P19" s="6">
        <f>C19*D19</f>
        <v>990</v>
      </c>
      <c r="Q19" s="6">
        <f>$C19*E19</f>
        <v>968</v>
      </c>
      <c r="R19" s="6">
        <f>$C19*F19</f>
        <v>1034</v>
      </c>
      <c r="S19" s="6">
        <f>$C19*G19</f>
        <v>880</v>
      </c>
      <c r="T19" s="6">
        <f>$C19*H19</f>
        <v>946</v>
      </c>
      <c r="U19" s="6">
        <f>$C19*I19</f>
        <v>1012</v>
      </c>
      <c r="V19" s="8">
        <f>0.5*C19*J19</f>
        <v>55</v>
      </c>
      <c r="W19" s="8">
        <f>0.5*$C19*K19</f>
        <v>44</v>
      </c>
      <c r="X19" s="8">
        <f>0.5*$C19*L19</f>
        <v>77</v>
      </c>
      <c r="Y19" s="8">
        <f>0.5*$C19*M19</f>
        <v>0</v>
      </c>
      <c r="Z19" s="8">
        <f>0.5*$C19*N19</f>
        <v>33</v>
      </c>
      <c r="AA19" s="8">
        <f>0.5*$C19*O19</f>
        <v>66</v>
      </c>
      <c r="AB19" s="7">
        <f>P19+V19</f>
        <v>1045</v>
      </c>
      <c r="AC19" s="7">
        <f>Q19+W19</f>
        <v>1012</v>
      </c>
      <c r="AD19" s="7">
        <f>R19+X19</f>
        <v>1111</v>
      </c>
      <c r="AE19" s="7">
        <f>S19+Y19</f>
        <v>880</v>
      </c>
      <c r="AF19" s="7">
        <f>T19+Z19</f>
        <v>979</v>
      </c>
      <c r="AG19" s="7">
        <f>U19+AA19</f>
        <v>1078</v>
      </c>
      <c r="AI19" s="6">
        <f>AB19+AC19+AD19+AE19+AF19</f>
        <v>5027</v>
      </c>
    </row>
    <row r="20" spans="1:35" x14ac:dyDescent="0.25">
      <c r="A20" s="11" t="s">
        <v>17</v>
      </c>
      <c r="B20" s="11" t="s">
        <v>16</v>
      </c>
      <c r="C20" s="2">
        <v>20</v>
      </c>
      <c r="D20" s="10">
        <v>45</v>
      </c>
      <c r="E20" s="10">
        <f>D20-1</f>
        <v>44</v>
      </c>
      <c r="F20" s="10">
        <f>E20+3</f>
        <v>47</v>
      </c>
      <c r="G20" s="10">
        <v>39</v>
      </c>
      <c r="H20" s="10">
        <f>G20+3</f>
        <v>42</v>
      </c>
      <c r="I20" s="10">
        <f>H20+3</f>
        <v>45</v>
      </c>
      <c r="J20" s="9">
        <f>IF(D20&gt;40,D20-40,0)</f>
        <v>5</v>
      </c>
      <c r="K20" s="9">
        <f>IF(E20&gt;40,E20-40,0)</f>
        <v>4</v>
      </c>
      <c r="L20" s="9">
        <f>IF(F20&gt;40,F20-40,0)</f>
        <v>7</v>
      </c>
      <c r="M20" s="9">
        <f>IF(G20&gt;40,G20-40,0)</f>
        <v>0</v>
      </c>
      <c r="N20" s="9">
        <f>IF(H20&gt;40,H20-40,0)</f>
        <v>2</v>
      </c>
      <c r="O20" s="9">
        <f>IF(I20&gt;40,I20-40,0)</f>
        <v>5</v>
      </c>
      <c r="P20" s="6">
        <f>C20*D20</f>
        <v>900</v>
      </c>
      <c r="Q20" s="6">
        <f>$C20*E20</f>
        <v>880</v>
      </c>
      <c r="R20" s="6">
        <f>$C20*F20</f>
        <v>940</v>
      </c>
      <c r="S20" s="6">
        <f>$C20*G20</f>
        <v>780</v>
      </c>
      <c r="T20" s="6">
        <f>$C20*H20</f>
        <v>840</v>
      </c>
      <c r="U20" s="6">
        <f>$C20*I20</f>
        <v>900</v>
      </c>
      <c r="V20" s="8">
        <f>0.5*C20*J20</f>
        <v>50</v>
      </c>
      <c r="W20" s="8">
        <f>0.5*$C20*K20</f>
        <v>40</v>
      </c>
      <c r="X20" s="8">
        <f>0.5*$C20*L20</f>
        <v>70</v>
      </c>
      <c r="Y20" s="8">
        <f>0.5*$C20*M20</f>
        <v>0</v>
      </c>
      <c r="Z20" s="8">
        <f>0.5*$C20*N20</f>
        <v>20</v>
      </c>
      <c r="AA20" s="8">
        <f>0.5*$C20*O20</f>
        <v>50</v>
      </c>
      <c r="AB20" s="7">
        <f>P20+V20</f>
        <v>950</v>
      </c>
      <c r="AC20" s="7">
        <f>Q20+W20</f>
        <v>920</v>
      </c>
      <c r="AD20" s="7">
        <f>R20+X20</f>
        <v>1010</v>
      </c>
      <c r="AE20" s="7">
        <f>S20+Y20</f>
        <v>780</v>
      </c>
      <c r="AF20" s="7">
        <f>T20+Z20</f>
        <v>860</v>
      </c>
      <c r="AG20" s="7">
        <f>U20+AA20</f>
        <v>950</v>
      </c>
      <c r="AI20" s="6">
        <f>AB20+AC20+AD20+AE20+AF20</f>
        <v>4520</v>
      </c>
    </row>
    <row r="21" spans="1:35" x14ac:dyDescent="0.25">
      <c r="A21" s="11" t="s">
        <v>15</v>
      </c>
      <c r="B21" s="11" t="s">
        <v>7</v>
      </c>
      <c r="C21" s="2">
        <v>18</v>
      </c>
      <c r="D21" s="10">
        <v>43</v>
      </c>
      <c r="E21" s="10">
        <f>D21-1</f>
        <v>42</v>
      </c>
      <c r="F21" s="10">
        <v>32</v>
      </c>
      <c r="G21" s="10">
        <v>20</v>
      </c>
      <c r="H21" s="10">
        <f>G21+3</f>
        <v>23</v>
      </c>
      <c r="I21" s="10">
        <f>H21+3</f>
        <v>26</v>
      </c>
      <c r="J21" s="9">
        <f>IF(D21&gt;40,D21-40,0)</f>
        <v>3</v>
      </c>
      <c r="K21" s="9">
        <f>IF(E21&gt;40,E21-40,0)</f>
        <v>2</v>
      </c>
      <c r="L21" s="9">
        <f>IF(F21&gt;40,F21-40,0)</f>
        <v>0</v>
      </c>
      <c r="M21" s="9">
        <f>IF(G21&gt;40,G21-40,0)</f>
        <v>0</v>
      </c>
      <c r="N21" s="9">
        <f>IF(H21&gt;40,H21-40,0)</f>
        <v>0</v>
      </c>
      <c r="O21" s="9">
        <f>IF(I21&gt;40,I21-40,0)</f>
        <v>0</v>
      </c>
      <c r="P21" s="6">
        <f>C21*D21</f>
        <v>774</v>
      </c>
      <c r="Q21" s="6">
        <f>$C21*E21</f>
        <v>756</v>
      </c>
      <c r="R21" s="6">
        <f>$C21*F21</f>
        <v>576</v>
      </c>
      <c r="S21" s="6">
        <f>$C21*G21</f>
        <v>360</v>
      </c>
      <c r="T21" s="6">
        <f>$C21*H21</f>
        <v>414</v>
      </c>
      <c r="U21" s="6">
        <f>$C21*I21</f>
        <v>468</v>
      </c>
      <c r="V21" s="8">
        <f>0.5*C21*J21</f>
        <v>27</v>
      </c>
      <c r="W21" s="8">
        <f>0.5*$C21*K21</f>
        <v>18</v>
      </c>
      <c r="X21" s="8">
        <f>0.5*$C21*L21</f>
        <v>0</v>
      </c>
      <c r="Y21" s="8">
        <f>0.5*$C21*M21</f>
        <v>0</v>
      </c>
      <c r="Z21" s="8">
        <f>0.5*$C21*N21</f>
        <v>0</v>
      </c>
      <c r="AA21" s="8">
        <f>0.5*$C21*O21</f>
        <v>0</v>
      </c>
      <c r="AB21" s="7">
        <f>P21+V21</f>
        <v>801</v>
      </c>
      <c r="AC21" s="7">
        <f>Q21+W21</f>
        <v>774</v>
      </c>
      <c r="AD21" s="7">
        <f>R21+X21</f>
        <v>576</v>
      </c>
      <c r="AE21" s="7">
        <f>S21+Y21</f>
        <v>360</v>
      </c>
      <c r="AF21" s="7">
        <f>T21+Z21</f>
        <v>414</v>
      </c>
      <c r="AG21" s="7">
        <f>U21+AA21</f>
        <v>468</v>
      </c>
      <c r="AI21" s="6">
        <f>AB21+AC21+AD21+AE21+AF21</f>
        <v>2925</v>
      </c>
    </row>
    <row r="22" spans="1:35" x14ac:dyDescent="0.25">
      <c r="A22" s="11" t="s">
        <v>14</v>
      </c>
      <c r="B22" s="11" t="s">
        <v>13</v>
      </c>
      <c r="C22" s="2">
        <v>10</v>
      </c>
      <c r="D22" s="10">
        <v>47</v>
      </c>
      <c r="E22" s="10">
        <f>D22-1</f>
        <v>46</v>
      </c>
      <c r="F22" s="10">
        <v>30</v>
      </c>
      <c r="G22" s="10">
        <f>F22+3</f>
        <v>33</v>
      </c>
      <c r="H22" s="10">
        <f>G22+3</f>
        <v>36</v>
      </c>
      <c r="I22" s="10">
        <f>H22+3</f>
        <v>39</v>
      </c>
      <c r="J22" s="9">
        <f>IF(D22&gt;40,D22-40,0)</f>
        <v>7</v>
      </c>
      <c r="K22" s="9">
        <f>IF(E22&gt;40,E22-40,0)</f>
        <v>6</v>
      </c>
      <c r="L22" s="9">
        <f>IF(F22&gt;40,F22-40,0)</f>
        <v>0</v>
      </c>
      <c r="M22" s="9">
        <f>IF(G22&gt;40,G22-40,0)</f>
        <v>0</v>
      </c>
      <c r="N22" s="9">
        <f>IF(H22&gt;40,H22-40,0)</f>
        <v>0</v>
      </c>
      <c r="O22" s="9">
        <f>IF(I22&gt;40,I22-40,0)</f>
        <v>0</v>
      </c>
      <c r="P22" s="6">
        <f>C22*D22</f>
        <v>470</v>
      </c>
      <c r="Q22" s="6">
        <f>$C22*E22</f>
        <v>460</v>
      </c>
      <c r="R22" s="6">
        <f>$C22*F22</f>
        <v>300</v>
      </c>
      <c r="S22" s="6">
        <f>$C22*G22</f>
        <v>330</v>
      </c>
      <c r="T22" s="6">
        <f>$C22*H22</f>
        <v>360</v>
      </c>
      <c r="U22" s="6">
        <f>$C22*I22</f>
        <v>390</v>
      </c>
      <c r="V22" s="8">
        <f>0.5*C22*J22</f>
        <v>35</v>
      </c>
      <c r="W22" s="8">
        <f>0.5*$C22*K22</f>
        <v>30</v>
      </c>
      <c r="X22" s="8">
        <f>0.5*$C22*L22</f>
        <v>0</v>
      </c>
      <c r="Y22" s="8">
        <f>0.5*$C22*M22</f>
        <v>0</v>
      </c>
      <c r="Z22" s="8">
        <f>0.5*$C22*N22</f>
        <v>0</v>
      </c>
      <c r="AA22" s="8">
        <f>0.5*$C22*O22</f>
        <v>0</v>
      </c>
      <c r="AB22" s="7">
        <f>P22+V22</f>
        <v>505</v>
      </c>
      <c r="AC22" s="7">
        <f>Q22+W22</f>
        <v>490</v>
      </c>
      <c r="AD22" s="7">
        <f>R22+X22</f>
        <v>300</v>
      </c>
      <c r="AE22" s="7">
        <f>S22+Y22</f>
        <v>330</v>
      </c>
      <c r="AF22" s="7">
        <f>T22+Z22</f>
        <v>360</v>
      </c>
      <c r="AG22" s="7">
        <f>U22+AA22</f>
        <v>390</v>
      </c>
      <c r="AI22" s="6">
        <f>AB22+AC22+AD22+AE22+AF22</f>
        <v>1985</v>
      </c>
    </row>
    <row r="23" spans="1:35" x14ac:dyDescent="0.25">
      <c r="A23" s="11" t="s">
        <v>12</v>
      </c>
      <c r="B23" s="11" t="s">
        <v>11</v>
      </c>
      <c r="C23" s="2">
        <v>23</v>
      </c>
      <c r="D23" s="10">
        <v>33</v>
      </c>
      <c r="E23" s="10">
        <f>D23-1</f>
        <v>32</v>
      </c>
      <c r="F23" s="10">
        <f>E23+3</f>
        <v>35</v>
      </c>
      <c r="G23" s="10">
        <f>F23+3</f>
        <v>38</v>
      </c>
      <c r="H23" s="10">
        <f>G23+3</f>
        <v>41</v>
      </c>
      <c r="I23" s="10">
        <f>H23+3</f>
        <v>44</v>
      </c>
      <c r="J23" s="9">
        <f>IF(D23&gt;40,D23-40,0)</f>
        <v>0</v>
      </c>
      <c r="K23" s="9">
        <f>IF(E23&gt;40,E23-40,0)</f>
        <v>0</v>
      </c>
      <c r="L23" s="9">
        <f>IF(F23&gt;40,F23-40,0)</f>
        <v>0</v>
      </c>
      <c r="M23" s="9">
        <f>IF(G23&gt;40,G23-40,0)</f>
        <v>0</v>
      </c>
      <c r="N23" s="9">
        <f>IF(H23&gt;40,H23-40,0)</f>
        <v>1</v>
      </c>
      <c r="O23" s="9">
        <f>IF(I23&gt;40,I23-40,0)</f>
        <v>4</v>
      </c>
      <c r="P23" s="6">
        <f>C23*D23</f>
        <v>759</v>
      </c>
      <c r="Q23" s="6">
        <f>$C23*E23</f>
        <v>736</v>
      </c>
      <c r="R23" s="6">
        <f>$C23*F23</f>
        <v>805</v>
      </c>
      <c r="S23" s="6">
        <f>$C23*G23</f>
        <v>874</v>
      </c>
      <c r="T23" s="6">
        <f>$C23*H23</f>
        <v>943</v>
      </c>
      <c r="U23" s="6">
        <f>$C23*I23</f>
        <v>1012</v>
      </c>
      <c r="V23" s="8">
        <f>0.5*C23*J23</f>
        <v>0</v>
      </c>
      <c r="W23" s="8">
        <f>0.5*$C23*K23</f>
        <v>0</v>
      </c>
      <c r="X23" s="8">
        <f>0.5*$C23*L23</f>
        <v>0</v>
      </c>
      <c r="Y23" s="8">
        <f>0.5*$C23*M23</f>
        <v>0</v>
      </c>
      <c r="Z23" s="8">
        <f>0.5*$C23*N23</f>
        <v>11.5</v>
      </c>
      <c r="AA23" s="8">
        <f>0.5*$C23*O23</f>
        <v>46</v>
      </c>
      <c r="AB23" s="7">
        <f>P23+V23</f>
        <v>759</v>
      </c>
      <c r="AC23" s="7">
        <f>Q23+W23</f>
        <v>736</v>
      </c>
      <c r="AD23" s="7">
        <f>R23+X23</f>
        <v>805</v>
      </c>
      <c r="AE23" s="7">
        <f>S23+Y23</f>
        <v>874</v>
      </c>
      <c r="AF23" s="7">
        <f>T23+Z23</f>
        <v>954.5</v>
      </c>
      <c r="AG23" s="7">
        <f>U23+AA23</f>
        <v>1058</v>
      </c>
      <c r="AI23" s="6">
        <f>AB23+AC23+AD23+AE23+AF23</f>
        <v>4128.5</v>
      </c>
    </row>
    <row r="24" spans="1:35" x14ac:dyDescent="0.25">
      <c r="A24" s="11" t="s">
        <v>9</v>
      </c>
      <c r="B24" s="11" t="s">
        <v>10</v>
      </c>
      <c r="C24" s="2">
        <v>24</v>
      </c>
      <c r="D24" s="10">
        <v>39</v>
      </c>
      <c r="E24" s="10">
        <f>D24-1</f>
        <v>38</v>
      </c>
      <c r="F24" s="10">
        <f>E24+3</f>
        <v>41</v>
      </c>
      <c r="G24" s="10">
        <v>29</v>
      </c>
      <c r="H24" s="10">
        <f>G24+3</f>
        <v>32</v>
      </c>
      <c r="I24" s="10">
        <f>H24+3</f>
        <v>35</v>
      </c>
      <c r="J24" s="9">
        <f>IF(D24&gt;40,D24-40,0)</f>
        <v>0</v>
      </c>
      <c r="K24" s="9">
        <f>IF(E24&gt;40,E24-40,0)</f>
        <v>0</v>
      </c>
      <c r="L24" s="9">
        <f>IF(F24&gt;40,F24-40,0)</f>
        <v>1</v>
      </c>
      <c r="M24" s="9">
        <f>IF(G24&gt;40,G24-40,0)</f>
        <v>0</v>
      </c>
      <c r="N24" s="9">
        <f>IF(H24&gt;40,H24-40,0)</f>
        <v>0</v>
      </c>
      <c r="O24" s="9">
        <f>IF(I24&gt;40,I24-40,0)</f>
        <v>0</v>
      </c>
      <c r="P24" s="6">
        <f>C24*D24</f>
        <v>936</v>
      </c>
      <c r="Q24" s="6">
        <f>$C24*E24</f>
        <v>912</v>
      </c>
      <c r="R24" s="6">
        <f>$C24*F24</f>
        <v>984</v>
      </c>
      <c r="S24" s="6">
        <f>$C24*G24</f>
        <v>696</v>
      </c>
      <c r="T24" s="6">
        <f>$C24*H24</f>
        <v>768</v>
      </c>
      <c r="U24" s="6">
        <f>$C24*I24</f>
        <v>840</v>
      </c>
      <c r="V24" s="8">
        <f>0.5*C24*J24</f>
        <v>0</v>
      </c>
      <c r="W24" s="8">
        <f>0.5*$C24*K24</f>
        <v>0</v>
      </c>
      <c r="X24" s="8">
        <f>0.5*$C24*L24</f>
        <v>12</v>
      </c>
      <c r="Y24" s="8">
        <f>0.5*$C24*M24</f>
        <v>0</v>
      </c>
      <c r="Z24" s="8">
        <f>0.5*$C24*N24</f>
        <v>0</v>
      </c>
      <c r="AA24" s="8">
        <f>0.5*$C24*O24</f>
        <v>0</v>
      </c>
      <c r="AB24" s="7">
        <f>P24+V24</f>
        <v>936</v>
      </c>
      <c r="AC24" s="7">
        <f>Q24+W24</f>
        <v>912</v>
      </c>
      <c r="AD24" s="7">
        <f>R24+X24</f>
        <v>996</v>
      </c>
      <c r="AE24" s="7">
        <f>S24+Y24</f>
        <v>696</v>
      </c>
      <c r="AF24" s="7">
        <f>T24+Z24</f>
        <v>768</v>
      </c>
      <c r="AG24" s="7">
        <f>U24+AA24</f>
        <v>840</v>
      </c>
      <c r="AI24" s="6">
        <f>AB24+AC24+AD24+AE24+AF24</f>
        <v>4308</v>
      </c>
    </row>
    <row r="25" spans="1:35" x14ac:dyDescent="0.25">
      <c r="A25" s="11" t="s">
        <v>9</v>
      </c>
      <c r="B25" s="11" t="s">
        <v>8</v>
      </c>
      <c r="C25" s="2">
        <v>17</v>
      </c>
      <c r="D25" s="10">
        <v>40</v>
      </c>
      <c r="E25" s="10">
        <f>D25-1</f>
        <v>39</v>
      </c>
      <c r="F25" s="10">
        <f>E25+3</f>
        <v>42</v>
      </c>
      <c r="G25" s="10">
        <f>F25+3</f>
        <v>45</v>
      </c>
      <c r="H25" s="10">
        <f>G25+3</f>
        <v>48</v>
      </c>
      <c r="I25" s="10">
        <f>H25+3</f>
        <v>51</v>
      </c>
      <c r="J25" s="9">
        <f>IF(D25&gt;40,D25-40,0)</f>
        <v>0</v>
      </c>
      <c r="K25" s="9">
        <f>IF(E25&gt;40,E25-40,0)</f>
        <v>0</v>
      </c>
      <c r="L25" s="9">
        <f>IF(F25&gt;40,F25-40,0)</f>
        <v>2</v>
      </c>
      <c r="M25" s="9">
        <f>IF(G25&gt;40,G25-40,0)</f>
        <v>5</v>
      </c>
      <c r="N25" s="9">
        <f>IF(H25&gt;40,H25-40,0)</f>
        <v>8</v>
      </c>
      <c r="O25" s="9">
        <f>IF(I25&gt;40,I25-40,0)</f>
        <v>11</v>
      </c>
      <c r="P25" s="6">
        <f>C25*D25</f>
        <v>680</v>
      </c>
      <c r="Q25" s="6">
        <f>$C25*E25</f>
        <v>663</v>
      </c>
      <c r="R25" s="6">
        <f>$C25*F25</f>
        <v>714</v>
      </c>
      <c r="S25" s="6">
        <f>$C25*G25</f>
        <v>765</v>
      </c>
      <c r="T25" s="6">
        <f>$C25*H25</f>
        <v>816</v>
      </c>
      <c r="U25" s="6">
        <f>$C25*I25</f>
        <v>867</v>
      </c>
      <c r="V25" s="8">
        <f>0.5*C25*J25</f>
        <v>0</v>
      </c>
      <c r="W25" s="8">
        <f>0.5*$C25*K25</f>
        <v>0</v>
      </c>
      <c r="X25" s="8">
        <f>0.5*$C25*L25</f>
        <v>17</v>
      </c>
      <c r="Y25" s="8">
        <f>0.5*$C25*M25</f>
        <v>42.5</v>
      </c>
      <c r="Z25" s="8">
        <f>0.5*$C25*N25</f>
        <v>68</v>
      </c>
      <c r="AA25" s="8">
        <f>0.5*$C25*O25</f>
        <v>93.5</v>
      </c>
      <c r="AB25" s="7">
        <f>P25+V25</f>
        <v>680</v>
      </c>
      <c r="AC25" s="7">
        <f>Q25+W25</f>
        <v>663</v>
      </c>
      <c r="AD25" s="7">
        <f>R25+X25</f>
        <v>731</v>
      </c>
      <c r="AE25" s="7">
        <f>S25+Y25</f>
        <v>807.5</v>
      </c>
      <c r="AF25" s="7">
        <f>T25+Z25</f>
        <v>884</v>
      </c>
      <c r="AG25" s="7">
        <f>U25+AA25</f>
        <v>960.5</v>
      </c>
      <c r="AI25" s="6">
        <f>AB25+AC25+AD25+AE25+AF25</f>
        <v>3765.5</v>
      </c>
    </row>
    <row r="26" spans="1:35" x14ac:dyDescent="0.25">
      <c r="A26" s="11" t="s">
        <v>7</v>
      </c>
      <c r="B26" s="11" t="s">
        <v>6</v>
      </c>
      <c r="C26" s="2">
        <v>15</v>
      </c>
      <c r="D26" s="10">
        <v>41</v>
      </c>
      <c r="E26" s="10">
        <f>D26-1</f>
        <v>40</v>
      </c>
      <c r="F26" s="10">
        <f>E26+3</f>
        <v>43</v>
      </c>
      <c r="G26" s="10">
        <f>F26+3</f>
        <v>46</v>
      </c>
      <c r="H26" s="10">
        <f>G26+3</f>
        <v>49</v>
      </c>
      <c r="I26" s="10">
        <f>H26+3</f>
        <v>52</v>
      </c>
      <c r="J26" s="9">
        <f>IF(D26&gt;40,D26-40,0)</f>
        <v>1</v>
      </c>
      <c r="K26" s="9">
        <f>IF(E26&gt;40,E26-40,0)</f>
        <v>0</v>
      </c>
      <c r="L26" s="9">
        <f>IF(F26&gt;40,F26-40,0)</f>
        <v>3</v>
      </c>
      <c r="M26" s="9">
        <f>IF(G26&gt;40,G26-40,0)</f>
        <v>6</v>
      </c>
      <c r="N26" s="9">
        <f>IF(H26&gt;40,H26-40,0)</f>
        <v>9</v>
      </c>
      <c r="O26" s="9">
        <f>IF(I26&gt;40,I26-40,0)</f>
        <v>12</v>
      </c>
      <c r="P26" s="6">
        <f>C26*D26</f>
        <v>615</v>
      </c>
      <c r="Q26" s="6">
        <f>$C26*E26</f>
        <v>600</v>
      </c>
      <c r="R26" s="6">
        <f>$C26*F26</f>
        <v>645</v>
      </c>
      <c r="S26" s="6">
        <f>$C26*G26</f>
        <v>690</v>
      </c>
      <c r="T26" s="6">
        <f>$C26*H26</f>
        <v>735</v>
      </c>
      <c r="U26" s="6">
        <f>$C26*I26</f>
        <v>780</v>
      </c>
      <c r="V26" s="8">
        <f>0.5*C26*J26</f>
        <v>7.5</v>
      </c>
      <c r="W26" s="8">
        <f>0.5*$C26*K26</f>
        <v>0</v>
      </c>
      <c r="X26" s="8">
        <f>0.5*$C26*L26</f>
        <v>22.5</v>
      </c>
      <c r="Y26" s="8">
        <f>0.5*$C26*M26</f>
        <v>45</v>
      </c>
      <c r="Z26" s="8">
        <f>0.5*$C26*N26</f>
        <v>67.5</v>
      </c>
      <c r="AA26" s="8">
        <f>0.5*$C26*O26</f>
        <v>90</v>
      </c>
      <c r="AB26" s="7">
        <f>P26+V26</f>
        <v>622.5</v>
      </c>
      <c r="AC26" s="7">
        <f>Q26+W26</f>
        <v>600</v>
      </c>
      <c r="AD26" s="7">
        <f>R26+X26</f>
        <v>667.5</v>
      </c>
      <c r="AE26" s="7">
        <f>S26+Y26</f>
        <v>735</v>
      </c>
      <c r="AF26" s="7">
        <f>T26+Z26</f>
        <v>802.5</v>
      </c>
      <c r="AG26" s="7">
        <f>U26+AA26</f>
        <v>870</v>
      </c>
      <c r="AI26" s="6">
        <f>AB26+AC26+AD26+AE26+AF26</f>
        <v>3427.5</v>
      </c>
    </row>
    <row r="27" spans="1:35" x14ac:dyDescent="0.25">
      <c r="A27" s="11" t="s">
        <v>5</v>
      </c>
      <c r="B27" s="11" t="s">
        <v>4</v>
      </c>
      <c r="C27" s="2">
        <v>22</v>
      </c>
      <c r="D27" s="10">
        <v>43</v>
      </c>
      <c r="E27" s="10">
        <f>D27-1</f>
        <v>42</v>
      </c>
      <c r="F27" s="10">
        <f>E27+3</f>
        <v>45</v>
      </c>
      <c r="G27" s="10">
        <v>40</v>
      </c>
      <c r="H27" s="10">
        <f>G27+3</f>
        <v>43</v>
      </c>
      <c r="I27" s="10">
        <v>41</v>
      </c>
      <c r="J27" s="9">
        <f>IF(D27&gt;40,D27-40,0)</f>
        <v>3</v>
      </c>
      <c r="K27" s="9">
        <f>IF(E27&gt;40,E27-40,0)</f>
        <v>2</v>
      </c>
      <c r="L27" s="9">
        <f>IF(F27&gt;40,F27-40,0)</f>
        <v>5</v>
      </c>
      <c r="M27" s="9">
        <f>IF(G27&gt;40,G27-40,0)</f>
        <v>0</v>
      </c>
      <c r="N27" s="9">
        <f>IF(H27&gt;40,H27-40,0)</f>
        <v>3</v>
      </c>
      <c r="O27" s="9">
        <f>IF(I27&gt;40,I27-40,0)</f>
        <v>1</v>
      </c>
      <c r="P27" s="6">
        <f>C27*D27</f>
        <v>946</v>
      </c>
      <c r="Q27" s="6">
        <f>$C27*E27</f>
        <v>924</v>
      </c>
      <c r="R27" s="6">
        <f>$C27*F27</f>
        <v>990</v>
      </c>
      <c r="S27" s="6">
        <f>$C27*G27</f>
        <v>880</v>
      </c>
      <c r="T27" s="6">
        <f>$C27*H27</f>
        <v>946</v>
      </c>
      <c r="U27" s="6">
        <f>$C27*I27</f>
        <v>902</v>
      </c>
      <c r="V27" s="8">
        <f>0.5*C27*J27</f>
        <v>33</v>
      </c>
      <c r="W27" s="8">
        <f>0.5*$C27*K27</f>
        <v>22</v>
      </c>
      <c r="X27" s="8">
        <f>0.5*$C27*L27</f>
        <v>55</v>
      </c>
      <c r="Y27" s="8">
        <f>0.5*$C27*M27</f>
        <v>0</v>
      </c>
      <c r="Z27" s="8">
        <f>0.5*$C27*N27</f>
        <v>33</v>
      </c>
      <c r="AA27" s="8">
        <f>0.5*$C27*O27</f>
        <v>11</v>
      </c>
      <c r="AB27" s="7">
        <f>P27+V27</f>
        <v>979</v>
      </c>
      <c r="AC27" s="7">
        <f>Q27+W27</f>
        <v>946</v>
      </c>
      <c r="AD27" s="7">
        <f>R27+X27</f>
        <v>1045</v>
      </c>
      <c r="AE27" s="7">
        <f>S27+Y27</f>
        <v>880</v>
      </c>
      <c r="AF27" s="7">
        <f>T27+Z27</f>
        <v>979</v>
      </c>
      <c r="AG27" s="7">
        <f>U27+AA27</f>
        <v>913</v>
      </c>
      <c r="AI27" s="6">
        <f>AB27+AC27+AD27+AE27+AF27</f>
        <v>4829</v>
      </c>
    </row>
    <row r="29" spans="1:35" x14ac:dyDescent="0.25">
      <c r="A29" s="4" t="s">
        <v>3</v>
      </c>
      <c r="C29" s="3">
        <f>MAX(C4:C27)</f>
        <v>52</v>
      </c>
      <c r="D29" s="1">
        <f>MAX(D4:D27)</f>
        <v>47</v>
      </c>
      <c r="E29" s="1">
        <f>MAX(E4:E27)</f>
        <v>46</v>
      </c>
      <c r="F29" s="1">
        <f>MAX(F4:F27)</f>
        <v>47</v>
      </c>
      <c r="G29" s="1">
        <f>MAX(G4:G27)</f>
        <v>50</v>
      </c>
      <c r="H29" s="1">
        <f>MAX(H4:H27)</f>
        <v>53</v>
      </c>
      <c r="I29" s="1">
        <f>MAX(I4:I27)</f>
        <v>56</v>
      </c>
      <c r="P29" s="2">
        <f>MAX(P4:P27)</f>
        <v>2028</v>
      </c>
      <c r="Q29" s="2">
        <f>MAX(Q4:Q27)</f>
        <v>2080</v>
      </c>
      <c r="R29" s="2">
        <f>MAX(R4:R27)</f>
        <v>2080</v>
      </c>
      <c r="S29" s="2">
        <f>MAX(S4:S27)</f>
        <v>2236</v>
      </c>
      <c r="T29" s="2">
        <f>MAX(T4:T27)</f>
        <v>1508</v>
      </c>
      <c r="U29" s="2">
        <f>MAX(U4:U27)</f>
        <v>1664</v>
      </c>
      <c r="V29" s="2">
        <f>MAX(V4:V27)</f>
        <v>55</v>
      </c>
      <c r="W29" s="2">
        <f>MAX(W4:W27)</f>
        <v>44</v>
      </c>
      <c r="X29" s="2">
        <f>MAX(X4:X27)</f>
        <v>80</v>
      </c>
      <c r="Y29" s="2">
        <f>MAX(Y4:Y27)</f>
        <v>95</v>
      </c>
      <c r="Z29" s="2">
        <f>MAX(Z4:Z27)</f>
        <v>123.5</v>
      </c>
      <c r="AA29" s="2">
        <f>MAX(AA4:AA27)</f>
        <v>152</v>
      </c>
      <c r="AB29" s="2">
        <f>MAX(AB4:AB27)</f>
        <v>2028</v>
      </c>
      <c r="AC29" s="2">
        <f>MAX(AC4:AC27)</f>
        <v>2080</v>
      </c>
      <c r="AD29" s="2">
        <f>MAX(AD4:AD27)</f>
        <v>2080</v>
      </c>
      <c r="AE29" s="2">
        <f>MAX(AE4:AE27)</f>
        <v>2314</v>
      </c>
      <c r="AF29" s="2">
        <f>MAX(AF4:AF27)</f>
        <v>1508</v>
      </c>
      <c r="AG29" s="2">
        <f>MAX(AG4:AG27)</f>
        <v>1664</v>
      </c>
      <c r="AI29" s="2">
        <f>MAX(AI4:AI27)</f>
        <v>10010</v>
      </c>
    </row>
    <row r="30" spans="1:35" x14ac:dyDescent="0.25">
      <c r="A30" s="4" t="s">
        <v>2</v>
      </c>
      <c r="C30" s="3">
        <f>MIN(C4:C27)</f>
        <v>9</v>
      </c>
      <c r="D30" s="1">
        <f>MIN(D4:D27)</f>
        <v>28</v>
      </c>
      <c r="E30" s="1">
        <f>MIN(E4:E27)</f>
        <v>27</v>
      </c>
      <c r="F30" s="1">
        <f>MIN(F4:F27)</f>
        <v>30</v>
      </c>
      <c r="G30" s="1">
        <f>MIN(G4:G27)</f>
        <v>20</v>
      </c>
      <c r="H30" s="1">
        <f>MIN(H4:H27)</f>
        <v>23</v>
      </c>
      <c r="I30" s="1">
        <f>MIN(I4:I27)</f>
        <v>26</v>
      </c>
      <c r="P30" s="2">
        <f>MIN(P4:P27)</f>
        <v>360</v>
      </c>
      <c r="Q30" s="2">
        <f>MIN(Q4:Q27)</f>
        <v>351</v>
      </c>
      <c r="R30" s="2">
        <f>MIN(R4:R27)</f>
        <v>300</v>
      </c>
      <c r="S30" s="2">
        <f>MIN(S4:S27)</f>
        <v>330</v>
      </c>
      <c r="T30" s="2">
        <f>MIN(T4:T27)</f>
        <v>360</v>
      </c>
      <c r="U30" s="2">
        <f>MIN(U4:U27)</f>
        <v>360</v>
      </c>
      <c r="V30" s="2">
        <f>MIN(V4:V27)</f>
        <v>0</v>
      </c>
      <c r="W30" s="2">
        <f>MIN(W4:W27)</f>
        <v>0</v>
      </c>
      <c r="X30" s="2">
        <f>MIN(X4:X27)</f>
        <v>0</v>
      </c>
      <c r="Y30" s="2">
        <f>MIN(Y4:Y27)</f>
        <v>0</v>
      </c>
      <c r="Z30" s="2">
        <f>MIN(Z4:Z27)</f>
        <v>0</v>
      </c>
      <c r="AA30" s="2">
        <f>MIN(AA4:AA27)</f>
        <v>0</v>
      </c>
      <c r="AB30" s="2">
        <f>MIN(AB4:AB27)</f>
        <v>360</v>
      </c>
      <c r="AC30" s="2">
        <f>MIN(AC4:AC27)</f>
        <v>351</v>
      </c>
      <c r="AD30" s="2">
        <f>MIN(AD4:AD27)</f>
        <v>300</v>
      </c>
      <c r="AE30" s="2">
        <f>MIN(AE4:AE27)</f>
        <v>330</v>
      </c>
      <c r="AF30" s="2">
        <f>MIN(AF4:AF27)</f>
        <v>360</v>
      </c>
      <c r="AG30" s="2">
        <f>MIN(AG4:AG27)</f>
        <v>360</v>
      </c>
      <c r="AI30" s="2">
        <f>MIN(AI4:AI27)</f>
        <v>1831.5</v>
      </c>
    </row>
    <row r="31" spans="1:35" x14ac:dyDescent="0.25">
      <c r="A31" s="4" t="s">
        <v>1</v>
      </c>
      <c r="C31" s="3">
        <f>AVERAGE(C4:C27)</f>
        <v>20.791666666666668</v>
      </c>
      <c r="D31" s="5">
        <f>AVERAGE(D4:D27)</f>
        <v>40.666666666666664</v>
      </c>
      <c r="E31" s="5">
        <f>AVERAGE(E4:E27)</f>
        <v>39.75</v>
      </c>
      <c r="F31" s="5">
        <f>AVERAGE(F4:F27)</f>
        <v>41.208333333333336</v>
      </c>
      <c r="G31" s="5">
        <f>AVERAGE(G4:G27)</f>
        <v>40.416666666666664</v>
      </c>
      <c r="H31" s="5">
        <f>AVERAGE(H4:H27)</f>
        <v>41.375</v>
      </c>
      <c r="I31" s="5">
        <f>AVERAGE(I4:I27)</f>
        <v>42.333333333333336</v>
      </c>
      <c r="J31" s="5"/>
      <c r="K31" s="5"/>
      <c r="L31" s="5"/>
      <c r="M31" s="5"/>
      <c r="N31" s="5"/>
      <c r="O31" s="5"/>
      <c r="P31" s="2">
        <f>AVERAGE(P4:P27)</f>
        <v>831.70833333333337</v>
      </c>
      <c r="Q31" s="2">
        <f>AVERAGE(Q4:Q27)</f>
        <v>815.25</v>
      </c>
      <c r="R31" s="2">
        <f>AVERAGE(R4:R27)</f>
        <v>852.70833333333337</v>
      </c>
      <c r="S31" s="2">
        <f>AVERAGE(S4:S27)</f>
        <v>837.375</v>
      </c>
      <c r="T31" s="2">
        <f>AVERAGE(T4:T27)</f>
        <v>830.25</v>
      </c>
      <c r="U31" s="2">
        <f>AVERAGE(U4:U27)</f>
        <v>855.95833333333337</v>
      </c>
      <c r="V31" s="2">
        <f>AVERAGE(V4:V27)</f>
        <v>15.833333333333334</v>
      </c>
      <c r="W31" s="2">
        <f>AVERAGE(W4:W27)</f>
        <v>11.0625</v>
      </c>
      <c r="X31" s="2">
        <f>AVERAGE(X4:X27)</f>
        <v>24.958333333333332</v>
      </c>
      <c r="Y31" s="2">
        <f>AVERAGE(Y4:Y27)</f>
        <v>26.166666666666668</v>
      </c>
      <c r="Z31" s="2">
        <f>AVERAGE(Z4:Z27)</f>
        <v>34.333333333333336</v>
      </c>
      <c r="AA31" s="2">
        <f>AVERAGE(AA4:AA27)</f>
        <v>38.020833333333336</v>
      </c>
      <c r="AB31" s="2">
        <f>AVERAGE(AB4:AB27)</f>
        <v>847.54166666666663</v>
      </c>
      <c r="AC31" s="2">
        <f>AVERAGE(AC4:AC27)</f>
        <v>826.3125</v>
      </c>
      <c r="AD31" s="2">
        <f>AVERAGE(AD4:AD27)</f>
        <v>877.66666666666663</v>
      </c>
      <c r="AE31" s="2">
        <f>AVERAGE(AE4:AE27)</f>
        <v>863.54166666666663</v>
      </c>
      <c r="AF31" s="2">
        <f>AVERAGE(AF4:AF27)</f>
        <v>864.58333333333337</v>
      </c>
      <c r="AG31" s="2">
        <f>AVERAGE(AG4:AG27)</f>
        <v>893.97916666666663</v>
      </c>
      <c r="AI31" s="2">
        <f>AVERAGE(AI4:AI27)</f>
        <v>4279.645833333333</v>
      </c>
    </row>
    <row r="32" spans="1:35" x14ac:dyDescent="0.25">
      <c r="A32" s="4"/>
    </row>
    <row r="33" spans="1:35" x14ac:dyDescent="0.25">
      <c r="A33" s="4" t="s">
        <v>0</v>
      </c>
      <c r="C33" s="3"/>
      <c r="D33" s="1">
        <f>SUM(D4:D27)</f>
        <v>976</v>
      </c>
      <c r="E33" s="1">
        <f>SUM(E4:E27)</f>
        <v>954</v>
      </c>
      <c r="F33" s="1">
        <f>SUM(F4:F27)</f>
        <v>989</v>
      </c>
      <c r="G33" s="1">
        <f>SUM(G4:G27)</f>
        <v>970</v>
      </c>
      <c r="H33" s="1">
        <f>SUM(H4:H27)</f>
        <v>993</v>
      </c>
      <c r="I33" s="1">
        <f>SUM(I4:I27)</f>
        <v>1016</v>
      </c>
      <c r="P33" s="2">
        <f>SUM(P4:P27)</f>
        <v>19961</v>
      </c>
      <c r="Q33" s="2">
        <f>SUM(Q4:Q27)</f>
        <v>19566</v>
      </c>
      <c r="R33" s="2">
        <f>SUM(R4:R27)</f>
        <v>20465</v>
      </c>
      <c r="S33" s="2">
        <f>SUM(S4:S27)</f>
        <v>20097</v>
      </c>
      <c r="T33" s="2">
        <f>SUM(T4:T27)</f>
        <v>19926</v>
      </c>
      <c r="U33" s="2">
        <f>SUM(U4:U27)</f>
        <v>20543</v>
      </c>
      <c r="V33" s="2">
        <f>SUM(V4:V27)</f>
        <v>380</v>
      </c>
      <c r="W33" s="2">
        <f>SUM(W4:W27)</f>
        <v>265.5</v>
      </c>
      <c r="X33" s="2">
        <f>SUM(X4:X27)</f>
        <v>599</v>
      </c>
      <c r="Y33" s="2">
        <f>SUM(Y4:Y27)</f>
        <v>628</v>
      </c>
      <c r="Z33" s="2">
        <f>SUM(Z4:Z27)</f>
        <v>824</v>
      </c>
      <c r="AA33" s="2">
        <f>SUM(AA4:AA27)</f>
        <v>912.5</v>
      </c>
      <c r="AB33" s="2">
        <f>SUM(AB4:AB27)</f>
        <v>20341</v>
      </c>
      <c r="AC33" s="2">
        <f>SUM(AC4:AC27)</f>
        <v>19831.5</v>
      </c>
      <c r="AD33" s="2">
        <f>SUM(AD4:AD27)</f>
        <v>21064</v>
      </c>
      <c r="AE33" s="2">
        <f>SUM(AE4:AE27)</f>
        <v>20725</v>
      </c>
      <c r="AF33" s="2">
        <f>SUM(AF4:AF27)</f>
        <v>20750</v>
      </c>
      <c r="AG33" s="2">
        <f>SUM(AG4:AG27)</f>
        <v>21455.5</v>
      </c>
      <c r="AI33" s="2">
        <f>SUM(AI4:AI27)</f>
        <v>102711.5</v>
      </c>
    </row>
  </sheetData>
  <pageMargins left="0.7" right="0.7" top="0.75" bottom="0.75" header="0.3" footer="0.3"/>
  <pageSetup scale="2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2023-12-19T14:11:14Z</dcterms:created>
  <dcterms:modified xsi:type="dcterms:W3CDTF">2023-12-19T14:11:19Z</dcterms:modified>
</cp:coreProperties>
</file>