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KR\"/>
    </mc:Choice>
  </mc:AlternateContent>
  <bookViews>
    <workbookView xWindow="972" yWindow="-120" windowWidth="20736" windowHeight="11316"/>
  </bookViews>
  <sheets>
    <sheet name="Табуляція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  <c r="O4" i="1" l="1"/>
  <c r="O5" i="1"/>
  <c r="O6" i="1"/>
  <c r="O7" i="1"/>
  <c r="O8" i="1"/>
  <c r="O3" i="1"/>
</calcChain>
</file>

<file path=xl/sharedStrings.xml><?xml version="1.0" encoding="utf-8"?>
<sst xmlns="http://schemas.openxmlformats.org/spreadsheetml/2006/main" count="58" uniqueCount="18">
  <si>
    <t>p</t>
  </si>
  <si>
    <t>h0</t>
  </si>
  <si>
    <t>b</t>
  </si>
  <si>
    <t>a</t>
  </si>
  <si>
    <t>T</t>
  </si>
  <si>
    <t>t</t>
  </si>
  <si>
    <t>w10</t>
  </si>
  <si>
    <t>S</t>
  </si>
  <si>
    <t>u</t>
  </si>
  <si>
    <t>g</t>
  </si>
  <si>
    <t>f</t>
  </si>
  <si>
    <t>R</t>
  </si>
  <si>
    <t>W =</t>
  </si>
  <si>
    <t>H =</t>
  </si>
  <si>
    <t>N</t>
  </si>
  <si>
    <t>H</t>
  </si>
  <si>
    <t xml:space="preserve">W </t>
  </si>
  <si>
    <t>На даному аркуші проведені перевірочні розрахунки табуляції функції, Ви можете змінювати значення вхідних даних задля перерахування функції.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</si>
</sst>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Alignment="1"/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3" borderId="2" xfId="0" applyFill="1" applyBorder="1" applyAlignment="1">
      <alignment horizontal="center"/>
    </xf>
    <xf numFmtId="0" fontId="0" fillId="0" borderId="2" xfId="0" applyBorder="1"/>
    <xf numFmtId="0" fontId="0" fillId="3" borderId="3" xfId="0" applyFill="1" applyBorder="1" applyAlignment="1">
      <alignment horizontal="center"/>
    </xf>
    <xf numFmtId="0" fontId="0" fillId="0" borderId="3" xfId="0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="85" zoomScaleNormal="85" workbookViewId="0">
      <selection activeCell="O36" sqref="O36"/>
    </sheetView>
  </sheetViews>
  <sheetFormatPr defaultRowHeight="14.4" x14ac:dyDescent="0.3"/>
  <cols>
    <col min="9" max="9" width="10.33203125" bestFit="1" customWidth="1"/>
    <col min="14" max="14" width="12.44140625" bestFit="1" customWidth="1"/>
    <col min="19" max="19" width="12.44140625" bestFit="1" customWidth="1"/>
  </cols>
  <sheetData>
    <row r="1" spans="1:19" x14ac:dyDescent="0.3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3" t="s">
        <v>5</v>
      </c>
      <c r="G1" s="7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2"/>
      <c r="N1" s="3" t="s">
        <v>16</v>
      </c>
      <c r="P1" s="3" t="s">
        <v>15</v>
      </c>
      <c r="Q1" s="4"/>
      <c r="R1" s="11"/>
      <c r="S1" s="10" t="s">
        <v>14</v>
      </c>
    </row>
    <row r="2" spans="1:19" x14ac:dyDescent="0.3">
      <c r="A2" s="4">
        <v>1000</v>
      </c>
      <c r="B2" s="4">
        <v>0.3</v>
      </c>
      <c r="C2" s="4">
        <v>0.3</v>
      </c>
      <c r="D2" s="4">
        <v>0.4</v>
      </c>
      <c r="E2" s="6">
        <v>500</v>
      </c>
      <c r="F2" s="4">
        <v>0</v>
      </c>
      <c r="G2" s="8">
        <v>100</v>
      </c>
      <c r="H2" s="4">
        <v>1E-4</v>
      </c>
      <c r="I2" s="4">
        <v>0.65</v>
      </c>
      <c r="J2" s="4">
        <v>9.81</v>
      </c>
      <c r="K2" s="4">
        <v>9.9999999999999995E-7</v>
      </c>
      <c r="L2" s="4">
        <v>0.15</v>
      </c>
      <c r="N2" s="9" t="s">
        <v>12</v>
      </c>
      <c r="O2" s="4">
        <f>$G$2*(1+$D$2*COS(2*3.14/$E$2)*F2)</f>
        <v>100</v>
      </c>
      <c r="P2" s="9" t="s">
        <v>13</v>
      </c>
      <c r="Q2" s="4">
        <f>IF(OR(AND(F2&gt;=0,F2&lt;=($E$2/4)),AND(F2&gt;=($E$2/2),(F2&lt;=(3*$E$2/4)))),$B$2*(1+$C$2),$B$2*(1-$C$2))</f>
        <v>0.39</v>
      </c>
      <c r="S2" s="4">
        <f>(2/3*3.14*$A$2*(O2^2)*$K$2*$I$2*$L$2^3)/($J$2*$H$2)*SQRT(POWER(((O2^2)*(0.15^2)+2*9.81*Q2), 3))</f>
        <v>166117.78854506373</v>
      </c>
    </row>
    <row r="3" spans="1:19" x14ac:dyDescent="0.3">
      <c r="F3" s="4">
        <v>25</v>
      </c>
      <c r="N3" s="4" t="s">
        <v>12</v>
      </c>
      <c r="O3" s="4">
        <f>$G$2*(1+$D$2*COS(2*3.14/$E$2)*F3)</f>
        <v>1099.9211242369195</v>
      </c>
      <c r="P3" s="4" t="s">
        <v>13</v>
      </c>
      <c r="Q3" s="4">
        <f>IF(OR(AND(F3&gt;=0,F3&lt;=($E$2/4)),AND(F3&gt;=($E$2/2),(F3&lt;=(3*$E$2/4)))),$B$2*(1+$C$2),$B$2*(1-$C$2))</f>
        <v>0.39</v>
      </c>
      <c r="S3" s="4">
        <f>(2/3*3.14*$A$2*(O3^2)*$K$2*$I$2*$L$2^3)/($J$2*$H$2)*SQRT(POWER(((O3^2)*(0.15^2)+2*9.81*Q3), 3))</f>
        <v>25446092420.756798</v>
      </c>
    </row>
    <row r="4" spans="1:19" x14ac:dyDescent="0.3">
      <c r="F4" s="4">
        <v>50</v>
      </c>
      <c r="N4" s="4" t="s">
        <v>12</v>
      </c>
      <c r="O4" s="4">
        <f>$G$2*(1+$D$2*COS(2*3.14/$E$2)*F4)</f>
        <v>2099.8422484738389</v>
      </c>
      <c r="P4" s="4" t="s">
        <v>13</v>
      </c>
      <c r="Q4" s="4">
        <f>IF(OR(AND(F4&gt;=0,F4&lt;=($E$2/4)),AND(F4&gt;=($E$2/2),(F4&lt;=(3*$E$2/4)))),$B$2*(1+$C$2),$B$2*(1-$C$2))</f>
        <v>0.39</v>
      </c>
      <c r="S4" s="4">
        <f>(2/3*3.14*$A$2*(O4^2)*$K$2*$I$2*$L$2^3)/($J$2*$H$2)*SQRT(POWER(((O4^2)*(0.15^2)+2*9.81*Q4), 3))</f>
        <v>645080452026.26245</v>
      </c>
    </row>
    <row r="5" spans="1:19" x14ac:dyDescent="0.3">
      <c r="F5" s="4">
        <v>75</v>
      </c>
      <c r="N5" s="4" t="s">
        <v>12</v>
      </c>
      <c r="O5" s="4">
        <f>$G$2*(1+$D$2*COS(2*3.14/$E$2)*F5)</f>
        <v>3099.7633727107582</v>
      </c>
      <c r="P5" s="4" t="s">
        <v>13</v>
      </c>
      <c r="Q5" s="4">
        <f>IF(OR(AND(F5&gt;=0,F5&lt;=($E$2/4)),AND(F5&gt;=($E$2/2),(F5&lt;=(3*$E$2/4)))),$B$2*(1+$C$2),$B$2*(1-$C$2))</f>
        <v>0.39</v>
      </c>
      <c r="S5" s="4">
        <f>(2/3*3.14*$A$2*(O5^2)*$K$2*$I$2*$L$2^3)/($J$2*$H$2)*SQRT(POWER(((O5^2)*(0.15^2)+2*9.81*Q5), 3))</f>
        <v>4521640815024.5303</v>
      </c>
    </row>
    <row r="6" spans="1:19" x14ac:dyDescent="0.3">
      <c r="F6" s="4">
        <v>100</v>
      </c>
      <c r="K6" s="1"/>
      <c r="L6" s="1"/>
      <c r="M6" s="1"/>
      <c r="N6" s="4" t="s">
        <v>12</v>
      </c>
      <c r="O6" s="4">
        <f>$G$2*(1+$D$2*COS(2*3.14/$E$2)*F6)</f>
        <v>4099.6844969476779</v>
      </c>
      <c r="P6" s="4" t="s">
        <v>13</v>
      </c>
      <c r="Q6" s="4">
        <f>IF(OR(AND(F6&gt;=0,F6&lt;=($E$2/4)),AND(F6&gt;=($E$2/2),(F6&lt;=(3*$E$2/4)))),$B$2*(1+$C$2),$B$2*(1-$C$2))</f>
        <v>0.39</v>
      </c>
      <c r="S6" s="4">
        <f>(2/3*3.14*$A$2*(O6^2)*$K$2*$I$2*$L$2^3)/($J$2*$H$2)*SQRT(POWER(((O6^2)*(0.15^2)+2*9.81*Q6), 3))</f>
        <v>18297664144368.809</v>
      </c>
    </row>
    <row r="7" spans="1:19" x14ac:dyDescent="0.3">
      <c r="F7" s="4">
        <v>125</v>
      </c>
      <c r="K7" s="1"/>
      <c r="L7" s="1"/>
      <c r="M7" s="1"/>
      <c r="N7" s="4" t="s">
        <v>12</v>
      </c>
      <c r="O7" s="4">
        <f>$G$2*(1+$D$2*COS(2*3.14/$E$2)*F7)</f>
        <v>5099.6056211845971</v>
      </c>
      <c r="P7" s="4" t="s">
        <v>13</v>
      </c>
      <c r="Q7" s="4">
        <f>IF(OR(AND(F7&gt;=0,F7&lt;=($E$2/4)),AND(F7&gt;=($E$2/2),(F7&lt;=(3*$E$2/4)))),$B$2*(1+$C$2),$B$2*(1-$C$2))</f>
        <v>0.39</v>
      </c>
      <c r="S7" s="4">
        <f>(2/3*3.14*$A$2*(O7^2)*$K$2*$I$2*$L$2^3)/($J$2*$H$2)*SQRT(POWER(((O7^2)*(0.15^2)+2*9.81*Q7), 3))</f>
        <v>54490622245236.922</v>
      </c>
    </row>
    <row r="8" spans="1:19" x14ac:dyDescent="0.3">
      <c r="F8" s="4">
        <v>150</v>
      </c>
      <c r="N8" s="4" t="s">
        <v>12</v>
      </c>
      <c r="O8" s="4">
        <f>$G$2*(1+$D$2*COS(2*3.14/$E$2)*F8)</f>
        <v>6099.5267454215164</v>
      </c>
      <c r="P8" s="4" t="s">
        <v>13</v>
      </c>
      <c r="Q8" s="4">
        <f>IF(OR(AND(F8&gt;=0,F8&lt;=($E$2/4)),AND(F8&gt;=($E$2/2),(F8&lt;=(3*$E$2/4)))),$B$2*(1+$C$2),$B$2*(1-$C$2))</f>
        <v>0.21</v>
      </c>
      <c r="S8" s="4">
        <f>(2/3*3.14*$A$2*(O8^2)*$K$2*$I$2*$L$2^3)/($J$2*$H$2)*SQRT(POWER(((O8^2)*(0.15^2)+2*9.81*Q8), 3))</f>
        <v>133387213101587.73</v>
      </c>
    </row>
    <row r="9" spans="1:19" x14ac:dyDescent="0.3">
      <c r="F9" s="4">
        <v>175</v>
      </c>
      <c r="N9" s="4" t="s">
        <v>12</v>
      </c>
      <c r="O9" s="4">
        <f>$G$2*(1+$D$2*COS(2*3.14/$E$2)*F9)</f>
        <v>7099.4478696584365</v>
      </c>
      <c r="P9" s="4" t="s">
        <v>13</v>
      </c>
      <c r="Q9" s="4">
        <f>IF(OR(AND(F9&gt;=0,F9&lt;=($E$2/4)),AND(F9&gt;=($E$2/2),(F9&lt;=(3*$E$2/4)))),$B$2*(1+$C$2),$B$2*(1-$C$2))</f>
        <v>0.21</v>
      </c>
      <c r="S9" s="4">
        <f>(2/3*3.14*$A$2*(O9^2)*$K$2*$I$2*$L$2^3)/($J$2*$H$2)*SQRT(POWER(((O9^2)*(0.15^2)+2*9.81*Q9), 3))</f>
        <v>284941385867060.94</v>
      </c>
    </row>
    <row r="10" spans="1:19" x14ac:dyDescent="0.3">
      <c r="F10" s="4">
        <v>200</v>
      </c>
      <c r="N10" s="4" t="s">
        <v>12</v>
      </c>
      <c r="O10" s="4">
        <f>$G$2*(1+$D$2*COS(2*3.14/$E$2)*F10)</f>
        <v>8099.3689938953567</v>
      </c>
      <c r="P10" s="4" t="s">
        <v>13</v>
      </c>
      <c r="Q10" s="4">
        <f>IF(OR(AND(F10&gt;=0,F10&lt;=($E$2/4)),AND(F10&gt;=($E$2/2),(F10&lt;=(3*$E$2/4)))),$B$2*(1+$C$2),$B$2*(1-$C$2))</f>
        <v>0.21</v>
      </c>
      <c r="S10" s="4">
        <f>(2/3*3.14*$A$2*(O10^2)*$K$2*$I$2*$L$2^3)/($J$2*$H$2)*SQRT(POWER(((O10^2)*(0.15^2)+2*9.81*Q10), 3))</f>
        <v>550665713943691.19</v>
      </c>
    </row>
    <row r="11" spans="1:19" x14ac:dyDescent="0.3">
      <c r="F11" s="4">
        <v>225</v>
      </c>
      <c r="N11" s="4" t="s">
        <v>12</v>
      </c>
      <c r="O11" s="4">
        <f>$G$2*(1+$D$2*COS(2*3.14/$E$2)*F11)</f>
        <v>9099.2901181322759</v>
      </c>
      <c r="P11" s="4" t="s">
        <v>13</v>
      </c>
      <c r="Q11" s="4">
        <f>IF(OR(AND(F11&gt;=0,F11&lt;=($E$2/4)),AND(F11&gt;=($E$2/2),(F11&lt;=(3*$E$2/4)))),$B$2*(1+$C$2),$B$2*(1-$C$2))</f>
        <v>0.21</v>
      </c>
      <c r="S11" s="4">
        <f>(2/3*3.14*$A$2*(O11^2)*$K$2*$I$2*$L$2^3)/($J$2*$H$2)*SQRT(POWER(((O11^2)*(0.15^2)+2*9.81*Q11), 3))</f>
        <v>985528740686113</v>
      </c>
    </row>
    <row r="12" spans="1:19" x14ac:dyDescent="0.3">
      <c r="F12" s="4">
        <v>250</v>
      </c>
      <c r="N12" s="4" t="s">
        <v>12</v>
      </c>
      <c r="O12" s="4">
        <f>$G$2*(1+$D$2*COS(2*3.14/$E$2)*F12)</f>
        <v>10099.211242369194</v>
      </c>
      <c r="P12" s="4" t="s">
        <v>13</v>
      </c>
      <c r="Q12" s="4">
        <f>IF(OR(AND(F12&gt;=0,F12&lt;=($E$2/4)),AND(F12&gt;=($E$2/2),(F12&lt;=(3*$E$2/4)))),$B$2*(1+$C$2),$B$2*(1-$C$2))</f>
        <v>0.39</v>
      </c>
      <c r="S12" s="4">
        <f>(2/3*3.14*$A$2*(O12^2)*$K$2*$I$2*$L$2^3)/($J$2*$H$2)*SQRT(POWER(((O12^2)*(0.15^2)+2*9.81*Q12), 3))</f>
        <v>1659853453078907</v>
      </c>
    </row>
    <row r="13" spans="1:19" x14ac:dyDescent="0.3">
      <c r="F13" s="4">
        <v>275</v>
      </c>
      <c r="N13" s="4" t="s">
        <v>12</v>
      </c>
      <c r="O13" s="4">
        <f>$G$2*(1+$D$2*COS(2*3.14/$E$2)*F13)</f>
        <v>11099.132366606114</v>
      </c>
      <c r="P13" s="4" t="s">
        <v>13</v>
      </c>
      <c r="Q13" s="4">
        <f>IF(OR(AND(F13&gt;=0,F13&lt;=($E$2/4)),AND(F13&gt;=($E$2/2),(F13&lt;=(3*$E$2/4)))),$B$2*(1+$C$2),$B$2*(1-$C$2))</f>
        <v>0.39</v>
      </c>
      <c r="S13" s="4">
        <f>(2/3*3.14*$A$2*(O13^2)*$K$2*$I$2*$L$2^3)/($J$2*$H$2)*SQRT(POWER(((O13^2)*(0.15^2)+2*9.81*Q13), 3))</f>
        <v>2661198345501756.5</v>
      </c>
    </row>
    <row r="14" spans="1:19" x14ac:dyDescent="0.3">
      <c r="F14" s="4">
        <v>300</v>
      </c>
      <c r="N14" s="4" t="s">
        <v>12</v>
      </c>
      <c r="O14" s="4">
        <f>$G$2*(1+$D$2*COS(2*3.14/$E$2)*F14)</f>
        <v>12099.053490843033</v>
      </c>
      <c r="P14" s="4" t="s">
        <v>13</v>
      </c>
      <c r="Q14" s="4">
        <f>IF(OR(AND(F14&gt;=0,F14&lt;=($E$2/4)),AND(F14&gt;=($E$2/2),(F14&lt;=(3*$E$2/4)))),$B$2*(1+$C$2),$B$2*(1-$C$2))</f>
        <v>0.39</v>
      </c>
      <c r="S14" s="4">
        <f>(2/3*3.14*$A$2*(O14^2)*$K$2*$I$2*$L$2^3)/($J$2*$H$2)*SQRT(POWER(((O14^2)*(0.15^2)+2*9.81*Q14), 3))</f>
        <v>4096272028661011</v>
      </c>
    </row>
    <row r="15" spans="1:19" x14ac:dyDescent="0.3">
      <c r="F15" s="4">
        <v>325</v>
      </c>
      <c r="N15" s="4" t="s">
        <v>12</v>
      </c>
      <c r="O15" s="4">
        <f>$G$2*(1+$D$2*COS(2*3.14/$E$2)*F15)</f>
        <v>13098.974615079953</v>
      </c>
      <c r="P15" s="4" t="s">
        <v>13</v>
      </c>
      <c r="Q15" s="4">
        <f>IF(OR(AND(F15&gt;=0,F15&lt;=($E$2/4)),AND(F15&gt;=($E$2/2),(F15&lt;=(3*$E$2/4)))),$B$2*(1+$C$2),$B$2*(1-$C$2))</f>
        <v>0.39</v>
      </c>
      <c r="S15" s="4">
        <f>(2/3*3.14*$A$2*(O15^2)*$K$2*$I$2*$L$2^3)/($J$2*$H$2)*SQRT(POWER(((O15^2)*(0.15^2)+2*9.81*Q15), 3))</f>
        <v>6092816329276654</v>
      </c>
    </row>
    <row r="16" spans="1:19" x14ac:dyDescent="0.3">
      <c r="F16" s="4">
        <v>350</v>
      </c>
      <c r="N16" s="4" t="s">
        <v>12</v>
      </c>
      <c r="O16" s="4">
        <f>$G$2*(1+$D$2*COS(2*3.14/$E$2)*F16)</f>
        <v>14098.895739316873</v>
      </c>
      <c r="P16" s="4" t="s">
        <v>13</v>
      </c>
      <c r="Q16" s="4">
        <f>IF(OR(AND(F16&gt;=0,F16&lt;=($E$2/4)),AND(F16&gt;=($E$2/2),(F16&lt;=(3*$E$2/4)))),$B$2*(1+$C$2),$B$2*(1-$C$2))</f>
        <v>0.39</v>
      </c>
      <c r="S16" s="4">
        <f>(2/3*3.14*$A$2*(O16^2)*$K$2*$I$2*$L$2^3)/($J$2*$H$2)*SQRT(POWER(((O16^2)*(0.15^2)+2*9.81*Q16), 3))</f>
        <v>8801504227955149</v>
      </c>
    </row>
    <row r="17" spans="1:19" x14ac:dyDescent="0.3">
      <c r="F17" s="4">
        <v>375</v>
      </c>
      <c r="N17" s="4" t="s">
        <v>12</v>
      </c>
      <c r="O17" s="4">
        <f>$G$2*(1+$D$2*COS(2*3.14/$E$2)*F17)</f>
        <v>15098.816863553793</v>
      </c>
      <c r="P17" s="4" t="s">
        <v>13</v>
      </c>
      <c r="Q17" s="4">
        <f>IF(OR(AND(F17&gt;=0,F17&lt;=($E$2/4)),AND(F17&gt;=($E$2/2),(F17&lt;=(3*$E$2/4)))),$B$2*(1+$C$2),$B$2*(1-$C$2))</f>
        <v>0.39</v>
      </c>
      <c r="S17" s="4">
        <f>(2/3*3.14*$A$2*(O17^2)*$K$2*$I$2*$L$2^3)/($J$2*$H$2)*SQRT(POWER(((O17^2)*(0.15^2)+2*9.81*Q17), 3))</f>
        <v>1.2397834994638784E+16</v>
      </c>
    </row>
    <row r="18" spans="1:19" x14ac:dyDescent="0.3">
      <c r="F18" s="4">
        <v>400</v>
      </c>
      <c r="N18" s="4" t="s">
        <v>12</v>
      </c>
      <c r="O18" s="4">
        <f>$G$2*(1+$D$2*COS(2*3.14/$E$2)*F18)</f>
        <v>16098.737987790713</v>
      </c>
      <c r="P18" s="4" t="s">
        <v>13</v>
      </c>
      <c r="Q18" s="4">
        <f>IF(OR(AND(F18&gt;=0,F18&lt;=($E$2/4)),AND(F18&gt;=($E$2/2),(F18&lt;=(3*$E$2/4)))),$B$2*(1+$C$2),$B$2*(1-$C$2))</f>
        <v>0.21</v>
      </c>
      <c r="S18" s="4">
        <f>(2/3*3.14*$A$2*(O18^2)*$K$2*$I$2*$L$2^3)/($J$2*$H$2)*SQRT(POWER(((O18^2)*(0.15^2)+2*9.81*Q18), 3))</f>
        <v>1.7084013804250164E+16</v>
      </c>
    </row>
    <row r="19" spans="1:19" x14ac:dyDescent="0.3">
      <c r="F19" s="4">
        <v>425</v>
      </c>
      <c r="N19" s="4" t="s">
        <v>12</v>
      </c>
      <c r="O19" s="4">
        <f>$G$2*(1+$D$2*COS(2*3.14/$E$2)*F19)</f>
        <v>17098.659112027632</v>
      </c>
      <c r="P19" s="4" t="s">
        <v>13</v>
      </c>
      <c r="Q19" s="4">
        <f>IF(OR(AND(F19&gt;=0,F19&lt;=($E$2/4)),AND(F19&gt;=($E$2/2),(F19&lt;=(3*$E$2/4)))),$B$2*(1+$C$2),$B$2*(1-$C$2))</f>
        <v>0.21</v>
      </c>
      <c r="S19" s="4">
        <f>(2/3*3.14*$A$2*(O19^2)*$K$2*$I$2*$L$2^3)/($J$2*$H$2)*SQRT(POWER(((O19^2)*(0.15^2)+2*9.81*Q19), 3))</f>
        <v>2.3090905876135384E+16</v>
      </c>
    </row>
    <row r="20" spans="1:19" x14ac:dyDescent="0.3">
      <c r="F20" s="4">
        <v>450</v>
      </c>
      <c r="N20" s="4" t="s">
        <v>12</v>
      </c>
      <c r="O20" s="4">
        <f>$G$2*(1+$D$2*COS(2*3.14/$E$2)*F20)</f>
        <v>18098.580236264552</v>
      </c>
      <c r="P20" s="4" t="s">
        <v>13</v>
      </c>
      <c r="Q20" s="4">
        <f>IF(OR(AND(F20&gt;=0,F20&lt;=($E$2/4)),AND(F20&gt;=($E$2/2),(F20&lt;=(3*$E$2/4)))),$B$2*(1+$C$2),$B$2*(1-$C$2))</f>
        <v>0.21</v>
      </c>
      <c r="S20" s="4">
        <f>(2/3*3.14*$A$2*(O20^2)*$K$2*$I$2*$L$2^3)/($J$2*$H$2)*SQRT(POWER(((O20^2)*(0.15^2)+2*9.81*Q20), 3))</f>
        <v>3.0679847334807868E+16</v>
      </c>
    </row>
    <row r="21" spans="1:19" x14ac:dyDescent="0.3">
      <c r="F21" s="4">
        <v>475</v>
      </c>
      <c r="N21" s="4" t="s">
        <v>12</v>
      </c>
      <c r="O21" s="4">
        <f>$G$2*(1+$D$2*COS(2*3.14/$E$2)*F21)</f>
        <v>19098.501360501468</v>
      </c>
      <c r="P21" s="4" t="s">
        <v>13</v>
      </c>
      <c r="Q21" s="4">
        <f>IF(OR(AND(F21&gt;=0,F21&lt;=($E$2/4)),AND(F21&gt;=($E$2/2),(F21&lt;=(3*$E$2/4)))),$B$2*(1+$C$2),$B$2*(1-$C$2))</f>
        <v>0.21</v>
      </c>
      <c r="S21" s="4">
        <f>(2/3*3.14*$A$2*(O21^2)*$K$2*$I$2*$L$2^3)/($J$2*$H$2)*SQRT(POWER(((O21^2)*(0.15^2)+2*9.81*Q21), 3))</f>
        <v>4.0144593939733792E+16</v>
      </c>
    </row>
    <row r="22" spans="1:19" x14ac:dyDescent="0.3">
      <c r="F22" s="4">
        <v>500</v>
      </c>
      <c r="N22" s="4" t="s">
        <v>12</v>
      </c>
      <c r="O22" s="4">
        <f>$G$2*(1+$D$2*COS(2*3.14/$E$2)*F22)</f>
        <v>20098.422484738388</v>
      </c>
      <c r="P22" s="4" t="s">
        <v>13</v>
      </c>
      <c r="Q22" s="4">
        <f>IF(OR(AND(F22&gt;=0,F22&lt;=($E$2/4)),AND(F22&gt;=($E$2/2),(F22&lt;=(3*$E$2/4)))),$B$2*(1+$C$2),$B$2*(1-$C$2))</f>
        <v>0.21</v>
      </c>
      <c r="S22" s="4">
        <f>(2/3*3.14*$A$2*(O22^2)*$K$2*$I$2*$L$2^3)/($J$2*$H$2)*SQRT(POWER(((O22^2)*(0.15^2)+2*9.81*Q22), 3))</f>
        <v>5.1813203416962056E+16</v>
      </c>
    </row>
    <row r="24" spans="1:19" ht="15" thickBot="1" x14ac:dyDescent="0.35"/>
    <row r="25" spans="1:19" x14ac:dyDescent="0.3">
      <c r="A25" s="20" t="s">
        <v>17</v>
      </c>
      <c r="B25" s="12"/>
      <c r="C25" s="12"/>
      <c r="D25" s="12"/>
      <c r="E25" s="12"/>
      <c r="F25" s="12"/>
      <c r="G25" s="12"/>
      <c r="H25" s="13"/>
    </row>
    <row r="26" spans="1:19" x14ac:dyDescent="0.3">
      <c r="A26" s="14"/>
      <c r="B26" s="15"/>
      <c r="C26" s="15"/>
      <c r="D26" s="15"/>
      <c r="E26" s="15"/>
      <c r="F26" s="15"/>
      <c r="G26" s="15"/>
      <c r="H26" s="16"/>
    </row>
    <row r="27" spans="1:19" x14ac:dyDescent="0.3">
      <c r="A27" s="14"/>
      <c r="B27" s="15"/>
      <c r="C27" s="15"/>
      <c r="D27" s="15"/>
      <c r="E27" s="15"/>
      <c r="F27" s="15"/>
      <c r="G27" s="15"/>
      <c r="H27" s="16"/>
    </row>
    <row r="28" spans="1:19" x14ac:dyDescent="0.3">
      <c r="A28" s="14"/>
      <c r="B28" s="15"/>
      <c r="C28" s="15"/>
      <c r="D28" s="15"/>
      <c r="E28" s="15"/>
      <c r="F28" s="15"/>
      <c r="G28" s="15"/>
      <c r="H28" s="16"/>
    </row>
    <row r="29" spans="1:19" x14ac:dyDescent="0.3">
      <c r="A29" s="14"/>
      <c r="B29" s="15"/>
      <c r="C29" s="15"/>
      <c r="D29" s="15"/>
      <c r="E29" s="15"/>
      <c r="F29" s="15"/>
      <c r="G29" s="15"/>
      <c r="H29" s="16"/>
    </row>
    <row r="30" spans="1:19" ht="15" thickBot="1" x14ac:dyDescent="0.35">
      <c r="A30" s="17"/>
      <c r="B30" s="18"/>
      <c r="C30" s="18"/>
      <c r="D30" s="18"/>
      <c r="E30" s="18"/>
      <c r="F30" s="18"/>
      <c r="G30" s="18"/>
      <c r="H30" s="19"/>
    </row>
  </sheetData>
  <mergeCells count="1">
    <mergeCell ref="A25:H3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Табуляція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2020-03-20T17:56:05Z</dcterms:created>
  <dcterms:modified xsi:type="dcterms:W3CDTF">2020-03-22T00:27:38Z</dcterms:modified>
</cp:coreProperties>
</file>