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chelp\Desktop\"/>
    </mc:Choice>
  </mc:AlternateContent>
  <xr:revisionPtr revIDLastSave="0" documentId="13_ncr:1_{2F56FE7C-DE24-4399-B718-CFF42C7DE2FE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listopad" sheetId="1" r:id="rId1"/>
    <sheet name="Sheet1" sheetId="2" r:id="rId2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KCLZwggmT+hJo1lBgn8QtKf5JRmShClcRODn9nFXPU="/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10" i="1"/>
  <c r="P11" i="1"/>
  <c r="P12" i="1"/>
  <c r="P13" i="1"/>
  <c r="P14" i="1"/>
  <c r="P15" i="1"/>
  <c r="P16" i="1"/>
  <c r="P66" i="1"/>
  <c r="P67" i="1"/>
  <c r="P68" i="1"/>
  <c r="P69" i="1"/>
  <c r="P70" i="1"/>
  <c r="P71" i="1"/>
  <c r="P72" i="1"/>
  <c r="P52" i="1"/>
  <c r="P53" i="1"/>
  <c r="P54" i="1"/>
  <c r="P55" i="1"/>
  <c r="P56" i="1"/>
  <c r="P57" i="1"/>
  <c r="P58" i="1"/>
  <c r="H76" i="1" l="1"/>
  <c r="L62" i="1"/>
  <c r="D91" i="1" l="1"/>
  <c r="B91" i="1"/>
  <c r="P90" i="1"/>
  <c r="A90" i="1"/>
  <c r="P89" i="1"/>
  <c r="Q19" i="1" s="1"/>
  <c r="P88" i="1"/>
  <c r="Q18" i="1" s="1"/>
  <c r="P87" i="1"/>
  <c r="Q17" i="1" s="1"/>
  <c r="P86" i="1"/>
  <c r="P85" i="1"/>
  <c r="P84" i="1"/>
  <c r="P83" i="1"/>
  <c r="P82" i="1"/>
  <c r="P81" i="1"/>
  <c r="P80" i="1"/>
  <c r="P79" i="1"/>
  <c r="N76" i="1"/>
  <c r="L76" i="1"/>
  <c r="J76" i="1"/>
  <c r="F76" i="1"/>
  <c r="D76" i="1"/>
  <c r="B76" i="1"/>
  <c r="P75" i="1"/>
  <c r="P74" i="1"/>
  <c r="P73" i="1"/>
  <c r="P65" i="1"/>
  <c r="A65" i="1"/>
  <c r="N62" i="1"/>
  <c r="J62" i="1"/>
  <c r="H62" i="1"/>
  <c r="F62" i="1"/>
  <c r="D62" i="1"/>
  <c r="B62" i="1"/>
  <c r="P61" i="1"/>
  <c r="P60" i="1"/>
  <c r="P59" i="1"/>
  <c r="P51" i="1"/>
  <c r="N48" i="1"/>
  <c r="L48" i="1"/>
  <c r="J48" i="1"/>
  <c r="H48" i="1"/>
  <c r="F48" i="1"/>
  <c r="D48" i="1"/>
  <c r="B48" i="1"/>
  <c r="P47" i="1"/>
  <c r="P46" i="1"/>
  <c r="P45" i="1"/>
  <c r="P44" i="1"/>
  <c r="P43" i="1"/>
  <c r="P42" i="1"/>
  <c r="P41" i="1"/>
  <c r="P40" i="1"/>
  <c r="P39" i="1"/>
  <c r="P38" i="1"/>
  <c r="P37" i="1"/>
  <c r="N34" i="1"/>
  <c r="L34" i="1"/>
  <c r="J34" i="1"/>
  <c r="H34" i="1"/>
  <c r="F34" i="1"/>
  <c r="D34" i="1"/>
  <c r="B34" i="1"/>
  <c r="P33" i="1"/>
  <c r="P32" i="1"/>
  <c r="P31" i="1"/>
  <c r="A30" i="1"/>
  <c r="A44" i="1" s="1"/>
  <c r="A58" i="1" s="1"/>
  <c r="A72" i="1" s="1"/>
  <c r="A86" i="1" s="1"/>
  <c r="A29" i="1"/>
  <c r="A43" i="1" s="1"/>
  <c r="A57" i="1" s="1"/>
  <c r="A71" i="1" s="1"/>
  <c r="A85" i="1" s="1"/>
  <c r="A28" i="1"/>
  <c r="A42" i="1" s="1"/>
  <c r="A56" i="1" s="1"/>
  <c r="A70" i="1" s="1"/>
  <c r="A84" i="1" s="1"/>
  <c r="A27" i="1"/>
  <c r="A41" i="1" s="1"/>
  <c r="A55" i="1" s="1"/>
  <c r="A69" i="1" s="1"/>
  <c r="A83" i="1" s="1"/>
  <c r="A26" i="1"/>
  <c r="A40" i="1" s="1"/>
  <c r="A54" i="1" s="1"/>
  <c r="A68" i="1" s="1"/>
  <c r="A82" i="1" s="1"/>
  <c r="A25" i="1"/>
  <c r="A39" i="1" s="1"/>
  <c r="A53" i="1" s="1"/>
  <c r="A67" i="1" s="1"/>
  <c r="A81" i="1" s="1"/>
  <c r="A24" i="1"/>
  <c r="A38" i="1" s="1"/>
  <c r="A52" i="1" s="1"/>
  <c r="A66" i="1" s="1"/>
  <c r="A80" i="1" s="1"/>
  <c r="P23" i="1"/>
  <c r="A23" i="1"/>
  <c r="A37" i="1" s="1"/>
  <c r="A51" i="1" s="1"/>
  <c r="R20" i="1"/>
  <c r="N20" i="1"/>
  <c r="L20" i="1"/>
  <c r="J20" i="1"/>
  <c r="H20" i="1"/>
  <c r="F20" i="1"/>
  <c r="D20" i="1"/>
  <c r="B20" i="1"/>
  <c r="P19" i="1"/>
  <c r="P18" i="1"/>
  <c r="P17" i="1"/>
  <c r="P9" i="1"/>
  <c r="Q15" i="1" l="1"/>
  <c r="S15" i="1" s="1"/>
  <c r="Q11" i="1"/>
  <c r="S11" i="1" s="1"/>
  <c r="Q12" i="1"/>
  <c r="S12" i="1" s="1"/>
  <c r="Q13" i="1"/>
  <c r="S13" i="1" s="1"/>
  <c r="Q16" i="1"/>
  <c r="S16" i="1" s="1"/>
  <c r="Q14" i="1"/>
  <c r="S14" i="1" s="1"/>
  <c r="Q10" i="1"/>
  <c r="S10" i="1" s="1"/>
  <c r="S18" i="1"/>
  <c r="P91" i="1"/>
  <c r="S17" i="1"/>
  <c r="P76" i="1"/>
  <c r="P62" i="1"/>
  <c r="P48" i="1"/>
  <c r="P34" i="1"/>
  <c r="P20" i="1"/>
  <c r="Q9" i="1"/>
  <c r="S9" i="1" s="1"/>
  <c r="A79" i="1"/>
</calcChain>
</file>

<file path=xl/sharedStrings.xml><?xml version="1.0" encoding="utf-8"?>
<sst xmlns="http://schemas.openxmlformats.org/spreadsheetml/2006/main" count="287" uniqueCount="48">
  <si>
    <t>WYMIAR GODZIN</t>
  </si>
  <si>
    <t>Name</t>
  </si>
  <si>
    <t>Shift</t>
  </si>
  <si>
    <t>Hrs</t>
  </si>
  <si>
    <t>shift</t>
  </si>
  <si>
    <t>Total Hours</t>
  </si>
  <si>
    <t xml:space="preserve">Total Month </t>
  </si>
  <si>
    <t>Max</t>
  </si>
  <si>
    <t>overtime</t>
  </si>
  <si>
    <t>Marcin Chełpa</t>
  </si>
  <si>
    <t>Aleksander Vizvary</t>
  </si>
  <si>
    <t>Anna Majewska</t>
  </si>
  <si>
    <t>Dorota Hazik</t>
  </si>
  <si>
    <t>Dariusz Dutkiewicz</t>
  </si>
  <si>
    <t>Total Paid</t>
  </si>
  <si>
    <t xml:space="preserve"> </t>
  </si>
  <si>
    <t>total hours</t>
  </si>
  <si>
    <t>Paulina Gawęda</t>
  </si>
  <si>
    <t>Malwina Walus</t>
  </si>
  <si>
    <t>14-22</t>
  </si>
  <si>
    <t>12-20</t>
  </si>
  <si>
    <t>11-19</t>
  </si>
  <si>
    <t>16-22</t>
  </si>
  <si>
    <t>PONIEDZIAŁEK</t>
  </si>
  <si>
    <t>WTOREK</t>
  </si>
  <si>
    <t>ŚRODA</t>
  </si>
  <si>
    <t>CZWARTEK</t>
  </si>
  <si>
    <t>PIĄTEK</t>
  </si>
  <si>
    <t>SOBOTA</t>
  </si>
  <si>
    <t>NIEDZIELA</t>
  </si>
  <si>
    <t>u</t>
  </si>
  <si>
    <t>12-22</t>
  </si>
  <si>
    <t>Małorzata Janowska</t>
  </si>
  <si>
    <t>09-17</t>
  </si>
  <si>
    <t>08-16</t>
  </si>
  <si>
    <t>10-18</t>
  </si>
  <si>
    <t>07-15</t>
  </si>
  <si>
    <t>zl</t>
  </si>
  <si>
    <t>08-14</t>
  </si>
  <si>
    <t>08-18</t>
  </si>
  <si>
    <t>10-20</t>
  </si>
  <si>
    <t>18-22</t>
  </si>
  <si>
    <t>CALVIN KLEIN JEANS KRAKOW A106 PAZDZIERNIK 2025</t>
  </si>
  <si>
    <t>184/138/92</t>
  </si>
  <si>
    <t>WOLNYCH DNI</t>
  </si>
  <si>
    <t>8-15</t>
  </si>
  <si>
    <t>8-17</t>
  </si>
  <si>
    <t>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</si>
</sst>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3A383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E7E6E6"/>
      </patternFill>
    </fill>
    <fill>
      <patternFill patternType="solid">
        <fgColor theme="1" tint="0.499984740745262"/>
        <bgColor rgb="FF3A3838"/>
      </patternFill>
    </fill>
    <fill>
      <patternFill patternType="solid">
        <fgColor theme="0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rgb="FF3A383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/>
    <xf numFmtId="16" fontId="7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8" fillId="5" borderId="1" xfId="0" applyNumberFormat="1" applyFont="1" applyFill="1" applyBorder="1"/>
    <xf numFmtId="2" fontId="7" fillId="5" borderId="1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/>
    <xf numFmtId="1" fontId="7" fillId="6" borderId="1" xfId="0" applyNumberFormat="1" applyFont="1" applyFill="1" applyBorder="1" applyAlignment="1">
      <alignment horizontal="center"/>
    </xf>
    <xf numFmtId="2" fontId="8" fillId="5" borderId="5" xfId="0" applyNumberFormat="1" applyFont="1" applyFill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2" fontId="8" fillId="5" borderId="5" xfId="0" applyNumberFormat="1" applyFont="1" applyFill="1" applyBorder="1" applyAlignment="1">
      <alignment horizontal="center" vertical="center"/>
    </xf>
    <xf numFmtId="0" fontId="10" fillId="0" borderId="0" xfId="0" applyFont="1"/>
    <xf numFmtId="2" fontId="7" fillId="6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11" xfId="0" applyFont="1" applyBorder="1"/>
    <xf numFmtId="0" fontId="11" fillId="0" borderId="0" xfId="0" applyFont="1"/>
    <xf numFmtId="0" fontId="8" fillId="12" borderId="1" xfId="0" applyFont="1" applyFill="1" applyBorder="1" applyAlignment="1">
      <alignment horizontal="center" vertical="center"/>
    </xf>
    <xf numFmtId="2" fontId="7" fillId="13" borderId="4" xfId="0" applyNumberFormat="1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7" fillId="0" borderId="6" xfId="0" applyFont="1" applyBorder="1"/>
    <xf numFmtId="1" fontId="7" fillId="0" borderId="10" xfId="0" applyNumberFormat="1" applyFont="1" applyBorder="1" applyAlignment="1">
      <alignment horizontal="left"/>
    </xf>
    <xf numFmtId="0" fontId="7" fillId="0" borderId="10" xfId="0" applyFont="1" applyBorder="1"/>
    <xf numFmtId="1" fontId="7" fillId="0" borderId="6" xfId="0" applyNumberFormat="1" applyFont="1" applyBorder="1"/>
    <xf numFmtId="0" fontId="8" fillId="2" borderId="8" xfId="0" applyFont="1" applyFill="1" applyBorder="1"/>
    <xf numFmtId="0" fontId="8" fillId="2" borderId="14" xfId="0" applyFont="1" applyFill="1" applyBorder="1"/>
    <xf numFmtId="0" fontId="8" fillId="5" borderId="16" xfId="0" applyFont="1" applyFill="1" applyBorder="1"/>
    <xf numFmtId="0" fontId="7" fillId="2" borderId="17" xfId="0" applyFont="1" applyFill="1" applyBorder="1"/>
    <xf numFmtId="0" fontId="7" fillId="11" borderId="20" xfId="0" applyFont="1" applyFill="1" applyBorder="1"/>
    <xf numFmtId="0" fontId="8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center" vertical="center"/>
    </xf>
    <xf numFmtId="1" fontId="8" fillId="5" borderId="21" xfId="0" applyNumberFormat="1" applyFont="1" applyFill="1" applyBorder="1"/>
    <xf numFmtId="2" fontId="8" fillId="0" borderId="22" xfId="0" applyNumberFormat="1" applyFont="1" applyBorder="1" applyAlignment="1">
      <alignment horizontal="center"/>
    </xf>
    <xf numFmtId="2" fontId="8" fillId="5" borderId="22" xfId="0" applyNumberFormat="1" applyFont="1" applyFill="1" applyBorder="1" applyAlignment="1">
      <alignment horizontal="center"/>
    </xf>
    <xf numFmtId="1" fontId="8" fillId="7" borderId="21" xfId="0" applyNumberFormat="1" applyFont="1" applyFill="1" applyBorder="1" applyAlignment="1">
      <alignment vertical="center"/>
    </xf>
    <xf numFmtId="2" fontId="8" fillId="0" borderId="22" xfId="0" applyNumberFormat="1" applyFont="1" applyBorder="1" applyAlignment="1">
      <alignment horizontal="center" vertical="center"/>
    </xf>
    <xf numFmtId="0" fontId="8" fillId="2" borderId="21" xfId="0" applyFont="1" applyFill="1" applyBorder="1"/>
    <xf numFmtId="0" fontId="7" fillId="0" borderId="22" xfId="0" applyFont="1" applyBorder="1"/>
    <xf numFmtId="2" fontId="8" fillId="5" borderId="22" xfId="0" applyNumberFormat="1" applyFont="1" applyFill="1" applyBorder="1" applyAlignment="1">
      <alignment horizontal="center" vertical="center"/>
    </xf>
    <xf numFmtId="1" fontId="8" fillId="5" borderId="23" xfId="0" applyNumberFormat="1" applyFont="1" applyFill="1" applyBorder="1"/>
    <xf numFmtId="0" fontId="7" fillId="5" borderId="22" xfId="0" applyFont="1" applyFill="1" applyBorder="1"/>
    <xf numFmtId="1" fontId="8" fillId="7" borderId="24" xfId="0" applyNumberFormat="1" applyFont="1" applyFill="1" applyBorder="1" applyAlignment="1">
      <alignment vertical="center"/>
    </xf>
    <xf numFmtId="2" fontId="8" fillId="5" borderId="28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7" fillId="14" borderId="1" xfId="0" applyNumberFormat="1" applyFont="1" applyFill="1" applyBorder="1" applyAlignment="1">
      <alignment horizontal="center"/>
    </xf>
    <xf numFmtId="2" fontId="7" fillId="14" borderId="1" xfId="0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/>
    </xf>
    <xf numFmtId="2" fontId="7" fillId="15" borderId="1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49" fontId="7" fillId="16" borderId="1" xfId="0" applyNumberFormat="1" applyFont="1" applyFill="1" applyBorder="1" applyAlignment="1">
      <alignment horizontal="center"/>
    </xf>
    <xf numFmtId="49" fontId="13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1" fontId="7" fillId="16" borderId="1" xfId="0" applyNumberFormat="1" applyFont="1" applyFill="1" applyBorder="1" applyAlignment="1">
      <alignment horizontal="center"/>
    </xf>
    <xf numFmtId="2" fontId="8" fillId="15" borderId="1" xfId="0" applyNumberFormat="1" applyFont="1" applyFill="1" applyBorder="1" applyAlignment="1">
      <alignment horizontal="center"/>
    </xf>
    <xf numFmtId="0" fontId="7" fillId="0" borderId="30" xfId="0" applyFont="1" applyBorder="1"/>
    <xf numFmtId="2" fontId="8" fillId="0" borderId="31" xfId="0" applyNumberFormat="1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" fontId="8" fillId="17" borderId="1" xfId="0" applyNumberFormat="1" applyFont="1" applyFill="1" applyBorder="1"/>
    <xf numFmtId="49" fontId="7" fillId="17" borderId="1" xfId="0" applyNumberFormat="1" applyFont="1" applyFill="1" applyBorder="1" applyAlignment="1">
      <alignment horizontal="center"/>
    </xf>
    <xf numFmtId="2" fontId="7" fillId="17" borderId="1" xfId="0" applyNumberFormat="1" applyFont="1" applyFill="1" applyBorder="1" applyAlignment="1">
      <alignment horizontal="center"/>
    </xf>
    <xf numFmtId="0" fontId="6" fillId="17" borderId="6" xfId="0" applyFont="1" applyFill="1" applyBorder="1"/>
    <xf numFmtId="1" fontId="8" fillId="17" borderId="21" xfId="0" applyNumberFormat="1" applyFont="1" applyFill="1" applyBorder="1"/>
    <xf numFmtId="2" fontId="7" fillId="18" borderId="1" xfId="0" applyNumberFormat="1" applyFont="1" applyFill="1" applyBorder="1" applyAlignment="1">
      <alignment horizontal="center"/>
    </xf>
    <xf numFmtId="2" fontId="7" fillId="16" borderId="10" xfId="0" applyNumberFormat="1" applyFont="1" applyFill="1" applyBorder="1" applyAlignment="1">
      <alignment horizontal="center"/>
    </xf>
    <xf numFmtId="2" fontId="7" fillId="16" borderId="4" xfId="0" applyNumberFormat="1" applyFont="1" applyFill="1" applyBorder="1" applyAlignment="1">
      <alignment horizontal="center"/>
    </xf>
    <xf numFmtId="0" fontId="0" fillId="16" borderId="6" xfId="0" applyFill="1" applyBorder="1"/>
    <xf numFmtId="1" fontId="8" fillId="17" borderId="23" xfId="0" applyNumberFormat="1" applyFont="1" applyFill="1" applyBorder="1"/>
    <xf numFmtId="49" fontId="13" fillId="16" borderId="29" xfId="0" applyNumberFormat="1" applyFont="1" applyFill="1" applyBorder="1" applyAlignment="1">
      <alignment horizontal="center"/>
    </xf>
    <xf numFmtId="2" fontId="7" fillId="18" borderId="4" xfId="0" applyNumberFormat="1" applyFont="1" applyFill="1" applyBorder="1" applyAlignment="1">
      <alignment horizontal="center"/>
    </xf>
    <xf numFmtId="2" fontId="7" fillId="16" borderId="29" xfId="0" applyNumberFormat="1" applyFont="1" applyFill="1" applyBorder="1" applyAlignment="1">
      <alignment horizontal="center"/>
    </xf>
    <xf numFmtId="2" fontId="7" fillId="16" borderId="4" xfId="0" applyNumberFormat="1" applyFont="1" applyFill="1" applyBorder="1"/>
    <xf numFmtId="2" fontId="7" fillId="16" borderId="9" xfId="0" applyNumberFormat="1" applyFont="1" applyFill="1" applyBorder="1"/>
    <xf numFmtId="2" fontId="7" fillId="16" borderId="10" xfId="0" applyNumberFormat="1" applyFont="1" applyFill="1" applyBorder="1"/>
    <xf numFmtId="1" fontId="8" fillId="16" borderId="21" xfId="0" applyNumberFormat="1" applyFont="1" applyFill="1" applyBorder="1"/>
    <xf numFmtId="2" fontId="7" fillId="16" borderId="8" xfId="0" applyNumberFormat="1" applyFont="1" applyFill="1" applyBorder="1" applyAlignment="1">
      <alignment horizontal="center"/>
    </xf>
    <xf numFmtId="2" fontId="8" fillId="16" borderId="1" xfId="0" applyNumberFormat="1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2" fontId="7" fillId="17" borderId="4" xfId="0" applyNumberFormat="1" applyFont="1" applyFill="1" applyBorder="1" applyAlignment="1">
      <alignment horizontal="center"/>
    </xf>
    <xf numFmtId="0" fontId="8" fillId="0" borderId="6" xfId="0" applyFont="1" applyBorder="1"/>
    <xf numFmtId="49" fontId="7" fillId="8" borderId="1" xfId="0" applyNumberFormat="1" applyFont="1" applyFill="1" applyBorder="1" applyAlignment="1">
      <alignment horizontal="center"/>
    </xf>
    <xf numFmtId="49" fontId="7" fillId="19" borderId="1" xfId="0" applyNumberFormat="1" applyFont="1" applyFill="1" applyBorder="1" applyAlignment="1">
      <alignment horizontal="center"/>
    </xf>
    <xf numFmtId="49" fontId="14" fillId="19" borderId="1" xfId="0" applyNumberFormat="1" applyFont="1" applyFill="1" applyBorder="1" applyAlignment="1">
      <alignment horizontal="center"/>
    </xf>
    <xf numFmtId="1" fontId="7" fillId="18" borderId="1" xfId="0" applyNumberFormat="1" applyFont="1" applyFill="1" applyBorder="1" applyAlignment="1">
      <alignment horizontal="center"/>
    </xf>
    <xf numFmtId="2" fontId="7" fillId="8" borderId="4" xfId="0" applyNumberFormat="1" applyFont="1" applyFill="1" applyBorder="1" applyAlignment="1">
      <alignment horizontal="center"/>
    </xf>
    <xf numFmtId="2" fontId="7" fillId="20" borderId="1" xfId="0" applyNumberFormat="1" applyFont="1" applyFill="1" applyBorder="1" applyAlignment="1">
      <alignment horizontal="center"/>
    </xf>
    <xf numFmtId="49" fontId="7" fillId="20" borderId="1" xfId="0" applyNumberFormat="1" applyFont="1" applyFill="1" applyBorder="1" applyAlignment="1">
      <alignment horizontal="center"/>
    </xf>
    <xf numFmtId="49" fontId="14" fillId="20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29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" fontId="0" fillId="0" borderId="0" xfId="0" applyNumberFormat="1"/>
    <xf numFmtId="0" fontId="6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/>
    </xf>
    <xf numFmtId="0" fontId="1" fillId="0" borderId="32" xfId="0" applyFont="1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164" fontId="8" fillId="2" borderId="4" xfId="0" applyNumberFormat="1" applyFont="1" applyFill="1" applyBorder="1" applyAlignment="1">
      <alignment horizontal="center"/>
    </xf>
    <xf numFmtId="0" fontId="9" fillId="0" borderId="10" xfId="0" applyFont="1" applyBorder="1"/>
    <xf numFmtId="2" fontId="8" fillId="7" borderId="4" xfId="0" applyNumberFormat="1" applyFont="1" applyFill="1" applyBorder="1" applyAlignment="1">
      <alignment horizontal="center" vertical="center"/>
    </xf>
    <xf numFmtId="0" fontId="9" fillId="0" borderId="7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/>
    <xf numFmtId="164" fontId="8" fillId="9" borderId="18" xfId="0" applyNumberFormat="1" applyFont="1" applyFill="1" applyBorder="1" applyAlignment="1">
      <alignment horizontal="center" vertical="center"/>
    </xf>
    <xf numFmtId="0" fontId="9" fillId="10" borderId="19" xfId="0" applyFont="1" applyFill="1" applyBorder="1"/>
    <xf numFmtId="164" fontId="8" fillId="2" borderId="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/>
    </xf>
    <xf numFmtId="0" fontId="9" fillId="0" borderId="15" xfId="0" applyFont="1" applyBorder="1"/>
    <xf numFmtId="2" fontId="8" fillId="5" borderId="2" xfId="0" applyNumberFormat="1" applyFont="1" applyFill="1" applyBorder="1" applyAlignment="1">
      <alignment horizontal="center" vertical="center"/>
    </xf>
    <xf numFmtId="0" fontId="9" fillId="0" borderId="3" xfId="0" applyFont="1" applyBorder="1"/>
    <xf numFmtId="2" fontId="8" fillId="7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5BA5"/>
      <color rgb="FFFF33CC"/>
      <color rgb="FFFF99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10</xdr:row>
      <xdr:rowOff>161925</xdr:rowOff>
    </xdr:from>
    <xdr:to>
      <xdr:col>9</xdr:col>
      <xdr:colOff>74293</xdr:colOff>
      <xdr:row>11</xdr:row>
      <xdr:rowOff>17144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DC17050-0A27-26BE-82D2-494CAF391D12}"/>
            </a:ext>
          </a:extLst>
        </xdr:cNvPr>
        <xdr:cNvSpPr txBox="1"/>
      </xdr:nvSpPr>
      <xdr:spPr>
        <a:xfrm>
          <a:off x="5753099" y="245745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14-22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0"/>
  <sheetViews>
    <sheetView tabSelected="1" zoomScaleNormal="100" workbookViewId="0">
      <selection activeCell="L16" sqref="L16"/>
    </sheetView>
  </sheetViews>
  <sheetFormatPr defaultColWidth="14.42578125" defaultRowHeight="15" customHeight="1" x14ac:dyDescent="0.25"/>
  <cols>
    <col min="1" max="1" width="23.28515625" customWidth="1"/>
    <col min="2" max="2" width="10.140625" customWidth="1"/>
    <col min="3" max="3" width="5.5703125" customWidth="1"/>
    <col min="4" max="4" width="10.42578125" customWidth="1"/>
    <col min="5" max="5" width="5.5703125" customWidth="1"/>
    <col min="6" max="6" width="9.85546875" customWidth="1"/>
    <col min="7" max="7" width="5.5703125" customWidth="1"/>
    <col min="8" max="8" width="9.85546875" customWidth="1"/>
    <col min="9" max="9" width="5.5703125" customWidth="1"/>
    <col min="10" max="10" width="10.140625" customWidth="1"/>
    <col min="11" max="11" width="5.5703125" customWidth="1"/>
    <col min="12" max="12" width="10.42578125" customWidth="1"/>
    <col min="13" max="13" width="5.5703125" customWidth="1"/>
    <col min="14" max="14" width="10.7109375" customWidth="1"/>
    <col min="15" max="15" width="5.5703125" customWidth="1"/>
    <col min="16" max="17" width="9.140625" customWidth="1"/>
    <col min="18" max="18" width="10.7109375" customWidth="1"/>
    <col min="19" max="19" width="11" customWidth="1"/>
    <col min="20" max="26" width="8.7109375" customWidth="1"/>
  </cols>
  <sheetData>
    <row r="2" spans="1:19" ht="32.25" customHeight="1" x14ac:dyDescent="0.25">
      <c r="B2" s="128" t="s">
        <v>42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Q2" s="1"/>
      <c r="R2" s="120" t="s">
        <v>0</v>
      </c>
      <c r="S2" s="121" t="s">
        <v>43</v>
      </c>
    </row>
    <row r="3" spans="1:19" ht="30" customHeight="1" x14ac:dyDescent="0.25">
      <c r="R3" s="122" t="s">
        <v>44</v>
      </c>
      <c r="S3" s="123">
        <v>8</v>
      </c>
    </row>
    <row r="4" spans="1:19" ht="15" customHeight="1" x14ac:dyDescent="0.25">
      <c r="R4" s="119"/>
    </row>
    <row r="5" spans="1:19" x14ac:dyDescent="0.25">
      <c r="A5" s="2"/>
      <c r="B5" s="3" t="s">
        <v>23</v>
      </c>
      <c r="C5" s="3"/>
      <c r="D5" s="3" t="s">
        <v>24</v>
      </c>
      <c r="E5" s="3"/>
      <c r="F5" s="3" t="s">
        <v>25</v>
      </c>
      <c r="G5" s="3"/>
      <c r="H5" s="3" t="s">
        <v>26</v>
      </c>
      <c r="I5" s="3"/>
      <c r="J5" s="3" t="s">
        <v>27</v>
      </c>
      <c r="K5" s="3"/>
      <c r="L5" s="3" t="s">
        <v>28</v>
      </c>
      <c r="M5" s="3"/>
      <c r="N5" s="3" t="s">
        <v>29</v>
      </c>
      <c r="O5" s="2"/>
      <c r="P5" s="2"/>
      <c r="Q5" s="2"/>
      <c r="R5" s="2"/>
      <c r="S5" s="2"/>
    </row>
    <row r="6" spans="1:19" ht="15.75" thickBot="1" x14ac:dyDescent="0.3">
      <c r="A6" s="2"/>
      <c r="B6" s="2"/>
      <c r="C6" s="2"/>
      <c r="D6" s="4"/>
      <c r="E6" s="2"/>
      <c r="F6" s="4"/>
      <c r="G6" s="2"/>
      <c r="H6" s="4"/>
      <c r="I6" s="2"/>
      <c r="J6" s="4"/>
      <c r="K6" s="2"/>
      <c r="L6" s="4"/>
      <c r="M6" s="2"/>
      <c r="N6" s="4"/>
      <c r="O6" s="2"/>
      <c r="P6" s="2"/>
      <c r="Q6" s="2"/>
      <c r="R6" s="2"/>
      <c r="S6" s="2"/>
    </row>
    <row r="7" spans="1:19" ht="28.5" customHeight="1" x14ac:dyDescent="0.25">
      <c r="A7" s="43"/>
      <c r="B7" s="130"/>
      <c r="C7" s="131"/>
      <c r="D7" s="130"/>
      <c r="E7" s="131"/>
      <c r="F7" s="130">
        <v>45931</v>
      </c>
      <c r="G7" s="131"/>
      <c r="H7" s="130">
        <v>45932</v>
      </c>
      <c r="I7" s="131"/>
      <c r="J7" s="130">
        <v>45933</v>
      </c>
      <c r="K7" s="131"/>
      <c r="L7" s="130">
        <v>45934</v>
      </c>
      <c r="M7" s="131"/>
      <c r="N7" s="130">
        <v>45935</v>
      </c>
      <c r="O7" s="131"/>
      <c r="P7" s="44"/>
      <c r="Q7" s="36"/>
      <c r="R7" s="2"/>
      <c r="S7" s="2"/>
    </row>
    <row r="8" spans="1:19" x14ac:dyDescent="0.25">
      <c r="A8" s="45" t="s">
        <v>1</v>
      </c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5" t="s">
        <v>4</v>
      </c>
      <c r="K8" s="5" t="s">
        <v>3</v>
      </c>
      <c r="L8" s="5" t="s">
        <v>2</v>
      </c>
      <c r="M8" s="5" t="s">
        <v>3</v>
      </c>
      <c r="N8" s="5" t="s">
        <v>2</v>
      </c>
      <c r="O8" s="6" t="s">
        <v>3</v>
      </c>
      <c r="P8" s="46" t="s">
        <v>5</v>
      </c>
      <c r="Q8" s="7" t="s">
        <v>6</v>
      </c>
      <c r="R8" s="7" t="s">
        <v>7</v>
      </c>
      <c r="S8" s="7" t="s">
        <v>8</v>
      </c>
    </row>
    <row r="9" spans="1:19" x14ac:dyDescent="0.25">
      <c r="A9" s="47" t="s">
        <v>32</v>
      </c>
      <c r="B9" s="71"/>
      <c r="C9" s="70"/>
      <c r="D9" s="71"/>
      <c r="E9" s="70"/>
      <c r="F9" s="110" t="s">
        <v>33</v>
      </c>
      <c r="G9" s="112">
        <v>8</v>
      </c>
      <c r="H9" s="110" t="s">
        <v>34</v>
      </c>
      <c r="I9" s="112">
        <v>8</v>
      </c>
      <c r="J9" s="110" t="s">
        <v>34</v>
      </c>
      <c r="K9" s="112">
        <v>8</v>
      </c>
      <c r="L9" s="102"/>
      <c r="M9" s="112"/>
      <c r="N9" s="66"/>
      <c r="O9" s="34"/>
      <c r="P9" s="48">
        <f t="shared" ref="P9:P19" si="0">SUM(O9,M9,K9,I9,G9,E9,C9)</f>
        <v>24</v>
      </c>
      <c r="Q9" s="37">
        <f t="shared" ref="Q9:Q19" si="1">SUM(P9,P23,P37,P51,P65,P79)</f>
        <v>184</v>
      </c>
      <c r="R9" s="11">
        <v>184</v>
      </c>
      <c r="S9" s="12">
        <f t="shared" ref="S9:S18" si="2">-(R9-Q9)</f>
        <v>0</v>
      </c>
    </row>
    <row r="10" spans="1:19" x14ac:dyDescent="0.25">
      <c r="A10" s="47" t="s">
        <v>9</v>
      </c>
      <c r="B10" s="71"/>
      <c r="C10" s="70"/>
      <c r="D10" s="71"/>
      <c r="E10" s="70"/>
      <c r="F10" s="110" t="s">
        <v>19</v>
      </c>
      <c r="G10" s="112">
        <v>8</v>
      </c>
      <c r="H10" s="110"/>
      <c r="I10" s="112"/>
      <c r="J10" s="110" t="s">
        <v>19</v>
      </c>
      <c r="K10" s="112">
        <v>8</v>
      </c>
      <c r="L10" s="102" t="s">
        <v>34</v>
      </c>
      <c r="M10" s="112">
        <v>8</v>
      </c>
      <c r="N10" s="67"/>
      <c r="O10" s="34"/>
      <c r="P10" s="48">
        <f t="shared" si="0"/>
        <v>24</v>
      </c>
      <c r="Q10" s="37">
        <f t="shared" si="1"/>
        <v>184</v>
      </c>
      <c r="R10" s="11">
        <v>184</v>
      </c>
      <c r="S10" s="12">
        <f t="shared" si="2"/>
        <v>0</v>
      </c>
    </row>
    <row r="11" spans="1:19" x14ac:dyDescent="0.25">
      <c r="A11" s="47" t="s">
        <v>10</v>
      </c>
      <c r="B11" s="71"/>
      <c r="C11" s="70"/>
      <c r="D11" s="71"/>
      <c r="E11" s="70"/>
      <c r="F11" s="110" t="s">
        <v>37</v>
      </c>
      <c r="G11" s="112">
        <v>8</v>
      </c>
      <c r="H11" s="110" t="s">
        <v>37</v>
      </c>
      <c r="I11" s="112">
        <v>8</v>
      </c>
      <c r="J11" s="110" t="s">
        <v>37</v>
      </c>
      <c r="K11" s="112">
        <v>8</v>
      </c>
      <c r="L11" s="102" t="s">
        <v>37</v>
      </c>
      <c r="M11" s="112">
        <v>8</v>
      </c>
      <c r="N11" s="67" t="s">
        <v>37</v>
      </c>
      <c r="O11" s="34"/>
      <c r="P11" s="48">
        <f t="shared" si="0"/>
        <v>32</v>
      </c>
      <c r="Q11" s="37">
        <f t="shared" si="1"/>
        <v>138</v>
      </c>
      <c r="R11" s="11">
        <v>138</v>
      </c>
      <c r="S11" s="12">
        <f t="shared" si="2"/>
        <v>0</v>
      </c>
    </row>
    <row r="12" spans="1:19" x14ac:dyDescent="0.25">
      <c r="A12" s="47" t="s">
        <v>11</v>
      </c>
      <c r="B12" s="71"/>
      <c r="C12" s="70"/>
      <c r="D12" s="71"/>
      <c r="E12" s="70"/>
      <c r="F12" s="110" t="s">
        <v>34</v>
      </c>
      <c r="G12" s="112">
        <v>8</v>
      </c>
      <c r="H12" s="110" t="s">
        <v>19</v>
      </c>
      <c r="I12" s="112">
        <v>8</v>
      </c>
      <c r="J12" s="110" t="s">
        <v>34</v>
      </c>
      <c r="K12" s="112">
        <v>8</v>
      </c>
      <c r="L12" s="102" t="s">
        <v>31</v>
      </c>
      <c r="M12" s="112">
        <v>10</v>
      </c>
      <c r="N12" s="67"/>
      <c r="O12" s="34"/>
      <c r="P12" s="48">
        <f t="shared" si="0"/>
        <v>34</v>
      </c>
      <c r="Q12" s="37">
        <f t="shared" si="1"/>
        <v>184</v>
      </c>
      <c r="R12" s="11">
        <v>184</v>
      </c>
      <c r="S12" s="12">
        <f t="shared" si="2"/>
        <v>0</v>
      </c>
    </row>
    <row r="13" spans="1:19" x14ac:dyDescent="0.25">
      <c r="A13" s="47" t="s">
        <v>17</v>
      </c>
      <c r="B13" s="71"/>
      <c r="C13" s="70"/>
      <c r="D13" s="71"/>
      <c r="E13" s="70"/>
      <c r="F13" s="110" t="s">
        <v>45</v>
      </c>
      <c r="G13" s="112">
        <v>7</v>
      </c>
      <c r="H13" s="110" t="s">
        <v>34</v>
      </c>
      <c r="I13" s="112">
        <v>8</v>
      </c>
      <c r="J13" s="110"/>
      <c r="K13" s="112"/>
      <c r="L13" s="102"/>
      <c r="M13" s="112"/>
      <c r="N13" s="67"/>
      <c r="O13" s="34"/>
      <c r="P13" s="48">
        <f t="shared" si="0"/>
        <v>15</v>
      </c>
      <c r="Q13" s="37">
        <f t="shared" si="1"/>
        <v>184</v>
      </c>
      <c r="R13" s="11">
        <v>184</v>
      </c>
      <c r="S13" s="12">
        <f t="shared" si="2"/>
        <v>0</v>
      </c>
    </row>
    <row r="14" spans="1:19" x14ac:dyDescent="0.25">
      <c r="A14" s="47" t="s">
        <v>18</v>
      </c>
      <c r="B14" s="71"/>
      <c r="C14" s="70"/>
      <c r="D14" s="71"/>
      <c r="E14" s="70"/>
      <c r="F14" s="110" t="s">
        <v>30</v>
      </c>
      <c r="G14" s="112">
        <v>8</v>
      </c>
      <c r="H14" s="110" t="s">
        <v>30</v>
      </c>
      <c r="I14" s="112">
        <v>8</v>
      </c>
      <c r="J14" s="110" t="s">
        <v>30</v>
      </c>
      <c r="K14" s="112">
        <v>8</v>
      </c>
      <c r="L14" s="102"/>
      <c r="M14" s="112"/>
      <c r="N14" s="66"/>
      <c r="O14" s="34"/>
      <c r="P14" s="48">
        <f t="shared" si="0"/>
        <v>24</v>
      </c>
      <c r="Q14" s="37">
        <f t="shared" si="1"/>
        <v>184</v>
      </c>
      <c r="R14" s="11">
        <v>184</v>
      </c>
      <c r="S14" s="12">
        <f t="shared" si="2"/>
        <v>0</v>
      </c>
    </row>
    <row r="15" spans="1:19" x14ac:dyDescent="0.25">
      <c r="A15" s="47" t="s">
        <v>12</v>
      </c>
      <c r="B15" s="71"/>
      <c r="C15" s="70"/>
      <c r="D15" s="71"/>
      <c r="E15" s="70"/>
      <c r="F15" s="110"/>
      <c r="G15" s="112"/>
      <c r="H15" s="111" t="s">
        <v>22</v>
      </c>
      <c r="I15" s="112">
        <v>6</v>
      </c>
      <c r="J15" s="110" t="s">
        <v>22</v>
      </c>
      <c r="K15" s="112">
        <v>6</v>
      </c>
      <c r="L15" s="103" t="s">
        <v>31</v>
      </c>
      <c r="M15" s="112">
        <v>10</v>
      </c>
      <c r="N15" s="66"/>
      <c r="O15" s="34"/>
      <c r="P15" s="48">
        <f t="shared" si="0"/>
        <v>22</v>
      </c>
      <c r="Q15" s="37">
        <f t="shared" si="1"/>
        <v>92</v>
      </c>
      <c r="R15" s="11">
        <v>92</v>
      </c>
      <c r="S15" s="12">
        <f t="shared" si="2"/>
        <v>0</v>
      </c>
    </row>
    <row r="16" spans="1:19" x14ac:dyDescent="0.25">
      <c r="A16" s="47" t="s">
        <v>13</v>
      </c>
      <c r="B16" s="71"/>
      <c r="C16" s="70"/>
      <c r="D16" s="71"/>
      <c r="E16" s="70"/>
      <c r="F16" s="110" t="s">
        <v>19</v>
      </c>
      <c r="G16" s="112">
        <v>8</v>
      </c>
      <c r="H16" s="110"/>
      <c r="I16" s="112"/>
      <c r="J16" s="110"/>
      <c r="K16" s="112"/>
      <c r="L16" s="102" t="s">
        <v>47</v>
      </c>
      <c r="M16" s="112">
        <v>6</v>
      </c>
      <c r="N16" s="67"/>
      <c r="O16" s="34"/>
      <c r="P16" s="48">
        <f t="shared" si="0"/>
        <v>14</v>
      </c>
      <c r="Q16" s="37">
        <f t="shared" si="1"/>
        <v>92</v>
      </c>
      <c r="R16" s="11">
        <v>92</v>
      </c>
      <c r="S16" s="12">
        <f t="shared" si="2"/>
        <v>0</v>
      </c>
    </row>
    <row r="17" spans="1:19" x14ac:dyDescent="0.25">
      <c r="A17" s="83"/>
      <c r="B17" s="68"/>
      <c r="C17" s="69"/>
      <c r="D17" s="68"/>
      <c r="E17" s="69"/>
      <c r="F17" s="68"/>
      <c r="G17" s="69"/>
      <c r="H17" s="68"/>
      <c r="I17" s="70"/>
      <c r="J17" s="72"/>
      <c r="K17" s="73"/>
      <c r="L17" s="72"/>
      <c r="M17" s="74"/>
      <c r="N17" s="71"/>
      <c r="O17" s="104"/>
      <c r="P17" s="49">
        <f t="shared" si="0"/>
        <v>0</v>
      </c>
      <c r="Q17" s="37">
        <f t="shared" si="1"/>
        <v>0</v>
      </c>
      <c r="R17" s="11"/>
      <c r="S17" s="12">
        <f t="shared" si="2"/>
        <v>0</v>
      </c>
    </row>
    <row r="18" spans="1:19" x14ac:dyDescent="0.25">
      <c r="A18" s="83"/>
      <c r="B18" s="69"/>
      <c r="C18" s="69"/>
      <c r="D18" s="69"/>
      <c r="E18" s="69"/>
      <c r="F18" s="69"/>
      <c r="G18" s="69"/>
      <c r="H18" s="69"/>
      <c r="I18" s="70"/>
      <c r="J18" s="70"/>
      <c r="K18" s="70"/>
      <c r="L18" s="70"/>
      <c r="M18" s="70"/>
      <c r="N18" s="70"/>
      <c r="O18" s="90"/>
      <c r="P18" s="49">
        <f t="shared" si="0"/>
        <v>0</v>
      </c>
      <c r="Q18" s="37">
        <f t="shared" si="1"/>
        <v>0</v>
      </c>
      <c r="R18" s="11"/>
      <c r="S18" s="12">
        <f t="shared" si="2"/>
        <v>0</v>
      </c>
    </row>
    <row r="19" spans="1:19" x14ac:dyDescent="0.25">
      <c r="A19" s="83"/>
      <c r="B19" s="69"/>
      <c r="C19" s="69"/>
      <c r="D19" s="69"/>
      <c r="E19" s="69"/>
      <c r="F19" s="69"/>
      <c r="G19" s="69"/>
      <c r="H19" s="75"/>
      <c r="I19" s="70"/>
      <c r="J19" s="70"/>
      <c r="K19" s="70"/>
      <c r="L19" s="70"/>
      <c r="M19" s="70"/>
      <c r="N19" s="70"/>
      <c r="O19" s="99"/>
      <c r="P19" s="49">
        <f t="shared" si="0"/>
        <v>0</v>
      </c>
      <c r="Q19" s="37">
        <f t="shared" si="1"/>
        <v>0</v>
      </c>
      <c r="R19" s="11"/>
      <c r="S19" s="12"/>
    </row>
    <row r="20" spans="1:19" x14ac:dyDescent="0.25">
      <c r="A20" s="50" t="s">
        <v>14</v>
      </c>
      <c r="B20" s="126">
        <f>SUM(C9:C19)</f>
        <v>0</v>
      </c>
      <c r="C20" s="125"/>
      <c r="D20" s="126">
        <f>SUM(E9:E19)</f>
        <v>0</v>
      </c>
      <c r="E20" s="125"/>
      <c r="F20" s="126">
        <f>SUM(G9:G19)</f>
        <v>55</v>
      </c>
      <c r="G20" s="125"/>
      <c r="H20" s="126">
        <f>SUM(I9:I19)</f>
        <v>46</v>
      </c>
      <c r="I20" s="125"/>
      <c r="J20" s="126">
        <f>SUM(K9:K19)</f>
        <v>46</v>
      </c>
      <c r="K20" s="125"/>
      <c r="L20" s="126">
        <f>SUM(M9:M19)</f>
        <v>42</v>
      </c>
      <c r="M20" s="125"/>
      <c r="N20" s="126">
        <f>SUM(O9:O19)</f>
        <v>0</v>
      </c>
      <c r="O20" s="127"/>
      <c r="P20" s="51">
        <f>SUM(P9:P19)</f>
        <v>189</v>
      </c>
      <c r="Q20" s="38"/>
      <c r="R20" s="16">
        <f>R9+R10+R11+R12+R13+R14+R15+R16</f>
        <v>1242</v>
      </c>
      <c r="S20" s="15"/>
    </row>
    <row r="21" spans="1:19" ht="29.25" customHeight="1" thickBot="1" x14ac:dyDescent="0.3">
      <c r="A21" s="52"/>
      <c r="B21" s="132">
        <v>45936</v>
      </c>
      <c r="C21" s="125"/>
      <c r="D21" s="132">
        <v>45937</v>
      </c>
      <c r="E21" s="125"/>
      <c r="F21" s="132">
        <v>45938</v>
      </c>
      <c r="G21" s="125"/>
      <c r="H21" s="132">
        <v>45939</v>
      </c>
      <c r="I21" s="125"/>
      <c r="J21" s="132">
        <v>45940</v>
      </c>
      <c r="K21" s="125"/>
      <c r="L21" s="132">
        <v>45941</v>
      </c>
      <c r="M21" s="125"/>
      <c r="N21" s="132">
        <v>45942</v>
      </c>
      <c r="O21" s="125"/>
      <c r="P21" s="76"/>
      <c r="Q21" s="39"/>
      <c r="R21" s="2"/>
      <c r="S21" s="2"/>
    </row>
    <row r="22" spans="1:19" ht="15.75" customHeight="1" thickBot="1" x14ac:dyDescent="0.3">
      <c r="A22" s="4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6" t="s">
        <v>3</v>
      </c>
      <c r="P22" s="78" t="s">
        <v>5</v>
      </c>
      <c r="Q22" s="36"/>
      <c r="R22" s="36"/>
      <c r="S22" s="36"/>
    </row>
    <row r="23" spans="1:19" ht="15.75" customHeight="1" x14ac:dyDescent="0.25">
      <c r="A23" s="47" t="str">
        <f t="shared" ref="A23:A30" si="3">A9</f>
        <v>Małorzata Janowska</v>
      </c>
      <c r="B23" s="110"/>
      <c r="C23" s="112"/>
      <c r="D23" s="110" t="s">
        <v>19</v>
      </c>
      <c r="E23" s="112">
        <v>8</v>
      </c>
      <c r="F23" s="113" t="s">
        <v>34</v>
      </c>
      <c r="G23" s="112">
        <v>8</v>
      </c>
      <c r="H23" s="113" t="s">
        <v>34</v>
      </c>
      <c r="I23" s="112">
        <v>8</v>
      </c>
      <c r="J23" s="113" t="s">
        <v>34</v>
      </c>
      <c r="K23" s="112">
        <v>8</v>
      </c>
      <c r="L23" s="102" t="s">
        <v>19</v>
      </c>
      <c r="M23" s="112">
        <v>8</v>
      </c>
      <c r="N23" s="66"/>
      <c r="O23" s="34"/>
      <c r="P23" s="77">
        <f t="shared" ref="P23:P33" si="4">SUM(O23,M23,K23,I23,G23,E23,C23)</f>
        <v>40</v>
      </c>
      <c r="Q23" s="36"/>
      <c r="R23" s="115"/>
      <c r="S23" s="36"/>
    </row>
    <row r="24" spans="1:19" ht="15.75" customHeight="1" x14ac:dyDescent="0.25">
      <c r="A24" s="47" t="str">
        <f t="shared" si="3"/>
        <v>Marcin Chełpa</v>
      </c>
      <c r="B24" s="110" t="s">
        <v>34</v>
      </c>
      <c r="C24" s="112">
        <v>8</v>
      </c>
      <c r="D24" s="110" t="s">
        <v>36</v>
      </c>
      <c r="E24" s="112">
        <v>8</v>
      </c>
      <c r="F24" s="110" t="s">
        <v>19</v>
      </c>
      <c r="G24" s="112">
        <v>8</v>
      </c>
      <c r="H24" s="111" t="s">
        <v>19</v>
      </c>
      <c r="I24" s="112">
        <v>8</v>
      </c>
      <c r="J24" s="111" t="s">
        <v>20</v>
      </c>
      <c r="K24" s="112">
        <v>8</v>
      </c>
      <c r="L24" s="102"/>
      <c r="M24" s="112"/>
      <c r="N24" s="66"/>
      <c r="O24" s="34"/>
      <c r="P24" s="77">
        <f t="shared" si="4"/>
        <v>40</v>
      </c>
      <c r="Q24" s="36"/>
      <c r="R24" s="115"/>
      <c r="S24" s="36"/>
    </row>
    <row r="25" spans="1:19" ht="15.75" customHeight="1" x14ac:dyDescent="0.25">
      <c r="A25" s="47" t="str">
        <f t="shared" si="3"/>
        <v>Aleksander Vizvary</v>
      </c>
      <c r="B25" s="110" t="s">
        <v>37</v>
      </c>
      <c r="C25" s="112">
        <v>6</v>
      </c>
      <c r="D25" s="110" t="s">
        <v>37</v>
      </c>
      <c r="E25" s="112">
        <v>6</v>
      </c>
      <c r="F25" s="110" t="s">
        <v>22</v>
      </c>
      <c r="G25" s="112">
        <v>6</v>
      </c>
      <c r="H25" s="110"/>
      <c r="I25" s="112"/>
      <c r="J25" s="110" t="s">
        <v>22</v>
      </c>
      <c r="K25" s="112">
        <v>6</v>
      </c>
      <c r="L25" s="102" t="s">
        <v>34</v>
      </c>
      <c r="M25" s="112">
        <v>8</v>
      </c>
      <c r="N25" s="66"/>
      <c r="O25" s="34"/>
      <c r="P25" s="77">
        <f t="shared" si="4"/>
        <v>32</v>
      </c>
      <c r="Q25" s="36"/>
      <c r="R25" s="116"/>
      <c r="S25" s="2"/>
    </row>
    <row r="26" spans="1:19" ht="15.75" customHeight="1" x14ac:dyDescent="0.25">
      <c r="A26" s="47" t="str">
        <f t="shared" si="3"/>
        <v>Anna Majewska</v>
      </c>
      <c r="B26" s="110" t="s">
        <v>30</v>
      </c>
      <c r="C26" s="112">
        <v>8</v>
      </c>
      <c r="D26" s="110" t="s">
        <v>30</v>
      </c>
      <c r="E26" s="112">
        <v>8</v>
      </c>
      <c r="F26" s="110" t="s">
        <v>30</v>
      </c>
      <c r="G26" s="112">
        <v>8</v>
      </c>
      <c r="H26" s="110" t="s">
        <v>30</v>
      </c>
      <c r="I26" s="112">
        <v>8</v>
      </c>
      <c r="J26" s="110" t="s">
        <v>30</v>
      </c>
      <c r="K26" s="112">
        <v>8</v>
      </c>
      <c r="L26" s="102"/>
      <c r="M26" s="112"/>
      <c r="N26" s="67"/>
      <c r="O26" s="34"/>
      <c r="P26" s="77">
        <f t="shared" si="4"/>
        <v>40</v>
      </c>
      <c r="Q26" s="36"/>
      <c r="R26" s="117"/>
    </row>
    <row r="27" spans="1:19" ht="15.75" customHeight="1" x14ac:dyDescent="0.25">
      <c r="A27" s="47" t="str">
        <f t="shared" si="3"/>
        <v>Paulina Gawęda</v>
      </c>
      <c r="B27" s="111" t="s">
        <v>46</v>
      </c>
      <c r="C27" s="112">
        <v>9</v>
      </c>
      <c r="D27" s="111" t="s">
        <v>36</v>
      </c>
      <c r="E27" s="112">
        <v>8</v>
      </c>
      <c r="F27" s="110" t="s">
        <v>20</v>
      </c>
      <c r="G27" s="112">
        <v>8</v>
      </c>
      <c r="H27" s="110" t="s">
        <v>20</v>
      </c>
      <c r="I27" s="112">
        <v>8</v>
      </c>
      <c r="J27" s="110" t="s">
        <v>35</v>
      </c>
      <c r="K27" s="112">
        <v>8</v>
      </c>
      <c r="L27" s="102"/>
      <c r="M27" s="112"/>
      <c r="N27" s="66"/>
      <c r="O27" s="34"/>
      <c r="P27" s="77">
        <f t="shared" si="4"/>
        <v>41</v>
      </c>
      <c r="Q27" s="36"/>
      <c r="R27" s="118"/>
    </row>
    <row r="28" spans="1:19" ht="15.75" customHeight="1" x14ac:dyDescent="0.25">
      <c r="A28" s="47" t="str">
        <f t="shared" si="3"/>
        <v>Malwina Walus</v>
      </c>
      <c r="B28" s="110" t="s">
        <v>19</v>
      </c>
      <c r="C28" s="112">
        <v>8</v>
      </c>
      <c r="D28" s="110" t="s">
        <v>20</v>
      </c>
      <c r="E28" s="112">
        <v>8</v>
      </c>
      <c r="F28" s="110" t="s">
        <v>39</v>
      </c>
      <c r="G28" s="112">
        <v>10</v>
      </c>
      <c r="H28" s="110" t="s">
        <v>39</v>
      </c>
      <c r="I28" s="112">
        <v>10</v>
      </c>
      <c r="J28" s="110" t="s">
        <v>34</v>
      </c>
      <c r="K28" s="112">
        <v>8</v>
      </c>
      <c r="L28" s="102" t="s">
        <v>39</v>
      </c>
      <c r="M28" s="112">
        <v>10</v>
      </c>
      <c r="N28" s="66"/>
      <c r="O28" s="34"/>
      <c r="P28" s="77">
        <f t="shared" si="4"/>
        <v>54</v>
      </c>
      <c r="Q28" s="36"/>
      <c r="R28" s="116"/>
    </row>
    <row r="29" spans="1:19" ht="15.75" customHeight="1" x14ac:dyDescent="0.25">
      <c r="A29" s="47" t="str">
        <f t="shared" si="3"/>
        <v>Dorota Hazik</v>
      </c>
      <c r="B29" s="110"/>
      <c r="C29" s="112"/>
      <c r="D29" s="110"/>
      <c r="E29" s="112"/>
      <c r="F29" s="111"/>
      <c r="G29" s="112"/>
      <c r="H29" s="111" t="s">
        <v>22</v>
      </c>
      <c r="I29" s="112">
        <v>6</v>
      </c>
      <c r="J29" s="111" t="s">
        <v>22</v>
      </c>
      <c r="K29" s="112">
        <v>6</v>
      </c>
      <c r="L29" s="103" t="s">
        <v>31</v>
      </c>
      <c r="M29" s="112">
        <v>10</v>
      </c>
      <c r="N29" s="66"/>
      <c r="O29" s="34"/>
      <c r="P29" s="77">
        <f t="shared" si="4"/>
        <v>22</v>
      </c>
      <c r="Q29" s="36"/>
      <c r="R29" s="118"/>
    </row>
    <row r="30" spans="1:19" ht="15.75" customHeight="1" x14ac:dyDescent="0.25">
      <c r="A30" s="47" t="str">
        <f t="shared" si="3"/>
        <v>Dariusz Dutkiewicz</v>
      </c>
      <c r="B30" s="110" t="s">
        <v>19</v>
      </c>
      <c r="C30" s="112">
        <v>8</v>
      </c>
      <c r="D30" s="110" t="s">
        <v>19</v>
      </c>
      <c r="E30" s="112">
        <v>8</v>
      </c>
      <c r="F30" s="110"/>
      <c r="G30" s="112"/>
      <c r="H30" s="110"/>
      <c r="I30" s="112"/>
      <c r="J30" s="110"/>
      <c r="K30" s="112"/>
      <c r="L30" s="102"/>
      <c r="M30" s="112"/>
      <c r="N30" s="66"/>
      <c r="O30" s="34"/>
      <c r="P30" s="77">
        <f t="shared" si="4"/>
        <v>16</v>
      </c>
      <c r="Q30" s="36"/>
      <c r="R30" s="2"/>
    </row>
    <row r="31" spans="1:19" ht="15.75" customHeight="1" x14ac:dyDescent="0.25">
      <c r="A31" s="83"/>
      <c r="B31" s="72"/>
      <c r="C31" s="70"/>
      <c r="D31" s="72"/>
      <c r="E31" s="70"/>
      <c r="F31" s="72"/>
      <c r="G31" s="73"/>
      <c r="H31" s="72"/>
      <c r="I31" s="74"/>
      <c r="J31" s="72"/>
      <c r="K31" s="74"/>
      <c r="L31" s="72"/>
      <c r="M31" s="73"/>
      <c r="N31" s="71"/>
      <c r="O31" s="90"/>
      <c r="P31" s="49">
        <f t="shared" si="4"/>
        <v>0</v>
      </c>
      <c r="Q31" s="36"/>
      <c r="R31" s="2"/>
    </row>
    <row r="32" spans="1:19" ht="15.75" customHeight="1" x14ac:dyDescent="0.25">
      <c r="A32" s="8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90"/>
      <c r="P32" s="49">
        <f t="shared" si="4"/>
        <v>0</v>
      </c>
      <c r="Q32" s="36"/>
      <c r="R32" s="2"/>
    </row>
    <row r="33" spans="1:25" ht="15.75" customHeight="1" x14ac:dyDescent="0.25">
      <c r="A33" s="83"/>
      <c r="B33" s="70"/>
      <c r="C33" s="70"/>
      <c r="D33" s="70"/>
      <c r="E33" s="70"/>
      <c r="F33" s="97"/>
      <c r="G33" s="71"/>
      <c r="H33" s="71"/>
      <c r="I33" s="98"/>
      <c r="J33" s="71"/>
      <c r="K33" s="73"/>
      <c r="L33" s="71"/>
      <c r="M33" s="73"/>
      <c r="N33" s="70"/>
      <c r="O33" s="99"/>
      <c r="P33" s="49">
        <f t="shared" si="4"/>
        <v>0</v>
      </c>
      <c r="Q33" s="36"/>
      <c r="R33" s="2"/>
    </row>
    <row r="34" spans="1:25" ht="15.75" customHeight="1" x14ac:dyDescent="0.25">
      <c r="A34" s="50" t="s">
        <v>14</v>
      </c>
      <c r="B34" s="126">
        <f>SUM(C23:C33)</f>
        <v>47</v>
      </c>
      <c r="C34" s="125"/>
      <c r="D34" s="126">
        <f>SUM(E23:E33)</f>
        <v>54</v>
      </c>
      <c r="E34" s="125"/>
      <c r="F34" s="126">
        <f>SUM(G23:G33)</f>
        <v>48</v>
      </c>
      <c r="G34" s="125"/>
      <c r="H34" s="126">
        <f>SUM(I23:I33)</f>
        <v>48</v>
      </c>
      <c r="I34" s="125"/>
      <c r="J34" s="126">
        <f>SUM(K23:K33)</f>
        <v>52</v>
      </c>
      <c r="K34" s="125"/>
      <c r="L34" s="126">
        <f>SUM(M23:M33)</f>
        <v>36</v>
      </c>
      <c r="M34" s="125"/>
      <c r="N34" s="126">
        <f>SUM(O23:O33)</f>
        <v>0</v>
      </c>
      <c r="O34" s="127"/>
      <c r="P34" s="54">
        <f>SUM(P23:P33)</f>
        <v>285</v>
      </c>
      <c r="Q34" s="36"/>
      <c r="R34" s="2"/>
    </row>
    <row r="35" spans="1:25" ht="30" customHeight="1" x14ac:dyDescent="0.25">
      <c r="A35" s="52"/>
      <c r="B35" s="132">
        <v>45943</v>
      </c>
      <c r="C35" s="125"/>
      <c r="D35" s="132">
        <v>45944</v>
      </c>
      <c r="E35" s="125"/>
      <c r="F35" s="132">
        <v>45945</v>
      </c>
      <c r="G35" s="125"/>
      <c r="H35" s="132">
        <v>45946</v>
      </c>
      <c r="I35" s="125"/>
      <c r="J35" s="132">
        <v>45947</v>
      </c>
      <c r="K35" s="125"/>
      <c r="L35" s="132">
        <v>45948</v>
      </c>
      <c r="M35" s="125"/>
      <c r="N35" s="132">
        <v>45949</v>
      </c>
      <c r="O35" s="125"/>
      <c r="P35" s="53"/>
      <c r="Q35" s="36"/>
      <c r="R35" s="2"/>
      <c r="Y35" s="18" t="s">
        <v>15</v>
      </c>
    </row>
    <row r="36" spans="1:25" ht="15.75" customHeight="1" x14ac:dyDescent="0.25">
      <c r="A36" s="45" t="s">
        <v>1</v>
      </c>
      <c r="B36" s="35" t="s">
        <v>2</v>
      </c>
      <c r="C36" s="5" t="s">
        <v>3</v>
      </c>
      <c r="D36" s="5" t="s">
        <v>2</v>
      </c>
      <c r="E36" s="5" t="s">
        <v>3</v>
      </c>
      <c r="F36" s="5" t="s">
        <v>2</v>
      </c>
      <c r="G36" s="5" t="s">
        <v>3</v>
      </c>
      <c r="H36" s="5" t="s">
        <v>2</v>
      </c>
      <c r="I36" s="5" t="s">
        <v>3</v>
      </c>
      <c r="J36" s="5" t="s">
        <v>2</v>
      </c>
      <c r="K36" s="5" t="s">
        <v>3</v>
      </c>
      <c r="L36" s="5" t="s">
        <v>2</v>
      </c>
      <c r="M36" s="5" t="s">
        <v>3</v>
      </c>
      <c r="N36" s="5"/>
      <c r="O36" s="6" t="s">
        <v>3</v>
      </c>
      <c r="P36" s="46" t="s">
        <v>5</v>
      </c>
      <c r="Q36" s="36"/>
      <c r="R36" s="2"/>
    </row>
    <row r="37" spans="1:25" ht="15.75" customHeight="1" x14ac:dyDescent="0.25">
      <c r="A37" s="55" t="str">
        <f t="shared" ref="A37:A44" si="5">A23</f>
        <v>Małorzata Janowska</v>
      </c>
      <c r="B37" s="114" t="s">
        <v>19</v>
      </c>
      <c r="C37" s="112">
        <v>8</v>
      </c>
      <c r="D37" s="110" t="s">
        <v>33</v>
      </c>
      <c r="E37" s="112">
        <v>8</v>
      </c>
      <c r="F37" s="110" t="s">
        <v>19</v>
      </c>
      <c r="G37" s="112">
        <v>8</v>
      </c>
      <c r="H37" s="110" t="s">
        <v>34</v>
      </c>
      <c r="I37" s="112">
        <v>8</v>
      </c>
      <c r="J37" s="110" t="s">
        <v>34</v>
      </c>
      <c r="K37" s="112">
        <v>8</v>
      </c>
      <c r="L37" s="102"/>
      <c r="M37" s="112"/>
      <c r="N37" s="106"/>
      <c r="O37" s="34"/>
      <c r="P37" s="48">
        <f t="shared" ref="P37:P47" si="6">SUM(O37,M37,K37,I37,G37,E37,C37)</f>
        <v>40</v>
      </c>
      <c r="Q37" s="36"/>
      <c r="R37" s="2"/>
    </row>
    <row r="38" spans="1:25" ht="15.75" customHeight="1" x14ac:dyDescent="0.25">
      <c r="A38" s="55" t="str">
        <f t="shared" si="5"/>
        <v>Marcin Chełpa</v>
      </c>
      <c r="B38" s="114" t="s">
        <v>34</v>
      </c>
      <c r="C38" s="112">
        <v>8</v>
      </c>
      <c r="D38" s="110" t="s">
        <v>36</v>
      </c>
      <c r="E38" s="112">
        <v>8</v>
      </c>
      <c r="F38" s="110" t="s">
        <v>34</v>
      </c>
      <c r="G38" s="112">
        <v>8</v>
      </c>
      <c r="H38" s="110" t="s">
        <v>20</v>
      </c>
      <c r="I38" s="112">
        <v>8</v>
      </c>
      <c r="J38" s="110" t="s">
        <v>20</v>
      </c>
      <c r="K38" s="112">
        <v>8</v>
      </c>
      <c r="L38" s="102" t="s">
        <v>19</v>
      </c>
      <c r="M38" s="112">
        <v>8</v>
      </c>
      <c r="N38" s="107"/>
      <c r="O38" s="34"/>
      <c r="P38" s="48">
        <f t="shared" si="6"/>
        <v>48</v>
      </c>
      <c r="Q38" s="36"/>
      <c r="R38" s="2"/>
    </row>
    <row r="39" spans="1:25" ht="15.75" customHeight="1" x14ac:dyDescent="0.25">
      <c r="A39" s="55" t="str">
        <f t="shared" si="5"/>
        <v>Aleksander Vizvary</v>
      </c>
      <c r="B39" s="114"/>
      <c r="C39" s="112"/>
      <c r="D39" s="110" t="s">
        <v>22</v>
      </c>
      <c r="E39" s="112">
        <v>6</v>
      </c>
      <c r="F39" s="110" t="s">
        <v>22</v>
      </c>
      <c r="G39" s="112">
        <v>6</v>
      </c>
      <c r="H39" s="110" t="s">
        <v>22</v>
      </c>
      <c r="I39" s="112">
        <v>6</v>
      </c>
      <c r="J39" s="110" t="s">
        <v>22</v>
      </c>
      <c r="K39" s="112">
        <v>6</v>
      </c>
      <c r="L39" s="102" t="s">
        <v>20</v>
      </c>
      <c r="M39" s="112">
        <v>8</v>
      </c>
      <c r="N39" s="107"/>
      <c r="O39" s="34"/>
      <c r="P39" s="48">
        <f t="shared" si="6"/>
        <v>32</v>
      </c>
      <c r="Q39" s="36"/>
      <c r="R39" s="2"/>
    </row>
    <row r="40" spans="1:25" ht="15.75" customHeight="1" x14ac:dyDescent="0.25">
      <c r="A40" s="55" t="str">
        <f t="shared" si="5"/>
        <v>Anna Majewska</v>
      </c>
      <c r="B40" s="114" t="s">
        <v>30</v>
      </c>
      <c r="C40" s="112">
        <v>8</v>
      </c>
      <c r="D40" s="110" t="s">
        <v>30</v>
      </c>
      <c r="E40" s="112">
        <v>8</v>
      </c>
      <c r="F40" s="110" t="s">
        <v>30</v>
      </c>
      <c r="G40" s="112">
        <v>8</v>
      </c>
      <c r="H40" s="110" t="s">
        <v>30</v>
      </c>
      <c r="I40" s="112">
        <v>8</v>
      </c>
      <c r="J40" s="110" t="s">
        <v>30</v>
      </c>
      <c r="K40" s="112">
        <v>8</v>
      </c>
      <c r="L40" s="102"/>
      <c r="M40" s="112"/>
      <c r="N40" s="107"/>
      <c r="O40" s="34"/>
      <c r="P40" s="48">
        <f t="shared" si="6"/>
        <v>40</v>
      </c>
      <c r="Q40" s="36"/>
      <c r="R40" s="2"/>
      <c r="S40" s="2"/>
    </row>
    <row r="41" spans="1:25" ht="15.75" customHeight="1" x14ac:dyDescent="0.25">
      <c r="A41" s="55" t="str">
        <f t="shared" si="5"/>
        <v>Paulina Gawęda</v>
      </c>
      <c r="B41" s="114" t="s">
        <v>20</v>
      </c>
      <c r="C41" s="112">
        <v>8</v>
      </c>
      <c r="D41" s="110" t="s">
        <v>19</v>
      </c>
      <c r="E41" s="112">
        <v>8</v>
      </c>
      <c r="F41" s="110" t="s">
        <v>33</v>
      </c>
      <c r="G41" s="112">
        <v>8</v>
      </c>
      <c r="H41" s="110" t="s">
        <v>34</v>
      </c>
      <c r="I41" s="112">
        <v>8</v>
      </c>
      <c r="J41" s="110" t="s">
        <v>38</v>
      </c>
      <c r="K41" s="112">
        <v>6</v>
      </c>
      <c r="L41" s="102" t="s">
        <v>39</v>
      </c>
      <c r="M41" s="112">
        <v>10</v>
      </c>
      <c r="N41" s="107"/>
      <c r="O41" s="34"/>
      <c r="P41" s="48">
        <f t="shared" si="6"/>
        <v>48</v>
      </c>
      <c r="Q41" s="36"/>
      <c r="R41" s="2"/>
      <c r="S41" s="2"/>
    </row>
    <row r="42" spans="1:25" ht="15.75" customHeight="1" x14ac:dyDescent="0.25">
      <c r="A42" s="55" t="str">
        <f t="shared" si="5"/>
        <v>Malwina Walus</v>
      </c>
      <c r="B42" s="114" t="s">
        <v>19</v>
      </c>
      <c r="C42" s="112">
        <v>8</v>
      </c>
      <c r="D42" s="110" t="s">
        <v>20</v>
      </c>
      <c r="E42" s="112">
        <v>8</v>
      </c>
      <c r="F42" s="110" t="s">
        <v>20</v>
      </c>
      <c r="G42" s="112">
        <v>8</v>
      </c>
      <c r="H42" s="110" t="s">
        <v>35</v>
      </c>
      <c r="I42" s="112">
        <v>8</v>
      </c>
      <c r="J42" s="110" t="s">
        <v>35</v>
      </c>
      <c r="K42" s="112">
        <v>8</v>
      </c>
      <c r="L42" s="103"/>
      <c r="M42" s="112"/>
      <c r="N42" s="107"/>
      <c r="O42" s="34"/>
      <c r="P42" s="48">
        <f t="shared" si="6"/>
        <v>40</v>
      </c>
      <c r="Q42" s="36"/>
      <c r="R42" s="2"/>
      <c r="S42" s="2"/>
    </row>
    <row r="43" spans="1:25" ht="15.75" customHeight="1" x14ac:dyDescent="0.25">
      <c r="A43" s="55" t="str">
        <f t="shared" si="5"/>
        <v>Dorota Hazik</v>
      </c>
      <c r="B43" s="114"/>
      <c r="C43" s="112"/>
      <c r="D43" s="110"/>
      <c r="E43" s="112"/>
      <c r="F43" s="111"/>
      <c r="G43" s="112"/>
      <c r="H43" s="111" t="s">
        <v>41</v>
      </c>
      <c r="I43" s="112">
        <v>4</v>
      </c>
      <c r="J43" s="111" t="s">
        <v>22</v>
      </c>
      <c r="K43" s="112">
        <v>6</v>
      </c>
      <c r="L43" s="103" t="s">
        <v>34</v>
      </c>
      <c r="M43" s="112">
        <v>8</v>
      </c>
      <c r="N43" s="106"/>
      <c r="O43" s="34"/>
      <c r="P43" s="48">
        <f t="shared" si="6"/>
        <v>18</v>
      </c>
      <c r="Q43" s="36"/>
      <c r="R43" s="2"/>
      <c r="S43" s="2"/>
    </row>
    <row r="44" spans="1:25" ht="15.75" customHeight="1" x14ac:dyDescent="0.25">
      <c r="A44" s="55" t="str">
        <f t="shared" si="5"/>
        <v>Dariusz Dutkiewicz</v>
      </c>
      <c r="B44" s="114" t="s">
        <v>34</v>
      </c>
      <c r="C44" s="112">
        <v>8</v>
      </c>
      <c r="D44" s="110" t="s">
        <v>36</v>
      </c>
      <c r="E44" s="112">
        <v>8</v>
      </c>
      <c r="F44" s="110" t="s">
        <v>38</v>
      </c>
      <c r="G44" s="112">
        <v>6</v>
      </c>
      <c r="H44" s="110"/>
      <c r="I44" s="112"/>
      <c r="J44" s="110"/>
      <c r="K44" s="112"/>
      <c r="L44" s="102" t="s">
        <v>19</v>
      </c>
      <c r="M44" s="112">
        <v>8</v>
      </c>
      <c r="N44" s="107"/>
      <c r="O44" s="34"/>
      <c r="P44" s="49">
        <f t="shared" si="6"/>
        <v>30</v>
      </c>
      <c r="Q44" s="36"/>
      <c r="R44" s="2"/>
      <c r="S44" s="2"/>
    </row>
    <row r="45" spans="1:25" ht="15.75" customHeight="1" x14ac:dyDescent="0.25">
      <c r="A45" s="88"/>
      <c r="B45" s="89"/>
      <c r="C45" s="85"/>
      <c r="D45" s="72"/>
      <c r="E45" s="70"/>
      <c r="F45" s="71"/>
      <c r="G45" s="73"/>
      <c r="H45" s="72"/>
      <c r="I45" s="74"/>
      <c r="J45" s="72"/>
      <c r="K45" s="74"/>
      <c r="L45" s="72"/>
      <c r="M45" s="74"/>
      <c r="N45" s="70"/>
      <c r="O45" s="90"/>
      <c r="P45" s="49">
        <f t="shared" si="6"/>
        <v>0</v>
      </c>
      <c r="Q45" s="36"/>
      <c r="R45" s="2"/>
      <c r="S45" s="2"/>
    </row>
    <row r="46" spans="1:25" ht="15.75" customHeight="1" x14ac:dyDescent="0.25">
      <c r="A46" s="88"/>
      <c r="B46" s="91"/>
      <c r="C46" s="85"/>
      <c r="D46" s="70"/>
      <c r="E46" s="70"/>
      <c r="F46" s="92"/>
      <c r="G46" s="93"/>
      <c r="H46" s="94"/>
      <c r="I46" s="73"/>
      <c r="J46" s="71"/>
      <c r="K46" s="73"/>
      <c r="L46" s="71"/>
      <c r="M46" s="73"/>
      <c r="N46" s="70"/>
      <c r="O46" s="90"/>
      <c r="P46" s="49">
        <f t="shared" si="6"/>
        <v>0</v>
      </c>
      <c r="Q46" s="36"/>
      <c r="R46" s="2"/>
      <c r="S46" s="2"/>
    </row>
    <row r="47" spans="1:25" ht="15.75" customHeight="1" x14ac:dyDescent="0.25">
      <c r="A47" s="95"/>
      <c r="B47" s="96"/>
      <c r="C47" s="70"/>
      <c r="D47" s="70"/>
      <c r="E47" s="70"/>
      <c r="F47" s="70"/>
      <c r="G47" s="71"/>
      <c r="H47" s="71"/>
      <c r="I47" s="73"/>
      <c r="J47" s="71"/>
      <c r="K47" s="73"/>
      <c r="L47" s="71"/>
      <c r="M47" s="73"/>
      <c r="N47" s="97"/>
      <c r="O47" s="86"/>
      <c r="P47" s="49">
        <f t="shared" si="6"/>
        <v>0</v>
      </c>
      <c r="Q47" s="36"/>
      <c r="R47" s="2"/>
      <c r="S47" s="2"/>
    </row>
    <row r="48" spans="1:25" ht="15.75" customHeight="1" x14ac:dyDescent="0.25">
      <c r="A48" s="50" t="s">
        <v>14</v>
      </c>
      <c r="B48" s="126">
        <f>SUM(C37:C47)</f>
        <v>48</v>
      </c>
      <c r="C48" s="125"/>
      <c r="D48" s="126">
        <f>SUM(E37:E47)</f>
        <v>54</v>
      </c>
      <c r="E48" s="125"/>
      <c r="F48" s="126">
        <f>SUM(G37:G47)</f>
        <v>52</v>
      </c>
      <c r="G48" s="125"/>
      <c r="H48" s="126">
        <f>SUM(I37:I47)</f>
        <v>50</v>
      </c>
      <c r="I48" s="125"/>
      <c r="J48" s="126">
        <f>SUM(K37:K47)</f>
        <v>50</v>
      </c>
      <c r="K48" s="125"/>
      <c r="L48" s="126">
        <f>SUM(M37:M47)</f>
        <v>42</v>
      </c>
      <c r="M48" s="125"/>
      <c r="N48" s="126">
        <f>SUM(O37:O47)</f>
        <v>0</v>
      </c>
      <c r="O48" s="127"/>
      <c r="P48" s="54">
        <f>SUM(P37:P47)</f>
        <v>296</v>
      </c>
      <c r="Q48" s="100"/>
      <c r="R48" s="36"/>
      <c r="S48" s="36"/>
    </row>
    <row r="49" spans="1:23" ht="28.5" customHeight="1" x14ac:dyDescent="0.25">
      <c r="A49" s="52"/>
      <c r="B49" s="124">
        <v>45950</v>
      </c>
      <c r="C49" s="125"/>
      <c r="D49" s="124">
        <v>45951</v>
      </c>
      <c r="E49" s="125"/>
      <c r="F49" s="124">
        <v>45952</v>
      </c>
      <c r="G49" s="125"/>
      <c r="H49" s="124">
        <v>45953</v>
      </c>
      <c r="I49" s="125"/>
      <c r="J49" s="124">
        <v>45954</v>
      </c>
      <c r="K49" s="125"/>
      <c r="L49" s="124">
        <v>45955</v>
      </c>
      <c r="M49" s="125"/>
      <c r="N49" s="124">
        <v>45956</v>
      </c>
      <c r="O49" s="125"/>
      <c r="P49" s="53"/>
      <c r="Q49" s="36"/>
      <c r="R49" s="2"/>
      <c r="S49" s="2"/>
    </row>
    <row r="50" spans="1:23" ht="15.75" customHeight="1" x14ac:dyDescent="0.25">
      <c r="A50" s="45" t="s">
        <v>1</v>
      </c>
      <c r="B50" s="5" t="s">
        <v>2</v>
      </c>
      <c r="C50" s="5" t="s">
        <v>3</v>
      </c>
      <c r="D50" s="5" t="s">
        <v>2</v>
      </c>
      <c r="E50" s="5" t="s">
        <v>3</v>
      </c>
      <c r="F50" s="5" t="s">
        <v>2</v>
      </c>
      <c r="G50" s="5" t="s">
        <v>3</v>
      </c>
      <c r="H50" s="5" t="s">
        <v>2</v>
      </c>
      <c r="I50" s="5" t="s">
        <v>3</v>
      </c>
      <c r="J50" s="5" t="s">
        <v>2</v>
      </c>
      <c r="K50" s="5" t="s">
        <v>3</v>
      </c>
      <c r="L50" s="5" t="s">
        <v>2</v>
      </c>
      <c r="M50" s="5" t="s">
        <v>3</v>
      </c>
      <c r="N50" s="5" t="s">
        <v>2</v>
      </c>
      <c r="O50" s="6" t="s">
        <v>3</v>
      </c>
      <c r="P50" s="46" t="s">
        <v>5</v>
      </c>
      <c r="Q50" s="36"/>
      <c r="R50" s="2"/>
      <c r="S50" s="2"/>
    </row>
    <row r="51" spans="1:23" ht="15.75" customHeight="1" x14ac:dyDescent="0.25">
      <c r="A51" s="47" t="str">
        <f t="shared" ref="A51:A58" si="7">A37</f>
        <v>Małorzata Janowska</v>
      </c>
      <c r="B51" s="110"/>
      <c r="C51" s="112"/>
      <c r="D51" s="110" t="s">
        <v>19</v>
      </c>
      <c r="E51" s="112">
        <v>8</v>
      </c>
      <c r="F51" s="110" t="s">
        <v>33</v>
      </c>
      <c r="G51" s="112">
        <v>8</v>
      </c>
      <c r="H51" s="110" t="s">
        <v>34</v>
      </c>
      <c r="I51" s="112">
        <v>8</v>
      </c>
      <c r="J51" s="110" t="s">
        <v>34</v>
      </c>
      <c r="K51" s="112">
        <v>8</v>
      </c>
      <c r="L51" s="102" t="s">
        <v>34</v>
      </c>
      <c r="M51" s="112">
        <v>8</v>
      </c>
      <c r="N51" s="107"/>
      <c r="O51" s="105"/>
      <c r="P51" s="48">
        <f t="shared" ref="P51:P61" si="8">SUM(O51,M51,K51,I51,G51,E51,C51)</f>
        <v>40</v>
      </c>
      <c r="Q51" s="100"/>
      <c r="R51" s="2"/>
      <c r="S51" s="2"/>
    </row>
    <row r="52" spans="1:23" ht="15.75" customHeight="1" x14ac:dyDescent="0.25">
      <c r="A52" s="47" t="str">
        <f t="shared" si="7"/>
        <v>Marcin Chełpa</v>
      </c>
      <c r="B52" s="110" t="s">
        <v>34</v>
      </c>
      <c r="C52" s="112">
        <v>8</v>
      </c>
      <c r="D52" s="110" t="s">
        <v>36</v>
      </c>
      <c r="E52" s="112">
        <v>8</v>
      </c>
      <c r="F52" s="110" t="s">
        <v>19</v>
      </c>
      <c r="G52" s="112">
        <v>8</v>
      </c>
      <c r="H52" s="110" t="s">
        <v>20</v>
      </c>
      <c r="I52" s="112">
        <v>8</v>
      </c>
      <c r="J52" s="110" t="s">
        <v>20</v>
      </c>
      <c r="K52" s="112">
        <v>8</v>
      </c>
      <c r="L52" s="102"/>
      <c r="M52" s="112"/>
      <c r="N52" s="107"/>
      <c r="O52" s="105"/>
      <c r="P52" s="48">
        <f t="shared" si="8"/>
        <v>40</v>
      </c>
      <c r="Q52" s="36"/>
      <c r="R52" s="2"/>
      <c r="S52" s="2"/>
    </row>
    <row r="53" spans="1:23" ht="15.75" customHeight="1" x14ac:dyDescent="0.25">
      <c r="A53" s="47" t="str">
        <f t="shared" si="7"/>
        <v>Aleksander Vizvary</v>
      </c>
      <c r="B53" s="110" t="s">
        <v>22</v>
      </c>
      <c r="C53" s="112">
        <v>6</v>
      </c>
      <c r="D53" s="111"/>
      <c r="E53" s="112"/>
      <c r="F53" s="111" t="s">
        <v>22</v>
      </c>
      <c r="G53" s="112">
        <v>6</v>
      </c>
      <c r="H53" s="111" t="s">
        <v>22</v>
      </c>
      <c r="I53" s="112">
        <v>6</v>
      </c>
      <c r="J53" s="111" t="s">
        <v>22</v>
      </c>
      <c r="K53" s="112">
        <v>6</v>
      </c>
      <c r="L53" s="103"/>
      <c r="M53" s="112"/>
      <c r="N53" s="108"/>
      <c r="O53" s="105"/>
      <c r="P53" s="48">
        <f t="shared" si="8"/>
        <v>24</v>
      </c>
      <c r="Q53" s="36"/>
      <c r="R53" s="2"/>
      <c r="S53" s="2"/>
    </row>
    <row r="54" spans="1:23" ht="15.75" customHeight="1" x14ac:dyDescent="0.25">
      <c r="A54" s="47" t="str">
        <f t="shared" si="7"/>
        <v>Anna Majewska</v>
      </c>
      <c r="B54" s="110" t="s">
        <v>35</v>
      </c>
      <c r="C54" s="112">
        <v>8</v>
      </c>
      <c r="D54" s="110" t="s">
        <v>22</v>
      </c>
      <c r="E54" s="112">
        <v>6</v>
      </c>
      <c r="F54" s="110" t="s">
        <v>20</v>
      </c>
      <c r="G54" s="112">
        <v>8</v>
      </c>
      <c r="H54" s="110"/>
      <c r="I54" s="112"/>
      <c r="J54" s="110"/>
      <c r="K54" s="112"/>
      <c r="L54" s="109" t="s">
        <v>19</v>
      </c>
      <c r="M54" s="112">
        <v>8</v>
      </c>
      <c r="N54" s="107"/>
      <c r="O54" s="105"/>
      <c r="P54" s="48">
        <f t="shared" si="8"/>
        <v>30</v>
      </c>
      <c r="Q54" s="36"/>
      <c r="R54" s="2"/>
      <c r="S54" s="2"/>
    </row>
    <row r="55" spans="1:23" ht="15.75" customHeight="1" x14ac:dyDescent="0.25">
      <c r="A55" s="47" t="str">
        <f t="shared" si="7"/>
        <v>Paulina Gawęda</v>
      </c>
      <c r="B55" s="110" t="s">
        <v>34</v>
      </c>
      <c r="C55" s="112">
        <v>8</v>
      </c>
      <c r="D55" s="110" t="s">
        <v>36</v>
      </c>
      <c r="E55" s="112">
        <v>8</v>
      </c>
      <c r="F55" s="110" t="s">
        <v>34</v>
      </c>
      <c r="G55" s="112">
        <v>8</v>
      </c>
      <c r="H55" s="110"/>
      <c r="I55" s="112"/>
      <c r="J55" s="110" t="s">
        <v>34</v>
      </c>
      <c r="K55" s="112">
        <v>8</v>
      </c>
      <c r="L55" s="102" t="s">
        <v>20</v>
      </c>
      <c r="M55" s="112">
        <v>8</v>
      </c>
      <c r="N55" s="107"/>
      <c r="O55" s="105"/>
      <c r="P55" s="48">
        <f t="shared" si="8"/>
        <v>40</v>
      </c>
      <c r="Q55" s="36"/>
      <c r="R55" s="2"/>
      <c r="S55" s="2"/>
    </row>
    <row r="56" spans="1:23" ht="15.75" customHeight="1" x14ac:dyDescent="0.25">
      <c r="A56" s="47" t="str">
        <f t="shared" si="7"/>
        <v>Malwina Walus</v>
      </c>
      <c r="B56" s="110"/>
      <c r="C56" s="112"/>
      <c r="D56" s="110" t="s">
        <v>34</v>
      </c>
      <c r="E56" s="112">
        <v>8</v>
      </c>
      <c r="F56" s="110" t="s">
        <v>34</v>
      </c>
      <c r="G56" s="112">
        <v>8</v>
      </c>
      <c r="H56" s="110" t="s">
        <v>34</v>
      </c>
      <c r="I56" s="112">
        <v>8</v>
      </c>
      <c r="J56" s="110" t="s">
        <v>35</v>
      </c>
      <c r="K56" s="112">
        <v>8</v>
      </c>
      <c r="L56" s="102" t="s">
        <v>19</v>
      </c>
      <c r="M56" s="112">
        <v>8</v>
      </c>
      <c r="N56" s="107"/>
      <c r="O56" s="105"/>
      <c r="P56" s="48">
        <f t="shared" si="8"/>
        <v>40</v>
      </c>
      <c r="Q56" s="36"/>
      <c r="R56" s="2"/>
      <c r="S56" s="2"/>
    </row>
    <row r="57" spans="1:23" ht="15.75" customHeight="1" x14ac:dyDescent="0.25">
      <c r="A57" s="47" t="str">
        <f t="shared" si="7"/>
        <v>Dorota Hazik</v>
      </c>
      <c r="B57" s="110"/>
      <c r="C57" s="112"/>
      <c r="D57" s="110"/>
      <c r="E57" s="112"/>
      <c r="F57" s="110"/>
      <c r="G57" s="112"/>
      <c r="H57" s="110" t="s">
        <v>22</v>
      </c>
      <c r="I57" s="112">
        <v>6</v>
      </c>
      <c r="J57" s="110" t="s">
        <v>22</v>
      </c>
      <c r="K57" s="112">
        <v>6</v>
      </c>
      <c r="L57" s="102" t="s">
        <v>34</v>
      </c>
      <c r="M57" s="112">
        <v>8</v>
      </c>
      <c r="N57" s="107"/>
      <c r="O57" s="105"/>
      <c r="P57" s="48">
        <f t="shared" si="8"/>
        <v>20</v>
      </c>
      <c r="Q57" s="36"/>
      <c r="R57" s="2"/>
      <c r="S57" s="2"/>
    </row>
    <row r="58" spans="1:23" ht="15.75" customHeight="1" x14ac:dyDescent="0.25">
      <c r="A58" s="47" t="str">
        <f t="shared" si="7"/>
        <v>Dariusz Dutkiewicz</v>
      </c>
      <c r="B58" s="110" t="s">
        <v>19</v>
      </c>
      <c r="C58" s="112">
        <v>8</v>
      </c>
      <c r="D58" s="110"/>
      <c r="E58" s="112"/>
      <c r="F58" s="110"/>
      <c r="G58" s="112"/>
      <c r="H58" s="110" t="s">
        <v>35</v>
      </c>
      <c r="I58" s="112">
        <v>8</v>
      </c>
      <c r="J58" s="110"/>
      <c r="K58" s="112"/>
      <c r="L58" s="102"/>
      <c r="M58" s="112"/>
      <c r="N58" s="107"/>
      <c r="O58" s="105"/>
      <c r="P58" s="48">
        <f t="shared" si="8"/>
        <v>16</v>
      </c>
      <c r="Q58" s="36"/>
      <c r="R58" s="2"/>
      <c r="S58" s="2"/>
    </row>
    <row r="59" spans="1:23" ht="15.75" customHeight="1" x14ac:dyDescent="0.25">
      <c r="A59" s="83"/>
      <c r="B59" s="72"/>
      <c r="C59" s="70"/>
      <c r="D59" s="72"/>
      <c r="E59" s="70"/>
      <c r="F59" s="72"/>
      <c r="G59" s="73"/>
      <c r="H59" s="72"/>
      <c r="I59" s="74"/>
      <c r="J59" s="72"/>
      <c r="K59" s="74"/>
      <c r="L59" s="72"/>
      <c r="M59" s="74"/>
      <c r="N59" s="72"/>
      <c r="O59" s="86"/>
      <c r="P59" s="49">
        <f t="shared" si="8"/>
        <v>0</v>
      </c>
      <c r="Q59" s="36"/>
      <c r="R59" s="2"/>
      <c r="S59" s="36"/>
    </row>
    <row r="60" spans="1:23" ht="15.75" customHeight="1" x14ac:dyDescent="0.25">
      <c r="A60" s="83"/>
      <c r="B60" s="70"/>
      <c r="C60" s="70"/>
      <c r="D60" s="71"/>
      <c r="E60" s="70"/>
      <c r="F60" s="71"/>
      <c r="G60" s="73"/>
      <c r="H60" s="71"/>
      <c r="I60" s="74"/>
      <c r="J60" s="71"/>
      <c r="K60" s="74"/>
      <c r="L60" s="71"/>
      <c r="M60" s="74"/>
      <c r="N60" s="70"/>
      <c r="O60" s="86"/>
      <c r="P60" s="49">
        <f t="shared" si="8"/>
        <v>0</v>
      </c>
      <c r="Q60" s="36"/>
      <c r="R60" s="2"/>
      <c r="S60" s="2"/>
    </row>
    <row r="61" spans="1:23" ht="15.75" customHeight="1" x14ac:dyDescent="0.25">
      <c r="A61" s="83"/>
      <c r="B61" s="70"/>
      <c r="C61" s="70"/>
      <c r="D61" s="70"/>
      <c r="E61" s="70"/>
      <c r="F61" s="70"/>
      <c r="G61" s="71"/>
      <c r="H61" s="71"/>
      <c r="I61" s="73"/>
      <c r="J61" s="87"/>
      <c r="K61" s="87"/>
      <c r="L61" s="87"/>
      <c r="M61" s="73"/>
      <c r="N61" s="70"/>
      <c r="O61" s="86"/>
      <c r="P61" s="49">
        <f t="shared" si="8"/>
        <v>0</v>
      </c>
      <c r="Q61" s="36"/>
      <c r="R61" s="2"/>
      <c r="S61" s="2"/>
    </row>
    <row r="62" spans="1:23" ht="15.75" customHeight="1" x14ac:dyDescent="0.25">
      <c r="A62" s="50" t="s">
        <v>14</v>
      </c>
      <c r="B62" s="126">
        <f>SUM(C51:C61)</f>
        <v>38</v>
      </c>
      <c r="C62" s="125"/>
      <c r="D62" s="126">
        <f>SUM(E51:E61)</f>
        <v>38</v>
      </c>
      <c r="E62" s="125"/>
      <c r="F62" s="126">
        <f>SUM(G51:G61)</f>
        <v>46</v>
      </c>
      <c r="G62" s="125"/>
      <c r="H62" s="126">
        <f>SUM(I51:I61)</f>
        <v>44</v>
      </c>
      <c r="I62" s="125"/>
      <c r="J62" s="126">
        <f>SUM(K51:K61)</f>
        <v>44</v>
      </c>
      <c r="K62" s="125"/>
      <c r="L62" s="126">
        <f>SUM(M51:M61)</f>
        <v>40</v>
      </c>
      <c r="M62" s="125"/>
      <c r="N62" s="126">
        <f>SUM(O51:O61)</f>
        <v>0</v>
      </c>
      <c r="O62" s="127"/>
      <c r="P62" s="51">
        <f>SUM(P51:P61)</f>
        <v>250</v>
      </c>
      <c r="Q62" s="36"/>
      <c r="R62" s="2"/>
      <c r="S62" s="2"/>
    </row>
    <row r="63" spans="1:23" ht="32.25" customHeight="1" x14ac:dyDescent="0.25">
      <c r="A63" s="52"/>
      <c r="B63" s="124">
        <v>45957</v>
      </c>
      <c r="C63" s="125"/>
      <c r="D63" s="124">
        <v>45958</v>
      </c>
      <c r="E63" s="125"/>
      <c r="F63" s="124">
        <v>45959</v>
      </c>
      <c r="G63" s="125"/>
      <c r="H63" s="124">
        <v>45960</v>
      </c>
      <c r="I63" s="125"/>
      <c r="J63" s="124">
        <v>45961</v>
      </c>
      <c r="K63" s="125"/>
      <c r="L63" s="124"/>
      <c r="M63" s="125"/>
      <c r="N63" s="124"/>
      <c r="O63" s="125"/>
      <c r="P63" s="56"/>
      <c r="Q63" s="36"/>
      <c r="R63" s="2"/>
      <c r="S63" s="2"/>
      <c r="W63" s="18" t="s">
        <v>15</v>
      </c>
    </row>
    <row r="64" spans="1:23" ht="15.75" customHeight="1" x14ac:dyDescent="0.25">
      <c r="A64" s="45" t="s">
        <v>1</v>
      </c>
      <c r="B64" s="5" t="s">
        <v>2</v>
      </c>
      <c r="C64" s="5" t="s">
        <v>3</v>
      </c>
      <c r="D64" s="5" t="s">
        <v>2</v>
      </c>
      <c r="E64" s="5" t="s">
        <v>3</v>
      </c>
      <c r="F64" s="5" t="s">
        <v>2</v>
      </c>
      <c r="G64" s="5" t="s">
        <v>3</v>
      </c>
      <c r="H64" s="5" t="s">
        <v>2</v>
      </c>
      <c r="I64" s="5" t="s">
        <v>3</v>
      </c>
      <c r="J64" s="5" t="s">
        <v>2</v>
      </c>
      <c r="K64" s="5" t="s">
        <v>3</v>
      </c>
      <c r="L64" s="5" t="s">
        <v>2</v>
      </c>
      <c r="M64" s="5" t="s">
        <v>3</v>
      </c>
      <c r="N64" s="5" t="s">
        <v>2</v>
      </c>
      <c r="O64" s="5" t="s">
        <v>3</v>
      </c>
      <c r="P64" s="46" t="s">
        <v>5</v>
      </c>
      <c r="Q64" s="36"/>
      <c r="R64" s="2"/>
      <c r="S64" s="2"/>
    </row>
    <row r="65" spans="1:20" ht="15.75" customHeight="1" x14ac:dyDescent="0.25">
      <c r="A65" s="47" t="str">
        <f>A9</f>
        <v>Małorzata Janowska</v>
      </c>
      <c r="B65" s="110" t="s">
        <v>34</v>
      </c>
      <c r="C65" s="112">
        <v>8</v>
      </c>
      <c r="D65" s="110" t="s">
        <v>35</v>
      </c>
      <c r="E65" s="112">
        <v>8</v>
      </c>
      <c r="F65" s="110" t="s">
        <v>19</v>
      </c>
      <c r="G65" s="112">
        <v>8</v>
      </c>
      <c r="H65" s="101" t="s">
        <v>33</v>
      </c>
      <c r="I65" s="112">
        <v>8</v>
      </c>
      <c r="J65" s="101" t="s">
        <v>21</v>
      </c>
      <c r="K65" s="112">
        <v>8</v>
      </c>
      <c r="L65" s="71"/>
      <c r="M65" s="73"/>
      <c r="N65" s="71"/>
      <c r="O65" s="84"/>
      <c r="P65" s="48">
        <f t="shared" ref="P65:P75" si="9">SUM(O65,M65,K65,I65,G65,E65,C65)</f>
        <v>40</v>
      </c>
      <c r="Q65" s="36"/>
      <c r="R65" s="2"/>
      <c r="S65" s="2"/>
    </row>
    <row r="66" spans="1:20" ht="15.75" customHeight="1" x14ac:dyDescent="0.25">
      <c r="A66" s="47" t="str">
        <f t="shared" ref="A66:A72" si="10">A52</f>
        <v>Marcin Chełpa</v>
      </c>
      <c r="B66" s="110" t="s">
        <v>20</v>
      </c>
      <c r="C66" s="112">
        <v>8</v>
      </c>
      <c r="D66" s="110" t="s">
        <v>36</v>
      </c>
      <c r="E66" s="112">
        <v>8</v>
      </c>
      <c r="F66" s="110" t="s">
        <v>34</v>
      </c>
      <c r="G66" s="112">
        <v>8</v>
      </c>
      <c r="H66" s="101" t="s">
        <v>19</v>
      </c>
      <c r="I66" s="112">
        <v>8</v>
      </c>
      <c r="J66" s="101"/>
      <c r="K66" s="112"/>
      <c r="L66" s="71"/>
      <c r="M66" s="73"/>
      <c r="N66" s="71"/>
      <c r="O66" s="84"/>
      <c r="P66" s="48">
        <f t="shared" si="9"/>
        <v>32</v>
      </c>
      <c r="Q66" s="36"/>
      <c r="R66" s="2"/>
      <c r="S66" s="2"/>
    </row>
    <row r="67" spans="1:20" ht="15.75" customHeight="1" x14ac:dyDescent="0.25">
      <c r="A67" s="47" t="str">
        <f t="shared" si="10"/>
        <v>Aleksander Vizvary</v>
      </c>
      <c r="B67" s="110" t="s">
        <v>22</v>
      </c>
      <c r="C67" s="112">
        <v>6</v>
      </c>
      <c r="D67" s="110"/>
      <c r="E67" s="112"/>
      <c r="F67" s="110" t="s">
        <v>22</v>
      </c>
      <c r="G67" s="112">
        <v>6</v>
      </c>
      <c r="H67" s="101"/>
      <c r="I67" s="112"/>
      <c r="J67" s="101" t="s">
        <v>22</v>
      </c>
      <c r="K67" s="112">
        <v>6</v>
      </c>
      <c r="L67" s="71"/>
      <c r="M67" s="73"/>
      <c r="N67" s="71"/>
      <c r="O67" s="84"/>
      <c r="P67" s="48">
        <f t="shared" si="9"/>
        <v>18</v>
      </c>
      <c r="Q67" s="36"/>
      <c r="R67" s="2"/>
      <c r="S67" s="2"/>
    </row>
    <row r="68" spans="1:20" ht="15.75" customHeight="1" x14ac:dyDescent="0.25">
      <c r="A68" s="47" t="str">
        <f t="shared" si="10"/>
        <v>Anna Majewska</v>
      </c>
      <c r="B68" s="110" t="s">
        <v>19</v>
      </c>
      <c r="C68" s="112">
        <v>8</v>
      </c>
      <c r="D68" s="110" t="s">
        <v>19</v>
      </c>
      <c r="E68" s="112">
        <v>8</v>
      </c>
      <c r="F68" s="110" t="s">
        <v>33</v>
      </c>
      <c r="G68" s="112">
        <v>8</v>
      </c>
      <c r="H68" s="101" t="s">
        <v>34</v>
      </c>
      <c r="I68" s="112">
        <v>8</v>
      </c>
      <c r="J68" s="101" t="s">
        <v>34</v>
      </c>
      <c r="K68" s="112">
        <v>8</v>
      </c>
      <c r="L68" s="71"/>
      <c r="M68" s="73"/>
      <c r="N68" s="70"/>
      <c r="O68" s="84"/>
      <c r="P68" s="48">
        <f t="shared" si="9"/>
        <v>40</v>
      </c>
      <c r="Q68" s="36"/>
      <c r="R68" s="2"/>
      <c r="S68" s="2"/>
    </row>
    <row r="69" spans="1:20" ht="15.75" customHeight="1" x14ac:dyDescent="0.25">
      <c r="A69" s="47" t="str">
        <f t="shared" si="10"/>
        <v>Paulina Gawęda</v>
      </c>
      <c r="B69" s="110" t="s">
        <v>34</v>
      </c>
      <c r="C69" s="112">
        <v>8</v>
      </c>
      <c r="D69" s="110" t="s">
        <v>20</v>
      </c>
      <c r="E69" s="112">
        <v>8</v>
      </c>
      <c r="F69" s="110" t="s">
        <v>35</v>
      </c>
      <c r="G69" s="112">
        <v>8</v>
      </c>
      <c r="H69" s="101" t="s">
        <v>34</v>
      </c>
      <c r="I69" s="112">
        <v>8</v>
      </c>
      <c r="J69" s="101" t="s">
        <v>34</v>
      </c>
      <c r="K69" s="112">
        <v>8</v>
      </c>
      <c r="L69" s="71"/>
      <c r="M69" s="73"/>
      <c r="N69" s="71"/>
      <c r="O69" s="84"/>
      <c r="P69" s="48">
        <f t="shared" si="9"/>
        <v>40</v>
      </c>
      <c r="Q69" s="36"/>
      <c r="R69" s="2"/>
      <c r="S69" s="2"/>
    </row>
    <row r="70" spans="1:20" ht="15.75" customHeight="1" x14ac:dyDescent="0.25">
      <c r="A70" s="47" t="str">
        <f t="shared" si="10"/>
        <v>Malwina Walus</v>
      </c>
      <c r="B70" s="110" t="s">
        <v>35</v>
      </c>
      <c r="C70" s="112">
        <v>8</v>
      </c>
      <c r="D70" s="110" t="s">
        <v>19</v>
      </c>
      <c r="E70" s="112">
        <v>8</v>
      </c>
      <c r="F70" s="110" t="s">
        <v>40</v>
      </c>
      <c r="G70" s="112">
        <v>10</v>
      </c>
      <c r="H70" s="101"/>
      <c r="I70" s="112"/>
      <c r="J70" s="101"/>
      <c r="K70" s="112"/>
      <c r="L70" s="71"/>
      <c r="M70" s="73"/>
      <c r="N70" s="71"/>
      <c r="O70" s="84"/>
      <c r="P70" s="48">
        <f t="shared" si="9"/>
        <v>26</v>
      </c>
      <c r="Q70" s="36"/>
      <c r="R70" s="2"/>
      <c r="S70" s="2"/>
    </row>
    <row r="71" spans="1:20" ht="15.75" customHeight="1" x14ac:dyDescent="0.25">
      <c r="A71" s="47" t="str">
        <f t="shared" si="10"/>
        <v>Dorota Hazik</v>
      </c>
      <c r="B71" s="110"/>
      <c r="C71" s="112"/>
      <c r="D71" s="110"/>
      <c r="E71" s="112"/>
      <c r="F71" s="110"/>
      <c r="G71" s="112"/>
      <c r="H71" s="101" t="s">
        <v>22</v>
      </c>
      <c r="I71" s="112">
        <v>6</v>
      </c>
      <c r="J71" s="101" t="s">
        <v>41</v>
      </c>
      <c r="K71" s="112">
        <v>4</v>
      </c>
      <c r="L71" s="71"/>
      <c r="M71" s="73"/>
      <c r="N71" s="71"/>
      <c r="O71" s="84"/>
      <c r="P71" s="48">
        <f t="shared" si="9"/>
        <v>10</v>
      </c>
      <c r="Q71" s="36"/>
      <c r="R71" s="2"/>
      <c r="S71" s="2"/>
    </row>
    <row r="72" spans="1:20" ht="15.75" customHeight="1" x14ac:dyDescent="0.25">
      <c r="A72" s="47" t="str">
        <f t="shared" si="10"/>
        <v>Dariusz Dutkiewicz</v>
      </c>
      <c r="B72" s="110"/>
      <c r="C72" s="112"/>
      <c r="D72" s="110" t="s">
        <v>36</v>
      </c>
      <c r="E72" s="112">
        <v>8</v>
      </c>
      <c r="F72" s="110" t="s">
        <v>34</v>
      </c>
      <c r="G72" s="112">
        <v>8</v>
      </c>
      <c r="H72" s="101"/>
      <c r="I72" s="112"/>
      <c r="J72" s="101"/>
      <c r="K72" s="112"/>
      <c r="L72" s="71"/>
      <c r="M72" s="73"/>
      <c r="N72" s="71"/>
      <c r="O72" s="84"/>
      <c r="P72" s="48">
        <f t="shared" si="9"/>
        <v>16</v>
      </c>
      <c r="Q72" s="36"/>
      <c r="R72" s="2"/>
      <c r="S72" s="2"/>
      <c r="T72" t="s">
        <v>15</v>
      </c>
    </row>
    <row r="73" spans="1:20" ht="15.75" customHeight="1" x14ac:dyDescent="0.25">
      <c r="A73" s="83"/>
      <c r="B73" s="72"/>
      <c r="C73" s="70"/>
      <c r="D73" s="72"/>
      <c r="E73" s="70"/>
      <c r="F73" s="72"/>
      <c r="G73" s="73"/>
      <c r="H73" s="72"/>
      <c r="I73" s="74"/>
      <c r="J73" s="71"/>
      <c r="K73" s="74"/>
      <c r="L73" s="72"/>
      <c r="M73" s="74"/>
      <c r="N73" s="70"/>
      <c r="O73" s="84"/>
      <c r="P73" s="49">
        <f t="shared" si="9"/>
        <v>0</v>
      </c>
      <c r="Q73" s="36"/>
      <c r="R73" s="2"/>
      <c r="S73" s="2"/>
    </row>
    <row r="74" spans="1:20" ht="15.75" customHeight="1" x14ac:dyDescent="0.25">
      <c r="A74" s="83"/>
      <c r="B74" s="70"/>
      <c r="C74" s="70"/>
      <c r="D74" s="71"/>
      <c r="E74" s="73"/>
      <c r="F74" s="85"/>
      <c r="G74" s="71"/>
      <c r="H74" s="71"/>
      <c r="I74" s="73"/>
      <c r="J74" s="71"/>
      <c r="K74" s="73"/>
      <c r="L74" s="71"/>
      <c r="M74" s="73"/>
      <c r="N74" s="70"/>
      <c r="O74" s="84"/>
      <c r="P74" s="49">
        <f t="shared" si="9"/>
        <v>0</v>
      </c>
      <c r="Q74" s="36"/>
      <c r="R74" s="2"/>
      <c r="S74" s="2"/>
    </row>
    <row r="75" spans="1:20" ht="15.75" customHeight="1" x14ac:dyDescent="0.25">
      <c r="A75" s="83"/>
      <c r="B75" s="70"/>
      <c r="C75" s="70"/>
      <c r="D75" s="70"/>
      <c r="E75" s="70"/>
      <c r="F75" s="70"/>
      <c r="G75" s="71"/>
      <c r="H75" s="71"/>
      <c r="I75" s="73"/>
      <c r="J75" s="71"/>
      <c r="K75" s="73"/>
      <c r="L75" s="71"/>
      <c r="M75" s="73"/>
      <c r="N75" s="70"/>
      <c r="O75" s="81"/>
      <c r="P75" s="49">
        <f t="shared" si="9"/>
        <v>0</v>
      </c>
      <c r="Q75" s="36"/>
      <c r="R75" s="2"/>
      <c r="S75" s="2"/>
    </row>
    <row r="76" spans="1:20" ht="15.75" customHeight="1" thickBot="1" x14ac:dyDescent="0.3">
      <c r="A76" s="57" t="s">
        <v>14</v>
      </c>
      <c r="B76" s="137">
        <f>SUM(C65:C75)</f>
        <v>46</v>
      </c>
      <c r="C76" s="138"/>
      <c r="D76" s="137">
        <f>SUM(E65:E75)</f>
        <v>48</v>
      </c>
      <c r="E76" s="138"/>
      <c r="F76" s="137">
        <f>SUM(G65:G75)</f>
        <v>56</v>
      </c>
      <c r="G76" s="138"/>
      <c r="H76" s="137">
        <f>SUM(I65:I75)</f>
        <v>38</v>
      </c>
      <c r="I76" s="138"/>
      <c r="J76" s="137">
        <f>SUM(K65:K75)</f>
        <v>34</v>
      </c>
      <c r="K76" s="138"/>
      <c r="L76" s="137">
        <f>SUM(M65:M75)</f>
        <v>0</v>
      </c>
      <c r="M76" s="138"/>
      <c r="N76" s="137">
        <f>SUM(O65:O75)</f>
        <v>0</v>
      </c>
      <c r="O76" s="139"/>
      <c r="P76" s="58">
        <f>SUM(P65:P75)</f>
        <v>222</v>
      </c>
      <c r="Q76" s="36"/>
      <c r="R76" s="2"/>
      <c r="S76" s="2"/>
    </row>
    <row r="77" spans="1:20" ht="31.5" hidden="1" customHeight="1" x14ac:dyDescent="0.25">
      <c r="A77" s="40"/>
      <c r="B77" s="133"/>
      <c r="C77" s="134"/>
      <c r="D77" s="133"/>
      <c r="E77" s="134"/>
      <c r="F77" s="40"/>
      <c r="G77" s="40"/>
      <c r="H77" s="40"/>
      <c r="I77" s="40"/>
      <c r="J77" s="40"/>
      <c r="K77" s="40"/>
      <c r="L77" s="40"/>
      <c r="M77" s="40"/>
      <c r="N77" s="40"/>
      <c r="O77" s="41"/>
      <c r="P77" s="42"/>
      <c r="Q77" s="2"/>
      <c r="R77" s="2"/>
      <c r="S77" s="2"/>
    </row>
    <row r="78" spans="1:20" ht="15.75" hidden="1" customHeight="1" x14ac:dyDescent="0.25">
      <c r="A78" s="20" t="s">
        <v>1</v>
      </c>
      <c r="B78" s="21" t="s">
        <v>2</v>
      </c>
      <c r="C78" s="21" t="s">
        <v>3</v>
      </c>
      <c r="D78" s="21" t="s">
        <v>2</v>
      </c>
      <c r="E78" s="21" t="s">
        <v>3</v>
      </c>
      <c r="F78" s="21" t="s">
        <v>2</v>
      </c>
      <c r="G78" s="21" t="s">
        <v>3</v>
      </c>
      <c r="H78" s="21" t="s">
        <v>2</v>
      </c>
      <c r="I78" s="21" t="s">
        <v>3</v>
      </c>
      <c r="J78" s="21" t="s">
        <v>2</v>
      </c>
      <c r="K78" s="21" t="s">
        <v>3</v>
      </c>
      <c r="L78" s="21" t="s">
        <v>2</v>
      </c>
      <c r="M78" s="21" t="s">
        <v>3</v>
      </c>
      <c r="N78" s="21" t="s">
        <v>4</v>
      </c>
      <c r="O78" s="22"/>
      <c r="P78" s="23" t="s">
        <v>16</v>
      </c>
      <c r="Q78" s="2"/>
      <c r="R78" s="2"/>
      <c r="S78" s="2"/>
    </row>
    <row r="79" spans="1:20" ht="15.75" hidden="1" customHeight="1" x14ac:dyDescent="0.25">
      <c r="A79" s="8" t="str">
        <f>A23</f>
        <v>Małorzata Janowska</v>
      </c>
      <c r="B79" s="80"/>
      <c r="C79" s="81"/>
      <c r="D79" s="70"/>
      <c r="E79" s="70"/>
      <c r="F79" s="81"/>
      <c r="G79" s="81"/>
      <c r="H79" s="81"/>
      <c r="I79" s="81"/>
      <c r="J79" s="81"/>
      <c r="K79" s="81"/>
      <c r="L79" s="81"/>
      <c r="M79" s="81"/>
      <c r="N79" s="13"/>
      <c r="O79" s="24"/>
      <c r="P79" s="10">
        <f t="shared" ref="P79:P90" si="11">SUM(O79,M79,K79,I79,G79,E79,C79)</f>
        <v>0</v>
      </c>
      <c r="Q79" s="2"/>
      <c r="R79" s="2"/>
      <c r="S79" s="2"/>
      <c r="T79" s="62"/>
    </row>
    <row r="80" spans="1:20" ht="15.75" hidden="1" customHeight="1" x14ac:dyDescent="0.25">
      <c r="A80" s="8" t="str">
        <f t="shared" ref="A80:A90" si="12">A66</f>
        <v>Marcin Chełpa</v>
      </c>
      <c r="B80" s="80"/>
      <c r="C80" s="81"/>
      <c r="D80" s="70"/>
      <c r="E80" s="70"/>
      <c r="F80" s="81"/>
      <c r="G80" s="81"/>
      <c r="H80" s="81"/>
      <c r="I80" s="81"/>
      <c r="J80" s="81"/>
      <c r="K80" s="81"/>
      <c r="L80" s="81"/>
      <c r="M80" s="81"/>
      <c r="N80" s="13"/>
      <c r="O80" s="24"/>
      <c r="P80" s="10">
        <f t="shared" si="11"/>
        <v>0</v>
      </c>
      <c r="Q80" s="2"/>
      <c r="R80" s="2"/>
      <c r="S80" s="2"/>
    </row>
    <row r="81" spans="1:19" ht="15.75" hidden="1" customHeight="1" x14ac:dyDescent="0.25">
      <c r="A81" s="8" t="str">
        <f t="shared" si="12"/>
        <v>Aleksander Vizvary</v>
      </c>
      <c r="B81" s="80"/>
      <c r="C81" s="81"/>
      <c r="D81" s="70"/>
      <c r="E81" s="70"/>
      <c r="F81" s="81"/>
      <c r="G81" s="81"/>
      <c r="H81" s="81"/>
      <c r="I81" s="81"/>
      <c r="J81" s="81"/>
      <c r="K81" s="81"/>
      <c r="L81" s="81"/>
      <c r="M81" s="81"/>
      <c r="N81" s="13"/>
      <c r="O81" s="24"/>
      <c r="P81" s="10">
        <f t="shared" si="11"/>
        <v>0</v>
      </c>
      <c r="Q81" s="2"/>
      <c r="R81" s="2"/>
      <c r="S81" s="2"/>
    </row>
    <row r="82" spans="1:19" ht="15.75" hidden="1" customHeight="1" x14ac:dyDescent="0.25">
      <c r="A82" s="8" t="str">
        <f t="shared" si="12"/>
        <v>Anna Majewska</v>
      </c>
      <c r="B82" s="80"/>
      <c r="C82" s="81"/>
      <c r="D82" s="70"/>
      <c r="E82" s="70"/>
      <c r="F82" s="81"/>
      <c r="G82" s="81"/>
      <c r="H82" s="81"/>
      <c r="I82" s="81"/>
      <c r="J82" s="81"/>
      <c r="K82" s="81"/>
      <c r="L82" s="81"/>
      <c r="M82" s="81"/>
      <c r="N82" s="13"/>
      <c r="O82" s="24"/>
      <c r="P82" s="10">
        <f t="shared" si="11"/>
        <v>0</v>
      </c>
      <c r="Q82" s="2"/>
      <c r="R82" s="2"/>
      <c r="S82" s="2"/>
    </row>
    <row r="83" spans="1:19" ht="15.75" hidden="1" customHeight="1" x14ac:dyDescent="0.25">
      <c r="A83" s="8" t="str">
        <f t="shared" si="12"/>
        <v>Paulina Gawęda</v>
      </c>
      <c r="B83" s="81"/>
      <c r="C83" s="81"/>
      <c r="D83" s="70"/>
      <c r="E83" s="70"/>
      <c r="F83" s="81"/>
      <c r="G83" s="81"/>
      <c r="H83" s="81"/>
      <c r="I83" s="81"/>
      <c r="J83" s="81"/>
      <c r="K83" s="81"/>
      <c r="L83" s="81"/>
      <c r="M83" s="81"/>
      <c r="N83" s="13"/>
      <c r="O83" s="24"/>
      <c r="P83" s="10">
        <f t="shared" si="11"/>
        <v>0</v>
      </c>
      <c r="Q83" s="2"/>
      <c r="R83" s="2"/>
      <c r="S83" s="2"/>
    </row>
    <row r="84" spans="1:19" ht="15.75" hidden="1" customHeight="1" x14ac:dyDescent="0.25">
      <c r="A84" s="8" t="str">
        <f t="shared" si="12"/>
        <v>Malwina Walus</v>
      </c>
      <c r="B84" s="80"/>
      <c r="C84" s="81"/>
      <c r="D84" s="70"/>
      <c r="E84" s="70"/>
      <c r="F84" s="81"/>
      <c r="G84" s="81"/>
      <c r="H84" s="81"/>
      <c r="I84" s="81"/>
      <c r="J84" s="81"/>
      <c r="K84" s="81"/>
      <c r="L84" s="81"/>
      <c r="M84" s="81"/>
      <c r="N84" s="19"/>
      <c r="O84" s="25"/>
      <c r="P84" s="10">
        <f t="shared" si="11"/>
        <v>0</v>
      </c>
      <c r="Q84" s="2"/>
      <c r="R84" s="2"/>
      <c r="S84" s="2"/>
    </row>
    <row r="85" spans="1:19" ht="15.75" hidden="1" customHeight="1" x14ac:dyDescent="0.25">
      <c r="A85" s="8" t="str">
        <f t="shared" si="12"/>
        <v>Dorota Hazik</v>
      </c>
      <c r="B85" s="80"/>
      <c r="C85" s="81"/>
      <c r="D85" s="70"/>
      <c r="E85" s="70"/>
      <c r="F85" s="81"/>
      <c r="G85" s="81"/>
      <c r="H85" s="81"/>
      <c r="I85" s="81"/>
      <c r="J85" s="81"/>
      <c r="K85" s="81"/>
      <c r="L85" s="81"/>
      <c r="M85" s="81"/>
      <c r="N85" s="13"/>
      <c r="O85" s="24"/>
      <c r="P85" s="10">
        <f t="shared" si="11"/>
        <v>0</v>
      </c>
      <c r="Q85" s="2"/>
      <c r="R85" s="2"/>
      <c r="S85" s="2"/>
    </row>
    <row r="86" spans="1:19" ht="15.75" hidden="1" customHeight="1" x14ac:dyDescent="0.25">
      <c r="A86" s="8" t="str">
        <f t="shared" si="12"/>
        <v>Dariusz Dutkiewicz</v>
      </c>
      <c r="B86" s="81"/>
      <c r="C86" s="81"/>
      <c r="D86" s="70"/>
      <c r="E86" s="70"/>
      <c r="F86" s="81"/>
      <c r="G86" s="81"/>
      <c r="H86" s="81"/>
      <c r="I86" s="81"/>
      <c r="J86" s="81"/>
      <c r="K86" s="81"/>
      <c r="L86" s="81"/>
      <c r="M86" s="81"/>
      <c r="N86" s="19"/>
      <c r="O86" s="25"/>
      <c r="P86" s="10">
        <f t="shared" si="11"/>
        <v>0</v>
      </c>
      <c r="Q86" s="2"/>
      <c r="R86" s="2"/>
      <c r="S86" s="2"/>
    </row>
    <row r="87" spans="1:19" ht="15.75" hidden="1" customHeight="1" x14ac:dyDescent="0.25">
      <c r="A87" s="79"/>
      <c r="B87" s="80"/>
      <c r="C87" s="81"/>
      <c r="D87" s="70"/>
      <c r="E87" s="70"/>
      <c r="F87" s="81"/>
      <c r="G87" s="81"/>
      <c r="H87" s="81"/>
      <c r="I87" s="81"/>
      <c r="J87" s="81"/>
      <c r="K87" s="81"/>
      <c r="L87" s="82"/>
      <c r="M87" s="81"/>
      <c r="N87" s="19"/>
      <c r="O87" s="25"/>
      <c r="P87" s="14">
        <f t="shared" si="11"/>
        <v>0</v>
      </c>
      <c r="Q87" s="2"/>
      <c r="R87" s="2"/>
      <c r="S87" s="2"/>
    </row>
    <row r="88" spans="1:19" ht="15.75" hidden="1" customHeight="1" x14ac:dyDescent="0.25">
      <c r="A88" s="79"/>
      <c r="B88" s="80"/>
      <c r="C88" s="81"/>
      <c r="D88" s="70"/>
      <c r="E88" s="70"/>
      <c r="F88" s="81"/>
      <c r="G88" s="81"/>
      <c r="H88" s="81"/>
      <c r="I88" s="81"/>
      <c r="J88" s="81"/>
      <c r="K88" s="81"/>
      <c r="L88" s="81"/>
      <c r="M88" s="81"/>
      <c r="N88" s="19"/>
      <c r="O88" s="25"/>
      <c r="P88" s="14">
        <f t="shared" si="11"/>
        <v>0</v>
      </c>
      <c r="Q88" s="2"/>
      <c r="R88" s="2"/>
      <c r="S88" s="2"/>
    </row>
    <row r="89" spans="1:19" ht="15.75" hidden="1" customHeight="1" x14ac:dyDescent="0.25">
      <c r="A89" s="79"/>
      <c r="B89" s="81"/>
      <c r="C89" s="81"/>
      <c r="D89" s="70"/>
      <c r="E89" s="70"/>
      <c r="F89" s="81"/>
      <c r="G89" s="81"/>
      <c r="H89" s="81"/>
      <c r="I89" s="81"/>
      <c r="J89" s="81"/>
      <c r="K89" s="81"/>
      <c r="L89" s="81"/>
      <c r="M89" s="81"/>
      <c r="N89" s="26"/>
      <c r="O89" s="25"/>
      <c r="P89" s="14">
        <f t="shared" si="11"/>
        <v>0</v>
      </c>
      <c r="Q89" s="2"/>
      <c r="R89" s="2"/>
      <c r="S89" s="2"/>
    </row>
    <row r="90" spans="1:19" ht="15.75" hidden="1" customHeight="1" x14ac:dyDescent="0.25">
      <c r="A90" s="8" t="str">
        <f t="shared" si="12"/>
        <v>Total Paid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26"/>
      <c r="O90" s="25"/>
      <c r="P90" s="14">
        <f t="shared" si="11"/>
        <v>0</v>
      </c>
      <c r="Q90" s="2"/>
      <c r="R90" s="2"/>
      <c r="S90" s="2"/>
    </row>
    <row r="91" spans="1:19" ht="15.75" hidden="1" customHeight="1" x14ac:dyDescent="0.25">
      <c r="A91" s="27" t="s">
        <v>14</v>
      </c>
      <c r="B91" s="135">
        <f>SUM(C79:C90)</f>
        <v>0</v>
      </c>
      <c r="C91" s="136"/>
      <c r="D91" s="135">
        <f>SUM(E79:E90)</f>
        <v>0</v>
      </c>
      <c r="E91" s="136"/>
      <c r="F91" s="28">
        <v>0</v>
      </c>
      <c r="G91" s="28"/>
      <c r="H91" s="28">
        <v>0</v>
      </c>
      <c r="I91" s="28"/>
      <c r="J91" s="28">
        <v>0</v>
      </c>
      <c r="K91" s="28"/>
      <c r="L91" s="28">
        <v>0</v>
      </c>
      <c r="M91" s="28"/>
      <c r="N91" s="28">
        <v>0</v>
      </c>
      <c r="O91" s="29"/>
      <c r="P91" s="17">
        <f>SUM(P79:P90)</f>
        <v>0</v>
      </c>
      <c r="Q91" s="2"/>
      <c r="R91" s="2"/>
      <c r="S91" s="2"/>
    </row>
    <row r="92" spans="1:19" ht="15.75" hidden="1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0"/>
      <c r="P92" s="31"/>
      <c r="Q92" s="2"/>
      <c r="R92" s="2"/>
      <c r="S92" s="2"/>
    </row>
    <row r="93" spans="1:19" ht="15.75" customHeight="1" x14ac:dyDescent="0.25">
      <c r="B93" s="62"/>
      <c r="C93" s="59"/>
      <c r="H93" s="62"/>
      <c r="I93" s="18"/>
    </row>
    <row r="94" spans="1:19" ht="15.75" customHeight="1" x14ac:dyDescent="0.25">
      <c r="B94" s="60"/>
      <c r="C94" s="61"/>
      <c r="H94" s="62"/>
      <c r="I94" s="18"/>
    </row>
    <row r="95" spans="1:19" ht="15.75" customHeight="1" x14ac:dyDescent="0.25">
      <c r="B95" s="60"/>
      <c r="H95" s="62"/>
      <c r="I95" s="18"/>
    </row>
    <row r="96" spans="1:19" ht="15.75" customHeight="1" x14ac:dyDescent="0.25">
      <c r="B96" s="62"/>
      <c r="C96" s="18"/>
    </row>
    <row r="97" spans="2:7" ht="15.75" customHeight="1" x14ac:dyDescent="0.25">
      <c r="B97" s="62"/>
      <c r="C97" s="18"/>
    </row>
    <row r="98" spans="2:7" ht="13.5" customHeight="1" x14ac:dyDescent="0.7">
      <c r="B98" s="60"/>
      <c r="C98" s="63"/>
      <c r="F98" s="32"/>
      <c r="G98" s="32"/>
    </row>
    <row r="99" spans="2:7" ht="15.75" customHeight="1" x14ac:dyDescent="0.25">
      <c r="C99" s="64"/>
    </row>
    <row r="100" spans="2:7" ht="15.75" customHeight="1" x14ac:dyDescent="0.25">
      <c r="C100" s="65"/>
    </row>
    <row r="101" spans="2:7" ht="15.75" customHeight="1" x14ac:dyDescent="0.25"/>
    <row r="102" spans="2:7" ht="15.75" customHeight="1" x14ac:dyDescent="0.25"/>
    <row r="103" spans="2:7" ht="15.75" customHeight="1" x14ac:dyDescent="0.25"/>
    <row r="104" spans="2:7" ht="15.75" customHeight="1" x14ac:dyDescent="0.25"/>
    <row r="105" spans="2:7" ht="15.75" customHeight="1" x14ac:dyDescent="0.25"/>
    <row r="106" spans="2:7" ht="15.75" customHeight="1" x14ac:dyDescent="0.25"/>
    <row r="107" spans="2:7" ht="15.75" customHeight="1" x14ac:dyDescent="0.25"/>
    <row r="108" spans="2:7" ht="15.75" customHeight="1" x14ac:dyDescent="0.25"/>
    <row r="109" spans="2:7" ht="15.75" customHeight="1" x14ac:dyDescent="0.25"/>
    <row r="110" spans="2:7" ht="15.75" customHeight="1" x14ac:dyDescent="0.25"/>
    <row r="111" spans="2:7" ht="15.75" customHeight="1" x14ac:dyDescent="0.25"/>
    <row r="112" spans="2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5">
    <mergeCell ref="F76:G76"/>
    <mergeCell ref="H76:I76"/>
    <mergeCell ref="J76:K76"/>
    <mergeCell ref="L76:M76"/>
    <mergeCell ref="N76:O76"/>
    <mergeCell ref="B77:C77"/>
    <mergeCell ref="B91:C91"/>
    <mergeCell ref="D91:E91"/>
    <mergeCell ref="B76:C76"/>
    <mergeCell ref="D76:E76"/>
    <mergeCell ref="D77:E77"/>
    <mergeCell ref="N35:O35"/>
    <mergeCell ref="B35:C35"/>
    <mergeCell ref="D48:E48"/>
    <mergeCell ref="F48:G48"/>
    <mergeCell ref="H48:I48"/>
    <mergeCell ref="J48:K48"/>
    <mergeCell ref="L48:M48"/>
    <mergeCell ref="N48:O48"/>
    <mergeCell ref="D35:E35"/>
    <mergeCell ref="F35:G35"/>
    <mergeCell ref="H35:I35"/>
    <mergeCell ref="J35:K35"/>
    <mergeCell ref="L35:M35"/>
    <mergeCell ref="B48:C48"/>
    <mergeCell ref="N21:O21"/>
    <mergeCell ref="B21:C21"/>
    <mergeCell ref="D34:E34"/>
    <mergeCell ref="F34:G34"/>
    <mergeCell ref="H34:I34"/>
    <mergeCell ref="J34:K34"/>
    <mergeCell ref="L34:M34"/>
    <mergeCell ref="N34:O34"/>
    <mergeCell ref="B34:C34"/>
    <mergeCell ref="D21:E21"/>
    <mergeCell ref="F21:G21"/>
    <mergeCell ref="H21:I21"/>
    <mergeCell ref="J21:K21"/>
    <mergeCell ref="L21:M21"/>
    <mergeCell ref="N7:O7"/>
    <mergeCell ref="B7:C7"/>
    <mergeCell ref="D20:E20"/>
    <mergeCell ref="F20:G20"/>
    <mergeCell ref="H20:I20"/>
    <mergeCell ref="J20:K20"/>
    <mergeCell ref="L20:M20"/>
    <mergeCell ref="N20:O20"/>
    <mergeCell ref="B20:C20"/>
    <mergeCell ref="B2:L2"/>
    <mergeCell ref="D7:E7"/>
    <mergeCell ref="F7:G7"/>
    <mergeCell ref="H7:I7"/>
    <mergeCell ref="J7:K7"/>
    <mergeCell ref="L7:M7"/>
    <mergeCell ref="L63:M63"/>
    <mergeCell ref="N63:O63"/>
    <mergeCell ref="L62:M62"/>
    <mergeCell ref="N62:O62"/>
    <mergeCell ref="B63:C63"/>
    <mergeCell ref="D63:E63"/>
    <mergeCell ref="F63:G63"/>
    <mergeCell ref="H63:I63"/>
    <mergeCell ref="J63:K63"/>
    <mergeCell ref="L49:M49"/>
    <mergeCell ref="N49:O49"/>
    <mergeCell ref="J49:K49"/>
    <mergeCell ref="B62:C62"/>
    <mergeCell ref="D62:E62"/>
    <mergeCell ref="F62:G62"/>
    <mergeCell ref="H62:I62"/>
    <mergeCell ref="J62:K62"/>
    <mergeCell ref="B49:C49"/>
    <mergeCell ref="D49:E49"/>
    <mergeCell ref="F49:G49"/>
    <mergeCell ref="H49:I49"/>
  </mergeCells>
  <pageMargins left="0.23622047244094491" right="0.23622047244094491" top="0.74803149606299213" bottom="0.74803149606299213" header="0.31496062992125984" footer="0.31496062992125984"/>
  <pageSetup scale="50" fitToHeight="0" orientation="portrait" verticalDpi="300" r:id="rId1"/>
  <ignoredErrors>
    <ignoredError sqref="J23 F23 F9 H23 H9 J9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listopad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Marcin Chełpa</cp:lastModifiedBy>
  <cp:lastPrinted>2025-09-27T09:41:04Z</cp:lastPrinted>
  <dcterms:created xsi:type="dcterms:W3CDTF">2020-12-21T15:35:56Z</dcterms:created>
  <dcterms:modified xsi:type="dcterms:W3CDTF">2025-09-29T13:11:46Z</dcterms:modified>
</cp:coreProperties>
</file>