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esktop\VMwareShareFolder\kripto\ispit_20200610\z04\"/>
    </mc:Choice>
  </mc:AlternateContent>
  <xr:revisionPtr revIDLastSave="0" documentId="13_ncr:1_{5B7A531F-ED44-4B8A-8022-07DB134D40B8}" xr6:coauthVersionLast="45" xr6:coauthVersionMax="45" xr10:uidLastSave="{00000000-0000-0000-0000-000000000000}"/>
  <bookViews>
    <workbookView xWindow="-108" yWindow="-108" windowWidth="23256" windowHeight="12576" xr2:uid="{92FE134A-C248-4EF5-97DE-A737F8A72E39}"/>
  </bookViews>
  <sheets>
    <sheet name="06.10.2020. (4. zad.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C16" i="1"/>
  <c r="AA16" i="1"/>
  <c r="Z20" i="1"/>
  <c r="S18" i="1"/>
  <c r="Z14" i="1"/>
  <c r="S17" i="1"/>
  <c r="Q17" i="1"/>
  <c r="Q18" i="1" s="1"/>
  <c r="N16" i="1"/>
  <c r="Y20" i="1"/>
  <c r="Y14" i="1"/>
  <c r="S12" i="1"/>
  <c r="Q12" i="1"/>
  <c r="N10" i="1"/>
  <c r="D36" i="1"/>
  <c r="D30" i="1"/>
  <c r="D24" i="1"/>
  <c r="D18" i="1"/>
  <c r="D12" i="1"/>
  <c r="F17" i="1" s="1"/>
  <c r="B58" i="1"/>
  <c r="B52" i="1"/>
  <c r="B46" i="1"/>
  <c r="B40" i="1"/>
  <c r="B34" i="1"/>
  <c r="B28" i="1"/>
  <c r="B22" i="1"/>
  <c r="B16" i="1"/>
  <c r="B10" i="1"/>
  <c r="C3" i="1"/>
  <c r="D3" i="1"/>
  <c r="E3" i="1"/>
  <c r="F3" i="1"/>
  <c r="G3" i="1"/>
  <c r="H3" i="1"/>
  <c r="I3" i="1"/>
  <c r="B3" i="1"/>
  <c r="F23" i="1" l="1"/>
  <c r="F29" i="1" l="1"/>
  <c r="F35" i="1" s="1"/>
  <c r="F41" i="1" l="1"/>
  <c r="D42" i="1" s="1"/>
  <c r="F47" i="1" l="1"/>
  <c r="D48" i="1" s="1"/>
  <c r="F53" i="1" l="1"/>
  <c r="D54" i="1" s="1"/>
  <c r="F59" i="1" l="1"/>
  <c r="D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</author>
  </authors>
  <commentList>
    <comment ref="AF16" authorId="0" shapeId="0" xr:uid="{F11D8820-11D3-45EB-BBCD-3DF2DE7F5423}">
      <text>
        <r>
          <rPr>
            <b/>
            <sz val="9"/>
            <color indexed="81"/>
            <rFont val="Tahoma"/>
            <family val="2"/>
          </rPr>
          <t>Aleksa:</t>
        </r>
        <r>
          <rPr>
            <sz val="9"/>
            <color indexed="81"/>
            <rFont val="Tahoma"/>
            <family val="2"/>
          </rPr>
          <t xml:space="preserve">
rjesenje RC4 enkripcije</t>
        </r>
      </text>
    </comment>
  </commentList>
</comments>
</file>

<file path=xl/sharedStrings.xml><?xml version="1.0" encoding="utf-8"?>
<sst xmlns="http://schemas.openxmlformats.org/spreadsheetml/2006/main" count="79" uniqueCount="17">
  <si>
    <t>Key:</t>
  </si>
  <si>
    <t>D</t>
  </si>
  <si>
    <t>E</t>
  </si>
  <si>
    <t>A</t>
  </si>
  <si>
    <t>B</t>
  </si>
  <si>
    <t>s=[</t>
  </si>
  <si>
    <t>]</t>
  </si>
  <si>
    <t>[</t>
  </si>
  <si>
    <t>KSA:</t>
  </si>
  <si>
    <t>i=</t>
  </si>
  <si>
    <t>j=</t>
  </si>
  <si>
    <t>keylen:</t>
  </si>
  <si>
    <t>slen:</t>
  </si>
  <si>
    <t>PRGA:</t>
  </si>
  <si>
    <t>X</t>
  </si>
  <si>
    <t>Y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</si>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</sst>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B609-C1AE-4BD9-8510-A500933D6456}">
  <dimension ref="A1:AF62"/>
  <sheetViews>
    <sheetView tabSelected="1" workbookViewId="0">
      <selection activeCell="AC11" sqref="AC11"/>
    </sheetView>
  </sheetViews>
  <sheetFormatPr defaultRowHeight="14.4" x14ac:dyDescent="0.3"/>
  <cols>
    <col min="1" max="1" width="6.33203125" bestFit="1" customWidth="1"/>
    <col min="2" max="10" width="3.77734375" style="6" customWidth="1"/>
    <col min="11" max="11" width="1.5546875" bestFit="1" customWidth="1"/>
    <col min="13" max="13" width="6" bestFit="1" customWidth="1"/>
    <col min="14" max="24" width="3.77734375" customWidth="1"/>
    <col min="29" max="29" width="3" bestFit="1" customWidth="1"/>
    <col min="30" max="30" width="1.44140625" bestFit="1" customWidth="1"/>
    <col min="31" max="31" width="3" bestFit="1" customWidth="1"/>
  </cols>
  <sheetData>
    <row r="1" spans="1:32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</row>
    <row r="2" spans="1:32" x14ac:dyDescent="0.3">
      <c r="A2" s="2" t="s">
        <v>0</v>
      </c>
      <c r="B2" s="1" t="s">
        <v>1</v>
      </c>
      <c r="C2" s="1" t="s">
        <v>2</v>
      </c>
      <c r="D2" s="1" t="s">
        <v>1</v>
      </c>
      <c r="E2" s="1" t="s">
        <v>3</v>
      </c>
      <c r="F2" s="1" t="s">
        <v>4</v>
      </c>
      <c r="G2" s="1" t="s">
        <v>3</v>
      </c>
      <c r="H2" s="1" t="s">
        <v>4</v>
      </c>
      <c r="I2" s="1" t="s">
        <v>3</v>
      </c>
    </row>
    <row r="3" spans="1:32" x14ac:dyDescent="0.3">
      <c r="A3" s="4" t="s">
        <v>7</v>
      </c>
      <c r="B3" s="1">
        <f>CODE(B2)</f>
        <v>68</v>
      </c>
      <c r="C3" s="1">
        <f t="shared" ref="C3:I3" si="0">CODE(C2)</f>
        <v>69</v>
      </c>
      <c r="D3" s="1">
        <f t="shared" si="0"/>
        <v>68</v>
      </c>
      <c r="E3" s="1">
        <f t="shared" si="0"/>
        <v>65</v>
      </c>
      <c r="F3" s="1">
        <f t="shared" si="0"/>
        <v>66</v>
      </c>
      <c r="G3" s="1">
        <f t="shared" si="0"/>
        <v>65</v>
      </c>
      <c r="H3" s="1">
        <f t="shared" si="0"/>
        <v>66</v>
      </c>
      <c r="I3" s="1">
        <f t="shared" si="0"/>
        <v>65</v>
      </c>
      <c r="J3" s="7" t="s">
        <v>6</v>
      </c>
    </row>
    <row r="4" spans="1:32" x14ac:dyDescent="0.3">
      <c r="A4" s="2" t="s">
        <v>11</v>
      </c>
      <c r="B4" s="8">
        <v>8</v>
      </c>
      <c r="C4" s="1"/>
      <c r="D4" s="1"/>
      <c r="E4" s="1"/>
      <c r="F4" s="1"/>
      <c r="G4" s="1"/>
      <c r="H4" s="1"/>
      <c r="I4" s="1"/>
    </row>
    <row r="5" spans="1:32" x14ac:dyDescent="0.3">
      <c r="B5" s="10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</row>
    <row r="6" spans="1:32" x14ac:dyDescent="0.3">
      <c r="A6" s="4" t="s">
        <v>5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3" t="s">
        <v>6</v>
      </c>
    </row>
    <row r="7" spans="1:32" x14ac:dyDescent="0.3">
      <c r="A7" s="9" t="s">
        <v>12</v>
      </c>
      <c r="B7" s="8">
        <v>9</v>
      </c>
      <c r="C7" s="1"/>
      <c r="D7" s="1"/>
      <c r="E7" s="1"/>
      <c r="F7" s="1"/>
      <c r="G7" s="1"/>
      <c r="H7" s="1"/>
      <c r="I7" s="1"/>
      <c r="J7" s="1"/>
      <c r="K7" s="3"/>
    </row>
    <row r="8" spans="1:32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3"/>
    </row>
    <row r="9" spans="1:32" x14ac:dyDescent="0.3">
      <c r="A9" s="5" t="s">
        <v>8</v>
      </c>
      <c r="M9" s="5" t="s">
        <v>13</v>
      </c>
      <c r="N9" t="s">
        <v>14</v>
      </c>
      <c r="O9" t="s">
        <v>15</v>
      </c>
    </row>
    <row r="10" spans="1:32" x14ac:dyDescent="0.3">
      <c r="A10" s="11"/>
      <c r="B10" s="12" t="str">
        <f>"1."</f>
        <v>1.</v>
      </c>
      <c r="C10" s="12"/>
      <c r="D10" s="12"/>
      <c r="E10" s="12"/>
      <c r="F10" s="12"/>
      <c r="G10" s="12"/>
      <c r="H10" s="12"/>
      <c r="I10" s="12"/>
      <c r="J10" s="12"/>
      <c r="K10" s="11"/>
      <c r="N10" s="12" t="str">
        <f>"1."</f>
        <v>1.</v>
      </c>
    </row>
    <row r="11" spans="1:32" x14ac:dyDescent="0.3">
      <c r="A11" s="11"/>
      <c r="B11" s="12"/>
      <c r="C11" s="13" t="s">
        <v>9</v>
      </c>
      <c r="D11" s="14">
        <v>0</v>
      </c>
      <c r="E11" s="13" t="s">
        <v>10</v>
      </c>
      <c r="F11" s="14">
        <v>0</v>
      </c>
      <c r="G11" s="12"/>
      <c r="H11" s="12"/>
      <c r="I11" s="12"/>
      <c r="J11" s="12"/>
      <c r="K11" s="11"/>
      <c r="P11" s="13" t="s">
        <v>9</v>
      </c>
      <c r="Q11" s="14">
        <v>0</v>
      </c>
      <c r="R11" s="13" t="s">
        <v>10</v>
      </c>
      <c r="S11" s="14">
        <v>0</v>
      </c>
    </row>
    <row r="12" spans="1:32" x14ac:dyDescent="0.3">
      <c r="A12" s="11"/>
      <c r="B12" s="12"/>
      <c r="C12" s="13" t="s">
        <v>10</v>
      </c>
      <c r="D12" s="14">
        <f>MOD((LOOKUP(D11,$B$5:$J$5,$B$6:$J$6)+F11+LOOKUP(MOD(D11,$B$4),$B$1:$I$1,$B$3:$I$3)),$B$7)</f>
        <v>5</v>
      </c>
      <c r="E12" s="12"/>
      <c r="F12" s="12"/>
      <c r="G12" s="12"/>
      <c r="H12" s="12"/>
      <c r="I12" s="12"/>
      <c r="J12" s="12"/>
      <c r="K12" s="11"/>
      <c r="P12" s="13" t="s">
        <v>9</v>
      </c>
      <c r="Q12" s="8">
        <f>MOD((Q11+1),$B$7)</f>
        <v>1</v>
      </c>
      <c r="R12" s="13" t="s">
        <v>10</v>
      </c>
      <c r="S12" s="8">
        <f>MOD(LOOKUP(Q12,$B$61:$J$61,$B$62:$J$62)+S11,$B$7)</f>
        <v>7</v>
      </c>
    </row>
    <row r="13" spans="1:32" x14ac:dyDescent="0.3">
      <c r="A13" s="11"/>
      <c r="B13" s="15">
        <v>0</v>
      </c>
      <c r="C13" s="15">
        <v>1</v>
      </c>
      <c r="D13" s="15">
        <v>2</v>
      </c>
      <c r="E13" s="15">
        <v>3</v>
      </c>
      <c r="F13" s="15">
        <v>4</v>
      </c>
      <c r="G13" s="15">
        <v>5</v>
      </c>
      <c r="H13" s="15">
        <v>6</v>
      </c>
      <c r="I13" s="15">
        <v>7</v>
      </c>
      <c r="J13" s="15">
        <v>8</v>
      </c>
      <c r="K13" s="11"/>
      <c r="N13" s="11"/>
      <c r="O13" s="15">
        <v>0</v>
      </c>
      <c r="P13" s="15">
        <v>1</v>
      </c>
      <c r="Q13" s="15">
        <v>2</v>
      </c>
      <c r="R13" s="15">
        <v>3</v>
      </c>
      <c r="S13" s="15">
        <v>4</v>
      </c>
      <c r="T13" s="15">
        <v>5</v>
      </c>
      <c r="U13" s="15">
        <v>6</v>
      </c>
      <c r="V13" s="15">
        <v>7</v>
      </c>
      <c r="W13" s="15">
        <v>8</v>
      </c>
      <c r="X13" s="11"/>
    </row>
    <row r="14" spans="1:32" ht="15" thickBot="1" x14ac:dyDescent="0.35">
      <c r="A14" s="16" t="s">
        <v>5</v>
      </c>
      <c r="B14" s="17">
        <v>5</v>
      </c>
      <c r="C14" s="17">
        <v>1</v>
      </c>
      <c r="D14" s="17">
        <v>2</v>
      </c>
      <c r="E14" s="17">
        <v>3</v>
      </c>
      <c r="F14" s="17">
        <v>4</v>
      </c>
      <c r="G14" s="17">
        <v>0</v>
      </c>
      <c r="H14" s="17">
        <v>6</v>
      </c>
      <c r="I14" s="17">
        <v>7</v>
      </c>
      <c r="J14" s="17">
        <v>8</v>
      </c>
      <c r="K14" s="18" t="s">
        <v>6</v>
      </c>
      <c r="M14" s="18"/>
      <c r="N14" s="16" t="s">
        <v>5</v>
      </c>
      <c r="O14" s="17">
        <v>5</v>
      </c>
      <c r="P14" s="17">
        <v>1</v>
      </c>
      <c r="Q14" s="17">
        <v>3</v>
      </c>
      <c r="R14" s="17">
        <v>4</v>
      </c>
      <c r="S14" s="17">
        <v>8</v>
      </c>
      <c r="T14" s="17">
        <v>2</v>
      </c>
      <c r="U14" s="17">
        <v>0</v>
      </c>
      <c r="V14" s="17">
        <v>7</v>
      </c>
      <c r="W14" s="17">
        <v>6</v>
      </c>
      <c r="X14" s="18" t="s">
        <v>6</v>
      </c>
      <c r="Y14" t="str">
        <f>"=&gt;"</f>
        <v>=&gt;</v>
      </c>
      <c r="Z14" t="str">
        <f>DEC2HEX(_xlfn.BITXOR(CODE(N9),LOOKUP(MOD(LOOKUP(Q12,$O$13:$W$13,O14:W14)+LOOKUP(S12,$O$13:$W$13,$O$14:$W$14),$B$7),$O$13:$W$13,$O$14:$W$14)))</f>
        <v>5E</v>
      </c>
    </row>
    <row r="16" spans="1:32" x14ac:dyDescent="0.3">
      <c r="A16" s="11"/>
      <c r="B16" s="12" t="str">
        <f>"2."</f>
        <v>2.</v>
      </c>
      <c r="C16" s="12"/>
      <c r="D16" s="12"/>
      <c r="E16" s="12"/>
      <c r="F16" s="12"/>
      <c r="G16" s="12"/>
      <c r="H16" s="12"/>
      <c r="I16" s="12"/>
      <c r="J16" s="12"/>
      <c r="K16" s="11"/>
      <c r="N16" s="12" t="str">
        <f>"2."</f>
        <v>2.</v>
      </c>
      <c r="AA16" t="str">
        <f>"=&gt;"</f>
        <v>=&gt;</v>
      </c>
      <c r="AB16" s="19" t="s">
        <v>7</v>
      </c>
      <c r="AC16" s="20" t="str">
        <f>Z14</f>
        <v>5E</v>
      </c>
      <c r="AD16" s="20" t="s">
        <v>16</v>
      </c>
      <c r="AE16" s="20" t="str">
        <f>Z20</f>
        <v>51</v>
      </c>
      <c r="AF16" s="21" t="s">
        <v>6</v>
      </c>
    </row>
    <row r="17" spans="1:26" x14ac:dyDescent="0.3">
      <c r="A17" s="11"/>
      <c r="B17" s="12"/>
      <c r="C17" s="13" t="s">
        <v>9</v>
      </c>
      <c r="D17" s="14">
        <v>1</v>
      </c>
      <c r="E17" s="13" t="s">
        <v>10</v>
      </c>
      <c r="F17" s="14">
        <f>D12</f>
        <v>5</v>
      </c>
      <c r="G17" s="12"/>
      <c r="H17" s="12"/>
      <c r="I17" s="12"/>
      <c r="J17" s="12"/>
      <c r="K17" s="11"/>
      <c r="P17" s="13" t="s">
        <v>9</v>
      </c>
      <c r="Q17" s="14">
        <f>Q12</f>
        <v>1</v>
      </c>
      <c r="R17" s="13" t="s">
        <v>10</v>
      </c>
      <c r="S17" s="14">
        <f>S12</f>
        <v>7</v>
      </c>
    </row>
    <row r="18" spans="1:26" x14ac:dyDescent="0.3">
      <c r="A18" s="11"/>
      <c r="B18" s="12"/>
      <c r="C18" s="13" t="s">
        <v>10</v>
      </c>
      <c r="D18" s="14">
        <f>MOD((LOOKUP(D17,B13:J13,B14:J14)+F17+LOOKUP(MOD(D17,$B$4),$B$1:$I$1,$B$3:$I$3)),$B$7)</f>
        <v>3</v>
      </c>
      <c r="E18" s="12"/>
      <c r="F18" s="12"/>
      <c r="G18" s="12"/>
      <c r="H18" s="12"/>
      <c r="I18" s="12"/>
      <c r="J18" s="12"/>
      <c r="K18" s="11"/>
      <c r="P18" s="13" t="s">
        <v>9</v>
      </c>
      <c r="Q18" s="8">
        <f>MOD((Q17+1),$B$7)</f>
        <v>2</v>
      </c>
      <c r="R18" s="13" t="s">
        <v>10</v>
      </c>
      <c r="S18" s="8">
        <f>MOD(LOOKUP(Q18,$O$13:$W$13,$O$14:$W$14)+S17,$B$7)</f>
        <v>1</v>
      </c>
    </row>
    <row r="19" spans="1:26" x14ac:dyDescent="0.3">
      <c r="A19" s="11"/>
      <c r="B19" s="15">
        <v>0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1"/>
      <c r="N19" s="11"/>
      <c r="O19" s="15">
        <v>0</v>
      </c>
      <c r="P19" s="15">
        <v>1</v>
      </c>
      <c r="Q19" s="15">
        <v>2</v>
      </c>
      <c r="R19" s="15">
        <v>3</v>
      </c>
      <c r="S19" s="15">
        <v>4</v>
      </c>
      <c r="T19" s="15">
        <v>5</v>
      </c>
      <c r="U19" s="15">
        <v>6</v>
      </c>
      <c r="V19" s="15">
        <v>7</v>
      </c>
      <c r="W19" s="15">
        <v>8</v>
      </c>
      <c r="X19" s="11"/>
    </row>
    <row r="20" spans="1:26" ht="15" thickBot="1" x14ac:dyDescent="0.35">
      <c r="A20" s="16" t="s">
        <v>5</v>
      </c>
      <c r="B20" s="17">
        <v>5</v>
      </c>
      <c r="C20" s="17">
        <v>3</v>
      </c>
      <c r="D20" s="17">
        <v>2</v>
      </c>
      <c r="E20" s="17">
        <v>1</v>
      </c>
      <c r="F20" s="17">
        <v>4</v>
      </c>
      <c r="G20" s="17">
        <v>0</v>
      </c>
      <c r="H20" s="17">
        <v>6</v>
      </c>
      <c r="I20" s="17">
        <v>7</v>
      </c>
      <c r="J20" s="17">
        <v>8</v>
      </c>
      <c r="K20" s="18" t="s">
        <v>6</v>
      </c>
      <c r="M20" s="18"/>
      <c r="N20" s="16" t="s">
        <v>5</v>
      </c>
      <c r="O20" s="17">
        <v>5</v>
      </c>
      <c r="P20" s="17">
        <v>3</v>
      </c>
      <c r="Q20" s="17">
        <v>1</v>
      </c>
      <c r="R20" s="17">
        <v>4</v>
      </c>
      <c r="S20" s="17">
        <v>8</v>
      </c>
      <c r="T20" s="17">
        <v>2</v>
      </c>
      <c r="U20" s="17">
        <v>0</v>
      </c>
      <c r="V20" s="17">
        <v>7</v>
      </c>
      <c r="W20" s="17">
        <v>6</v>
      </c>
      <c r="X20" s="18" t="s">
        <v>6</v>
      </c>
      <c r="Y20" t="str">
        <f>"=&gt;"</f>
        <v>=&gt;</v>
      </c>
      <c r="Z20" t="str">
        <f>DEC2HEX(_xlfn.BITXOR(CODE(O9),LOOKUP(MOD(LOOKUP(Q18,O19:W19,O20:W20)+LOOKUP(S18,O19:W19,O20:W20),$B$7),O19:W19,O20:W20)))</f>
        <v>51</v>
      </c>
    </row>
    <row r="22" spans="1:26" x14ac:dyDescent="0.3">
      <c r="A22" s="11"/>
      <c r="B22" s="12" t="str">
        <f>"3."</f>
        <v>3.</v>
      </c>
      <c r="C22" s="12"/>
      <c r="D22" s="12"/>
      <c r="E22" s="12"/>
      <c r="F22" s="12"/>
      <c r="G22" s="12"/>
      <c r="H22" s="12"/>
      <c r="I22" s="12"/>
      <c r="J22" s="12"/>
      <c r="K22" s="11"/>
    </row>
    <row r="23" spans="1:26" x14ac:dyDescent="0.3">
      <c r="A23" s="11"/>
      <c r="B23" s="12"/>
      <c r="C23" s="13" t="s">
        <v>9</v>
      </c>
      <c r="D23" s="14">
        <v>2</v>
      </c>
      <c r="E23" s="13" t="s">
        <v>10</v>
      </c>
      <c r="F23" s="14">
        <f>D18</f>
        <v>3</v>
      </c>
      <c r="G23" s="12"/>
      <c r="H23" s="12"/>
      <c r="I23" s="12"/>
      <c r="J23" s="12"/>
      <c r="K23" s="11"/>
    </row>
    <row r="24" spans="1:26" x14ac:dyDescent="0.3">
      <c r="A24" s="11"/>
      <c r="B24" s="12"/>
      <c r="C24" s="13" t="s">
        <v>10</v>
      </c>
      <c r="D24" s="14">
        <f>MOD((LOOKUP(D23,B19:J19,B20:J20)+F23+LOOKUP(MOD(D23,$B$4),$B$1:$I$1,$B$3:$I$3)),$B$7)</f>
        <v>1</v>
      </c>
      <c r="E24" s="12"/>
      <c r="F24" s="12"/>
      <c r="G24" s="12"/>
      <c r="H24" s="12"/>
      <c r="I24" s="12"/>
      <c r="J24" s="12"/>
      <c r="K24" s="11"/>
    </row>
    <row r="25" spans="1:26" x14ac:dyDescent="0.3">
      <c r="A25" s="11"/>
      <c r="B25" s="15">
        <v>0</v>
      </c>
      <c r="C25" s="15">
        <v>1</v>
      </c>
      <c r="D25" s="15">
        <v>2</v>
      </c>
      <c r="E25" s="15">
        <v>3</v>
      </c>
      <c r="F25" s="15">
        <v>4</v>
      </c>
      <c r="G25" s="15">
        <v>5</v>
      </c>
      <c r="H25" s="15">
        <v>6</v>
      </c>
      <c r="I25" s="15">
        <v>7</v>
      </c>
      <c r="J25" s="15">
        <v>8</v>
      </c>
      <c r="K25" s="11"/>
    </row>
    <row r="26" spans="1:26" ht="15" thickBot="1" x14ac:dyDescent="0.35">
      <c r="A26" s="16" t="s">
        <v>5</v>
      </c>
      <c r="B26" s="17">
        <v>5</v>
      </c>
      <c r="C26" s="17">
        <v>2</v>
      </c>
      <c r="D26" s="17">
        <v>3</v>
      </c>
      <c r="E26" s="17">
        <v>1</v>
      </c>
      <c r="F26" s="17">
        <v>4</v>
      </c>
      <c r="G26" s="17">
        <v>0</v>
      </c>
      <c r="H26" s="17">
        <v>6</v>
      </c>
      <c r="I26" s="17">
        <v>7</v>
      </c>
      <c r="J26" s="17">
        <v>8</v>
      </c>
      <c r="K26" s="18" t="s">
        <v>6</v>
      </c>
    </row>
    <row r="28" spans="1:26" x14ac:dyDescent="0.3">
      <c r="A28" s="11"/>
      <c r="B28" s="12" t="str">
        <f>"4."</f>
        <v>4.</v>
      </c>
      <c r="C28" s="12"/>
      <c r="D28" s="12"/>
      <c r="E28" s="12"/>
      <c r="F28" s="12"/>
      <c r="G28" s="12"/>
      <c r="H28" s="12"/>
      <c r="I28" s="12"/>
      <c r="J28" s="12"/>
      <c r="K28" s="11"/>
    </row>
    <row r="29" spans="1:26" x14ac:dyDescent="0.3">
      <c r="A29" s="11"/>
      <c r="B29" s="12"/>
      <c r="C29" s="13" t="s">
        <v>9</v>
      </c>
      <c r="D29" s="14">
        <v>3</v>
      </c>
      <c r="E29" s="13" t="s">
        <v>10</v>
      </c>
      <c r="F29" s="14">
        <f>D24</f>
        <v>1</v>
      </c>
      <c r="G29" s="12"/>
      <c r="H29" s="12"/>
      <c r="I29" s="12"/>
      <c r="J29" s="12"/>
      <c r="K29" s="11"/>
    </row>
    <row r="30" spans="1:26" x14ac:dyDescent="0.3">
      <c r="A30" s="11"/>
      <c r="B30" s="12"/>
      <c r="C30" s="13" t="s">
        <v>10</v>
      </c>
      <c r="D30" s="14">
        <f>MOD((LOOKUP(D29,B25:J25,B26:J26)+F29+LOOKUP(MOD(D29,$B$4),$B$1:$I$1,$B$3:$I$3)),$B$7)</f>
        <v>4</v>
      </c>
      <c r="E30" s="12"/>
      <c r="F30" s="12"/>
      <c r="G30" s="12"/>
      <c r="H30" s="12"/>
      <c r="I30" s="12"/>
      <c r="J30" s="12"/>
      <c r="K30" s="11"/>
    </row>
    <row r="31" spans="1:26" x14ac:dyDescent="0.3">
      <c r="A31" s="11"/>
      <c r="B31" s="15">
        <v>0</v>
      </c>
      <c r="C31" s="15">
        <v>1</v>
      </c>
      <c r="D31" s="15">
        <v>2</v>
      </c>
      <c r="E31" s="15">
        <v>3</v>
      </c>
      <c r="F31" s="15">
        <v>4</v>
      </c>
      <c r="G31" s="15">
        <v>5</v>
      </c>
      <c r="H31" s="15">
        <v>6</v>
      </c>
      <c r="I31" s="15">
        <v>7</v>
      </c>
      <c r="J31" s="15">
        <v>8</v>
      </c>
      <c r="K31" s="11"/>
    </row>
    <row r="32" spans="1:26" ht="15" thickBot="1" x14ac:dyDescent="0.35">
      <c r="A32" s="16" t="s">
        <v>5</v>
      </c>
      <c r="B32" s="17">
        <v>5</v>
      </c>
      <c r="C32" s="17">
        <v>2</v>
      </c>
      <c r="D32" s="17">
        <v>3</v>
      </c>
      <c r="E32" s="17">
        <v>4</v>
      </c>
      <c r="F32" s="17">
        <v>1</v>
      </c>
      <c r="G32" s="17">
        <v>0</v>
      </c>
      <c r="H32" s="17">
        <v>6</v>
      </c>
      <c r="I32" s="17">
        <v>7</v>
      </c>
      <c r="J32" s="17">
        <v>8</v>
      </c>
      <c r="K32" s="18" t="s">
        <v>6</v>
      </c>
    </row>
    <row r="34" spans="1:11" x14ac:dyDescent="0.3">
      <c r="A34" s="11"/>
      <c r="B34" s="12" t="str">
        <f>"4."</f>
        <v>4.</v>
      </c>
      <c r="C34" s="12"/>
      <c r="D34" s="12"/>
      <c r="E34" s="12"/>
      <c r="F34" s="12"/>
      <c r="G34" s="12"/>
      <c r="H34" s="12"/>
      <c r="I34" s="12"/>
      <c r="J34" s="12"/>
      <c r="K34" s="11"/>
    </row>
    <row r="35" spans="1:11" x14ac:dyDescent="0.3">
      <c r="A35" s="11"/>
      <c r="B35" s="12"/>
      <c r="C35" s="13" t="s">
        <v>9</v>
      </c>
      <c r="D35" s="14">
        <v>4</v>
      </c>
      <c r="E35" s="13" t="s">
        <v>10</v>
      </c>
      <c r="F35" s="14">
        <f>D30</f>
        <v>4</v>
      </c>
      <c r="G35" s="12"/>
      <c r="H35" s="12"/>
      <c r="I35" s="12"/>
      <c r="J35" s="12"/>
      <c r="K35" s="11"/>
    </row>
    <row r="36" spans="1:11" x14ac:dyDescent="0.3">
      <c r="A36" s="11"/>
      <c r="B36" s="12"/>
      <c r="C36" s="13" t="s">
        <v>10</v>
      </c>
      <c r="D36" s="14">
        <f>MOD((LOOKUP(D35,B31:J31,B32:J32)+F35+LOOKUP(MOD(D35,$B$4),$B$1:$I$1,$B$3:$I$3)),$B$7)</f>
        <v>8</v>
      </c>
      <c r="E36" s="12"/>
      <c r="F36" s="12"/>
      <c r="G36" s="12"/>
      <c r="H36" s="12"/>
      <c r="I36" s="12"/>
      <c r="J36" s="12"/>
      <c r="K36" s="11"/>
    </row>
    <row r="37" spans="1:11" x14ac:dyDescent="0.3">
      <c r="A37" s="11"/>
      <c r="B37" s="15">
        <v>0</v>
      </c>
      <c r="C37" s="15">
        <v>1</v>
      </c>
      <c r="D37" s="15">
        <v>2</v>
      </c>
      <c r="E37" s="15">
        <v>3</v>
      </c>
      <c r="F37" s="15">
        <v>4</v>
      </c>
      <c r="G37" s="15">
        <v>5</v>
      </c>
      <c r="H37" s="15">
        <v>6</v>
      </c>
      <c r="I37" s="15">
        <v>7</v>
      </c>
      <c r="J37" s="15">
        <v>8</v>
      </c>
      <c r="K37" s="11"/>
    </row>
    <row r="38" spans="1:11" ht="15" thickBot="1" x14ac:dyDescent="0.35">
      <c r="A38" s="16" t="s">
        <v>5</v>
      </c>
      <c r="B38" s="17">
        <v>5</v>
      </c>
      <c r="C38" s="17">
        <v>2</v>
      </c>
      <c r="D38" s="17">
        <v>3</v>
      </c>
      <c r="E38" s="17">
        <v>4</v>
      </c>
      <c r="F38" s="17">
        <v>8</v>
      </c>
      <c r="G38" s="17">
        <v>0</v>
      </c>
      <c r="H38" s="17">
        <v>6</v>
      </c>
      <c r="I38" s="17">
        <v>7</v>
      </c>
      <c r="J38" s="17">
        <v>1</v>
      </c>
      <c r="K38" s="18" t="s">
        <v>6</v>
      </c>
    </row>
    <row r="40" spans="1:11" x14ac:dyDescent="0.3">
      <c r="A40" s="11"/>
      <c r="B40" s="12" t="str">
        <f>"5."</f>
        <v>5.</v>
      </c>
      <c r="C40" s="12"/>
      <c r="D40" s="12"/>
      <c r="E40" s="12"/>
      <c r="F40" s="12"/>
      <c r="G40" s="12"/>
      <c r="H40" s="12"/>
      <c r="I40" s="12"/>
      <c r="J40" s="12"/>
      <c r="K40" s="11"/>
    </row>
    <row r="41" spans="1:11" x14ac:dyDescent="0.3">
      <c r="A41" s="11"/>
      <c r="B41" s="12"/>
      <c r="C41" s="13" t="s">
        <v>9</v>
      </c>
      <c r="D41" s="14">
        <v>5</v>
      </c>
      <c r="E41" s="13" t="s">
        <v>10</v>
      </c>
      <c r="F41" s="14">
        <f>D36</f>
        <v>8</v>
      </c>
      <c r="G41" s="12"/>
      <c r="H41" s="12"/>
      <c r="I41" s="12"/>
      <c r="J41" s="12"/>
      <c r="K41" s="11"/>
    </row>
    <row r="42" spans="1:11" x14ac:dyDescent="0.3">
      <c r="A42" s="11"/>
      <c r="B42" s="12"/>
      <c r="C42" s="13" t="s">
        <v>10</v>
      </c>
      <c r="D42" s="14">
        <f>MOD((LOOKUP(D41,B37:J37,B38:J38)+F41+LOOKUP(MOD(D41,$B$4),$B$1:$I$1,$B$3:$I$3)),$B$7)</f>
        <v>1</v>
      </c>
      <c r="E42" s="12"/>
      <c r="F42" s="12"/>
      <c r="G42" s="12"/>
      <c r="H42" s="12"/>
      <c r="I42" s="12"/>
      <c r="J42" s="12"/>
      <c r="K42" s="11"/>
    </row>
    <row r="43" spans="1:11" x14ac:dyDescent="0.3">
      <c r="A43" s="11"/>
      <c r="B43" s="15">
        <v>0</v>
      </c>
      <c r="C43" s="15">
        <v>1</v>
      </c>
      <c r="D43" s="15">
        <v>2</v>
      </c>
      <c r="E43" s="15">
        <v>3</v>
      </c>
      <c r="F43" s="15">
        <v>4</v>
      </c>
      <c r="G43" s="15">
        <v>5</v>
      </c>
      <c r="H43" s="15">
        <v>6</v>
      </c>
      <c r="I43" s="15">
        <v>7</v>
      </c>
      <c r="J43" s="15">
        <v>8</v>
      </c>
      <c r="K43" s="11"/>
    </row>
    <row r="44" spans="1:11" ht="15" thickBot="1" x14ac:dyDescent="0.35">
      <c r="A44" s="16" t="s">
        <v>5</v>
      </c>
      <c r="B44" s="17">
        <v>5</v>
      </c>
      <c r="C44" s="17">
        <v>0</v>
      </c>
      <c r="D44" s="17">
        <v>3</v>
      </c>
      <c r="E44" s="17">
        <v>4</v>
      </c>
      <c r="F44" s="17">
        <v>8</v>
      </c>
      <c r="G44" s="17">
        <v>2</v>
      </c>
      <c r="H44" s="17">
        <v>6</v>
      </c>
      <c r="I44" s="17">
        <v>7</v>
      </c>
      <c r="J44" s="17">
        <v>1</v>
      </c>
      <c r="K44" s="18" t="s">
        <v>6</v>
      </c>
    </row>
    <row r="46" spans="1:11" x14ac:dyDescent="0.3">
      <c r="A46" s="11"/>
      <c r="B46" s="12" t="str">
        <f>"6."</f>
        <v>6.</v>
      </c>
      <c r="C46" s="12"/>
      <c r="D46" s="12"/>
      <c r="E46" s="12"/>
      <c r="F46" s="12"/>
      <c r="G46" s="12"/>
      <c r="H46" s="12"/>
      <c r="I46" s="12"/>
      <c r="J46" s="12"/>
      <c r="K46" s="11"/>
    </row>
    <row r="47" spans="1:11" x14ac:dyDescent="0.3">
      <c r="A47" s="11"/>
      <c r="B47" s="12"/>
      <c r="C47" s="13" t="s">
        <v>9</v>
      </c>
      <c r="D47" s="14">
        <v>6</v>
      </c>
      <c r="E47" s="13" t="s">
        <v>10</v>
      </c>
      <c r="F47" s="14">
        <f>D42</f>
        <v>1</v>
      </c>
      <c r="G47" s="12"/>
      <c r="H47" s="12"/>
      <c r="I47" s="12"/>
      <c r="J47" s="12"/>
      <c r="K47" s="11"/>
    </row>
    <row r="48" spans="1:11" x14ac:dyDescent="0.3">
      <c r="A48" s="11"/>
      <c r="B48" s="12"/>
      <c r="C48" s="13" t="s">
        <v>10</v>
      </c>
      <c r="D48" s="14">
        <f>MOD((LOOKUP(D47,B43:J43,B44:J44)+F47+LOOKUP(MOD(D47,$B$4),$B$1:$I$1,$B$3:$I$3)),$B$7)</f>
        <v>1</v>
      </c>
      <c r="E48" s="12"/>
      <c r="F48" s="12"/>
      <c r="G48" s="12"/>
      <c r="H48" s="12"/>
      <c r="I48" s="12"/>
      <c r="J48" s="12"/>
      <c r="K48" s="11"/>
    </row>
    <row r="49" spans="1:11" x14ac:dyDescent="0.3">
      <c r="A49" s="11"/>
      <c r="B49" s="15">
        <v>0</v>
      </c>
      <c r="C49" s="15">
        <v>1</v>
      </c>
      <c r="D49" s="15">
        <v>2</v>
      </c>
      <c r="E49" s="15">
        <v>3</v>
      </c>
      <c r="F49" s="15">
        <v>4</v>
      </c>
      <c r="G49" s="15">
        <v>5</v>
      </c>
      <c r="H49" s="15">
        <v>6</v>
      </c>
      <c r="I49" s="15">
        <v>7</v>
      </c>
      <c r="J49" s="15">
        <v>8</v>
      </c>
      <c r="K49" s="11"/>
    </row>
    <row r="50" spans="1:11" ht="15" thickBot="1" x14ac:dyDescent="0.35">
      <c r="A50" s="16" t="s">
        <v>5</v>
      </c>
      <c r="B50" s="17">
        <v>5</v>
      </c>
      <c r="C50" s="17">
        <v>6</v>
      </c>
      <c r="D50" s="17">
        <v>3</v>
      </c>
      <c r="E50" s="17">
        <v>4</v>
      </c>
      <c r="F50" s="17">
        <v>8</v>
      </c>
      <c r="G50" s="17">
        <v>2</v>
      </c>
      <c r="H50" s="17">
        <v>0</v>
      </c>
      <c r="I50" s="17">
        <v>7</v>
      </c>
      <c r="J50" s="17">
        <v>1</v>
      </c>
      <c r="K50" s="18" t="s">
        <v>6</v>
      </c>
    </row>
    <row r="52" spans="1:11" x14ac:dyDescent="0.3">
      <c r="A52" s="11"/>
      <c r="B52" s="12" t="str">
        <f>"7."</f>
        <v>7.</v>
      </c>
      <c r="C52" s="12"/>
      <c r="D52" s="12"/>
      <c r="E52" s="12"/>
      <c r="F52" s="12"/>
      <c r="G52" s="12"/>
      <c r="H52" s="12"/>
      <c r="I52" s="12"/>
      <c r="J52" s="12"/>
      <c r="K52" s="11"/>
    </row>
    <row r="53" spans="1:11" x14ac:dyDescent="0.3">
      <c r="A53" s="11"/>
      <c r="B53" s="12"/>
      <c r="C53" s="13" t="s">
        <v>9</v>
      </c>
      <c r="D53" s="14">
        <v>7</v>
      </c>
      <c r="E53" s="13" t="s">
        <v>10</v>
      </c>
      <c r="F53" s="14">
        <f>D48</f>
        <v>1</v>
      </c>
      <c r="G53" s="12"/>
      <c r="H53" s="12"/>
      <c r="I53" s="12"/>
      <c r="J53" s="12"/>
      <c r="K53" s="11"/>
    </row>
    <row r="54" spans="1:11" x14ac:dyDescent="0.3">
      <c r="A54" s="11"/>
      <c r="B54" s="12"/>
      <c r="C54" s="13" t="s">
        <v>10</v>
      </c>
      <c r="D54" s="14">
        <f>MOD((LOOKUP(D53,B49:J49,B50:J50)+F53+LOOKUP(MOD(D53,$B$4),$B$1:$I$1,$B$3:$I$3)),$B$7)</f>
        <v>1</v>
      </c>
      <c r="E54" s="12"/>
      <c r="F54" s="12"/>
      <c r="G54" s="12"/>
      <c r="H54" s="12"/>
      <c r="I54" s="12"/>
      <c r="J54" s="12"/>
      <c r="K54" s="11"/>
    </row>
    <row r="55" spans="1:11" x14ac:dyDescent="0.3">
      <c r="A55" s="11"/>
      <c r="B55" s="15">
        <v>0</v>
      </c>
      <c r="C55" s="15">
        <v>1</v>
      </c>
      <c r="D55" s="15">
        <v>2</v>
      </c>
      <c r="E55" s="15">
        <v>3</v>
      </c>
      <c r="F55" s="15">
        <v>4</v>
      </c>
      <c r="G55" s="15">
        <v>5</v>
      </c>
      <c r="H55" s="15">
        <v>6</v>
      </c>
      <c r="I55" s="15">
        <v>7</v>
      </c>
      <c r="J55" s="15">
        <v>8</v>
      </c>
      <c r="K55" s="11"/>
    </row>
    <row r="56" spans="1:11" ht="15" thickBot="1" x14ac:dyDescent="0.35">
      <c r="A56" s="16" t="s">
        <v>5</v>
      </c>
      <c r="B56" s="17">
        <v>5</v>
      </c>
      <c r="C56" s="17">
        <v>7</v>
      </c>
      <c r="D56" s="17">
        <v>3</v>
      </c>
      <c r="E56" s="17">
        <v>4</v>
      </c>
      <c r="F56" s="17">
        <v>8</v>
      </c>
      <c r="G56" s="17">
        <v>2</v>
      </c>
      <c r="H56" s="17">
        <v>0</v>
      </c>
      <c r="I56" s="17">
        <v>6</v>
      </c>
      <c r="J56" s="17">
        <v>1</v>
      </c>
      <c r="K56" s="18" t="s">
        <v>6</v>
      </c>
    </row>
    <row r="58" spans="1:11" x14ac:dyDescent="0.3">
      <c r="A58" s="11"/>
      <c r="B58" s="12" t="str">
        <f>"8."</f>
        <v>8.</v>
      </c>
      <c r="C58" s="12"/>
      <c r="D58" s="12"/>
      <c r="E58" s="12"/>
      <c r="F58" s="12"/>
      <c r="G58" s="12"/>
      <c r="H58" s="12"/>
      <c r="I58" s="12"/>
      <c r="J58" s="12"/>
      <c r="K58" s="11"/>
    </row>
    <row r="59" spans="1:11" x14ac:dyDescent="0.3">
      <c r="A59" s="11"/>
      <c r="B59" s="12"/>
      <c r="C59" s="13" t="s">
        <v>9</v>
      </c>
      <c r="D59" s="14">
        <v>8</v>
      </c>
      <c r="E59" s="13" t="s">
        <v>10</v>
      </c>
      <c r="F59" s="14">
        <f>D54</f>
        <v>1</v>
      </c>
      <c r="G59" s="12"/>
      <c r="H59" s="12"/>
      <c r="I59" s="12"/>
      <c r="J59" s="12"/>
      <c r="K59" s="11"/>
    </row>
    <row r="60" spans="1:11" x14ac:dyDescent="0.3">
      <c r="A60" s="11"/>
      <c r="B60" s="12"/>
      <c r="C60" s="13" t="s">
        <v>10</v>
      </c>
      <c r="D60" s="14">
        <f>MOD((LOOKUP(D59,B55:J55,B56:J56)+F59+LOOKUP(MOD(D59,$B$4),$B$1:$I$1,$B$3:$I$3)),$B$7)</f>
        <v>7</v>
      </c>
      <c r="E60" s="12"/>
      <c r="F60" s="12"/>
      <c r="G60" s="12"/>
      <c r="H60" s="12"/>
      <c r="I60" s="12"/>
      <c r="J60" s="12"/>
      <c r="K60" s="11"/>
    </row>
    <row r="61" spans="1:11" x14ac:dyDescent="0.3">
      <c r="A61" s="11"/>
      <c r="B61" s="15">
        <v>0</v>
      </c>
      <c r="C61" s="15">
        <v>1</v>
      </c>
      <c r="D61" s="15">
        <v>2</v>
      </c>
      <c r="E61" s="15">
        <v>3</v>
      </c>
      <c r="F61" s="15">
        <v>4</v>
      </c>
      <c r="G61" s="15">
        <v>5</v>
      </c>
      <c r="H61" s="15">
        <v>6</v>
      </c>
      <c r="I61" s="15">
        <v>7</v>
      </c>
      <c r="J61" s="15">
        <v>8</v>
      </c>
      <c r="K61" s="11"/>
    </row>
    <row r="62" spans="1:11" ht="15" thickBot="1" x14ac:dyDescent="0.35">
      <c r="A62" s="16" t="s">
        <v>5</v>
      </c>
      <c r="B62" s="17">
        <v>5</v>
      </c>
      <c r="C62" s="17">
        <v>7</v>
      </c>
      <c r="D62" s="17">
        <v>3</v>
      </c>
      <c r="E62" s="17">
        <v>4</v>
      </c>
      <c r="F62" s="17">
        <v>8</v>
      </c>
      <c r="G62" s="17">
        <v>2</v>
      </c>
      <c r="H62" s="17">
        <v>0</v>
      </c>
      <c r="I62" s="17">
        <v>1</v>
      </c>
      <c r="J62" s="17">
        <v>6</v>
      </c>
      <c r="K62" s="18" t="s">
        <v>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06.10.2020. (4. zad.)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</dc:creator>
  <cp:lastModifiedBy>Aleksa</cp:lastModifiedBy>
  <dcterms:created xsi:type="dcterms:W3CDTF">2020-11-02T19:41:52Z</dcterms:created>
  <dcterms:modified xsi:type="dcterms:W3CDTF">2020-11-02T20:40:37Z</dcterms:modified>
</cp:coreProperties>
</file>