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leksa\Desktop\VMwareShareFolder\kripto\ispit_20201007\kriptografija-20201007\z01\"/>
    </mc:Choice>
  </mc:AlternateContent>
  <xr:revisionPtr revIDLastSave="0" documentId="13_ncr:1_{7A03561A-B002-43F1-AE89-02B9EABB6AB2}" xr6:coauthVersionLast="45" xr6:coauthVersionMax="45" xr10:uidLastSave="{00000000-0000-0000-0000-000000000000}"/>
  <bookViews>
    <workbookView xWindow="-28920" yWindow="855" windowWidth="29040" windowHeight="15840" xr2:uid="{7E0894E0-D8AE-470A-984E-161EDB22F4E4}"/>
  </bookViews>
  <sheets>
    <sheet name="07.10.2020 (1. zad)"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7" i="1" l="1"/>
  <c r="AE7" i="1" s="1"/>
  <c r="D41" i="1"/>
  <c r="E41" i="1"/>
  <c r="D40" i="1"/>
  <c r="E40" i="1"/>
  <c r="D39" i="1"/>
  <c r="E39" i="1"/>
  <c r="D38" i="1"/>
  <c r="E38" i="1"/>
  <c r="D37" i="1"/>
  <c r="E37" i="1"/>
  <c r="D36" i="1"/>
  <c r="E36" i="1"/>
  <c r="D35" i="1"/>
  <c r="E35" i="1"/>
  <c r="D34" i="1"/>
  <c r="E34" i="1"/>
  <c r="E6" i="1"/>
  <c r="E32" i="1"/>
  <c r="E21" i="1"/>
  <c r="E29" i="1"/>
  <c r="E5" i="1"/>
  <c r="E13" i="1"/>
  <c r="E16" i="1"/>
  <c r="E9" i="1"/>
  <c r="E30" i="1"/>
  <c r="E4" i="1"/>
  <c r="E24" i="1"/>
  <c r="E26" i="1"/>
  <c r="E19" i="1"/>
  <c r="E28" i="1"/>
  <c r="E12" i="1"/>
  <c r="E10" i="1"/>
  <c r="E27" i="1"/>
  <c r="E25" i="1"/>
  <c r="E31" i="1"/>
  <c r="E7" i="1"/>
  <c r="E14" i="1"/>
  <c r="E11" i="1"/>
  <c r="E22" i="1"/>
  <c r="E33" i="1"/>
  <c r="E20" i="1"/>
  <c r="E17" i="1"/>
  <c r="E23" i="1"/>
  <c r="E18" i="1"/>
  <c r="E8" i="1"/>
  <c r="E15" i="1"/>
  <c r="D6" i="1"/>
  <c r="F6" i="1" s="1"/>
  <c r="D32" i="1"/>
  <c r="F32" i="1" s="1"/>
  <c r="D21" i="1"/>
  <c r="F21" i="1" s="1"/>
  <c r="D29" i="1"/>
  <c r="F29" i="1" s="1"/>
  <c r="D5" i="1"/>
  <c r="F5" i="1" s="1"/>
  <c r="D13" i="1"/>
  <c r="D16" i="1"/>
  <c r="F16" i="1" s="1"/>
  <c r="D9" i="1"/>
  <c r="F9" i="1" s="1"/>
  <c r="D30" i="1"/>
  <c r="F30" i="1" s="1"/>
  <c r="D4" i="1"/>
  <c r="D24" i="1"/>
  <c r="F24" i="1" s="1"/>
  <c r="D26" i="1"/>
  <c r="F26" i="1" s="1"/>
  <c r="D19" i="1"/>
  <c r="F19" i="1" s="1"/>
  <c r="D28" i="1"/>
  <c r="D12" i="1"/>
  <c r="F12" i="1" s="1"/>
  <c r="D10" i="1"/>
  <c r="F10" i="1" s="1"/>
  <c r="D27" i="1"/>
  <c r="D25" i="1"/>
  <c r="D31" i="1"/>
  <c r="D7" i="1"/>
  <c r="D14" i="1"/>
  <c r="D11" i="1"/>
  <c r="D22" i="1"/>
  <c r="D33" i="1"/>
  <c r="D20" i="1"/>
  <c r="D17" i="1"/>
  <c r="D23" i="1"/>
  <c r="D18" i="1"/>
  <c r="D8" i="1"/>
  <c r="D15" i="1"/>
  <c r="K21" i="1"/>
  <c r="F41" i="1" l="1"/>
  <c r="F20" i="1"/>
  <c r="F14" i="1"/>
  <c r="F27" i="1"/>
  <c r="F13" i="1"/>
  <c r="F8" i="1"/>
  <c r="F37" i="1"/>
  <c r="F39" i="1"/>
  <c r="F34" i="1"/>
  <c r="F36" i="1"/>
  <c r="F38" i="1"/>
  <c r="F33" i="1"/>
  <c r="F7" i="1"/>
  <c r="F31" i="1"/>
  <c r="F18" i="1"/>
  <c r="F23" i="1"/>
  <c r="F22" i="1"/>
  <c r="F15" i="1"/>
  <c r="F17" i="1"/>
  <c r="F11" i="1"/>
  <c r="F25" i="1"/>
  <c r="F28" i="1"/>
  <c r="F4" i="1"/>
  <c r="F40" i="1"/>
  <c r="F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Aleksa</author>
  </authors>
  <commentList>
    <comment ref="E3" authorId="0" shapeId="0" xr:uid="{410FD521-7DB5-4D96-8479-53DABDC1286D}">
      <text>
        <r>
          <rPr>
            <b/>
            <sz val="9"/>
            <color indexed="81"/>
            <rFont val="Tahoma"/>
            <family val="2"/>
          </rPr>
          <t>Aleksa:</t>
        </r>
        <r>
          <rPr>
            <sz val="9"/>
            <color indexed="81"/>
            <rFont val="Tahoma"/>
            <family val="2"/>
          </rPr>
          <t xml:space="preserve">
izbacimo znakove -&gt; , . [:space:] ;</t>
        </r>
      </text>
    </comment>
    <comment ref="AE7" authorId="0" shapeId="0" xr:uid="{A7F638A2-BA55-4B40-B198-C58B64A4FCDB}">
      <text>
        <r>
          <rPr>
            <b/>
            <sz val="9"/>
            <color indexed="81"/>
            <rFont val="Tahoma"/>
            <family val="2"/>
          </rPr>
          <t>Aleksa:</t>
        </r>
        <r>
          <rPr>
            <sz val="9"/>
            <color indexed="81"/>
            <rFont val="Tahoma"/>
            <family val="2"/>
          </rPr>
          <t xml:space="preserve">
po 6 u koloni redova, posljednji popunjavamo sa X</t>
        </r>
      </text>
    </comment>
  </commentList>
</comments>
</file>

<file path=xl/sharedStrings.xml><?xml version="1.0" encoding="utf-8"?>
<sst xmlns="http://schemas.openxmlformats.org/spreadsheetml/2006/main" count="114" uniqueCount="96">
  <si>
    <t>N.</t>
  </si>
  <si>
    <t>letter</t>
  </si>
  <si>
    <t>sub</t>
  </si>
  <si>
    <t>%</t>
  </si>
  <si>
    <t>better %</t>
  </si>
  <si>
    <t>avg %</t>
  </si>
  <si>
    <t>А</t>
  </si>
  <si>
    <t>Б</t>
  </si>
  <si>
    <t>В</t>
  </si>
  <si>
    <t>Г</t>
  </si>
  <si>
    <t>Д</t>
  </si>
  <si>
    <t>Ђ</t>
  </si>
  <si>
    <t>Е</t>
  </si>
  <si>
    <t>Ж</t>
  </si>
  <si>
    <t>З</t>
  </si>
  <si>
    <t>Ј</t>
  </si>
  <si>
    <t>К</t>
  </si>
  <si>
    <t>Л</t>
  </si>
  <si>
    <t>И</t>
  </si>
  <si>
    <t>М</t>
  </si>
  <si>
    <t>Н</t>
  </si>
  <si>
    <t>Њ</t>
  </si>
  <si>
    <t>О</t>
  </si>
  <si>
    <t>П</t>
  </si>
  <si>
    <t>Р</t>
  </si>
  <si>
    <t>С</t>
  </si>
  <si>
    <t>Т</t>
  </si>
  <si>
    <t>У</t>
  </si>
  <si>
    <t>Ф</t>
  </si>
  <si>
    <t>Џ</t>
  </si>
  <si>
    <t>Х</t>
  </si>
  <si>
    <t>Ц</t>
  </si>
  <si>
    <t>Ч</t>
  </si>
  <si>
    <t>Ш</t>
  </si>
  <si>
    <t>Ћ</t>
  </si>
  <si>
    <t>Љ</t>
  </si>
  <si>
    <t>ciphertext:</t>
  </si>
  <si>
    <t>﻿УТЊКЕОЂМКЊ ЖБ ЋАЧОАУЕЂ Ђ ШТЧЂОЂГЋЂ ШТЋУБО ЋТЖЂ ЖБ ЕКИОКТ А ЛУЂОКЕЂЖЂ Ђ ЕБЊКГЋТЖ ЋУКЖБЊ ТИКЊЕКБИОТЏ ЗБЋК, ЋКТ УБКЋФЂЖК ЕК УКФЂТЕКЧЂМКЊ Ђ ЕБТЋЧКИЂФЂМКЊ А ЋТЊ ИБ ШТОБЕФЂУКЖА ТИБПКРК Ђ ИЧТЛТЦК ЂЕЦЂЗЂЦАБ А ИАШУТОЕТИОЂ ИК ОУКЦЂФЂЖТЊ ЕБТЋЧКИЂФЂМЊК ЋТЖЂ ШТОБЕФЂУК ШТЦЗУЏКЗКРБ ТИБПКРК Ђ ИЧТЛТЦК ИОБУБТОЂШЂЊК. ЛАЦАПЂ ЦК ЖБ УТЊКЕОЂМКЊ ШТИБЛКЕ ЕКГЂЕ ТИБПКРК Ђ ИДЗКОКРК ШУЂУТЦБ, ЖКЗЉКЖА ИБ УКМЧЂГЂОБ ОБЕЦБЕФЂЖБ А ИЗКЋТЖ ТЦ МБЊКЉК ЕК ЋТЖА ИБ ШТЋУБО ЈЂУЂТ Ђ А ЋТЖТЖ ИБ УКМЗЂЖКТ. АЊБОЕЂГЋЂ ЂМУКМ УТЊКЕОЂМЊК ЖБ ТЛАДЗКОКТ ШУКЋОЂГЕТ ИЗБ АЊБОЕТИОЂ. ШТГБФЂ УТЊКЕОЂМЊК ИБ ЕКЧКМБ ЗБП А ЦБЧЂЊК ЖАЧЂЖК ЂЧЂ ЕТЗК ДБЧТЂМК Ђ ЂИШТЗБИОЂ НКЕ НКЋ УАИТК. ЕТЗК ДБЧТЂМК ШУБЦИОКЗЉК ЂМУКМЂО ШУЂЊБУ ЉАЛКЗЕТЏ УТЊКЕК ГЂЖК ЖБ ЏЧКЗЕК ТЦЧЂЋК ТИБПКЖЕТИО. МК ИУШИЋА УТЊКЕОЂГКУИЋА ЋРЂНБЗЕТИО ЋКУКЋОБУЂИОЂГЕТ ЖБ ЦК ЖБ ТЕК ЂМУКИЧК ЕК ОБЊБЉЂЊК ЛТЏКОБ АИЊБЕБ ОУКЦЂФЂЖБ. ОТ ЖБ ЗЂЦЉЂЗТ А ЏТУИЋТЊ ЗЂЖБЕФА ШБОУК Ш. РБЏТЈК, ЂКЋТ ЖБ ТЕ ЕКШЂИКЕ А ЗЂЦА ЦУКЊБ Ђ ЋТЦ ЛУКЕЋК УКЦЂГБЗЂПК ЋТЖЂ ЖБ А ИЗТЖТЖ ЧЂУИЋТЖ ШТБМЂЖЂ Ђ А ШТБЊЂ ВКГЋЂ УКИОКЕКЋ ЛЧЂМКЋ ЕКУТЦЕТЊ ИОЗКУКТФА. ЖКЗЉК ИБ ШУТЛЧБЊ ЖБЦЂЕИОЗБЕБ ЦБСЂЕЂФЂЖБ ШТЖЊК УТЊКЕОЂГКУИЋТЏ СБЕТЊБЕК, УТЊКЕОЂМКЊ ЕЂЖБ ЕКИОКТ ЂИОТЗУБЊБЕТ 
А ИЗЂЊ МБЊЉКЊК, ЕЂОЂ ЂМ ЂИОЂД ШТЛАЦК; ЕЂЖБ ЛЂТ ЂИЋЉАГЂЗТ ЋРЂНБЗЕЂ ЂЧЂ ЋАЧОАУЕЂ СБЕТЊБЕ; ЕЂОЂ ЖБ ЦУАЈОЗБЕК, ШТЧЂОЂГЋК, ЋАЧОАУЕК Ђ ЋРЂНБЗЕК ИЂОАКФЂЖК А ИЗЂЊ МБЊЉКЊК А ЗУБЊБ РБЏТЗТЏ ЕКИОКЕЋК ЛЂЧК ЂИОТЗБОЕК. УТЊКЕОЂМКЊ ЖБ ЕКИОКТ ЂМ ЕКЏТЊЂЧКЕБ БЊТФЂТЕКЧЕБ Ђ ЂЕОБЧБЋОАКЧЕБ БЕБУЏЂЖБ, КЧЂ ЕЂЖБ ЦТЕБТ ЏТОТЗ ШУТЏУКЊ. ЕБ ЖКЗЉК ИБ ЋКТ СТУЊАЧЂИКЕК ЋРЂНБЗЕК Ђ БИОБОЂГЋК ИКЊТИЗБИО, ЋТЖК ШАЛЧЂФЂ ИКТШЈОКЗК ИКЊТ УБМАЧОКОБ ИЗТЏ ЧКЛТУКОТУЂЖИЋТЏ БЋИШБУЂЊБЕОЂИКРК, ЗБП ЕБШТИУБЦЕТ ЂМЕТИЂ А ЖКЗЕТИО ИКЊ ШУТФБИ БЋИШБУЂЊБЕОЂИКРК ШБИЕЂГЋЂЊ СБЕТЊБЕТЊ Ђ РБЏТЗТЊ ИКЊТИЗБЈПА.</t>
  </si>
  <si>
    <t>plaintext:</t>
  </si>
  <si>
    <t>ЖБ</t>
  </si>
  <si>
    <t>ЋКТ</t>
  </si>
  <si>
    <t>ЕК</t>
  </si>
  <si>
    <t>ИБ</t>
  </si>
  <si>
    <t>ЂМ</t>
  </si>
  <si>
    <t>НКЕ</t>
  </si>
  <si>
    <t>Ш.</t>
  </si>
  <si>
    <t>ЗБП</t>
  </si>
  <si>
    <t>ј</t>
  </si>
  <si>
    <t>е</t>
  </si>
  <si>
    <t>а</t>
  </si>
  <si>
    <t>и</t>
  </si>
  <si>
    <t>к</t>
  </si>
  <si>
    <t>о</t>
  </si>
  <si>
    <t>њ</t>
  </si>
  <si>
    <t>м</t>
  </si>
  <si>
    <t>ч</t>
  </si>
  <si>
    <t>р</t>
  </si>
  <si>
    <t>с</t>
  </si>
  <si>
    <t>д</t>
  </si>
  <si>
    <t>т</t>
  </si>
  <si>
    <t>н</t>
  </si>
  <si>
    <t>в</t>
  </si>
  <si>
    <t>г</t>
  </si>
  <si>
    <t>л</t>
  </si>
  <si>
    <t>љ</t>
  </si>
  <si>
    <t>ћ</t>
  </si>
  <si>
    <t>п</t>
  </si>
  <si>
    <t>у</t>
  </si>
  <si>
    <t>ш</t>
  </si>
  <si>
    <t>з</t>
  </si>
  <si>
    <t>б</t>
  </si>
  <si>
    <t>ц</t>
  </si>
  <si>
    <t>х</t>
  </si>
  <si>
    <t>ж</t>
  </si>
  <si>
    <t>ф</t>
  </si>
  <si>
    <t>ђ</t>
  </si>
  <si>
    <t>P</t>
  </si>
  <si>
    <t>romantizam je kulturni i politicki</t>
  </si>
  <si>
    <t>plaintextLen:</t>
  </si>
  <si>
    <t>34/6=</t>
  </si>
  <si>
    <t>R</t>
  </si>
  <si>
    <t>O</t>
  </si>
  <si>
    <t>M</t>
  </si>
  <si>
    <t>A</t>
  </si>
  <si>
    <t>N</t>
  </si>
  <si>
    <t>T</t>
  </si>
  <si>
    <t>I</t>
  </si>
  <si>
    <t>Z</t>
  </si>
  <si>
    <t>J</t>
  </si>
  <si>
    <t>E</t>
  </si>
  <si>
    <t>K</t>
  </si>
  <si>
    <t>U</t>
  </si>
  <si>
    <t>L</t>
  </si>
  <si>
    <t>C</t>
  </si>
  <si>
    <t>←</t>
  </si>
  <si>
    <t>TICKIIILMNAMORTJTIPOLNUAZIEURK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</si>
</sst>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theme="1"/>
      <name val="Calibri"/>
      <family val="2"/>
      <scheme val="minor"/>
    </font>
    <font>
      <sz val="9"/>
      <color indexed="81"/>
      <name val="Tahoma"/>
      <family val="2"/>
    </font>
    <font>
      <b/>
      <sz val="9"/>
      <color indexed="81"/>
      <name val="Tahoma"/>
      <family val="2"/>
    </font>
    <font>
      <strike/>
      <sz val="11"/>
      <color rgb="FFFF0000"/>
      <name val="Calibri"/>
      <family val="2"/>
      <scheme val="minor"/>
    </font>
    <font>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1" fillId="0" borderId="0" xfId="0" applyFont="1"/>
    <xf numFmtId="0" fontId="0" fillId="0" borderId="0" xfId="0" applyAlignment="1">
      <alignment horizontal="left" vertical="top" wrapText="1"/>
    </xf>
    <xf numFmtId="0" fontId="0" fillId="0" borderId="0" xfId="0" applyAlignment="1">
      <alignment vertical="top"/>
    </xf>
    <xf numFmtId="10" fontId="0" fillId="0" borderId="0" xfId="0" applyNumberFormat="1"/>
    <xf numFmtId="0" fontId="1" fillId="2" borderId="0" xfId="0" applyFont="1" applyFill="1" applyAlignment="1">
      <alignment horizontal="center" vertical="center"/>
    </xf>
    <xf numFmtId="0" fontId="0" fillId="2" borderId="0" xfId="0" applyFill="1"/>
    <xf numFmtId="10" fontId="1" fillId="2" borderId="0" xfId="0" applyNumberFormat="1" applyFont="1" applyFill="1" applyAlignment="1">
      <alignment horizontal="center" vertical="center"/>
    </xf>
    <xf numFmtId="0" fontId="4" fillId="0" borderId="1" xfId="0" applyFont="1" applyBorder="1"/>
    <xf numFmtId="10" fontId="4" fillId="0" borderId="1" xfId="0" applyNumberFormat="1" applyFont="1" applyBorder="1"/>
    <xf numFmtId="0" fontId="0" fillId="0" borderId="0" xfId="0" applyBorder="1"/>
    <xf numFmtId="10" fontId="0" fillId="0" borderId="0" xfId="0" applyNumberFormat="1" applyBorder="1"/>
    <xf numFmtId="0" fontId="5" fillId="0" borderId="0" xfId="0" applyFont="1" applyBorder="1"/>
    <xf numFmtId="10" fontId="5" fillId="0" borderId="0" xfId="0" applyNumberFormat="1" applyFont="1" applyBorder="1"/>
    <xf numFmtId="0" fontId="5" fillId="2" borderId="1" xfId="0" applyFont="1" applyFill="1" applyBorder="1"/>
    <xf numFmtId="0" fontId="0" fillId="0" borderId="0" xfId="0" applyAlignment="1">
      <alignment horizontal="right"/>
    </xf>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E15F7-EB34-495B-918F-8008BAF8C3EC}">
  <dimension ref="A3:AM41"/>
  <sheetViews>
    <sheetView tabSelected="1" topLeftCell="J1" workbookViewId="0">
      <selection activeCell="AC9" sqref="AC9"/>
    </sheetView>
  </sheetViews>
  <sheetFormatPr defaultRowHeight="14.4" x14ac:dyDescent="0.3"/>
  <cols>
    <col min="1" max="1" width="3" bestFit="1" customWidth="1"/>
    <col min="2" max="2" width="5.109375" bestFit="1" customWidth="1"/>
    <col min="3" max="3" width="3.77734375" bestFit="1" customWidth="1"/>
    <col min="4" max="4" width="7" style="4" bestFit="1" customWidth="1"/>
    <col min="5" max="5" width="7.21875" style="4" bestFit="1" customWidth="1"/>
    <col min="6" max="6" width="7" style="4" bestFit="1" customWidth="1"/>
    <col min="10" max="10" width="8.88671875" style="1"/>
    <col min="28" max="28" width="10.77734375" bestFit="1" customWidth="1"/>
    <col min="33" max="38" width="3.77734375" customWidth="1"/>
  </cols>
  <sheetData>
    <row r="3" spans="1:39" x14ac:dyDescent="0.3">
      <c r="A3" s="5" t="s">
        <v>0</v>
      </c>
      <c r="B3" s="5" t="s">
        <v>1</v>
      </c>
      <c r="C3" s="5" t="s">
        <v>2</v>
      </c>
      <c r="D3" s="7" t="s">
        <v>3</v>
      </c>
      <c r="E3" s="7" t="s">
        <v>4</v>
      </c>
      <c r="F3" s="7" t="s">
        <v>5</v>
      </c>
    </row>
    <row r="4" spans="1:39" x14ac:dyDescent="0.3">
      <c r="A4" s="6">
        <v>1</v>
      </c>
      <c r="B4" t="s">
        <v>16</v>
      </c>
      <c r="C4" t="s">
        <v>49</v>
      </c>
      <c r="D4" s="4">
        <f>(LEN($K$5)-LEN(SUBSTITUTE($K$5,B4,"")))/LEN($K$5)</f>
        <v>0.10409145607701564</v>
      </c>
      <c r="E4" s="4">
        <f>(LEN(SUBSTITUTE(SUBSTITUTE(SUBSTITUTE(SUBSTITUTE($K$5," ",""),".",""),",",""),";",""))-LEN(SUBSTITUTE(SUBSTITUTE(SUBSTITUTE(SUBSTITUTE(SUBSTITUTE($K$5,B4,"")," ",""),".",""),",",""),";","")))/LEN(SUBSTITUTE(SUBSTITUTE(SUBSTITUTE(SUBSTITUTE($K$5," ",""),".",""),",",""),";",""))</f>
        <v>0.12374821173104435</v>
      </c>
      <c r="F4" s="4">
        <f>(D4+E4)/2</f>
        <v>0.11391983390402999</v>
      </c>
    </row>
    <row r="5" spans="1:39" ht="14.4" customHeight="1" x14ac:dyDescent="0.3">
      <c r="A5" s="6">
        <v>2</v>
      </c>
      <c r="B5" t="s">
        <v>11</v>
      </c>
      <c r="C5" t="s">
        <v>50</v>
      </c>
      <c r="D5" s="4">
        <f>(LEN($K$5)-LEN(SUBSTITUTE($K$5,B5,"")))/LEN($K$5)</f>
        <v>9.0252707581227443E-2</v>
      </c>
      <c r="E5" s="4">
        <f>(LEN(SUBSTITUTE(SUBSTITUTE(SUBSTITUTE(SUBSTITUTE($K$5," ",""),".",""),",",""),";",""))-LEN(SUBSTITUTE(SUBSTITUTE(SUBSTITUTE(SUBSTITUTE(SUBSTITUTE($K$5,B5,"")," ",""),".",""),",",""),";","")))/LEN(SUBSTITUTE(SUBSTITUTE(SUBSTITUTE(SUBSTITUTE($K$5," ",""),".",""),",",""),";",""))</f>
        <v>0.1072961373390558</v>
      </c>
      <c r="F5" s="4">
        <f>(D5+E5)/2</f>
        <v>9.877442246014162E-2</v>
      </c>
      <c r="J5" s="1" t="s">
        <v>36</v>
      </c>
      <c r="K5" s="2" t="s">
        <v>37</v>
      </c>
      <c r="L5" s="2"/>
      <c r="M5" s="2"/>
      <c r="N5" s="2"/>
      <c r="O5" s="2"/>
      <c r="P5" s="2"/>
      <c r="Q5" s="2"/>
      <c r="R5" s="2"/>
      <c r="S5" s="2"/>
      <c r="T5" s="2"/>
      <c r="U5" s="2"/>
      <c r="V5" s="2"/>
      <c r="W5" s="2"/>
      <c r="X5" s="2"/>
      <c r="Y5" s="2"/>
      <c r="Z5" s="2"/>
    </row>
    <row r="6" spans="1:39" x14ac:dyDescent="0.3">
      <c r="A6" s="6">
        <v>3</v>
      </c>
      <c r="B6" t="s">
        <v>7</v>
      </c>
      <c r="C6" t="s">
        <v>48</v>
      </c>
      <c r="D6" s="4">
        <f>(LEN($K$5)-LEN(SUBSTITUTE($K$5,B6,"")))/LEN($K$5)</f>
        <v>7.7015643802647415E-2</v>
      </c>
      <c r="E6" s="4">
        <f>(LEN(SUBSTITUTE(SUBSTITUTE(SUBSTITUTE(SUBSTITUTE($K$5," ",""),".",""),",",""),";",""))-LEN(SUBSTITUTE(SUBSTITUTE(SUBSTITUTE(SUBSTITUTE(SUBSTITUTE($K$5,B6,"")," ",""),".",""),",",""),";","")))/LEN(SUBSTITUTE(SUBSTITUTE(SUBSTITUTE(SUBSTITUTE($K$5," ",""),".",""),",",""),";",""))</f>
        <v>9.1559370529327611E-2</v>
      </c>
      <c r="F6" s="4">
        <f>(D6+E6)/2</f>
        <v>8.4287507165987513E-2</v>
      </c>
      <c r="K6" s="2"/>
      <c r="L6" s="2"/>
      <c r="M6" s="2"/>
      <c r="N6" s="2"/>
      <c r="O6" s="2"/>
      <c r="P6" s="2"/>
      <c r="Q6" s="2"/>
      <c r="R6" s="2"/>
      <c r="S6" s="2"/>
      <c r="T6" s="2"/>
      <c r="U6" s="2"/>
      <c r="V6" s="2"/>
      <c r="W6" s="2"/>
      <c r="X6" s="2"/>
      <c r="Y6" s="2"/>
      <c r="Z6" s="2"/>
      <c r="AB6" s="1" t="s">
        <v>38</v>
      </c>
      <c r="AC6" t="s">
        <v>77</v>
      </c>
    </row>
    <row r="7" spans="1:39" x14ac:dyDescent="0.3">
      <c r="A7" s="6">
        <v>4</v>
      </c>
      <c r="B7" t="s">
        <v>26</v>
      </c>
      <c r="C7" t="s">
        <v>52</v>
      </c>
      <c r="D7" s="4">
        <f>(LEN($K$5)-LEN(SUBSTITUTE($K$5,B7,"")))/LEN($K$5)</f>
        <v>7.5812274368231042E-2</v>
      </c>
      <c r="E7" s="4">
        <f>(LEN(SUBSTITUTE(SUBSTITUTE(SUBSTITUTE(SUBSTITUTE($K$5," ",""),".",""),",",""),";",""))-LEN(SUBSTITUTE(SUBSTITUTE(SUBSTITUTE(SUBSTITUTE(SUBSTITUTE($K$5,B7,"")," ",""),".",""),",",""),";","")))/LEN(SUBSTITUTE(SUBSTITUTE(SUBSTITUTE(SUBSTITUTE($K$5," ",""),".",""),",",""),";",""))</f>
        <v>9.012875536480687E-2</v>
      </c>
      <c r="F7" s="4">
        <f>(D7+E7)/2</f>
        <v>8.2970514866518963E-2</v>
      </c>
      <c r="K7" s="2"/>
      <c r="L7" s="2"/>
      <c r="M7" s="2"/>
      <c r="N7" s="2"/>
      <c r="O7" s="2"/>
      <c r="P7" s="2"/>
      <c r="Q7" s="2"/>
      <c r="R7" s="2"/>
      <c r="S7" s="2"/>
      <c r="T7" s="2"/>
      <c r="U7" s="2"/>
      <c r="V7" s="2"/>
      <c r="W7" s="2"/>
      <c r="X7" s="2"/>
      <c r="Y7" s="2"/>
      <c r="Z7" s="2"/>
      <c r="AB7" s="1" t="s">
        <v>78</v>
      </c>
      <c r="AC7">
        <f>LEN(SUBSTITUTE(AC6," ",""))</f>
        <v>30</v>
      </c>
      <c r="AD7" s="15" t="s">
        <v>79</v>
      </c>
      <c r="AE7">
        <f>AC7/6</f>
        <v>5</v>
      </c>
      <c r="AF7" s="1"/>
      <c r="AG7" s="18" t="s">
        <v>80</v>
      </c>
      <c r="AH7" s="19" t="s">
        <v>85</v>
      </c>
      <c r="AI7" s="19" t="s">
        <v>88</v>
      </c>
      <c r="AJ7" s="19" t="s">
        <v>85</v>
      </c>
      <c r="AK7" s="19" t="s">
        <v>86</v>
      </c>
      <c r="AL7" s="16" t="s">
        <v>85</v>
      </c>
      <c r="AM7" t="s">
        <v>94</v>
      </c>
    </row>
    <row r="8" spans="1:39" x14ac:dyDescent="0.3">
      <c r="A8" s="6">
        <v>5</v>
      </c>
      <c r="B8" t="s">
        <v>12</v>
      </c>
      <c r="C8" t="s">
        <v>60</v>
      </c>
      <c r="D8" s="4">
        <f>(LEN($K$5)-LEN(SUBSTITUTE($K$5,B8,"")))/LEN($K$5)</f>
        <v>5.6558363417569195E-2</v>
      </c>
      <c r="E8" s="4">
        <f>(LEN(SUBSTITUTE(SUBSTITUTE(SUBSTITUTE(SUBSTITUTE($K$5," ",""),".",""),",",""),";",""))-LEN(SUBSTITUTE(SUBSTITUTE(SUBSTITUTE(SUBSTITUTE(SUBSTITUTE($K$5,B8,"")," ",""),".",""),",",""),";","")))/LEN(SUBSTITUTE(SUBSTITUTE(SUBSTITUTE(SUBSTITUTE($K$5," ",""),".",""),",",""),";",""))</f>
        <v>6.7238912732474967E-2</v>
      </c>
      <c r="F8" s="4">
        <f>(D8+E8)/2</f>
        <v>6.1898638075022078E-2</v>
      </c>
      <c r="K8" s="2"/>
      <c r="L8" s="2"/>
      <c r="M8" s="2"/>
      <c r="N8" s="2"/>
      <c r="O8" s="2"/>
      <c r="P8" s="2"/>
      <c r="Q8" s="2"/>
      <c r="R8" s="2"/>
      <c r="S8" s="2"/>
      <c r="T8" s="2"/>
      <c r="U8" s="2"/>
      <c r="V8" s="2"/>
      <c r="W8" s="2"/>
      <c r="X8" s="2"/>
      <c r="Y8" s="2"/>
      <c r="Z8" s="2"/>
      <c r="AB8" s="1" t="s">
        <v>36</v>
      </c>
      <c r="AC8" t="s">
        <v>95</v>
      </c>
      <c r="AG8" s="18" t="s">
        <v>81</v>
      </c>
      <c r="AH8" s="22" t="s">
        <v>86</v>
      </c>
      <c r="AI8" s="23" t="s">
        <v>89</v>
      </c>
      <c r="AJ8" s="23" t="s">
        <v>91</v>
      </c>
      <c r="AK8" s="20" t="s">
        <v>76</v>
      </c>
      <c r="AL8" s="16" t="s">
        <v>86</v>
      </c>
    </row>
    <row r="9" spans="1:39" x14ac:dyDescent="0.3">
      <c r="A9" s="6">
        <v>6</v>
      </c>
      <c r="B9" t="s">
        <v>18</v>
      </c>
      <c r="C9" t="s">
        <v>57</v>
      </c>
      <c r="D9" s="4">
        <f>(LEN($K$5)-LEN(SUBSTITUTE($K$5,B9,"")))/LEN($K$5)</f>
        <v>4.6931407942238268E-2</v>
      </c>
      <c r="E9" s="4">
        <f>(LEN(SUBSTITUTE(SUBSTITUTE(SUBSTITUTE(SUBSTITUTE($K$5," ",""),".",""),",",""),";",""))-LEN(SUBSTITUTE(SUBSTITUTE(SUBSTITUTE(SUBSTITUTE(SUBSTITUTE($K$5,B9,"")," ",""),".",""),",",""),";","")))/LEN(SUBSTITUTE(SUBSTITUTE(SUBSTITUTE(SUBSTITUTE($K$5," ",""),".",""),",",""),";",""))</f>
        <v>5.5793991416309016E-2</v>
      </c>
      <c r="F9" s="4">
        <f>(D9+E9)/2</f>
        <v>5.1362699679273642E-2</v>
      </c>
      <c r="K9" s="2"/>
      <c r="L9" s="2"/>
      <c r="M9" s="2"/>
      <c r="N9" s="2"/>
      <c r="O9" s="2"/>
      <c r="P9" s="2"/>
      <c r="Q9" s="2"/>
      <c r="R9" s="2"/>
      <c r="S9" s="2"/>
      <c r="T9" s="2"/>
      <c r="U9" s="2"/>
      <c r="V9" s="2"/>
      <c r="W9" s="2"/>
      <c r="X9" s="2"/>
      <c r="Y9" s="2"/>
      <c r="Z9" s="2"/>
      <c r="AG9" s="18" t="s">
        <v>82</v>
      </c>
      <c r="AH9" s="22" t="s">
        <v>87</v>
      </c>
      <c r="AI9" s="24" t="s">
        <v>90</v>
      </c>
      <c r="AJ9" s="24" t="s">
        <v>80</v>
      </c>
      <c r="AK9" s="20" t="s">
        <v>81</v>
      </c>
      <c r="AL9" s="16" t="s">
        <v>93</v>
      </c>
    </row>
    <row r="10" spans="1:39" x14ac:dyDescent="0.3">
      <c r="A10" s="6">
        <v>7</v>
      </c>
      <c r="B10" t="s">
        <v>22</v>
      </c>
      <c r="C10" t="s">
        <v>59</v>
      </c>
      <c r="D10" s="4">
        <f>(LEN($K$5)-LEN(SUBSTITUTE($K$5,B10,"")))/LEN($K$5)</f>
        <v>4.3321299638989168E-2</v>
      </c>
      <c r="E10" s="4">
        <f>(LEN(SUBSTITUTE(SUBSTITUTE(SUBSTITUTE(SUBSTITUTE($K$5," ",""),".",""),",",""),";",""))-LEN(SUBSTITUTE(SUBSTITUTE(SUBSTITUTE(SUBSTITUTE(SUBSTITUTE($K$5,B10,"")," ",""),".",""),",",""),";","")))/LEN(SUBSTITUTE(SUBSTITUTE(SUBSTITUTE(SUBSTITUTE($K$5," ",""),".",""),",",""),";",""))</f>
        <v>5.1502145922746781E-2</v>
      </c>
      <c r="F10" s="4">
        <f>(D10+E10)/2</f>
        <v>4.7411722780867971E-2</v>
      </c>
      <c r="K10" s="2"/>
      <c r="L10" s="2"/>
      <c r="M10" s="2"/>
      <c r="N10" s="2"/>
      <c r="O10" s="2"/>
      <c r="P10" s="2"/>
      <c r="Q10" s="2"/>
      <c r="R10" s="2"/>
      <c r="S10" s="2"/>
      <c r="T10" s="2"/>
      <c r="U10" s="2"/>
      <c r="V10" s="2"/>
      <c r="W10" s="2"/>
      <c r="X10" s="2"/>
      <c r="Y10" s="2"/>
      <c r="Z10" s="2"/>
      <c r="AG10" s="18" t="s">
        <v>83</v>
      </c>
      <c r="AH10" s="21" t="s">
        <v>83</v>
      </c>
      <c r="AI10" s="21" t="s">
        <v>91</v>
      </c>
      <c r="AJ10" s="21" t="s">
        <v>84</v>
      </c>
      <c r="AK10" s="20" t="s">
        <v>92</v>
      </c>
      <c r="AL10" s="16" t="s">
        <v>90</v>
      </c>
    </row>
    <row r="11" spans="1:39" x14ac:dyDescent="0.3">
      <c r="A11" s="6">
        <v>8</v>
      </c>
      <c r="B11" t="s">
        <v>27</v>
      </c>
      <c r="C11" t="s">
        <v>56</v>
      </c>
      <c r="D11" s="4">
        <f>(LEN($K$5)-LEN(SUBSTITUTE($K$5,B11,"")))/LEN($K$5)</f>
        <v>4.0312876052948254E-2</v>
      </c>
      <c r="E11" s="4">
        <f>(LEN(SUBSTITUTE(SUBSTITUTE(SUBSTITUTE(SUBSTITUTE($K$5," ",""),".",""),",",""),";",""))-LEN(SUBSTITUTE(SUBSTITUTE(SUBSTITUTE(SUBSTITUTE(SUBSTITUTE($K$5,B11,"")," ",""),".",""),",",""),";","")))/LEN(SUBSTITUTE(SUBSTITUTE(SUBSTITUTE(SUBSTITUTE($K$5," ",""),".",""),",",""),";",""))</f>
        <v>4.7925608011444923E-2</v>
      </c>
      <c r="F11" s="4">
        <f>(D11+E11)/2</f>
        <v>4.4119242032196589E-2</v>
      </c>
      <c r="K11" s="2"/>
      <c r="L11" s="2"/>
      <c r="M11" s="2"/>
      <c r="N11" s="2"/>
      <c r="O11" s="2"/>
      <c r="P11" s="2"/>
      <c r="Q11" s="2"/>
      <c r="R11" s="2"/>
      <c r="S11" s="2"/>
      <c r="T11" s="2"/>
      <c r="U11" s="2"/>
      <c r="V11" s="2"/>
      <c r="W11" s="2"/>
      <c r="X11" s="2"/>
      <c r="Y11" s="2"/>
      <c r="Z11" s="2"/>
      <c r="AG11" s="17" t="s">
        <v>84</v>
      </c>
      <c r="AH11" s="17" t="s">
        <v>82</v>
      </c>
      <c r="AI11" s="17" t="s">
        <v>92</v>
      </c>
      <c r="AJ11" s="17" t="s">
        <v>86</v>
      </c>
      <c r="AK11" s="17" t="s">
        <v>86</v>
      </c>
      <c r="AL11" s="16" t="s">
        <v>86</v>
      </c>
    </row>
    <row r="12" spans="1:39" x14ac:dyDescent="0.3">
      <c r="A12" s="6">
        <v>9</v>
      </c>
      <c r="B12" t="s">
        <v>21</v>
      </c>
      <c r="C12" t="s">
        <v>54</v>
      </c>
      <c r="D12" s="4">
        <f>(LEN($K$5)-LEN(SUBSTITUTE($K$5,B12,"")))/LEN($K$5)</f>
        <v>3.7304452466907341E-2</v>
      </c>
      <c r="E12" s="4">
        <f>(LEN(SUBSTITUTE(SUBSTITUTE(SUBSTITUTE(SUBSTITUTE($K$5," ",""),".",""),",",""),";",""))-LEN(SUBSTITUTE(SUBSTITUTE(SUBSTITUTE(SUBSTITUTE(SUBSTITUTE($K$5,B12,"")," ",""),".",""),",",""),";","")))/LEN(SUBSTITUTE(SUBSTITUTE(SUBSTITUTE(SUBSTITUTE($K$5," ",""),".",""),",",""),";",""))</f>
        <v>4.4349070100143065E-2</v>
      </c>
      <c r="F12" s="4">
        <f>(D12+E12)/2</f>
        <v>4.0826761283525206E-2</v>
      </c>
      <c r="K12" s="2"/>
      <c r="L12" s="2"/>
      <c r="M12" s="2"/>
      <c r="N12" s="2"/>
      <c r="O12" s="2"/>
      <c r="P12" s="2"/>
      <c r="Q12" s="2"/>
      <c r="R12" s="2"/>
      <c r="S12" s="2"/>
      <c r="T12" s="2"/>
      <c r="U12" s="2"/>
      <c r="V12" s="2"/>
      <c r="W12" s="2"/>
      <c r="X12" s="2"/>
      <c r="Y12" s="2"/>
      <c r="Z12" s="2"/>
      <c r="AG12" s="10"/>
      <c r="AH12" s="10"/>
      <c r="AI12" s="10"/>
      <c r="AJ12" s="10"/>
      <c r="AK12" s="10"/>
      <c r="AL12" s="10"/>
    </row>
    <row r="13" spans="1:39" x14ac:dyDescent="0.3">
      <c r="A13" s="6">
        <v>10</v>
      </c>
      <c r="B13" t="s">
        <v>13</v>
      </c>
      <c r="C13" t="s">
        <v>47</v>
      </c>
      <c r="D13" s="4">
        <f>(LEN($K$5)-LEN(SUBSTITUTE($K$5,B13,"")))/LEN($K$5)</f>
        <v>3.1287605294825514E-2</v>
      </c>
      <c r="E13" s="4">
        <f>(LEN(SUBSTITUTE(SUBSTITUTE(SUBSTITUTE(SUBSTITUTE($K$5," ",""),".",""),",",""),";",""))-LEN(SUBSTITUTE(SUBSTITUTE(SUBSTITUTE(SUBSTITUTE(SUBSTITUTE($K$5,B13,"")," ",""),".",""),",",""),";","")))/LEN(SUBSTITUTE(SUBSTITUTE(SUBSTITUTE(SUBSTITUTE($K$5," ",""),".",""),",",""),";",""))</f>
        <v>3.7195994277539342E-2</v>
      </c>
      <c r="F13" s="4">
        <f>(D13+E13)/2</f>
        <v>3.4241799786182428E-2</v>
      </c>
      <c r="K13" s="2"/>
      <c r="L13" s="2"/>
      <c r="M13" s="2"/>
      <c r="N13" s="2"/>
      <c r="O13" s="2"/>
      <c r="P13" s="2"/>
      <c r="Q13" s="2"/>
      <c r="R13" s="2"/>
      <c r="S13" s="2"/>
      <c r="T13" s="2"/>
      <c r="U13" s="2"/>
      <c r="V13" s="2"/>
      <c r="W13" s="2"/>
      <c r="X13" s="2"/>
      <c r="Y13" s="2"/>
      <c r="Z13" s="2"/>
    </row>
    <row r="14" spans="1:39" x14ac:dyDescent="0.3">
      <c r="A14" s="6">
        <v>11</v>
      </c>
      <c r="B14" t="s">
        <v>34</v>
      </c>
      <c r="C14" t="s">
        <v>51</v>
      </c>
      <c r="D14" s="4">
        <f>(LEN($K$5)-LEN(SUBSTITUTE($K$5,B14,"")))/LEN($K$5)</f>
        <v>3.1287605294825514E-2</v>
      </c>
      <c r="E14" s="4">
        <f>(LEN(SUBSTITUTE(SUBSTITUTE(SUBSTITUTE(SUBSTITUTE($K$5," ",""),".",""),",",""),";",""))-LEN(SUBSTITUTE(SUBSTITUTE(SUBSTITUTE(SUBSTITUTE(SUBSTITUTE($K$5,B14,"")," ",""),".",""),",",""),";","")))/LEN(SUBSTITUTE(SUBSTITUTE(SUBSTITUTE(SUBSTITUTE($K$5," ",""),".",""),",",""),";",""))</f>
        <v>3.7195994277539342E-2</v>
      </c>
      <c r="F14" s="4">
        <f>(D14+E14)/2</f>
        <v>3.4241799786182428E-2</v>
      </c>
      <c r="K14" s="2"/>
      <c r="L14" s="2"/>
      <c r="M14" s="2"/>
      <c r="N14" s="2"/>
      <c r="O14" s="2"/>
      <c r="P14" s="2"/>
      <c r="Q14" s="2"/>
      <c r="R14" s="2"/>
      <c r="S14" s="2"/>
      <c r="T14" s="2"/>
      <c r="U14" s="2"/>
      <c r="V14" s="2"/>
      <c r="W14" s="2"/>
      <c r="X14" s="2"/>
      <c r="Y14" s="2"/>
      <c r="Z14" s="2"/>
    </row>
    <row r="15" spans="1:39" x14ac:dyDescent="0.3">
      <c r="A15" s="6">
        <v>12</v>
      </c>
      <c r="B15" t="s">
        <v>6</v>
      </c>
      <c r="C15" t="s">
        <v>67</v>
      </c>
      <c r="D15" s="4">
        <f>(LEN($K$5)-LEN(SUBSTITUTE($K$5,B15,"")))/LEN($K$5)</f>
        <v>2.8880866425992781E-2</v>
      </c>
      <c r="E15" s="4">
        <f>(LEN(SUBSTITUTE(SUBSTITUTE(SUBSTITUTE(SUBSTITUTE($K$5," ",""),".",""),",",""),";",""))-LEN(SUBSTITUTE(SUBSTITUTE(SUBSTITUTE(SUBSTITUTE(SUBSTITUTE($K$5,B15,"")," ",""),".",""),",",""),";","")))/LEN(SUBSTITUTE(SUBSTITUTE(SUBSTITUTE(SUBSTITUTE($K$5," ",""),".",""),",",""),";",""))</f>
        <v>3.4334763948497854E-2</v>
      </c>
      <c r="F15" s="4">
        <f>(D15+E15)/2</f>
        <v>3.1607815187245314E-2</v>
      </c>
      <c r="K15" s="2"/>
      <c r="L15" s="2"/>
      <c r="M15" s="2"/>
      <c r="N15" s="2"/>
      <c r="O15" s="2"/>
      <c r="P15" s="2"/>
      <c r="Q15" s="2"/>
      <c r="R15" s="2"/>
      <c r="S15" s="2"/>
      <c r="T15" s="2"/>
      <c r="U15" s="2"/>
      <c r="V15" s="2"/>
      <c r="W15" s="2"/>
      <c r="X15" s="2"/>
      <c r="Y15" s="2"/>
      <c r="Z15" s="2"/>
    </row>
    <row r="16" spans="1:39" x14ac:dyDescent="0.3">
      <c r="A16" s="6">
        <v>13</v>
      </c>
      <c r="B16" t="s">
        <v>14</v>
      </c>
      <c r="C16" t="s">
        <v>61</v>
      </c>
      <c r="D16" s="4">
        <f>(LEN($K$5)-LEN(SUBSTITUTE($K$5,B16,"")))/LEN($K$5)</f>
        <v>2.8279181708784597E-2</v>
      </c>
      <c r="E16" s="4">
        <f>(LEN(SUBSTITUTE(SUBSTITUTE(SUBSTITUTE(SUBSTITUTE($K$5," ",""),".",""),",",""),";",""))-LEN(SUBSTITUTE(SUBSTITUTE(SUBSTITUTE(SUBSTITUTE(SUBSTITUTE($K$5,B16,"")," ",""),".",""),",",""),";","")))/LEN(SUBSTITUTE(SUBSTITUTE(SUBSTITUTE(SUBSTITUTE($K$5," ",""),".",""),",",""),";",""))</f>
        <v>3.3619456366237484E-2</v>
      </c>
      <c r="F16" s="4">
        <f>(D16+E16)/2</f>
        <v>3.0949319037511039E-2</v>
      </c>
      <c r="K16" s="2"/>
      <c r="L16" s="2"/>
      <c r="M16" s="2"/>
      <c r="N16" s="2"/>
      <c r="O16" s="2"/>
      <c r="P16" s="2"/>
      <c r="Q16" s="2"/>
      <c r="R16" s="2"/>
      <c r="S16" s="2"/>
      <c r="T16" s="2"/>
      <c r="U16" s="2"/>
      <c r="V16" s="2"/>
      <c r="W16" s="2"/>
      <c r="X16" s="2"/>
      <c r="Y16" s="2"/>
      <c r="Z16" s="2"/>
    </row>
    <row r="17" spans="1:26" x14ac:dyDescent="0.3">
      <c r="A17" s="6">
        <v>14</v>
      </c>
      <c r="B17" t="s">
        <v>32</v>
      </c>
      <c r="C17" t="s">
        <v>63</v>
      </c>
      <c r="D17" s="4">
        <f>(LEN($K$5)-LEN(SUBSTITUTE($K$5,B17,"")))/LEN($K$5)</f>
        <v>2.0457280385078221E-2</v>
      </c>
      <c r="E17" s="4">
        <f>(LEN(SUBSTITUTE(SUBSTITUTE(SUBSTITUTE(SUBSTITUTE($K$5," ",""),".",""),",",""),";",""))-LEN(SUBSTITUTE(SUBSTITUTE(SUBSTITUTE(SUBSTITUTE(SUBSTITUTE($K$5,B17,"")," ",""),".",""),",",""),";","")))/LEN(SUBSTITUTE(SUBSTITUTE(SUBSTITUTE(SUBSTITUTE($K$5," ",""),".",""),",",""),";",""))</f>
        <v>2.4320457796852647E-2</v>
      </c>
      <c r="F17" s="4">
        <f>(D17+E17)/2</f>
        <v>2.2388869090965435E-2</v>
      </c>
      <c r="K17" s="2"/>
      <c r="L17" s="2"/>
      <c r="M17" s="2"/>
      <c r="N17" s="2"/>
      <c r="O17" s="2"/>
      <c r="P17" s="2"/>
      <c r="Q17" s="2"/>
      <c r="R17" s="2"/>
      <c r="S17" s="2"/>
      <c r="T17" s="2"/>
      <c r="U17" s="2"/>
      <c r="V17" s="2"/>
      <c r="W17" s="2"/>
      <c r="X17" s="2"/>
      <c r="Y17" s="2"/>
      <c r="Z17" s="2"/>
    </row>
    <row r="18" spans="1:26" x14ac:dyDescent="0.3">
      <c r="A18" s="6">
        <v>15</v>
      </c>
      <c r="B18" s="10" t="s">
        <v>33</v>
      </c>
      <c r="C18" s="10" t="s">
        <v>66</v>
      </c>
      <c r="D18" s="11">
        <f>(LEN($K$5)-LEN(SUBSTITUTE($K$5,B18,"")))/LEN($K$5)</f>
        <v>1.9855595667870037E-2</v>
      </c>
      <c r="E18" s="11">
        <f>(LEN(SUBSTITUTE(SUBSTITUTE(SUBSTITUTE(SUBSTITUTE($K$5," ",""),".",""),",",""),";",""))-LEN(SUBSTITUTE(SUBSTITUTE(SUBSTITUTE(SUBSTITUTE(SUBSTITUTE($K$5,B18,"")," ",""),".",""),",",""),";","")))/LEN(SUBSTITUTE(SUBSTITUTE(SUBSTITUTE(SUBSTITUTE($K$5," ",""),".",""),",",""),";",""))</f>
        <v>2.3605150214592276E-2</v>
      </c>
      <c r="F18" s="11">
        <f>(D18+E18)/2</f>
        <v>2.1730372941231157E-2</v>
      </c>
      <c r="K18" s="2"/>
      <c r="L18" s="2"/>
      <c r="M18" s="2"/>
      <c r="N18" s="2"/>
      <c r="O18" s="2"/>
      <c r="P18" s="2"/>
      <c r="Q18" s="2"/>
      <c r="R18" s="2"/>
      <c r="S18" s="2"/>
      <c r="T18" s="2"/>
      <c r="U18" s="2"/>
      <c r="V18" s="2"/>
      <c r="W18" s="2"/>
      <c r="X18" s="2"/>
      <c r="Y18" s="2"/>
      <c r="Z18" s="2"/>
    </row>
    <row r="19" spans="1:26" x14ac:dyDescent="0.3">
      <c r="A19" s="6">
        <v>16</v>
      </c>
      <c r="B19" t="s">
        <v>19</v>
      </c>
      <c r="C19" t="s">
        <v>69</v>
      </c>
      <c r="D19" s="4">
        <f>(LEN($K$5)-LEN(SUBSTITUTE($K$5,B19,"")))/LEN($K$5)</f>
        <v>1.7448856799037304E-2</v>
      </c>
      <c r="E19" s="4">
        <f>(LEN(SUBSTITUTE(SUBSTITUTE(SUBSTITUTE(SUBSTITUTE($K$5," ",""),".",""),",",""),";",""))-LEN(SUBSTITUTE(SUBSTITUTE(SUBSTITUTE(SUBSTITUTE(SUBSTITUTE($K$5,B19,"")," ",""),".",""),",",""),";","")))/LEN(SUBSTITUTE(SUBSTITUTE(SUBSTITUTE(SUBSTITUTE($K$5," ",""),".",""),",",""),";",""))</f>
        <v>2.0743919885550789E-2</v>
      </c>
      <c r="F19" s="4">
        <f>(D19+E19)/2</f>
        <v>1.9096388342294046E-2</v>
      </c>
      <c r="K19" s="3"/>
      <c r="L19" s="3"/>
      <c r="M19" s="3"/>
      <c r="N19" s="3"/>
      <c r="O19" s="3"/>
      <c r="P19" s="3"/>
      <c r="Q19" s="3"/>
      <c r="R19" s="3"/>
      <c r="S19" s="3"/>
      <c r="T19" s="3"/>
      <c r="U19" s="3"/>
      <c r="V19" s="3"/>
      <c r="W19" s="3"/>
      <c r="X19" s="3"/>
      <c r="Y19" s="3"/>
      <c r="Z19" s="3"/>
    </row>
    <row r="20" spans="1:26" x14ac:dyDescent="0.3">
      <c r="A20" s="6">
        <v>17</v>
      </c>
      <c r="B20" s="12" t="s">
        <v>31</v>
      </c>
      <c r="C20" s="12" t="s">
        <v>58</v>
      </c>
      <c r="D20" s="13">
        <f>(LEN($K$5)-LEN(SUBSTITUTE($K$5,B20,"")))/LEN($K$5)</f>
        <v>1.684717208182912E-2</v>
      </c>
      <c r="E20" s="13">
        <f>(LEN(SUBSTITUTE(SUBSTITUTE(SUBSTITUTE(SUBSTITUTE($K$5," ",""),".",""),",",""),";",""))-LEN(SUBSTITUTE(SUBSTITUTE(SUBSTITUTE(SUBSTITUTE(SUBSTITUTE($K$5,B20,"")," ",""),".",""),",",""),";","")))/LEN(SUBSTITUTE(SUBSTITUTE(SUBSTITUTE(SUBSTITUTE($K$5," ",""),".",""),",",""),";",""))</f>
        <v>2.0028612303290415E-2</v>
      </c>
      <c r="F20" s="13">
        <f>(D20+E20)/2</f>
        <v>1.8437892192559768E-2</v>
      </c>
      <c r="K20" s="3"/>
      <c r="L20" s="3"/>
      <c r="M20" s="3"/>
      <c r="N20" s="3"/>
      <c r="O20" s="3"/>
      <c r="P20" s="3"/>
      <c r="Q20" s="3"/>
      <c r="R20" s="3"/>
      <c r="S20" s="3"/>
      <c r="T20" s="3"/>
      <c r="U20" s="3"/>
      <c r="V20" s="3"/>
      <c r="W20" s="3"/>
      <c r="X20" s="3"/>
      <c r="Y20" s="3"/>
      <c r="Z20" s="3"/>
    </row>
    <row r="21" spans="1:26" ht="14.4" customHeight="1" x14ac:dyDescent="0.3">
      <c r="A21" s="6">
        <v>18</v>
      </c>
      <c r="B21" t="s">
        <v>9</v>
      </c>
      <c r="C21" t="s">
        <v>55</v>
      </c>
      <c r="D21" s="4">
        <f>(LEN($K$5)-LEN(SUBSTITUTE($K$5,B21,"")))/LEN($K$5)</f>
        <v>1.022864019253911E-2</v>
      </c>
      <c r="E21" s="4">
        <f>(LEN(SUBSTITUTE(SUBSTITUTE(SUBSTITUTE(SUBSTITUTE($K$5," ",""),".",""),",",""),";",""))-LEN(SUBSTITUTE(SUBSTITUTE(SUBSTITUTE(SUBSTITUTE(SUBSTITUTE($K$5,B21,"")," ",""),".",""),",",""),";","")))/LEN(SUBSTITUTE(SUBSTITUTE(SUBSTITUTE(SUBSTITUTE($K$5," ",""),".",""),",",""),";",""))</f>
        <v>1.2160228898426323E-2</v>
      </c>
      <c r="F21" s="4">
        <f>(D21+E21)/2</f>
        <v>1.1194434545482718E-2</v>
      </c>
      <c r="J21" s="1" t="s">
        <v>38</v>
      </c>
      <c r="K21" s="2"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K$5,B4,C4),B5,C5),B6,C6),B7,C7),B8,C8),B9,C9),B10,C10),B11,C11),B12,C12),B13,C13),B14,C14),B15,C15),B16,C16),B17,C17),B18,C18),B19,C19),B20,C20),B21,C21),B22,C22),B23,C23),B24,C24),B25,C25),B26,C26),B27,C27),B28,C28),B29,C29),B30,C30),B31,C31),B32,C32),B33,C33)</f>
        <v>﻿романтизам је културни и политички покрет који је настао у британији и немачкој крајем осамнаестог века, као реакција на рационализам и неокласицизам у ком се потенцирају осећања и слобода индивидуе у супротности са традицијом неокласицизма који потенцира подвргавање осећања и слобода стереотипима. будући да је романтизам посебан начин осећања и схватања природе, јављају се различите тенденције у свакој од земаља на коју се покрет ширио и у којој се развијао. уметнички израз романтизма је обухватао практично све уметности. почеци романтизма се налазе већ у делима јулија или нова хелоиза и исповести жан жак русоа. нова хелоиза представља изразит пример љубавног романа чија је главна одлика осећајност. за српску романтичарску књижевност карактеристично је да је она израсла на темељима богате усмене традиције. то је видљиво у горском вијенцу петра п. његоша, иако је он написан у виду драме и код бранка радичевића који је у својој лирској поезији и у поеми ђачки растанак близак народном ствараоцу. јавља се проблем јединствене дефиниције појма романтичарског феномена, романтизам није настао истовремено 
у свим земљама, нити из истих побуда; није био искључиво књижевни или културни феномен; нити је друштвена, политичка, културна и књижевна ситуација у свим земљама у време његовог настанка била истоветна. романтизам је настао из нагомилане емоционалне и интелектуалне енергије, али није донео готов програм. не јавља се као формулисана књижевна и естетичка самосвест, која публици саопштава само резултате свог лабораторијског експериментисања, већ непосредно износи у јавност сам процес експериментисања песничким феноменом и његовом самосвешћу.</v>
      </c>
      <c r="L21" s="2"/>
      <c r="M21" s="2"/>
      <c r="N21" s="2"/>
      <c r="O21" s="2"/>
      <c r="P21" s="2"/>
      <c r="Q21" s="2"/>
      <c r="R21" s="2"/>
      <c r="S21" s="2"/>
      <c r="T21" s="2"/>
      <c r="U21" s="2"/>
      <c r="V21" s="2"/>
      <c r="W21" s="2"/>
      <c r="X21" s="2"/>
      <c r="Y21" s="2"/>
      <c r="Z21" s="2"/>
    </row>
    <row r="22" spans="1:26" x14ac:dyDescent="0.3">
      <c r="A22" s="6">
        <v>19</v>
      </c>
      <c r="B22" t="s">
        <v>28</v>
      </c>
      <c r="C22" t="s">
        <v>71</v>
      </c>
      <c r="D22" s="4">
        <f>(LEN($K$5)-LEN(SUBSTITUTE($K$5,B22,"")))/LEN($K$5)</f>
        <v>1.022864019253911E-2</v>
      </c>
      <c r="E22" s="4">
        <f>(LEN(SUBSTITUTE(SUBSTITUTE(SUBSTITUTE(SUBSTITUTE($K$5," ",""),".",""),",",""),";",""))-LEN(SUBSTITUTE(SUBSTITUTE(SUBSTITUTE(SUBSTITUTE(SUBSTITUTE($K$5,B22,"")," ",""),".",""),",",""),";","")))/LEN(SUBSTITUTE(SUBSTITUTE(SUBSTITUTE(SUBSTITUTE($K$5," ",""),".",""),",",""),";",""))</f>
        <v>1.2160228898426323E-2</v>
      </c>
      <c r="F22" s="4">
        <f>(D22+E22)/2</f>
        <v>1.1194434545482718E-2</v>
      </c>
      <c r="K22" s="2"/>
      <c r="L22" s="2"/>
      <c r="M22" s="2"/>
      <c r="N22" s="2"/>
      <c r="O22" s="2"/>
      <c r="P22" s="2"/>
      <c r="Q22" s="2"/>
      <c r="R22" s="2"/>
      <c r="S22" s="2"/>
      <c r="T22" s="2"/>
      <c r="U22" s="2"/>
      <c r="V22" s="2"/>
      <c r="W22" s="2"/>
      <c r="X22" s="2"/>
      <c r="Y22" s="2"/>
      <c r="Z22" s="2"/>
    </row>
    <row r="23" spans="1:26" x14ac:dyDescent="0.3">
      <c r="A23" s="6">
        <v>20</v>
      </c>
      <c r="B23" t="s">
        <v>29</v>
      </c>
      <c r="C23" t="s">
        <v>62</v>
      </c>
      <c r="D23" s="4">
        <f>(LEN($K$5)-LEN(SUBSTITUTE($K$5,B23,"")))/LEN($K$5)</f>
        <v>1.022864019253911E-2</v>
      </c>
      <c r="E23" s="4">
        <f>(LEN(SUBSTITUTE(SUBSTITUTE(SUBSTITUTE(SUBSTITUTE($K$5," ",""),".",""),",",""),";",""))-LEN(SUBSTITUTE(SUBSTITUTE(SUBSTITUTE(SUBSTITUTE(SUBSTITUTE($K$5,B23,"")," ",""),".",""),",",""),";","")))/LEN(SUBSTITUTE(SUBSTITUTE(SUBSTITUTE(SUBSTITUTE($K$5," ",""),".",""),",",""),";",""))</f>
        <v>1.2160228898426323E-2</v>
      </c>
      <c r="F23" s="4">
        <f>(D23+E23)/2</f>
        <v>1.1194434545482718E-2</v>
      </c>
      <c r="K23" s="2"/>
      <c r="L23" s="2"/>
      <c r="M23" s="2"/>
      <c r="N23" s="2"/>
      <c r="O23" s="2"/>
      <c r="P23" s="2"/>
      <c r="Q23" s="2"/>
      <c r="R23" s="2"/>
      <c r="S23" s="2"/>
      <c r="T23" s="2"/>
      <c r="U23" s="2"/>
      <c r="V23" s="2"/>
      <c r="W23" s="2"/>
      <c r="X23" s="2"/>
      <c r="Y23" s="2"/>
      <c r="Z23" s="2"/>
    </row>
    <row r="24" spans="1:26" x14ac:dyDescent="0.3">
      <c r="A24" s="6">
        <v>21</v>
      </c>
      <c r="B24" t="s">
        <v>17</v>
      </c>
      <c r="C24" t="s">
        <v>70</v>
      </c>
      <c r="D24" s="4">
        <f>(LEN($K$5)-LEN(SUBSTITUTE($K$5,B24,"")))/LEN($K$5)</f>
        <v>9.6269554753309269E-3</v>
      </c>
      <c r="E24" s="4">
        <f>(LEN(SUBSTITUTE(SUBSTITUTE(SUBSTITUTE(SUBSTITUTE($K$5," ",""),".",""),",",""),";",""))-LEN(SUBSTITUTE(SUBSTITUTE(SUBSTITUTE(SUBSTITUTE(SUBSTITUTE($K$5,B24,"")," ",""),".",""),",",""),";","")))/LEN(SUBSTITUTE(SUBSTITUTE(SUBSTITUTE(SUBSTITUTE($K$5," ",""),".",""),",",""),";",""))</f>
        <v>1.1444921316165951E-2</v>
      </c>
      <c r="F24" s="4">
        <f>(D24+E24)/2</f>
        <v>1.0535938395748439E-2</v>
      </c>
      <c r="K24" s="2"/>
      <c r="L24" s="2"/>
      <c r="M24" s="2"/>
      <c r="N24" s="2"/>
      <c r="O24" s="2"/>
      <c r="P24" s="2"/>
      <c r="Q24" s="2"/>
      <c r="R24" s="2"/>
      <c r="S24" s="2"/>
      <c r="T24" s="2"/>
      <c r="U24" s="2"/>
      <c r="V24" s="2"/>
      <c r="W24" s="2"/>
      <c r="X24" s="2"/>
      <c r="Y24" s="2"/>
      <c r="Z24" s="2"/>
    </row>
    <row r="25" spans="1:26" x14ac:dyDescent="0.3">
      <c r="A25" s="6">
        <v>22</v>
      </c>
      <c r="B25" t="s">
        <v>24</v>
      </c>
      <c r="C25" t="s">
        <v>53</v>
      </c>
      <c r="D25" s="4">
        <f>(LEN($K$5)-LEN(SUBSTITUTE($K$5,B25,"")))/LEN($K$5)</f>
        <v>8.4235860409145602E-3</v>
      </c>
      <c r="E25" s="4">
        <f>(LEN(SUBSTITUTE(SUBSTITUTE(SUBSTITUTE(SUBSTITUTE($K$5," ",""),".",""),",",""),";",""))-LEN(SUBSTITUTE(SUBSTITUTE(SUBSTITUTE(SUBSTITUTE(SUBSTITUTE($K$5,B25,"")," ",""),".",""),",",""),";","")))/LEN(SUBSTITUTE(SUBSTITUTE(SUBSTITUTE(SUBSTITUTE($K$5," ",""),".",""),",",""),";",""))</f>
        <v>1.0014306151645207E-2</v>
      </c>
      <c r="F25" s="4">
        <f>(D25+E25)/2</f>
        <v>9.2189460962798838E-3</v>
      </c>
      <c r="K25" s="2"/>
      <c r="L25" s="2"/>
      <c r="M25" s="2"/>
      <c r="N25" s="2"/>
      <c r="O25" s="2"/>
      <c r="P25" s="2"/>
      <c r="Q25" s="2"/>
      <c r="R25" s="2"/>
      <c r="S25" s="2"/>
      <c r="T25" s="2"/>
      <c r="U25" s="2"/>
      <c r="V25" s="2"/>
      <c r="W25" s="2"/>
      <c r="X25" s="2"/>
      <c r="Y25" s="2"/>
      <c r="Z25" s="2"/>
    </row>
    <row r="26" spans="1:26" x14ac:dyDescent="0.3">
      <c r="A26" s="6">
        <v>23</v>
      </c>
      <c r="B26" t="s">
        <v>35</v>
      </c>
      <c r="C26" t="s">
        <v>64</v>
      </c>
      <c r="D26" s="4">
        <f>(LEN($K$5)-LEN(SUBSTITUTE($K$5,B26,"")))/LEN($K$5)</f>
        <v>6.6185318892900118E-3</v>
      </c>
      <c r="E26" s="4">
        <f>(LEN(SUBSTITUTE(SUBSTITUTE(SUBSTITUTE(SUBSTITUTE($K$5," ",""),".",""),",",""),";",""))-LEN(SUBSTITUTE(SUBSTITUTE(SUBSTITUTE(SUBSTITUTE(SUBSTITUTE($K$5,B26,"")," ",""),".",""),",",""),";","")))/LEN(SUBSTITUTE(SUBSTITUTE(SUBSTITUTE(SUBSTITUTE($K$5," ",""),".",""),",",""),";",""))</f>
        <v>7.8683834048640915E-3</v>
      </c>
      <c r="F26" s="4">
        <f>(D26+E26)/2</f>
        <v>7.2434576470770517E-3</v>
      </c>
      <c r="K26" s="2"/>
      <c r="L26" s="2"/>
      <c r="M26" s="2"/>
      <c r="N26" s="2"/>
      <c r="O26" s="2"/>
      <c r="P26" s="2"/>
      <c r="Q26" s="2"/>
      <c r="R26" s="2"/>
      <c r="S26" s="2"/>
      <c r="T26" s="2"/>
      <c r="U26" s="2"/>
      <c r="V26" s="2"/>
      <c r="W26" s="2"/>
      <c r="X26" s="2"/>
      <c r="Y26" s="2"/>
      <c r="Z26" s="2"/>
    </row>
    <row r="27" spans="1:26" x14ac:dyDescent="0.3">
      <c r="A27" s="6">
        <v>24</v>
      </c>
      <c r="B27" t="s">
        <v>23</v>
      </c>
      <c r="C27" t="s">
        <v>65</v>
      </c>
      <c r="D27" s="4">
        <f>(LEN($K$5)-LEN(SUBSTITUTE($K$5,B27,"")))/LEN($K$5)</f>
        <v>5.415162454873646E-3</v>
      </c>
      <c r="E27" s="4">
        <f>(LEN(SUBSTITUTE(SUBSTITUTE(SUBSTITUTE(SUBSTITUTE($K$5," ",""),".",""),",",""),";",""))-LEN(SUBSTITUTE(SUBSTITUTE(SUBSTITUTE(SUBSTITUTE(SUBSTITUTE($K$5,B27,"")," ",""),".",""),",",""),";","")))/LEN(SUBSTITUTE(SUBSTITUTE(SUBSTITUTE(SUBSTITUTE($K$5," ",""),".",""),",",""),";",""))</f>
        <v>6.4377682403433476E-3</v>
      </c>
      <c r="F27" s="4">
        <f>(D27+E27)/2</f>
        <v>5.9264653476084964E-3</v>
      </c>
      <c r="K27" s="2"/>
      <c r="L27" s="2"/>
      <c r="M27" s="2"/>
      <c r="N27" s="2"/>
      <c r="O27" s="2"/>
      <c r="P27" s="2"/>
      <c r="Q27" s="2"/>
      <c r="R27" s="2"/>
      <c r="S27" s="2"/>
      <c r="T27" s="2"/>
      <c r="U27" s="2"/>
      <c r="V27" s="2"/>
      <c r="W27" s="2"/>
      <c r="X27" s="2"/>
      <c r="Y27" s="2"/>
      <c r="Z27" s="2"/>
    </row>
    <row r="28" spans="1:26" x14ac:dyDescent="0.3">
      <c r="A28" s="6">
        <v>25</v>
      </c>
      <c r="B28" t="s">
        <v>20</v>
      </c>
      <c r="C28" t="s">
        <v>73</v>
      </c>
      <c r="D28" s="4">
        <f>(LEN($K$5)-LEN(SUBSTITUTE($K$5,B28,"")))/LEN($K$5)</f>
        <v>3.6101083032490976E-3</v>
      </c>
      <c r="E28" s="4">
        <f>(LEN(SUBSTITUTE(SUBSTITUTE(SUBSTITUTE(SUBSTITUTE($K$5," ",""),".",""),",",""),";",""))-LEN(SUBSTITUTE(SUBSTITUTE(SUBSTITUTE(SUBSTITUTE(SUBSTITUTE($K$5,B28,"")," ",""),".",""),",",""),";","")))/LEN(SUBSTITUTE(SUBSTITUTE(SUBSTITUTE(SUBSTITUTE($K$5," ",""),".",""),",",""),";",""))</f>
        <v>4.2918454935622317E-3</v>
      </c>
      <c r="F28" s="4">
        <f>(D28+E28)/2</f>
        <v>3.9509768984056642E-3</v>
      </c>
      <c r="K28" s="2"/>
      <c r="L28" s="2"/>
      <c r="M28" s="2"/>
      <c r="N28" s="2"/>
      <c r="O28" s="2"/>
      <c r="P28" s="2"/>
      <c r="Q28" s="2"/>
      <c r="R28" s="2"/>
      <c r="S28" s="2"/>
      <c r="T28" s="2"/>
      <c r="U28" s="2"/>
      <c r="V28" s="2"/>
      <c r="W28" s="2"/>
      <c r="X28" s="2"/>
      <c r="Y28" s="2"/>
      <c r="Z28" s="2"/>
    </row>
    <row r="29" spans="1:26" x14ac:dyDescent="0.3">
      <c r="A29" s="6">
        <v>26</v>
      </c>
      <c r="B29" t="s">
        <v>10</v>
      </c>
      <c r="C29" t="s">
        <v>72</v>
      </c>
      <c r="D29" s="4">
        <f>(LEN($K$5)-LEN(SUBSTITUTE($K$5,B29,"")))/LEN($K$5)</f>
        <v>3.0084235860409147E-3</v>
      </c>
      <c r="E29" s="4">
        <f>(LEN(SUBSTITUTE(SUBSTITUTE(SUBSTITUTE(SUBSTITUTE($K$5," ",""),".",""),",",""),";",""))-LEN(SUBSTITUTE(SUBSTITUTE(SUBSTITUTE(SUBSTITUTE(SUBSTITUTE($K$5,B29,"")," ",""),".",""),",",""),";","")))/LEN(SUBSTITUTE(SUBSTITUTE(SUBSTITUTE(SUBSTITUTE($K$5," ",""),".",""),",",""),";",""))</f>
        <v>3.5765379113018598E-3</v>
      </c>
      <c r="F29" s="4">
        <f>(D29+E29)/2</f>
        <v>3.2924807486713874E-3</v>
      </c>
      <c r="K29" s="2"/>
      <c r="L29" s="2"/>
      <c r="M29" s="2"/>
      <c r="N29" s="2"/>
      <c r="O29" s="2"/>
      <c r="P29" s="2"/>
      <c r="Q29" s="2"/>
      <c r="R29" s="2"/>
      <c r="S29" s="2"/>
      <c r="T29" s="2"/>
      <c r="U29" s="2"/>
      <c r="V29" s="2"/>
      <c r="W29" s="2"/>
      <c r="X29" s="2"/>
      <c r="Y29" s="2"/>
      <c r="Z29" s="2"/>
    </row>
    <row r="30" spans="1:26" x14ac:dyDescent="0.3">
      <c r="A30" s="6">
        <v>27</v>
      </c>
      <c r="B30" t="s">
        <v>15</v>
      </c>
      <c r="C30" t="s">
        <v>68</v>
      </c>
      <c r="D30" s="4">
        <f>(LEN($K$5)-LEN(SUBSTITUTE($K$5,B30,"")))/LEN($K$5)</f>
        <v>3.0084235860409147E-3</v>
      </c>
      <c r="E30" s="4">
        <f>(LEN(SUBSTITUTE(SUBSTITUTE(SUBSTITUTE(SUBSTITUTE($K$5," ",""),".",""),",",""),";",""))-LEN(SUBSTITUTE(SUBSTITUTE(SUBSTITUTE(SUBSTITUTE(SUBSTITUTE($K$5,B30,"")," ",""),".",""),",",""),";","")))/LEN(SUBSTITUTE(SUBSTITUTE(SUBSTITUTE(SUBSTITUTE($K$5," ",""),".",""),",",""),";",""))</f>
        <v>3.5765379113018598E-3</v>
      </c>
      <c r="F30" s="4">
        <f>(D30+E30)/2</f>
        <v>3.2924807486713874E-3</v>
      </c>
      <c r="K30" s="2"/>
      <c r="L30" s="2"/>
      <c r="M30" s="2"/>
      <c r="N30" s="2"/>
      <c r="O30" s="2"/>
      <c r="P30" s="2"/>
      <c r="Q30" s="2"/>
      <c r="R30" s="2"/>
      <c r="S30" s="2"/>
      <c r="T30" s="2"/>
      <c r="U30" s="2"/>
      <c r="V30" s="2"/>
      <c r="W30" s="2"/>
      <c r="X30" s="2"/>
      <c r="Y30" s="2"/>
      <c r="Z30" s="2"/>
    </row>
    <row r="31" spans="1:26" x14ac:dyDescent="0.3">
      <c r="A31" s="6">
        <v>28</v>
      </c>
      <c r="B31" t="s">
        <v>25</v>
      </c>
      <c r="C31" t="s">
        <v>74</v>
      </c>
      <c r="D31" s="4">
        <f>(LEN($K$5)-LEN(SUBSTITUTE($K$5,B31,"")))/LEN($K$5)</f>
        <v>3.0084235860409147E-3</v>
      </c>
      <c r="E31" s="4">
        <f>(LEN(SUBSTITUTE(SUBSTITUTE(SUBSTITUTE(SUBSTITUTE($K$5," ",""),".",""),",",""),";",""))-LEN(SUBSTITUTE(SUBSTITUTE(SUBSTITUTE(SUBSTITUTE(SUBSTITUTE($K$5,B31,"")," ",""),".",""),",",""),";","")))/LEN(SUBSTITUTE(SUBSTITUTE(SUBSTITUTE(SUBSTITUTE($K$5," ",""),".",""),",",""),";",""))</f>
        <v>3.5765379113018598E-3</v>
      </c>
      <c r="F31" s="4">
        <f>(D31+E31)/2</f>
        <v>3.2924807486713874E-3</v>
      </c>
      <c r="K31" s="2"/>
      <c r="L31" s="2"/>
      <c r="M31" s="2"/>
      <c r="N31" s="2"/>
      <c r="O31" s="2"/>
      <c r="P31" s="2"/>
      <c r="Q31" s="2"/>
      <c r="R31" s="2"/>
      <c r="S31" s="2"/>
      <c r="T31" s="2"/>
      <c r="U31" s="2"/>
      <c r="V31" s="2"/>
      <c r="W31" s="2"/>
      <c r="X31" s="2"/>
      <c r="Y31" s="2"/>
      <c r="Z31" s="2"/>
    </row>
    <row r="32" spans="1:26" x14ac:dyDescent="0.3">
      <c r="A32" s="6">
        <v>29</v>
      </c>
      <c r="B32" t="s">
        <v>8</v>
      </c>
      <c r="C32" t="s">
        <v>75</v>
      </c>
      <c r="D32" s="4">
        <f>(LEN($K$5)-LEN(SUBSTITUTE($K$5,B32,"")))/LEN($K$5)</f>
        <v>6.0168471720818293E-4</v>
      </c>
      <c r="E32" s="4">
        <f>(LEN(SUBSTITUTE(SUBSTITUTE(SUBSTITUTE(SUBSTITUTE($K$5," ",""),".",""),",",""),";",""))-LEN(SUBSTITUTE(SUBSTITUTE(SUBSTITUTE(SUBSTITUTE(SUBSTITUTE($K$5,B32,"")," ",""),".",""),",",""),";","")))/LEN(SUBSTITUTE(SUBSTITUTE(SUBSTITUTE(SUBSTITUTE($K$5," ",""),".",""),",",""),";",""))</f>
        <v>7.1530758226037196E-4</v>
      </c>
      <c r="F32" s="4">
        <f>(D32+E32)/2</f>
        <v>6.5849614973427745E-4</v>
      </c>
      <c r="K32" s="2"/>
      <c r="L32" s="2"/>
      <c r="M32" s="2"/>
      <c r="N32" s="2"/>
      <c r="O32" s="2"/>
      <c r="P32" s="2"/>
      <c r="Q32" s="2"/>
      <c r="R32" s="2"/>
      <c r="S32" s="2"/>
      <c r="T32" s="2"/>
      <c r="U32" s="2"/>
      <c r="V32" s="2"/>
      <c r="W32" s="2"/>
      <c r="X32" s="2"/>
      <c r="Y32" s="2"/>
      <c r="Z32" s="2"/>
    </row>
    <row r="33" spans="1:26" x14ac:dyDescent="0.3">
      <c r="A33" s="14">
        <v>30</v>
      </c>
      <c r="B33" s="8" t="s">
        <v>30</v>
      </c>
      <c r="C33" s="8" t="s">
        <v>30</v>
      </c>
      <c r="D33" s="9">
        <f>(LEN($K$5)-LEN(SUBSTITUTE($K$5,B33,"")))/LEN($K$5)</f>
        <v>0</v>
      </c>
      <c r="E33" s="9">
        <f>(LEN(SUBSTITUTE(SUBSTITUTE(SUBSTITUTE(SUBSTITUTE($K$5," ",""),".",""),",",""),";",""))-LEN(SUBSTITUTE(SUBSTITUTE(SUBSTITUTE(SUBSTITUTE(SUBSTITUTE($K$5,B33,"")," ",""),".",""),",",""),";","")))/LEN(SUBSTITUTE(SUBSTITUTE(SUBSTITUTE(SUBSTITUTE($K$5," ",""),".",""),",",""),";",""))</f>
        <v>0</v>
      </c>
      <c r="F33" s="9">
        <f>(D33+E33)/2</f>
        <v>0</v>
      </c>
      <c r="K33" s="2"/>
      <c r="L33" s="2"/>
      <c r="M33" s="2"/>
      <c r="N33" s="2"/>
      <c r="O33" s="2"/>
      <c r="P33" s="2"/>
      <c r="Q33" s="2"/>
      <c r="R33" s="2"/>
      <c r="S33" s="2"/>
      <c r="T33" s="2"/>
      <c r="U33" s="2"/>
      <c r="V33" s="2"/>
      <c r="W33" s="2"/>
      <c r="X33" s="2"/>
      <c r="Y33" s="2"/>
      <c r="Z33" s="2"/>
    </row>
    <row r="34" spans="1:26" x14ac:dyDescent="0.3">
      <c r="B34" t="s">
        <v>39</v>
      </c>
      <c r="D34" s="4">
        <f>(LEN($K$5)-LEN(SUBSTITUTE($K$5,B34,"")))/LEN($K$5)</f>
        <v>2.6474127557160047E-2</v>
      </c>
      <c r="E34" s="4">
        <f>(LEN(SUBSTITUTE(SUBSTITUTE(SUBSTITUTE(SUBSTITUTE($K$5," ",""),".",""),",",""),";",""))-LEN(SUBSTITUTE(SUBSTITUTE(SUBSTITUTE(SUBSTITUTE(SUBSTITUTE($K$5,B34,"")," ",""),".",""),",",""),";","")))/LEN(SUBSTITUTE(SUBSTITUTE(SUBSTITUTE(SUBSTITUTE($K$5," ",""),".",""),",",""),";",""))</f>
        <v>3.1473533619456366E-2</v>
      </c>
      <c r="F34" s="4">
        <f>(D34+E34)/2</f>
        <v>2.8973830588308207E-2</v>
      </c>
      <c r="K34" s="2"/>
      <c r="L34" s="2"/>
      <c r="M34" s="2"/>
      <c r="N34" s="2"/>
      <c r="O34" s="2"/>
      <c r="P34" s="2"/>
      <c r="Q34" s="2"/>
      <c r="R34" s="2"/>
      <c r="S34" s="2"/>
      <c r="T34" s="2"/>
      <c r="U34" s="2"/>
      <c r="V34" s="2"/>
      <c r="W34" s="2"/>
      <c r="X34" s="2"/>
      <c r="Y34" s="2"/>
      <c r="Z34" s="2"/>
    </row>
    <row r="35" spans="1:26" x14ac:dyDescent="0.3">
      <c r="B35" t="s">
        <v>40</v>
      </c>
      <c r="D35" s="4">
        <f>(LEN($K$5)-LEN(SUBSTITUTE($K$5,B35,"")))/LEN($K$5)</f>
        <v>3.6101083032490976E-3</v>
      </c>
      <c r="E35" s="4">
        <f>(LEN(SUBSTITUTE(SUBSTITUTE(SUBSTITUTE(SUBSTITUTE($K$5," ",""),".",""),",",""),";",""))-LEN(SUBSTITUTE(SUBSTITUTE(SUBSTITUTE(SUBSTITUTE(SUBSTITUTE($K$5,B35,"")," ",""),".",""),",",""),";","")))/LEN(SUBSTITUTE(SUBSTITUTE(SUBSTITUTE(SUBSTITUTE($K$5," ",""),".",""),",",""),";",""))</f>
        <v>4.2918454935622317E-3</v>
      </c>
      <c r="F35" s="4">
        <f>(D35+E35)/2</f>
        <v>3.9509768984056642E-3</v>
      </c>
    </row>
    <row r="36" spans="1:26" x14ac:dyDescent="0.3">
      <c r="B36" t="s">
        <v>41</v>
      </c>
      <c r="D36" s="4">
        <f>(LEN($K$5)-LEN(SUBSTITUTE($K$5,B36,"")))/LEN($K$5)</f>
        <v>3.1287605294825514E-2</v>
      </c>
      <c r="E36" s="4">
        <f>(LEN(SUBSTITUTE(SUBSTITUTE(SUBSTITUTE(SUBSTITUTE($K$5," ",""),".",""),",",""),";",""))-LEN(SUBSTITUTE(SUBSTITUTE(SUBSTITUTE(SUBSTITUTE(SUBSTITUTE($K$5,B36,"")," ",""),".",""),",",""),";","")))/LEN(SUBSTITUTE(SUBSTITUTE(SUBSTITUTE(SUBSTITUTE($K$5," ",""),".",""),",",""),";",""))</f>
        <v>3.7195994277539342E-2</v>
      </c>
      <c r="F36" s="4">
        <f>(D36+E36)/2</f>
        <v>3.4241799786182428E-2</v>
      </c>
    </row>
    <row r="37" spans="1:26" x14ac:dyDescent="0.3">
      <c r="B37" t="s">
        <v>42</v>
      </c>
      <c r="D37" s="4">
        <f>(LEN($K$5)-LEN(SUBSTITUTE($K$5,B37,"")))/LEN($K$5)</f>
        <v>1.444043321299639E-2</v>
      </c>
      <c r="E37" s="4">
        <f>(LEN(SUBSTITUTE(SUBSTITUTE(SUBSTITUTE(SUBSTITUTE($K$5," ",""),".",""),",",""),";",""))-LEN(SUBSTITUTE(SUBSTITUTE(SUBSTITUTE(SUBSTITUTE(SUBSTITUTE($K$5,B37,"")," ",""),".",""),",",""),";","")))/LEN(SUBSTITUTE(SUBSTITUTE(SUBSTITUTE(SUBSTITUTE($K$5," ",""),".",""),",",""),";",""))</f>
        <v>1.7167381974248927E-2</v>
      </c>
      <c r="F37" s="4">
        <f>(D37+E37)/2</f>
        <v>1.5803907593622657E-2</v>
      </c>
    </row>
    <row r="38" spans="1:26" x14ac:dyDescent="0.3">
      <c r="B38" t="s">
        <v>43</v>
      </c>
      <c r="D38" s="4">
        <f>(LEN($K$5)-LEN(SUBSTITUTE($K$5,B38,"")))/LEN($K$5)</f>
        <v>2.1660649819494584E-2</v>
      </c>
      <c r="E38" s="4">
        <f>(LEN(SUBSTITUTE(SUBSTITUTE(SUBSTITUTE(SUBSTITUTE($K$5," ",""),".",""),",",""),";",""))-LEN(SUBSTITUTE(SUBSTITUTE(SUBSTITUTE(SUBSTITUTE(SUBSTITUTE($K$5,B38,"")," ",""),".",""),",",""),";","")))/LEN(SUBSTITUTE(SUBSTITUTE(SUBSTITUTE(SUBSTITUTE($K$5," ",""),".",""),",",""),";",""))</f>
        <v>2.575107296137339E-2</v>
      </c>
      <c r="F38" s="4">
        <f>(D38+E38)/2</f>
        <v>2.3705861390433985E-2</v>
      </c>
    </row>
    <row r="39" spans="1:26" x14ac:dyDescent="0.3">
      <c r="B39" t="s">
        <v>44</v>
      </c>
      <c r="D39" s="4">
        <f>(LEN($K$5)-LEN(SUBSTITUTE($K$5,B39,"")))/LEN($K$5)</f>
        <v>1.8050541516245488E-3</v>
      </c>
      <c r="E39" s="4">
        <f>(LEN(SUBSTITUTE(SUBSTITUTE(SUBSTITUTE(SUBSTITUTE($K$5," ",""),".",""),",",""),";",""))-LEN(SUBSTITUTE(SUBSTITUTE(SUBSTITUTE(SUBSTITUTE(SUBSTITUTE($K$5,B39,"")," ",""),".",""),",",""),";","")))/LEN(SUBSTITUTE(SUBSTITUTE(SUBSTITUTE(SUBSTITUTE($K$5," ",""),".",""),",",""),";",""))</f>
        <v>2.1459227467811159E-3</v>
      </c>
      <c r="F39" s="4">
        <f>(D39+E39)/2</f>
        <v>1.9754884492028321E-3</v>
      </c>
    </row>
    <row r="40" spans="1:26" x14ac:dyDescent="0.3">
      <c r="B40" t="s">
        <v>45</v>
      </c>
      <c r="D40" s="4">
        <f>(LEN($K$5)-LEN(SUBSTITUTE($K$5,B40,"")))/LEN($K$5)</f>
        <v>1.2033694344163659E-3</v>
      </c>
      <c r="E40" s="4">
        <f>(LEN(SUBSTITUTE(SUBSTITUTE(SUBSTITUTE(SUBSTITUTE($K$5," ",""),".",""),",",""),";",""))-LEN(SUBSTITUTE(SUBSTITUTE(SUBSTITUTE(SUBSTITUTE(SUBSTITUTE($K$5,B40,"")," ",""),".",""),",",""),";","")))/LEN(SUBSTITUTE(SUBSTITUTE(SUBSTITUTE(SUBSTITUTE($K$5," ",""),".",""),",",""),";",""))</f>
        <v>7.1530758226037196E-4</v>
      </c>
      <c r="F40" s="4">
        <f>(D40+E40)/2</f>
        <v>9.5933850833836891E-4</v>
      </c>
    </row>
    <row r="41" spans="1:26" x14ac:dyDescent="0.3">
      <c r="B41" t="s">
        <v>46</v>
      </c>
      <c r="D41" s="4">
        <f>(LEN($K$5)-LEN(SUBSTITUTE($K$5,B41,"")))/LEN($K$5)</f>
        <v>3.6101083032490976E-3</v>
      </c>
      <c r="E41" s="4">
        <f>(LEN(SUBSTITUTE(SUBSTITUTE(SUBSTITUTE(SUBSTITUTE($K$5," ",""),".",""),",",""),";",""))-LEN(SUBSTITUTE(SUBSTITUTE(SUBSTITUTE(SUBSTITUTE(SUBSTITUTE($K$5,B41,"")," ",""),".",""),",",""),";","")))/LEN(SUBSTITUTE(SUBSTITUTE(SUBSTITUTE(SUBSTITUTE($K$5," ",""),".",""),",",""),";",""))</f>
        <v>4.2918454935622317E-3</v>
      </c>
      <c r="F41" s="4">
        <f>(D41+E41)/2</f>
        <v>3.9509768984056642E-3</v>
      </c>
    </row>
  </sheetData>
  <sortState xmlns:xlrd2="http://schemas.microsoft.com/office/spreadsheetml/2017/richdata2" ref="B4:F33">
    <sortCondition descending="1" ref="D4:D33"/>
  </sortState>
  <mergeCells count="2">
    <mergeCell ref="K5:Z18"/>
    <mergeCell ref="K21:Z34"/>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07.10.2020 (1. zad)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Aleksa</dc:creator>
  <cp:lastModifiedBy>Aleksa</cp:lastModifiedBy>
  <dcterms:created xsi:type="dcterms:W3CDTF">2020-10-07T11:14:27Z</dcterms:created>
  <dcterms:modified xsi:type="dcterms:W3CDTF">2020-10-07T11:57:03Z</dcterms:modified>
</cp:coreProperties>
</file>