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F8" i="1"/>
  <c r="D4" i="1" l="1"/>
  <c r="D5" i="1"/>
  <c r="D8" i="1" l="1"/>
  <c r="D7" i="1"/>
  <c r="D6" i="1"/>
</calcChain>
</file>

<file path=xl/sharedStrings.xml><?xml version="1.0" encoding="utf-8"?>
<sst xmlns="http://schemas.openxmlformats.org/spreadsheetml/2006/main" count="12" uniqueCount="12">
  <si>
    <t>VU</t>
  </si>
  <si>
    <t xml:space="preserve">Отмена выбранной брони  </t>
  </si>
  <si>
    <t>Покупка билета</t>
  </si>
  <si>
    <t>Покупка билета туда - обратно</t>
  </si>
  <si>
    <t>Просмотр квитанций</t>
  </si>
  <si>
    <t>Операции</t>
  </si>
  <si>
    <t>max</t>
  </si>
  <si>
    <t>think time</t>
  </si>
  <si>
    <t>Поиск билетов без оплаты</t>
  </si>
  <si>
    <t>Интенсивность (план)</t>
  </si>
  <si>
    <t>Интенсивность (факт)</t>
  </si>
  <si>
    <t>Pacing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</si>
</sst>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3" borderId="0" xfId="0" applyFont="1" applyFill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3" borderId="0" xfId="0" applyFont="1" applyFill="1"/>
  </cellXfs>
  <cellStyles count="1">
    <cellStyle name="Обычный" xfId="0" builtinId="0"/>
  </cellStyles>
  <dxfs count="11"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B3:E8" totalsRowShown="0" headerRowDxfId="6" dataDxfId="5">
  <autoFilter ref="B3:E8"/>
  <tableColumns count="4">
    <tableColumn id="1" name="Операции" dataDxfId="10"/>
    <tableColumn id="2" name="max" dataDxfId="9"/>
    <tableColumn id="3" name="think time" dataDxfId="8"/>
    <tableColumn id="4" name="VU" dataDxfId="7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F3:H8" totalsRowShown="0" headerRowDxfId="4" dataDxfId="1">
  <autoFilter ref="F3:H8"/>
  <tableColumns count="3">
    <tableColumn id="1" name="Интенсивность (план)" dataDxfId="3"/>
    <tableColumn id="2" name="Интенсивность (факт)" dataDxfId="2"/>
    <tableColumn id="3" name="Pacing" dataDxfId="0">
      <calculatedColumnFormula>3600/Таблица2[[#This Row],[Интенсивность (факт)]]*Таблица1[[#This Row],[VU]]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8"/>
  <sheetViews>
    <sheetView tabSelected="1" workbookViewId="0">
      <selection activeCell="D13" sqref="D13"/>
    </sheetView>
  </sheetViews>
  <sheetFormatPr defaultRowHeight="15" x14ac:dyDescent="0.25"/>
  <cols>
    <col min="2" max="2" width="33.7109375" customWidth="1"/>
    <col min="3" max="3" width="13.28515625" customWidth="1"/>
    <col min="4" max="4" width="15.85546875" customWidth="1"/>
    <col min="6" max="6" width="28.5703125" customWidth="1"/>
    <col min="7" max="7" width="30.28515625" customWidth="1"/>
    <col min="8" max="8" width="21" customWidth="1"/>
  </cols>
  <sheetData>
    <row r="3" spans="2:8" ht="15.75" x14ac:dyDescent="0.25">
      <c r="B3" s="1" t="s">
        <v>5</v>
      </c>
      <c r="C3" s="1" t="s">
        <v>6</v>
      </c>
      <c r="D3" s="1" t="s">
        <v>7</v>
      </c>
      <c r="E3" s="1" t="s">
        <v>0</v>
      </c>
      <c r="F3" s="2" t="s">
        <v>9</v>
      </c>
      <c r="G3" s="2" t="s">
        <v>10</v>
      </c>
      <c r="H3" s="7" t="s">
        <v>11</v>
      </c>
    </row>
    <row r="4" spans="2:8" ht="15.75" x14ac:dyDescent="0.25">
      <c r="B4" s="1" t="s">
        <v>1</v>
      </c>
      <c r="C4" s="3">
        <v>0.41</v>
      </c>
      <c r="D4" s="3">
        <f>10.42-C4</f>
        <v>10.01</v>
      </c>
      <c r="E4" s="1">
        <v>1</v>
      </c>
      <c r="F4" s="5">
        <v>50</v>
      </c>
      <c r="G4" s="5">
        <v>50</v>
      </c>
      <c r="H4" s="6">
        <f>3600/Таблица2[[#This Row],[Интенсивность (факт)]]*Таблица1[[#This Row],[VU]]</f>
        <v>72</v>
      </c>
    </row>
    <row r="5" spans="2:8" ht="15.75" x14ac:dyDescent="0.25">
      <c r="B5" s="1" t="s">
        <v>8</v>
      </c>
      <c r="C5" s="3">
        <v>0.5544</v>
      </c>
      <c r="D5" s="3">
        <f>20.44-C5</f>
        <v>19.8856</v>
      </c>
      <c r="E5" s="1">
        <v>2</v>
      </c>
      <c r="F5" s="5">
        <v>30</v>
      </c>
      <c r="G5" s="5">
        <v>30</v>
      </c>
      <c r="H5" s="6">
        <f>3600/Таблица2[[#This Row],[Интенсивность (факт)]]*Таблица1[[#This Row],[VU]]</f>
        <v>240</v>
      </c>
    </row>
    <row r="6" spans="2:8" ht="15.75" x14ac:dyDescent="0.25">
      <c r="B6" s="1" t="s">
        <v>2</v>
      </c>
      <c r="C6" s="3">
        <v>0.1358</v>
      </c>
      <c r="D6" s="3">
        <f xml:space="preserve"> 26.232 - C6</f>
        <v>26.0962</v>
      </c>
      <c r="E6" s="1">
        <v>3</v>
      </c>
      <c r="F6" s="5">
        <v>87</v>
      </c>
      <c r="G6" s="5">
        <v>90</v>
      </c>
      <c r="H6" s="6">
        <f>3600/Таблица2[[#This Row],[Интенсивность (факт)]]*Таблица1[[#This Row],[VU]]</f>
        <v>120</v>
      </c>
    </row>
    <row r="7" spans="2:8" ht="15.75" x14ac:dyDescent="0.25">
      <c r="B7" s="1" t="s">
        <v>3</v>
      </c>
      <c r="C7" s="3">
        <v>0.66620000000000001</v>
      </c>
      <c r="D7" s="3">
        <f xml:space="preserve"> 31.1741 - C7</f>
        <v>30.507899999999999</v>
      </c>
      <c r="E7" s="1">
        <v>3</v>
      </c>
      <c r="F7" s="5">
        <v>80</v>
      </c>
      <c r="G7" s="5">
        <v>80</v>
      </c>
      <c r="H7" s="6">
        <f>3600/Таблица2[[#This Row],[Интенсивность (факт)]]*Таблица1[[#This Row],[VU]]</f>
        <v>135</v>
      </c>
    </row>
    <row r="8" spans="2:8" ht="15.75" x14ac:dyDescent="0.25">
      <c r="B8" s="1" t="s">
        <v>4</v>
      </c>
      <c r="C8" s="3">
        <v>9.7199999999999995E-2</v>
      </c>
      <c r="D8" s="4">
        <f>10.9632 - C8</f>
        <v>10.866</v>
      </c>
      <c r="E8" s="1">
        <v>1</v>
      </c>
      <c r="F8" s="5">
        <f>159-88</f>
        <v>71</v>
      </c>
      <c r="G8" s="5">
        <v>72</v>
      </c>
      <c r="H8" s="6">
        <f>3600/Таблица2[[#This Row],[Интенсивность (факт)]]*Таблица1[[#This Row],[VU]]</f>
        <v>50</v>
      </c>
    </row>
  </sheetData>
  <pageMargins left="0.7" right="0.7" top="0.75" bottom="0.75" header="0.3" footer="0.3"/>
  <pageSetup paperSize="9" orientation="portrait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2020-05-18T22:05:16Z</dcterms:modified>
</cp:coreProperties>
</file>