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Work\MUCTR\MUCTR-Chemestry\lab6\"/>
    </mc:Choice>
  </mc:AlternateContent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B27" i="1"/>
  <c r="C27" i="1"/>
  <c r="B28" i="1"/>
  <c r="C28" i="1" s="1"/>
  <c r="B29" i="1"/>
  <c r="C29" i="1"/>
  <c r="B30" i="1"/>
  <c r="C30" i="1" s="1"/>
  <c r="B31" i="1"/>
  <c r="C31" i="1"/>
  <c r="B32" i="1"/>
  <c r="C32" i="1" s="1"/>
  <c r="B33" i="1"/>
  <c r="C33" i="1"/>
  <c r="B26" i="1"/>
  <c r="B23" i="1" l="1"/>
  <c r="C26" i="1"/>
  <c r="B17" i="1"/>
  <c r="A28" i="1"/>
  <c r="A29" i="1"/>
  <c r="A30" i="1" s="1"/>
  <c r="A31" i="1" s="1"/>
  <c r="A32" i="1" s="1"/>
  <c r="A33" i="1" s="1"/>
  <c r="A27" i="1"/>
  <c r="F3" i="1"/>
  <c r="F4" i="1"/>
  <c r="F5" i="1"/>
  <c r="F6" i="1"/>
  <c r="F7" i="1"/>
  <c r="F8" i="1"/>
  <c r="F2" i="1"/>
  <c r="D2" i="1"/>
  <c r="E3" i="1"/>
  <c r="E4" i="1"/>
  <c r="E5" i="1"/>
  <c r="E6" i="1"/>
  <c r="E7" i="1"/>
  <c r="E8" i="1"/>
  <c r="E2" i="1"/>
  <c r="D3" i="1"/>
  <c r="D4" i="1"/>
  <c r="D5" i="1"/>
  <c r="D6" i="1"/>
  <c r="D7" i="1"/>
  <c r="D8" i="1"/>
  <c r="C3" i="1" l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<sst xmlns="http://schemas.openxmlformats.org/spreadsheetml/2006/main" count="35" uniqueCount="24">
  <si>
    <t>t</t>
  </si>
  <si>
    <t>P</t>
  </si>
  <si>
    <t>Pa</t>
  </si>
  <si>
    <t>Ca</t>
  </si>
  <si>
    <t>было</t>
  </si>
  <si>
    <t>-</t>
  </si>
  <si>
    <t>ушло</t>
  </si>
  <si>
    <t>p0-x</t>
  </si>
  <si>
    <t>px</t>
  </si>
  <si>
    <t>T</t>
  </si>
  <si>
    <t>CH3OCH3</t>
  </si>
  <si>
    <t>CH4</t>
  </si>
  <si>
    <t>H2</t>
  </si>
  <si>
    <t>CO</t>
  </si>
  <si>
    <t>0,5x</t>
  </si>
  <si>
    <t>pA = 1.5p0-0.5p</t>
  </si>
  <si>
    <t>LN(Ca)</t>
  </si>
  <si>
    <t>1/Ca</t>
  </si>
  <si>
    <t>k</t>
  </si>
  <si>
    <t>t1</t>
  </si>
  <si>
    <t>в момнт t1</t>
  </si>
  <si>
    <t>tau</t>
  </si>
  <si>
    <t>tau1/2</t>
  </si>
  <si>
    <t>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</si>
</sst>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0" xfId="1"/>
    <xf numFmtId="0" fontId="1" fillId="2" borderId="0" xfId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Анаморфоза 0-го порядка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420</c:v>
                </c:pt>
                <c:pt idx="5">
                  <c:v>500</c:v>
                </c:pt>
                <c:pt idx="6">
                  <c:v>600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6.2225208007923349</c:v>
                </c:pt>
                <c:pt idx="1">
                  <c:v>5.5167256173691301</c:v>
                </c:pt>
                <c:pt idx="2">
                  <c:v>4.8973543339569305</c:v>
                </c:pt>
                <c:pt idx="3">
                  <c:v>4.3428009755529837</c:v>
                </c:pt>
                <c:pt idx="4">
                  <c:v>3.3129161670885114</c:v>
                </c:pt>
                <c:pt idx="5">
                  <c:v>2.938412600374158</c:v>
                </c:pt>
                <c:pt idx="6">
                  <c:v>2.5278990753218862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4E-45DC-ACD2-20C8FD98D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491487"/>
        <c:axId val="1160496895"/>
      </c:scatterChart>
      <c:valAx>
        <c:axId val="116049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</a:t>
                </a:r>
                <a:r>
                  <a:rPr lang="en-US"/>
                  <a:t>t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0496895"/>
        <c:crosses val="autoZero"/>
        <c:crossBetween val="midCat"/>
      </c:valAx>
      <c:valAx>
        <c:axId val="116049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049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Анаморфоза 1-го порядка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420</c:v>
                </c:pt>
                <c:pt idx="5">
                  <c:v>500</c:v>
                </c:pt>
                <c:pt idx="6">
                  <c:v>600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1.8281750980892715</c:v>
                </c:pt>
                <c:pt idx="1">
                  <c:v>1.7077844990258071</c:v>
                </c:pt>
                <c:pt idx="2">
                  <c:v>1.5886951274553682</c:v>
                </c:pt>
                <c:pt idx="3">
                  <c:v>1.4685195260124013</c:v>
                </c:pt>
                <c:pt idx="4">
                  <c:v>1.1978288187683563</c:v>
                </c:pt>
                <c:pt idx="5">
                  <c:v>1.0778695036893775</c:v>
                </c:pt>
                <c:pt idx="6">
                  <c:v>0.92738855275108167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EB-479F-9CAD-4D92AD053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868815"/>
        <c:axId val="1242866319"/>
      </c:scatterChart>
      <c:valAx>
        <c:axId val="124286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</a:t>
                </a:r>
                <a:r>
                  <a:rPr lang="en-US" baseline="0"/>
                  <a:t>t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2866319"/>
        <c:crosses val="autoZero"/>
        <c:crossBetween val="midCat"/>
      </c:valAx>
      <c:valAx>
        <c:axId val="124286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LN(Ca)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286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Анаморфоза 2-го порядка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420</c:v>
                </c:pt>
                <c:pt idx="5">
                  <c:v>500</c:v>
                </c:pt>
                <c:pt idx="6">
                  <c:v>600</c:v>
                </c:pt>
              </c:numCache>
            </c:numRef>
          </c:xVal>
          <c:yVal>
            <c:numRef>
              <c:f>Sheet1!$F$2:$F$8</c:f>
              <c:numCache>
                <c:formatCode>General</c:formatCode>
                <c:ptCount val="7"/>
                <c:pt idx="0">
                  <c:v>0.16070657407407407</c:v>
                </c:pt>
                <c:pt idx="1">
                  <c:v>0.18126694516971278</c:v>
                </c:pt>
                <c:pt idx="2">
                  <c:v>0.20419188235294114</c:v>
                </c:pt>
                <c:pt idx="3">
                  <c:v>0.23026613598673298</c:v>
                </c:pt>
                <c:pt idx="4">
                  <c:v>0.30184886956521739</c:v>
                </c:pt>
                <c:pt idx="5">
                  <c:v>0.34031980392156863</c:v>
                </c:pt>
                <c:pt idx="6">
                  <c:v>0.39558541310541306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26-4017-81CC-66A69E5C8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872975"/>
        <c:axId val="1242866735"/>
      </c:scatterChart>
      <c:valAx>
        <c:axId val="124287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</a:t>
                </a:r>
                <a:r>
                  <a:rPr lang="en-US" baseline="0"/>
                  <a:t>t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2866735"/>
        <c:crosses val="autoZero"/>
        <c:crossBetween val="midCat"/>
      </c:valAx>
      <c:valAx>
        <c:axId val="124286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1/Ca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287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Кинетическая кривая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Sheet1!$A$26:$A$33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</c:numCache>
            </c:numRef>
          </c:xVal>
          <c:yVal>
            <c:numRef>
              <c:f>Sheet1!$B$26:$B$33</c:f>
              <c:numCache>
                <c:formatCode>General</c:formatCode>
                <c:ptCount val="8"/>
                <c:pt idx="0">
                  <c:v>6.2225208007923349</c:v>
                </c:pt>
                <c:pt idx="1">
                  <c:v>5.3557732867128012</c:v>
                </c:pt>
                <c:pt idx="2">
                  <c:v>4.6097567877979557</c:v>
                </c:pt>
                <c:pt idx="3">
                  <c:v>3.9676544366372535</c:v>
                </c:pt>
                <c:pt idx="4">
                  <c:v>3.4149918213119528</c:v>
                </c:pt>
                <c:pt idx="5">
                  <c:v>2.9393107000295333</c:v>
                </c:pt>
                <c:pt idx="6">
                  <c:v>2.5298881647069398</c:v>
                </c:pt>
                <c:pt idx="7">
                  <c:v>2.1774949228266136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DA-4C2E-BB45-A858B5FEE50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Sheet1!$A$26:$A$33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</c:numCache>
            </c:numRef>
          </c:xVal>
          <c:yVal>
            <c:numRef>
              <c:f>Sheet1!$C$26:$C$33</c:f>
              <c:numCache>
                <c:formatCode>General</c:formatCode>
                <c:ptCount val="8"/>
                <c:pt idx="0">
                  <c:v>0</c:v>
                </c:pt>
                <c:pt idx="1">
                  <c:v>0.86674751407953377</c:v>
                </c:pt>
                <c:pt idx="2">
                  <c:v>1.6127640129943792</c:v>
                </c:pt>
                <c:pt idx="3">
                  <c:v>2.2548663641550815</c:v>
                </c:pt>
                <c:pt idx="4">
                  <c:v>2.8075289794803822</c:v>
                </c:pt>
                <c:pt idx="5">
                  <c:v>3.2832101007628016</c:v>
                </c:pt>
                <c:pt idx="6">
                  <c:v>3.6926326360853952</c:v>
                </c:pt>
                <c:pt idx="7">
                  <c:v>4.0450258779657213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DA-4C2E-BB45-A858B5FEE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546959"/>
        <c:axId val="1232544463"/>
      </c:scatterChart>
      <c:valAx>
        <c:axId val="123254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</a:t>
                </a:r>
                <a:r>
                  <a:rPr lang="en-US"/>
                  <a:t>t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2544463"/>
        <c:crosses val="autoZero"/>
        <c:crossBetween val="midCat"/>
      </c:valAx>
      <c:valAx>
        <c:axId val="12325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Концентрация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254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0</xdr:row>
      <xdr:rowOff>66675</xdr:rowOff>
    </xdr:from>
    <xdr:to>
      <xdr:col>14</xdr:col>
      <xdr:colOff>495300</xdr:colOff>
      <xdr:row>14</xdr:row>
      <xdr:rowOff>142875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142875</xdr:colOff>
      <xdr:row>0</xdr:row>
      <xdr:rowOff>85725</xdr:rowOff>
    </xdr:from>
    <xdr:to>
      <xdr:col>22</xdr:col>
      <xdr:colOff>447675</xdr:colOff>
      <xdr:row>14</xdr:row>
      <xdr:rowOff>161925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358223</xdr:colOff>
      <xdr:row>16</xdr:row>
      <xdr:rowOff>33544</xdr:rowOff>
    </xdr:from>
    <xdr:to>
      <xdr:col>20</xdr:col>
      <xdr:colOff>53422</xdr:colOff>
      <xdr:row>30</xdr:row>
      <xdr:rowOff>109744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389283</xdr:colOff>
      <xdr:row>16</xdr:row>
      <xdr:rowOff>3313</xdr:rowOff>
    </xdr:from>
    <xdr:to>
      <xdr:col>11</xdr:col>
      <xdr:colOff>57979</xdr:colOff>
      <xdr:row>30</xdr:row>
      <xdr:rowOff>79513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9"/>
  <sheetViews>
    <sheetView tabSelected="1" topLeftCell="A4" zoomScale="115" zoomScaleNormal="115" workbookViewId="0">
      <selection activeCell="B17" sqref="B17"/>
    </sheetView>
  </sheetViews>
  <sheetFormatPr defaultRowHeight="15" x14ac:dyDescent="0.25"/>
  <cols>
    <col min="1" max="1" width="15.28515625" customWidth="1"/>
  </cols>
  <sheetData>
    <row r="1" spans="1:6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16</v>
      </c>
      <c r="F1" s="5" t="s">
        <v>17</v>
      </c>
    </row>
    <row r="2" spans="1:6" x14ac:dyDescent="0.25">
      <c r="A2" s="5">
        <v>0</v>
      </c>
      <c r="B2" s="5">
        <v>43200</v>
      </c>
      <c r="C2" s="5">
        <f>1.5*$B$2-0.5*B2</f>
        <v>43200</v>
      </c>
      <c r="D2" s="5">
        <f>C2/(8.3144*$B$9)</f>
        <v>6.2225208007923349</v>
      </c>
      <c r="E2" s="6">
        <f>LN(D2)</f>
        <v>1.8281750980892715</v>
      </c>
      <c r="F2" s="5">
        <f>1/D2</f>
        <v>0.16070657407407407</v>
      </c>
    </row>
    <row r="3" spans="1:6" x14ac:dyDescent="0.25">
      <c r="A3" s="5">
        <v>80</v>
      </c>
      <c r="B3" s="5">
        <v>53000</v>
      </c>
      <c r="C3" s="5">
        <f t="shared" ref="C3:C8" si="0">1.5*$B$2-0.5*B3</f>
        <v>38300</v>
      </c>
      <c r="D3" s="5">
        <f t="shared" ref="D3:D8" si="1">C3/(8.3144*$B$9)</f>
        <v>5.5167256173691301</v>
      </c>
      <c r="E3" s="6">
        <f t="shared" ref="E3:E8" si="2">LN(D3)</f>
        <v>1.7077844990258071</v>
      </c>
      <c r="F3" s="5">
        <f t="shared" ref="F3:F8" si="3">1/D3</f>
        <v>0.18126694516971278</v>
      </c>
    </row>
    <row r="4" spans="1:6" x14ac:dyDescent="0.25">
      <c r="A4" s="5">
        <v>160</v>
      </c>
      <c r="B4" s="5">
        <v>61600</v>
      </c>
      <c r="C4" s="5">
        <f t="shared" si="0"/>
        <v>34000</v>
      </c>
      <c r="D4" s="5">
        <f t="shared" si="1"/>
        <v>4.8973543339569305</v>
      </c>
      <c r="E4" s="6">
        <f t="shared" si="2"/>
        <v>1.5886951274553682</v>
      </c>
      <c r="F4" s="5">
        <f t="shared" si="3"/>
        <v>0.20419188235294114</v>
      </c>
    </row>
    <row r="5" spans="1:6" x14ac:dyDescent="0.25">
      <c r="A5" s="5">
        <v>240</v>
      </c>
      <c r="B5" s="5">
        <v>69300</v>
      </c>
      <c r="C5" s="5">
        <f t="shared" si="0"/>
        <v>30150</v>
      </c>
      <c r="D5" s="5">
        <f t="shared" si="1"/>
        <v>4.3428009755529837</v>
      </c>
      <c r="E5" s="6">
        <f t="shared" si="2"/>
        <v>1.4685195260124013</v>
      </c>
      <c r="F5" s="5">
        <f t="shared" si="3"/>
        <v>0.23026613598673298</v>
      </c>
    </row>
    <row r="6" spans="1:6" x14ac:dyDescent="0.25">
      <c r="A6" s="5">
        <v>420</v>
      </c>
      <c r="B6" s="5">
        <v>83600</v>
      </c>
      <c r="C6" s="5">
        <f t="shared" si="0"/>
        <v>23000</v>
      </c>
      <c r="D6" s="5">
        <f t="shared" si="1"/>
        <v>3.3129161670885114</v>
      </c>
      <c r="E6" s="6">
        <f t="shared" si="2"/>
        <v>1.1978288187683563</v>
      </c>
      <c r="F6" s="5">
        <f t="shared" si="3"/>
        <v>0.30184886956521739</v>
      </c>
    </row>
    <row r="7" spans="1:6" x14ac:dyDescent="0.25">
      <c r="A7" s="5">
        <v>500</v>
      </c>
      <c r="B7" s="5">
        <v>88800</v>
      </c>
      <c r="C7" s="5">
        <f t="shared" si="0"/>
        <v>20400</v>
      </c>
      <c r="D7" s="5">
        <f t="shared" si="1"/>
        <v>2.938412600374158</v>
      </c>
      <c r="E7" s="6">
        <f t="shared" si="2"/>
        <v>1.0778695036893775</v>
      </c>
      <c r="F7" s="5">
        <f t="shared" si="3"/>
        <v>0.34031980392156863</v>
      </c>
    </row>
    <row r="8" spans="1:6" x14ac:dyDescent="0.25">
      <c r="A8" s="5">
        <v>600</v>
      </c>
      <c r="B8" s="5">
        <v>94500</v>
      </c>
      <c r="C8" s="5">
        <f t="shared" si="0"/>
        <v>17550</v>
      </c>
      <c r="D8" s="5">
        <f t="shared" si="1"/>
        <v>2.5278990753218862</v>
      </c>
      <c r="E8" s="6">
        <f t="shared" si="2"/>
        <v>0.92738855275108167</v>
      </c>
      <c r="F8" s="5">
        <f t="shared" si="3"/>
        <v>0.39558541310541306</v>
      </c>
    </row>
    <row r="9" spans="1:6" x14ac:dyDescent="0.25">
      <c r="A9" s="1" t="s">
        <v>9</v>
      </c>
      <c r="B9" s="1">
        <v>835</v>
      </c>
      <c r="C9" s="1"/>
      <c r="D9" s="1"/>
    </row>
    <row r="10" spans="1:6" x14ac:dyDescent="0.25">
      <c r="A10" s="1"/>
      <c r="B10" s="1"/>
      <c r="C10" s="1"/>
      <c r="D10" s="1"/>
    </row>
    <row r="11" spans="1:6" x14ac:dyDescent="0.25">
      <c r="A11" s="5"/>
      <c r="B11" s="5" t="s">
        <v>10</v>
      </c>
      <c r="C11" s="5" t="s">
        <v>11</v>
      </c>
      <c r="D11" s="5" t="s">
        <v>12</v>
      </c>
      <c r="E11" s="5" t="s">
        <v>13</v>
      </c>
    </row>
    <row r="12" spans="1:6" x14ac:dyDescent="0.25">
      <c r="A12" s="5" t="s">
        <v>4</v>
      </c>
      <c r="B12" s="5">
        <v>43200</v>
      </c>
      <c r="C12" s="5" t="s">
        <v>5</v>
      </c>
      <c r="D12" s="5" t="s">
        <v>5</v>
      </c>
      <c r="E12" s="5" t="s">
        <v>5</v>
      </c>
    </row>
    <row r="13" spans="1:6" x14ac:dyDescent="0.25">
      <c r="A13" s="5" t="s">
        <v>6</v>
      </c>
      <c r="B13" s="5" t="s">
        <v>14</v>
      </c>
      <c r="C13" s="5" t="s">
        <v>14</v>
      </c>
      <c r="D13" s="5" t="s">
        <v>14</v>
      </c>
      <c r="E13" s="5" t="s">
        <v>14</v>
      </c>
    </row>
    <row r="14" spans="1:6" x14ac:dyDescent="0.25">
      <c r="A14" s="5" t="s">
        <v>0</v>
      </c>
      <c r="B14" s="5" t="s">
        <v>7</v>
      </c>
      <c r="C14" s="5" t="s">
        <v>8</v>
      </c>
      <c r="D14" s="5" t="s">
        <v>8</v>
      </c>
      <c r="E14" s="5" t="s">
        <v>8</v>
      </c>
    </row>
    <row r="15" spans="1:6" x14ac:dyDescent="0.25">
      <c r="A15" s="1"/>
      <c r="B15" s="1"/>
      <c r="C15" s="1"/>
      <c r="D15" s="1"/>
    </row>
    <row r="16" spans="1:6" x14ac:dyDescent="0.25">
      <c r="A16" s="2" t="s">
        <v>15</v>
      </c>
      <c r="B16" s="1"/>
      <c r="C16" s="1"/>
      <c r="D16" s="1"/>
    </row>
    <row r="17" spans="1:3" x14ac:dyDescent="0.25">
      <c r="A17" s="2" t="s">
        <v>22</v>
      </c>
      <c r="B17" s="2">
        <f>LN(2)/B18</f>
        <v>462.09812037329687</v>
      </c>
    </row>
    <row r="18" spans="1:3" x14ac:dyDescent="0.25">
      <c r="A18" s="2" t="s">
        <v>18</v>
      </c>
      <c r="B18" s="3">
        <v>1.5E-3</v>
      </c>
    </row>
    <row r="19" spans="1:3" x14ac:dyDescent="0.25">
      <c r="A19" s="2" t="s">
        <v>19</v>
      </c>
      <c r="B19" s="2">
        <v>500</v>
      </c>
    </row>
    <row r="21" spans="1:3" x14ac:dyDescent="0.25">
      <c r="A21" s="4" t="s">
        <v>20</v>
      </c>
      <c r="B21" s="4"/>
    </row>
    <row r="22" spans="1:3" x14ac:dyDescent="0.25">
      <c r="A22" s="2" t="s">
        <v>3</v>
      </c>
      <c r="B22" s="2" t="s">
        <v>21</v>
      </c>
    </row>
    <row r="23" spans="1:3" x14ac:dyDescent="0.25">
      <c r="A23" s="2">
        <f>D2*EXP((-B18)*B19)</f>
        <v>2.9393107000295333</v>
      </c>
      <c r="B23" s="2">
        <f>(D2-A23)/D2</f>
        <v>0.52763344725898531</v>
      </c>
    </row>
    <row r="24" spans="1:3" x14ac:dyDescent="0.25">
      <c r="A24" s="1"/>
      <c r="B24" s="1"/>
    </row>
    <row r="25" spans="1:3" x14ac:dyDescent="0.25">
      <c r="A25" s="5" t="s">
        <v>0</v>
      </c>
      <c r="B25" s="5" t="s">
        <v>3</v>
      </c>
      <c r="C25" s="5" t="s">
        <v>23</v>
      </c>
    </row>
    <row r="26" spans="1:3" x14ac:dyDescent="0.25">
      <c r="A26" s="5">
        <v>0</v>
      </c>
      <c r="B26" s="5">
        <f>$D$2*EXP((-$B$18)*A26)</f>
        <v>6.2225208007923349</v>
      </c>
      <c r="C26" s="5">
        <f>$D$2-B26</f>
        <v>0</v>
      </c>
    </row>
    <row r="27" spans="1:3" x14ac:dyDescent="0.25">
      <c r="A27" s="5">
        <f>A26+100</f>
        <v>100</v>
      </c>
      <c r="B27" s="5">
        <f t="shared" ref="B27:B33" si="4">$D$2*EXP((-$B$18)*A27)</f>
        <v>5.3557732867128012</v>
      </c>
      <c r="C27" s="5">
        <f t="shared" ref="C27:C33" si="5">$D$2-B27</f>
        <v>0.86674751407953377</v>
      </c>
    </row>
    <row r="28" spans="1:3" x14ac:dyDescent="0.25">
      <c r="A28" s="5">
        <f t="shared" ref="A28:A33" si="6">A27+100</f>
        <v>200</v>
      </c>
      <c r="B28" s="5">
        <f t="shared" si="4"/>
        <v>4.6097567877979557</v>
      </c>
      <c r="C28" s="5">
        <f t="shared" si="5"/>
        <v>1.6127640129943792</v>
      </c>
    </row>
    <row r="29" spans="1:3" x14ac:dyDescent="0.25">
      <c r="A29" s="5">
        <f t="shared" si="6"/>
        <v>300</v>
      </c>
      <c r="B29" s="5">
        <f t="shared" si="4"/>
        <v>3.9676544366372535</v>
      </c>
      <c r="C29" s="5">
        <f t="shared" si="5"/>
        <v>2.2548663641550815</v>
      </c>
    </row>
    <row r="30" spans="1:3" x14ac:dyDescent="0.25">
      <c r="A30" s="5">
        <f t="shared" si="6"/>
        <v>400</v>
      </c>
      <c r="B30" s="5">
        <f t="shared" si="4"/>
        <v>3.4149918213119528</v>
      </c>
      <c r="C30" s="5">
        <f t="shared" si="5"/>
        <v>2.8075289794803822</v>
      </c>
    </row>
    <row r="31" spans="1:3" x14ac:dyDescent="0.25">
      <c r="A31" s="5">
        <f t="shared" si="6"/>
        <v>500</v>
      </c>
      <c r="B31" s="5">
        <f t="shared" si="4"/>
        <v>2.9393107000295333</v>
      </c>
      <c r="C31" s="5">
        <f t="shared" si="5"/>
        <v>3.2832101007628016</v>
      </c>
    </row>
    <row r="32" spans="1:3" x14ac:dyDescent="0.25">
      <c r="A32" s="5">
        <f t="shared" si="6"/>
        <v>600</v>
      </c>
      <c r="B32" s="5">
        <f t="shared" si="4"/>
        <v>2.5298881647069398</v>
      </c>
      <c r="C32" s="5">
        <f t="shared" si="5"/>
        <v>3.6926326360853952</v>
      </c>
    </row>
    <row r="33" spans="1:3" x14ac:dyDescent="0.25">
      <c r="A33" s="5">
        <f t="shared" si="6"/>
        <v>700</v>
      </c>
      <c r="B33" s="5">
        <f t="shared" si="4"/>
        <v>2.1774949228266136</v>
      </c>
      <c r="C33" s="5">
        <f t="shared" si="5"/>
        <v>4.0450258779657213</v>
      </c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  <row r="52" spans="1:3" x14ac:dyDescent="0.25">
      <c r="A52" s="1"/>
      <c r="B52" s="1"/>
      <c r="C52" s="1"/>
    </row>
    <row r="53" spans="1:3" x14ac:dyDescent="0.25">
      <c r="A53" s="1"/>
      <c r="B53" s="1"/>
      <c r="C53" s="1"/>
    </row>
    <row r="54" spans="1:3" x14ac:dyDescent="0.25">
      <c r="A54" s="1"/>
      <c r="B54" s="1"/>
      <c r="C54" s="1"/>
    </row>
    <row r="55" spans="1:3" x14ac:dyDescent="0.25">
      <c r="A55" s="1"/>
      <c r="B55" s="1"/>
      <c r="C55" s="1"/>
    </row>
    <row r="56" spans="1:3" x14ac:dyDescent="0.25">
      <c r="A56" s="1"/>
      <c r="B56" s="1"/>
      <c r="C56" s="1"/>
    </row>
    <row r="57" spans="1:3" x14ac:dyDescent="0.25">
      <c r="A57" s="1"/>
      <c r="B57" s="1"/>
      <c r="C57" s="1"/>
    </row>
    <row r="58" spans="1:3" x14ac:dyDescent="0.25">
      <c r="A58" s="1"/>
      <c r="B58" s="1"/>
      <c r="C58" s="1"/>
    </row>
    <row r="59" spans="1:3" x14ac:dyDescent="0.25">
      <c r="A59" s="1"/>
      <c r="B59" s="1"/>
      <c r="C59" s="1"/>
    </row>
    <row r="60" spans="1:3" x14ac:dyDescent="0.25">
      <c r="A60" s="1"/>
      <c r="B60" s="1"/>
      <c r="C60" s="1"/>
    </row>
    <row r="61" spans="1:3" x14ac:dyDescent="0.25">
      <c r="A61" s="1"/>
      <c r="B61" s="1"/>
      <c r="C61" s="1"/>
    </row>
    <row r="62" spans="1:3" x14ac:dyDescent="0.25">
      <c r="A62" s="1"/>
      <c r="B62" s="1"/>
      <c r="C62" s="1"/>
    </row>
    <row r="63" spans="1:3" x14ac:dyDescent="0.25">
      <c r="A63" s="1"/>
      <c r="B63" s="1"/>
      <c r="C63" s="1"/>
    </row>
    <row r="64" spans="1:3" x14ac:dyDescent="0.25">
      <c r="A64" s="1"/>
      <c r="B64" s="1"/>
      <c r="C64" s="1"/>
    </row>
    <row r="65" spans="1:3" x14ac:dyDescent="0.25">
      <c r="A65" s="1"/>
      <c r="B65" s="1"/>
      <c r="C65" s="1"/>
    </row>
    <row r="66" spans="1:3" x14ac:dyDescent="0.25">
      <c r="A66" s="1"/>
      <c r="B66" s="1"/>
      <c r="C66" s="1"/>
    </row>
    <row r="67" spans="1:3" x14ac:dyDescent="0.25">
      <c r="A67" s="1"/>
      <c r="B67" s="1"/>
      <c r="C67" s="1"/>
    </row>
    <row r="68" spans="1:3" x14ac:dyDescent="0.25">
      <c r="A68" s="1"/>
      <c r="B68" s="1"/>
      <c r="C68" s="1"/>
    </row>
    <row r="69" spans="1:3" x14ac:dyDescent="0.25">
      <c r="A69" s="1"/>
      <c r="B69" s="1"/>
      <c r="C69" s="1"/>
    </row>
    <row r="70" spans="1:3" x14ac:dyDescent="0.25">
      <c r="A70" s="1"/>
      <c r="B70" s="1"/>
      <c r="C70" s="1"/>
    </row>
    <row r="71" spans="1:3" x14ac:dyDescent="0.25">
      <c r="A71" s="1"/>
      <c r="B71" s="1"/>
      <c r="C71" s="1"/>
    </row>
    <row r="72" spans="1:3" x14ac:dyDescent="0.25">
      <c r="A72" s="1"/>
      <c r="B72" s="1"/>
      <c r="C72" s="1"/>
    </row>
    <row r="73" spans="1:3" x14ac:dyDescent="0.25">
      <c r="A73" s="1"/>
      <c r="B73" s="1"/>
      <c r="C73" s="1"/>
    </row>
    <row r="74" spans="1:3" x14ac:dyDescent="0.25">
      <c r="A74" s="1"/>
      <c r="B74" s="1"/>
      <c r="C74" s="1"/>
    </row>
    <row r="75" spans="1:3" x14ac:dyDescent="0.25">
      <c r="A75" s="1"/>
      <c r="B75" s="1"/>
      <c r="C75" s="1"/>
    </row>
    <row r="76" spans="1:3" x14ac:dyDescent="0.25">
      <c r="A76" s="1"/>
      <c r="B76" s="1"/>
      <c r="C76" s="1"/>
    </row>
    <row r="77" spans="1:3" x14ac:dyDescent="0.25">
      <c r="A77" s="1"/>
      <c r="B77" s="1"/>
      <c r="C77" s="1"/>
    </row>
    <row r="78" spans="1:3" x14ac:dyDescent="0.25">
      <c r="A78" s="1"/>
      <c r="B78" s="1"/>
      <c r="C78" s="1"/>
    </row>
    <row r="79" spans="1:3" x14ac:dyDescent="0.25">
      <c r="A79" s="1"/>
      <c r="B79" s="1"/>
      <c r="C79" s="1"/>
    </row>
    <row r="80" spans="1:3" x14ac:dyDescent="0.25">
      <c r="A80" s="1"/>
      <c r="B80" s="1"/>
      <c r="C80" s="1"/>
    </row>
    <row r="81" spans="1:3" x14ac:dyDescent="0.25">
      <c r="A81" s="1"/>
      <c r="B81" s="1"/>
      <c r="C81" s="1"/>
    </row>
    <row r="82" spans="1:3" x14ac:dyDescent="0.25">
      <c r="A82" s="1"/>
      <c r="B82" s="1"/>
      <c r="C82" s="1"/>
    </row>
    <row r="83" spans="1:3" x14ac:dyDescent="0.25">
      <c r="A83" s="1"/>
      <c r="B83" s="1"/>
      <c r="C83" s="1"/>
    </row>
    <row r="84" spans="1:3" x14ac:dyDescent="0.25">
      <c r="A84" s="1"/>
      <c r="B84" s="1"/>
      <c r="C84" s="1"/>
    </row>
    <row r="85" spans="1:3" x14ac:dyDescent="0.25">
      <c r="A85" s="1"/>
      <c r="B85" s="1"/>
      <c r="C85" s="1"/>
    </row>
    <row r="86" spans="1:3" x14ac:dyDescent="0.25">
      <c r="A86" s="1"/>
      <c r="B86" s="1"/>
      <c r="C86" s="1"/>
    </row>
    <row r="87" spans="1:3" x14ac:dyDescent="0.25">
      <c r="A87" s="1"/>
      <c r="B87" s="1"/>
      <c r="C87" s="1"/>
    </row>
    <row r="88" spans="1:3" x14ac:dyDescent="0.25">
      <c r="A88" s="1"/>
      <c r="B88" s="1"/>
      <c r="C88" s="1"/>
    </row>
    <row r="89" spans="1:3" x14ac:dyDescent="0.25">
      <c r="A89" s="1"/>
      <c r="B89" s="1"/>
      <c r="C89" s="1"/>
    </row>
    <row r="90" spans="1:3" x14ac:dyDescent="0.25">
      <c r="A90" s="1"/>
      <c r="B90" s="1"/>
      <c r="C90" s="1"/>
    </row>
    <row r="91" spans="1:3" x14ac:dyDescent="0.25">
      <c r="A91" s="1"/>
      <c r="B91" s="1"/>
      <c r="C91" s="1"/>
    </row>
    <row r="92" spans="1:3" x14ac:dyDescent="0.25">
      <c r="A92" s="1"/>
      <c r="B92" s="1"/>
      <c r="C92" s="1"/>
    </row>
    <row r="93" spans="1:3" x14ac:dyDescent="0.25">
      <c r="A93" s="1"/>
      <c r="B93" s="1"/>
      <c r="C93" s="1"/>
    </row>
    <row r="94" spans="1:3" x14ac:dyDescent="0.25">
      <c r="A94" s="1"/>
      <c r="B94" s="1"/>
      <c r="C94" s="1"/>
    </row>
    <row r="95" spans="1:3" x14ac:dyDescent="0.25">
      <c r="A95" s="1"/>
      <c r="B95" s="1"/>
      <c r="C95" s="1"/>
    </row>
    <row r="96" spans="1:3" x14ac:dyDescent="0.25">
      <c r="A96" s="1"/>
      <c r="B96" s="1"/>
      <c r="C96" s="1"/>
    </row>
    <row r="97" spans="1:3" x14ac:dyDescent="0.25">
      <c r="A97" s="1"/>
      <c r="B97" s="1"/>
      <c r="C97" s="1"/>
    </row>
    <row r="98" spans="1:3" x14ac:dyDescent="0.25">
      <c r="A98" s="1"/>
      <c r="B98" s="1"/>
      <c r="C98" s="1"/>
    </row>
    <row r="99" spans="1:3" x14ac:dyDescent="0.25">
      <c r="A99" s="1"/>
      <c r="B99" s="1"/>
      <c r="C99" s="1"/>
    </row>
    <row r="100" spans="1:3" x14ac:dyDescent="0.25">
      <c r="A100" s="1"/>
      <c r="B100" s="1"/>
      <c r="C100" s="1"/>
    </row>
    <row r="101" spans="1:3" x14ac:dyDescent="0.25">
      <c r="A101" s="1"/>
      <c r="B101" s="1"/>
      <c r="C101" s="1"/>
    </row>
    <row r="102" spans="1:3" x14ac:dyDescent="0.25">
      <c r="A102" s="1"/>
      <c r="B102" s="1"/>
      <c r="C102" s="1"/>
    </row>
    <row r="103" spans="1:3" x14ac:dyDescent="0.25">
      <c r="A103" s="1"/>
      <c r="B103" s="1"/>
      <c r="C103" s="1"/>
    </row>
    <row r="104" spans="1:3" x14ac:dyDescent="0.25">
      <c r="A104" s="1"/>
      <c r="B104" s="1"/>
      <c r="C104" s="1"/>
    </row>
    <row r="105" spans="1:3" x14ac:dyDescent="0.25">
      <c r="A105" s="1"/>
      <c r="B105" s="1"/>
      <c r="C105" s="1"/>
    </row>
    <row r="106" spans="1:3" x14ac:dyDescent="0.25">
      <c r="A106" s="1"/>
      <c r="B106" s="1"/>
      <c r="C106" s="1"/>
    </row>
    <row r="107" spans="1:3" x14ac:dyDescent="0.25">
      <c r="A107" s="1"/>
      <c r="B107" s="1"/>
      <c r="C107" s="1"/>
    </row>
    <row r="108" spans="1:3" x14ac:dyDescent="0.25">
      <c r="A108" s="1"/>
      <c r="B108" s="1"/>
      <c r="C108" s="1"/>
    </row>
    <row r="109" spans="1:3" x14ac:dyDescent="0.25">
      <c r="A109" s="1"/>
      <c r="B109" s="1"/>
      <c r="C109" s="1"/>
    </row>
    <row r="110" spans="1:3" x14ac:dyDescent="0.25">
      <c r="A110" s="1"/>
      <c r="B110" s="1"/>
      <c r="C110" s="1"/>
    </row>
    <row r="111" spans="1:3" x14ac:dyDescent="0.25">
      <c r="A111" s="1"/>
      <c r="B111" s="1"/>
      <c r="C111" s="1"/>
    </row>
    <row r="112" spans="1:3" x14ac:dyDescent="0.25">
      <c r="A112" s="1"/>
      <c r="B112" s="1"/>
      <c r="C112" s="1"/>
    </row>
    <row r="113" spans="1:3" x14ac:dyDescent="0.25">
      <c r="A113" s="1"/>
      <c r="B113" s="1"/>
      <c r="C113" s="1"/>
    </row>
    <row r="114" spans="1:3" x14ac:dyDescent="0.25">
      <c r="A114" s="1"/>
      <c r="B114" s="1"/>
      <c r="C114" s="1"/>
    </row>
    <row r="115" spans="1:3" x14ac:dyDescent="0.25">
      <c r="A115" s="1"/>
      <c r="B115" s="1"/>
      <c r="C115" s="1"/>
    </row>
    <row r="116" spans="1:3" x14ac:dyDescent="0.25">
      <c r="A116" s="1"/>
      <c r="B116" s="1"/>
      <c r="C116" s="1"/>
    </row>
    <row r="117" spans="1:3" x14ac:dyDescent="0.25">
      <c r="A117" s="1"/>
      <c r="B117" s="1"/>
      <c r="C117" s="1"/>
    </row>
    <row r="118" spans="1:3" x14ac:dyDescent="0.25">
      <c r="A118" s="1"/>
      <c r="B118" s="1"/>
      <c r="C118" s="1"/>
    </row>
    <row r="119" spans="1:3" x14ac:dyDescent="0.25">
      <c r="A119" s="1"/>
      <c r="B119" s="1"/>
      <c r="C119" s="1"/>
    </row>
    <row r="120" spans="1:3" x14ac:dyDescent="0.25">
      <c r="A120" s="1"/>
      <c r="B120" s="1"/>
      <c r="C120" s="1"/>
    </row>
    <row r="121" spans="1:3" x14ac:dyDescent="0.25">
      <c r="A121" s="1"/>
      <c r="B121" s="1"/>
      <c r="C121" s="1"/>
    </row>
    <row r="122" spans="1:3" x14ac:dyDescent="0.25">
      <c r="A122" s="1"/>
      <c r="B122" s="1"/>
      <c r="C122" s="1"/>
    </row>
    <row r="123" spans="1:3" x14ac:dyDescent="0.25">
      <c r="A123" s="1"/>
      <c r="B123" s="1"/>
      <c r="C123" s="1"/>
    </row>
    <row r="124" spans="1:3" x14ac:dyDescent="0.25">
      <c r="A124" s="1"/>
      <c r="B124" s="1"/>
      <c r="C124" s="1"/>
    </row>
    <row r="125" spans="1:3" x14ac:dyDescent="0.25">
      <c r="A125" s="1"/>
      <c r="B125" s="1"/>
      <c r="C125" s="1"/>
    </row>
    <row r="126" spans="1:3" x14ac:dyDescent="0.25">
      <c r="A126" s="1"/>
      <c r="B126" s="1"/>
      <c r="C126" s="1"/>
    </row>
    <row r="127" spans="1:3" x14ac:dyDescent="0.25">
      <c r="A127" s="1"/>
      <c r="B127" s="1"/>
      <c r="C127" s="1"/>
    </row>
    <row r="128" spans="1:3" x14ac:dyDescent="0.25">
      <c r="A128" s="1"/>
      <c r="B128" s="1"/>
      <c r="C128" s="1"/>
    </row>
    <row r="129" spans="1:3" x14ac:dyDescent="0.25">
      <c r="A129" s="1"/>
      <c r="B129" s="1"/>
      <c r="C129" s="1"/>
    </row>
    <row r="130" spans="1:3" x14ac:dyDescent="0.25">
      <c r="A130" s="1"/>
      <c r="B130" s="1"/>
      <c r="C130" s="1"/>
    </row>
    <row r="131" spans="1:3" x14ac:dyDescent="0.25">
      <c r="A131" s="1"/>
      <c r="B131" s="1"/>
      <c r="C131" s="1"/>
    </row>
    <row r="132" spans="1:3" x14ac:dyDescent="0.25">
      <c r="A132" s="1"/>
      <c r="B132" s="1"/>
      <c r="C132" s="1"/>
    </row>
    <row r="133" spans="1:3" x14ac:dyDescent="0.25">
      <c r="A133" s="1"/>
      <c r="B133" s="1"/>
      <c r="C133" s="1"/>
    </row>
    <row r="134" spans="1:3" x14ac:dyDescent="0.25">
      <c r="A134" s="1"/>
      <c r="B134" s="1"/>
      <c r="C134" s="1"/>
    </row>
    <row r="135" spans="1:3" x14ac:dyDescent="0.25">
      <c r="A135" s="1"/>
      <c r="B135" s="1"/>
      <c r="C135" s="1"/>
    </row>
    <row r="136" spans="1:3" x14ac:dyDescent="0.25">
      <c r="A136" s="1"/>
      <c r="B136" s="1"/>
      <c r="C136" s="1"/>
    </row>
    <row r="137" spans="1:3" x14ac:dyDescent="0.25">
      <c r="A137" s="1"/>
      <c r="B137" s="1"/>
      <c r="C137" s="1"/>
    </row>
    <row r="138" spans="1:3" x14ac:dyDescent="0.25">
      <c r="A138" s="1"/>
      <c r="B138" s="1"/>
      <c r="C138" s="1"/>
    </row>
    <row r="139" spans="1:3" x14ac:dyDescent="0.25">
      <c r="A139" s="1"/>
      <c r="B139" s="1"/>
      <c r="C139" s="1"/>
    </row>
    <row r="140" spans="1:3" x14ac:dyDescent="0.25">
      <c r="A140" s="1"/>
      <c r="B140" s="1"/>
      <c r="C140" s="1"/>
    </row>
    <row r="141" spans="1:3" x14ac:dyDescent="0.25">
      <c r="A141" s="1"/>
      <c r="B141" s="1"/>
      <c r="C141" s="1"/>
    </row>
    <row r="142" spans="1:3" x14ac:dyDescent="0.25">
      <c r="A142" s="1"/>
      <c r="B142" s="1"/>
      <c r="C142" s="1"/>
    </row>
    <row r="143" spans="1:3" x14ac:dyDescent="0.25">
      <c r="A143" s="1"/>
      <c r="B143" s="1"/>
      <c r="C143" s="1"/>
    </row>
    <row r="144" spans="1:3" x14ac:dyDescent="0.25">
      <c r="A144" s="1"/>
      <c r="B144" s="1"/>
      <c r="C144" s="1"/>
    </row>
    <row r="145" spans="1:3" x14ac:dyDescent="0.25">
      <c r="A145" s="1"/>
      <c r="B145" s="1"/>
      <c r="C145" s="1"/>
    </row>
    <row r="146" spans="1:3" x14ac:dyDescent="0.25">
      <c r="A146" s="1"/>
      <c r="B146" s="1"/>
      <c r="C146" s="1"/>
    </row>
    <row r="147" spans="1:3" x14ac:dyDescent="0.25">
      <c r="A147" s="1"/>
      <c r="B147" s="1"/>
      <c r="C147" s="1"/>
    </row>
    <row r="148" spans="1:3" x14ac:dyDescent="0.25">
      <c r="A148" s="1"/>
      <c r="B148" s="1"/>
      <c r="C148" s="1"/>
    </row>
    <row r="149" spans="1:3" x14ac:dyDescent="0.25">
      <c r="A149" s="1"/>
      <c r="B149" s="1"/>
      <c r="C149" s="1"/>
    </row>
    <row r="150" spans="1:3" x14ac:dyDescent="0.25">
      <c r="A150" s="1"/>
      <c r="B150" s="1"/>
      <c r="C150" s="1"/>
    </row>
    <row r="151" spans="1:3" x14ac:dyDescent="0.25">
      <c r="A151" s="1"/>
      <c r="B151" s="1"/>
      <c r="C151" s="1"/>
    </row>
    <row r="152" spans="1:3" x14ac:dyDescent="0.25">
      <c r="A152" s="1"/>
      <c r="B152" s="1"/>
      <c r="C152" s="1"/>
    </row>
    <row r="153" spans="1:3" x14ac:dyDescent="0.25">
      <c r="A153" s="1"/>
      <c r="B153" s="1"/>
      <c r="C153" s="1"/>
    </row>
    <row r="154" spans="1:3" x14ac:dyDescent="0.25">
      <c r="A154" s="1"/>
      <c r="B154" s="1"/>
      <c r="C154" s="1"/>
    </row>
    <row r="155" spans="1:3" x14ac:dyDescent="0.25">
      <c r="A155" s="1"/>
      <c r="B155" s="1"/>
      <c r="C155" s="1"/>
    </row>
    <row r="156" spans="1:3" x14ac:dyDescent="0.25">
      <c r="A156" s="1"/>
      <c r="B156" s="1"/>
      <c r="C156" s="1"/>
    </row>
    <row r="157" spans="1:3" x14ac:dyDescent="0.25">
      <c r="A157" s="1"/>
      <c r="B157" s="1"/>
      <c r="C157" s="1"/>
    </row>
    <row r="158" spans="1:3" x14ac:dyDescent="0.25">
      <c r="A158" s="1"/>
      <c r="B158" s="1"/>
      <c r="C158" s="1"/>
    </row>
    <row r="159" spans="1:3" x14ac:dyDescent="0.25">
      <c r="A159" s="1"/>
      <c r="B159" s="1"/>
      <c r="C159" s="1"/>
    </row>
  </sheetData>
  <mergeCells count="1">
    <mergeCell ref="A21:B2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2015-06-05T18:17:20Z</dcterms:created>
  <dcterms:modified xsi:type="dcterms:W3CDTF">2024-04-26T16:20:14Z</dcterms:modified>
</cp:coreProperties>
</file>