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тем\Desktop\"/>
    </mc:Choice>
  </mc:AlternateContent>
  <xr:revisionPtr revIDLastSave="0" documentId="13_ncr:1_{F24FAC67-B056-44C9-BCAA-3374D72D4E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36" i="1"/>
  <c r="C35" i="1"/>
  <c r="C34" i="1"/>
  <c r="C33" i="1"/>
  <c r="C31" i="1"/>
  <c r="C30" i="1"/>
  <c r="C29" i="1"/>
  <c r="C16" i="1"/>
  <c r="C15" i="1"/>
  <c r="C14" i="1"/>
  <c r="C13" i="1"/>
  <c r="C11" i="1"/>
  <c r="C10" i="1"/>
  <c r="C9" i="1"/>
  <c r="C8" i="1"/>
</calcChain>
</file>

<file path=xl/sharedStrings.xml><?xml version="1.0" encoding="utf-8"?>
<sst xmlns="http://schemas.openxmlformats.org/spreadsheetml/2006/main" count="88" uniqueCount="46">
  <si>
    <t>№ п/п</t>
  </si>
  <si>
    <t>Измерить</t>
  </si>
  <si>
    <t>Вычислить</t>
  </si>
  <si>
    <t>cosφ</t>
  </si>
  <si>
    <t>Таблица 3.2</t>
  </si>
  <si>
    <t>Вт</t>
  </si>
  <si>
    <t>Ом</t>
  </si>
  <si>
    <t>BA</t>
  </si>
  <si>
    <t>А</t>
  </si>
  <si>
    <t>В</t>
  </si>
  <si>
    <t>BАр</t>
  </si>
  <si>
    <t>мкФ</t>
  </si>
  <si>
    <t>Установить</t>
  </si>
  <si>
    <t>С</t>
  </si>
  <si>
    <t>I</t>
  </si>
  <si>
    <t>P</t>
  </si>
  <si>
    <t>Z</t>
  </si>
  <si>
    <t>S</t>
  </si>
  <si>
    <t>Q</t>
  </si>
  <si>
    <r>
      <t>I</t>
    </r>
    <r>
      <rPr>
        <i/>
        <vertAlign val="subscript"/>
        <sz val="12"/>
        <color theme="1"/>
        <rFont val="Times New Roman"/>
        <family val="1"/>
        <charset val="204"/>
      </rPr>
      <t>R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</si>
  <si>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i/>
        <vertAlign val="subscript"/>
        <sz val="12"/>
        <color theme="1"/>
        <rFont val="Times New Roman"/>
        <family val="1"/>
        <charset val="204"/>
      </rPr>
      <t>L</t>
    </r>
  </si>
  <si>
    <r>
      <t>I</t>
    </r>
    <r>
      <rPr>
        <i/>
        <vertAlign val="subscript"/>
        <sz val="12"/>
        <color theme="1"/>
        <rFont val="Times New Roman"/>
        <family val="1"/>
        <charset val="204"/>
      </rPr>
      <t>C</t>
    </r>
  </si>
  <si>
    <r>
      <t>I</t>
    </r>
    <r>
      <rPr>
        <i/>
        <vertAlign val="subscript"/>
        <sz val="12"/>
        <color theme="1"/>
        <rFont val="Times New Roman"/>
        <family val="1"/>
        <charset val="204"/>
      </rPr>
      <t>LC</t>
    </r>
  </si>
  <si>
    <r>
      <t>B</t>
    </r>
    <r>
      <rPr>
        <i/>
        <vertAlign val="subscript"/>
        <sz val="12"/>
        <color theme="1"/>
        <rFont val="Times New Roman"/>
        <family val="1"/>
        <charset val="204"/>
      </rPr>
      <t>L</t>
    </r>
  </si>
  <si>
    <r>
      <t>B</t>
    </r>
    <r>
      <rPr>
        <i/>
        <vertAlign val="subscript"/>
        <sz val="12"/>
        <color theme="1"/>
        <rFont val="Times New Roman"/>
        <family val="1"/>
        <charset val="204"/>
      </rPr>
      <t>C</t>
    </r>
    <r>
      <rPr>
        <i/>
        <sz val="12"/>
        <color theme="1"/>
        <rFont val="Times New Roman"/>
        <family val="1"/>
        <charset val="204"/>
      </rPr>
      <t/>
    </r>
  </si>
  <si>
    <t>Y</t>
  </si>
  <si>
    <t>Таблица 3.5</t>
  </si>
  <si>
    <t xml:space="preserve">при изменении емкости конденсатора С </t>
  </si>
  <si>
    <r>
      <t>U</t>
    </r>
    <r>
      <rPr>
        <i/>
        <vertAlign val="subscript"/>
        <sz val="12"/>
        <color rgb="FF000000"/>
        <rFont val="Times New Roman"/>
        <family val="1"/>
        <charset val="204"/>
      </rPr>
      <t>R</t>
    </r>
  </si>
  <si>
    <r>
      <t>U</t>
    </r>
    <r>
      <rPr>
        <i/>
        <vertAlign val="subscript"/>
        <sz val="12"/>
        <color rgb="FF000000"/>
        <rFont val="Times New Roman"/>
        <family val="1"/>
        <charset val="204"/>
      </rPr>
      <t>L</t>
    </r>
  </si>
  <si>
    <r>
      <t>U</t>
    </r>
    <r>
      <rPr>
        <i/>
        <vertAlign val="subscript"/>
        <sz val="12"/>
        <color rgb="FF000000"/>
        <rFont val="Times New Roman"/>
        <family val="1"/>
        <charset val="204"/>
      </rPr>
      <t>C</t>
    </r>
  </si>
  <si>
    <r>
      <t>U</t>
    </r>
    <r>
      <rPr>
        <i/>
        <vertAlign val="subscript"/>
        <sz val="12"/>
        <color rgb="FF000000"/>
        <rFont val="Times New Roman"/>
        <family val="1"/>
        <charset val="204"/>
      </rPr>
      <t>LC</t>
    </r>
  </si>
  <si>
    <r>
      <t>X</t>
    </r>
    <r>
      <rPr>
        <i/>
        <vertAlign val="subscript"/>
        <sz val="12"/>
        <color rgb="FF000000"/>
        <rFont val="Times New Roman"/>
        <family val="1"/>
        <charset val="204"/>
      </rPr>
      <t>L</t>
    </r>
  </si>
  <si>
    <r>
      <t>X</t>
    </r>
    <r>
      <rPr>
        <i/>
        <vertAlign val="subscript"/>
        <sz val="12"/>
        <color rgb="FF000000"/>
        <rFont val="Times New Roman"/>
        <family val="1"/>
        <charset val="204"/>
      </rPr>
      <t>C</t>
    </r>
  </si>
  <si>
    <r>
      <t>0,2*С</t>
    </r>
    <r>
      <rPr>
        <i/>
        <vertAlign val="subscript"/>
        <sz val="12"/>
        <color rgb="FF0000FF"/>
        <rFont val="Times New Roman"/>
        <family val="1"/>
        <charset val="204"/>
      </rPr>
      <t>РН</t>
    </r>
  </si>
  <si>
    <r>
      <t>0,4*С</t>
    </r>
    <r>
      <rPr>
        <i/>
        <vertAlign val="subscript"/>
        <sz val="12"/>
        <color rgb="FF0000FF"/>
        <rFont val="Times New Roman"/>
        <family val="1"/>
        <charset val="204"/>
      </rPr>
      <t>РН</t>
    </r>
  </si>
  <si>
    <r>
      <t>0,6*С</t>
    </r>
    <r>
      <rPr>
        <i/>
        <vertAlign val="subscript"/>
        <sz val="12"/>
        <color rgb="FF0000FF"/>
        <rFont val="Times New Roman"/>
        <family val="1"/>
        <charset val="204"/>
      </rPr>
      <t>РН</t>
    </r>
  </si>
  <si>
    <r>
      <t>0,8*С</t>
    </r>
    <r>
      <rPr>
        <i/>
        <vertAlign val="subscript"/>
        <sz val="12"/>
        <color rgb="FF0000FF"/>
        <rFont val="Times New Roman"/>
        <family val="1"/>
        <charset val="204"/>
      </rPr>
      <t>РН</t>
    </r>
  </si>
  <si>
    <r>
      <t>С</t>
    </r>
    <r>
      <rPr>
        <i/>
        <vertAlign val="subscript"/>
        <sz val="12"/>
        <color rgb="FF0000FF"/>
        <rFont val="Times New Roman"/>
        <family val="1"/>
        <charset val="204"/>
      </rPr>
      <t>РН</t>
    </r>
  </si>
  <si>
    <r>
      <t>1,2*С</t>
    </r>
    <r>
      <rPr>
        <i/>
        <vertAlign val="subscript"/>
        <sz val="12"/>
        <color rgb="FF0000FF"/>
        <rFont val="Times New Roman"/>
        <family val="1"/>
        <charset val="204"/>
      </rPr>
      <t>РН</t>
    </r>
  </si>
  <si>
    <r>
      <t>1,4*С</t>
    </r>
    <r>
      <rPr>
        <i/>
        <vertAlign val="subscript"/>
        <sz val="12"/>
        <color rgb="FF0000FF"/>
        <rFont val="Times New Roman"/>
        <family val="1"/>
        <charset val="204"/>
      </rPr>
      <t>РН</t>
    </r>
  </si>
  <si>
    <r>
      <t>1,6*С</t>
    </r>
    <r>
      <rPr>
        <i/>
        <vertAlign val="subscript"/>
        <sz val="12"/>
        <color rgb="FF0000FF"/>
        <rFont val="Times New Roman"/>
        <family val="1"/>
        <charset val="204"/>
      </rPr>
      <t>РН</t>
    </r>
  </si>
  <si>
    <r>
      <t>1,8*С</t>
    </r>
    <r>
      <rPr>
        <i/>
        <vertAlign val="subscript"/>
        <sz val="12"/>
        <color rgb="FF0000FF"/>
        <rFont val="Times New Roman"/>
        <family val="1"/>
        <charset val="204"/>
      </rPr>
      <t>РН</t>
    </r>
  </si>
  <si>
    <r>
      <t>C</t>
    </r>
    <r>
      <rPr>
        <i/>
        <vertAlign val="subscript"/>
        <sz val="12"/>
        <color theme="1"/>
        <rFont val="Times New Roman"/>
        <family val="1"/>
        <charset val="204"/>
      </rPr>
      <t>Ном</t>
    </r>
  </si>
  <si>
    <r>
      <t xml:space="preserve">Исследование в MultiSim </t>
    </r>
    <r>
      <rPr>
        <i/>
        <sz val="16"/>
        <color rgb="FF0000FF"/>
        <rFont val="Times New Roman"/>
        <family val="1"/>
        <charset val="204"/>
      </rPr>
      <t>параллельного колебательного контура</t>
    </r>
    <r>
      <rPr>
        <sz val="12"/>
        <color theme="1"/>
        <rFont val="Times New Roman"/>
        <family val="1"/>
        <charset val="204"/>
      </rPr>
      <t/>
    </r>
  </si>
  <si>
    <r>
      <t xml:space="preserve">Исследование в MultiSim </t>
    </r>
    <r>
      <rPr>
        <i/>
        <sz val="16"/>
        <color rgb="FF0000FF"/>
        <rFont val="Times New Roman"/>
        <family val="1"/>
        <charset val="204"/>
      </rPr>
      <t>последовательного колебательного контура</t>
    </r>
    <r>
      <rPr>
        <sz val="12"/>
        <color theme="1"/>
        <rFont val="Times New Roman"/>
        <family val="1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</si>
</sst>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i/>
      <sz val="16"/>
      <color rgb="FF0000FF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12"/>
      <color rgb="FF000000"/>
      <name val="Times New Roman"/>
      <family val="1"/>
      <charset val="204"/>
    </font>
    <font>
      <i/>
      <sz val="12"/>
      <color rgb="FF0000FF"/>
      <name val="Times New Roman"/>
      <family val="1"/>
      <charset val="204"/>
    </font>
    <font>
      <i/>
      <vertAlign val="subscript"/>
      <sz val="12"/>
      <color rgb="FF0000FF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4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1" fillId="0" borderId="0" xfId="0" applyFont="1"/>
    <xf numFmtId="0" fontId="6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10" workbookViewId="0">
      <selection activeCell="R37" sqref="R37"/>
    </sheetView>
  </sheetViews>
  <sheetFormatPr defaultRowHeight="15" x14ac:dyDescent="0.25"/>
  <cols>
    <col min="1" max="1" width="4.28515625" customWidth="1"/>
    <col min="2" max="2" width="13.5703125" customWidth="1"/>
    <col min="3" max="3" width="9.140625" customWidth="1"/>
    <col min="4" max="4" width="7" customWidth="1"/>
    <col min="5" max="5" width="9" customWidth="1"/>
    <col min="6" max="6" width="10" customWidth="1"/>
    <col min="7" max="7" width="7.85546875" customWidth="1"/>
    <col min="8" max="8" width="9" customWidth="1"/>
    <col min="9" max="9" width="8.85546875" customWidth="1"/>
    <col min="10" max="10" width="7.7109375" customWidth="1"/>
    <col min="11" max="11" width="7.5703125" customWidth="1"/>
    <col min="12" max="12" width="8.85546875" customWidth="1"/>
    <col min="13" max="13" width="9" customWidth="1"/>
    <col min="14" max="14" width="9.28515625" customWidth="1"/>
    <col min="15" max="15" width="7.42578125" customWidth="1"/>
  </cols>
  <sheetData>
    <row r="1" spans="1:15" ht="20.25" x14ac:dyDescent="0.3">
      <c r="A1" s="9" t="s">
        <v>45</v>
      </c>
    </row>
    <row r="2" spans="1:15" ht="20.25" x14ac:dyDescent="0.3">
      <c r="A2" s="9" t="s">
        <v>27</v>
      </c>
    </row>
    <row r="3" spans="1:15" ht="15.75" x14ac:dyDescent="0.25">
      <c r="N3" s="1"/>
      <c r="O3" s="1" t="s">
        <v>4</v>
      </c>
    </row>
    <row r="5" spans="1:15" ht="15.75" customHeight="1" x14ac:dyDescent="0.25">
      <c r="A5" s="29" t="s">
        <v>0</v>
      </c>
      <c r="B5" s="33" t="s">
        <v>12</v>
      </c>
      <c r="C5" s="34"/>
      <c r="D5" s="31" t="s">
        <v>1</v>
      </c>
      <c r="E5" s="31"/>
      <c r="F5" s="31"/>
      <c r="G5" s="31"/>
      <c r="H5" s="31"/>
      <c r="I5" s="31"/>
      <c r="J5" s="32" t="s">
        <v>2</v>
      </c>
      <c r="K5" s="32"/>
      <c r="L5" s="32"/>
      <c r="M5" s="32"/>
      <c r="N5" s="32"/>
      <c r="O5" s="32"/>
    </row>
    <row r="6" spans="1:15" ht="18.75" x14ac:dyDescent="0.25">
      <c r="A6" s="29"/>
      <c r="B6" s="12" t="s">
        <v>13</v>
      </c>
      <c r="C6" s="13" t="s">
        <v>13</v>
      </c>
      <c r="D6" s="12" t="s">
        <v>14</v>
      </c>
      <c r="E6" s="12" t="s">
        <v>15</v>
      </c>
      <c r="F6" s="12" t="s">
        <v>28</v>
      </c>
      <c r="G6" s="12" t="s">
        <v>29</v>
      </c>
      <c r="H6" s="12" t="s">
        <v>30</v>
      </c>
      <c r="I6" s="12" t="s">
        <v>31</v>
      </c>
      <c r="J6" s="12" t="s">
        <v>32</v>
      </c>
      <c r="K6" s="12" t="s">
        <v>33</v>
      </c>
      <c r="L6" s="12" t="s">
        <v>16</v>
      </c>
      <c r="M6" s="12" t="s">
        <v>17</v>
      </c>
      <c r="N6" s="12" t="s">
        <v>18</v>
      </c>
      <c r="O6" s="12" t="s">
        <v>3</v>
      </c>
    </row>
    <row r="7" spans="1:15" ht="15.75" x14ac:dyDescent="0.25">
      <c r="A7" s="30"/>
      <c r="B7" s="15" t="s">
        <v>11</v>
      </c>
      <c r="C7" s="14" t="s">
        <v>11</v>
      </c>
      <c r="D7" s="15" t="s">
        <v>8</v>
      </c>
      <c r="E7" s="15" t="s">
        <v>5</v>
      </c>
      <c r="F7" s="15" t="s">
        <v>9</v>
      </c>
      <c r="G7" s="15" t="s">
        <v>9</v>
      </c>
      <c r="H7" s="15" t="s">
        <v>9</v>
      </c>
      <c r="I7" s="15" t="s">
        <v>9</v>
      </c>
      <c r="J7" s="15" t="s">
        <v>6</v>
      </c>
      <c r="K7" s="15" t="s">
        <v>6</v>
      </c>
      <c r="L7" s="15" t="s">
        <v>6</v>
      </c>
      <c r="M7" s="15" t="s">
        <v>7</v>
      </c>
      <c r="N7" s="15" t="s">
        <v>10</v>
      </c>
      <c r="O7" s="16"/>
    </row>
    <row r="8" spans="1:15" s="7" customFormat="1" ht="18" customHeight="1" x14ac:dyDescent="0.25">
      <c r="A8" s="11">
        <v>1</v>
      </c>
      <c r="B8" s="17" t="s">
        <v>34</v>
      </c>
      <c r="C8" s="11">
        <f>0.2*C12</f>
        <v>17.469200000000001</v>
      </c>
      <c r="D8" s="11">
        <v>1.1299999999999999</v>
      </c>
      <c r="E8" s="11">
        <v>164.83199999999999</v>
      </c>
      <c r="F8" s="11">
        <v>146.76</v>
      </c>
      <c r="G8" s="11">
        <v>41.182000000000002</v>
      </c>
      <c r="H8" s="11">
        <v>205.91200000000001</v>
      </c>
      <c r="I8" s="11">
        <v>164.72900000000001</v>
      </c>
      <c r="J8" s="11">
        <v>36.442</v>
      </c>
      <c r="K8" s="11">
        <v>182.21199999999999</v>
      </c>
      <c r="L8" s="11">
        <v>194.65299999999999</v>
      </c>
      <c r="M8" s="11">
        <v>248.648</v>
      </c>
      <c r="N8" s="11">
        <v>-186.20500000000001</v>
      </c>
      <c r="O8" s="11">
        <v>0.66300000000000003</v>
      </c>
    </row>
    <row r="9" spans="1:15" ht="18" customHeight="1" x14ac:dyDescent="0.25">
      <c r="A9" s="11">
        <v>2</v>
      </c>
      <c r="B9" s="17" t="s">
        <v>35</v>
      </c>
      <c r="C9" s="11">
        <f>0.4*C12</f>
        <v>34.938400000000001</v>
      </c>
      <c r="D9" s="11">
        <v>1.57</v>
      </c>
      <c r="E9" s="11">
        <v>318.17500000000001</v>
      </c>
      <c r="F9" s="11">
        <v>202.54300000000001</v>
      </c>
      <c r="G9" s="11">
        <v>57.225999999999999</v>
      </c>
      <c r="H9" s="11">
        <v>143.06399999999999</v>
      </c>
      <c r="I9" s="11">
        <v>85.837999999999994</v>
      </c>
      <c r="J9" s="11">
        <v>36.442</v>
      </c>
      <c r="K9" s="11">
        <v>91.105999999999995</v>
      </c>
      <c r="L9" s="11">
        <v>149.10400000000001</v>
      </c>
      <c r="M9" s="11">
        <v>318.07900000000001</v>
      </c>
      <c r="N9" s="11">
        <v>-134.785</v>
      </c>
      <c r="O9" s="11">
        <v>0.92100000000000004</v>
      </c>
    </row>
    <row r="10" spans="1:15" ht="18" customHeight="1" x14ac:dyDescent="0.25">
      <c r="A10" s="11">
        <v>3</v>
      </c>
      <c r="B10" s="17" t="s">
        <v>36</v>
      </c>
      <c r="C10" s="11">
        <f>0.6*C12</f>
        <v>52.407600000000002</v>
      </c>
      <c r="D10" s="11">
        <v>1.6759999999999999</v>
      </c>
      <c r="E10" s="11">
        <v>362.47399999999999</v>
      </c>
      <c r="F10" s="11">
        <v>216.18899999999999</v>
      </c>
      <c r="G10" s="11">
        <v>61.081000000000003</v>
      </c>
      <c r="H10" s="11">
        <v>101.80200000000001</v>
      </c>
      <c r="I10" s="11">
        <v>40.720999999999997</v>
      </c>
      <c r="J10" s="11">
        <v>36.442</v>
      </c>
      <c r="K10" s="11">
        <v>60.737000000000002</v>
      </c>
      <c r="L10" s="11">
        <v>131.268</v>
      </c>
      <c r="M10" s="11">
        <v>368.71199999999999</v>
      </c>
      <c r="N10" s="11">
        <v>-68.241</v>
      </c>
      <c r="O10" s="11">
        <v>0.98299999999999998</v>
      </c>
    </row>
    <row r="11" spans="1:15" ht="18" customHeight="1" x14ac:dyDescent="0.25">
      <c r="A11" s="11">
        <v>4</v>
      </c>
      <c r="B11" s="17" t="s">
        <v>37</v>
      </c>
      <c r="C11" s="11">
        <f>0.8*C12</f>
        <v>69.876800000000003</v>
      </c>
      <c r="D11" s="11">
        <v>1.7010000000000001</v>
      </c>
      <c r="E11" s="11">
        <v>373.55099999999999</v>
      </c>
      <c r="F11" s="11">
        <v>219.447</v>
      </c>
      <c r="G11" s="11">
        <v>62.002000000000002</v>
      </c>
      <c r="H11" s="11">
        <v>77.501999999999995</v>
      </c>
      <c r="I11" s="11">
        <v>15.5</v>
      </c>
      <c r="J11" s="11">
        <v>36.442</v>
      </c>
      <c r="K11" s="11">
        <v>45.552999999999997</v>
      </c>
      <c r="L11" s="11">
        <v>129.321</v>
      </c>
      <c r="M11" s="11">
        <v>374.33199999999999</v>
      </c>
      <c r="N11" s="11">
        <v>-26.366</v>
      </c>
      <c r="O11" s="11">
        <v>0.998</v>
      </c>
    </row>
    <row r="12" spans="1:15" ht="18" customHeight="1" x14ac:dyDescent="0.25">
      <c r="A12" s="11">
        <v>5</v>
      </c>
      <c r="B12" s="17" t="s">
        <v>38</v>
      </c>
      <c r="C12" s="13">
        <v>87.346000000000004</v>
      </c>
      <c r="D12" s="13">
        <v>1.706</v>
      </c>
      <c r="E12" s="11">
        <v>375.23500000000001</v>
      </c>
      <c r="F12" s="11">
        <v>219.995</v>
      </c>
      <c r="G12" s="11">
        <v>62.156999999999996</v>
      </c>
      <c r="H12" s="11">
        <v>62.156999999999996</v>
      </c>
      <c r="I12" s="11">
        <v>0</v>
      </c>
      <c r="J12" s="11">
        <v>36.442</v>
      </c>
      <c r="K12" s="11">
        <v>36.442</v>
      </c>
      <c r="L12" s="11">
        <v>129</v>
      </c>
      <c r="M12" s="11">
        <v>375.19400000000002</v>
      </c>
      <c r="N12" s="11">
        <v>375.19400000000002</v>
      </c>
      <c r="O12" s="11">
        <v>1</v>
      </c>
    </row>
    <row r="13" spans="1:15" ht="18" customHeight="1" x14ac:dyDescent="0.25">
      <c r="A13" s="11">
        <v>6</v>
      </c>
      <c r="B13" s="17" t="s">
        <v>39</v>
      </c>
      <c r="C13" s="11">
        <f>1.2*C12</f>
        <v>104.8152</v>
      </c>
      <c r="D13" s="11">
        <v>1.704</v>
      </c>
      <c r="E13" s="11">
        <v>374.44499999999999</v>
      </c>
      <c r="F13" s="11">
        <v>219.75299999999999</v>
      </c>
      <c r="G13" s="11">
        <v>62.088000000000001</v>
      </c>
      <c r="H13" s="11">
        <v>51.74</v>
      </c>
      <c r="I13" s="11">
        <v>10.348000000000001</v>
      </c>
      <c r="J13" s="11">
        <v>36.442</v>
      </c>
      <c r="K13" s="2">
        <v>30.369</v>
      </c>
      <c r="L13" s="2">
        <v>129.143</v>
      </c>
      <c r="M13" s="11">
        <v>374.779</v>
      </c>
      <c r="N13" s="11">
        <v>17.626000000000001</v>
      </c>
      <c r="O13" s="11">
        <v>0.999</v>
      </c>
    </row>
    <row r="14" spans="1:15" ht="18" customHeight="1" x14ac:dyDescent="0.25">
      <c r="A14" s="11">
        <v>7</v>
      </c>
      <c r="B14" s="17" t="s">
        <v>40</v>
      </c>
      <c r="C14" s="11">
        <f>1.4*C12</f>
        <v>122.28439999999999</v>
      </c>
      <c r="D14" s="38">
        <v>1.7</v>
      </c>
      <c r="E14" s="11">
        <v>372.89699999999999</v>
      </c>
      <c r="F14" s="11">
        <v>219.28299999999999</v>
      </c>
      <c r="G14" s="11">
        <v>61.954999999999998</v>
      </c>
      <c r="H14" s="11">
        <v>44.253999999999998</v>
      </c>
      <c r="I14" s="11">
        <v>17.702000000000002</v>
      </c>
      <c r="J14" s="11">
        <v>36.442</v>
      </c>
      <c r="K14" s="11">
        <v>26.03</v>
      </c>
      <c r="L14" s="11">
        <v>129.41999999999999</v>
      </c>
      <c r="M14" s="11">
        <v>373.97800000000001</v>
      </c>
      <c r="N14" s="11">
        <v>30.087</v>
      </c>
      <c r="O14" s="11">
        <v>0.997</v>
      </c>
    </row>
    <row r="15" spans="1:15" ht="18" customHeight="1" x14ac:dyDescent="0.25">
      <c r="A15" s="11">
        <v>8</v>
      </c>
      <c r="B15" s="17" t="s">
        <v>41</v>
      </c>
      <c r="C15" s="11">
        <f>1.6*C12</f>
        <v>139.75360000000001</v>
      </c>
      <c r="D15" s="11">
        <v>1.696</v>
      </c>
      <c r="E15" s="11">
        <v>370.90899999999999</v>
      </c>
      <c r="F15" s="11">
        <v>218.77199999999999</v>
      </c>
      <c r="G15" s="11">
        <v>61.811</v>
      </c>
      <c r="H15" s="11">
        <v>38.631999999999998</v>
      </c>
      <c r="I15" s="11">
        <v>23.178999999999998</v>
      </c>
      <c r="J15" s="11">
        <v>36.442</v>
      </c>
      <c r="K15" s="11">
        <v>22.776</v>
      </c>
      <c r="L15" s="11">
        <v>129.77199999999999</v>
      </c>
      <c r="M15" s="11">
        <v>373.10599999999999</v>
      </c>
      <c r="N15" s="11">
        <v>39.305999999999997</v>
      </c>
      <c r="O15" s="11">
        <v>0.99399999999999999</v>
      </c>
    </row>
    <row r="16" spans="1:15" ht="18" customHeight="1" x14ac:dyDescent="0.25">
      <c r="A16" s="11">
        <v>9</v>
      </c>
      <c r="B16" s="17" t="s">
        <v>42</v>
      </c>
      <c r="C16" s="11">
        <f>1.8*C12</f>
        <v>157.22280000000001</v>
      </c>
      <c r="D16" s="11">
        <v>1.6919999999999999</v>
      </c>
      <c r="E16" s="11">
        <v>369.334</v>
      </c>
      <c r="F16" s="11">
        <v>218.28200000000001</v>
      </c>
      <c r="G16" s="11">
        <v>61.673000000000002</v>
      </c>
      <c r="H16" s="11">
        <v>34.262</v>
      </c>
      <c r="I16" s="11">
        <v>34.262</v>
      </c>
      <c r="J16" s="11">
        <v>36.442</v>
      </c>
      <c r="K16" s="11">
        <v>20.245999999999999</v>
      </c>
      <c r="L16" s="11">
        <v>130.01300000000001</v>
      </c>
      <c r="M16" s="11">
        <v>372.27100000000002</v>
      </c>
      <c r="N16" s="11">
        <v>46.377000000000002</v>
      </c>
      <c r="O16" s="11">
        <v>0.99199999999999999</v>
      </c>
    </row>
    <row r="17" spans="1:15" ht="18" customHeight="1" x14ac:dyDescent="0.25">
      <c r="A17" s="18">
        <v>10</v>
      </c>
      <c r="B17" s="19" t="s">
        <v>43</v>
      </c>
      <c r="C17" s="18">
        <v>78</v>
      </c>
      <c r="D17" s="18">
        <v>1.7050000000000001</v>
      </c>
      <c r="E17" s="18">
        <v>374.64400000000001</v>
      </c>
      <c r="F17" s="18">
        <v>219.869</v>
      </c>
      <c r="G17" s="18">
        <v>62.121000000000002</v>
      </c>
      <c r="H17" s="18">
        <v>69.563999999999993</v>
      </c>
      <c r="I17" s="18">
        <v>7.4429999999999996</v>
      </c>
      <c r="J17" s="21">
        <v>36.442</v>
      </c>
      <c r="K17" s="18">
        <v>40.808999999999997</v>
      </c>
      <c r="L17" s="18">
        <v>129.07400000000001</v>
      </c>
      <c r="M17" s="18">
        <v>374.97899999999998</v>
      </c>
      <c r="N17" s="18">
        <v>-12.685</v>
      </c>
      <c r="O17" s="18">
        <v>0.999</v>
      </c>
    </row>
    <row r="19" spans="1:15" ht="15.75" x14ac:dyDescent="0.25">
      <c r="A19" s="10"/>
      <c r="N19" s="20"/>
    </row>
    <row r="20" spans="1:15" ht="15.75" x14ac:dyDescent="0.25">
      <c r="A20" s="10"/>
    </row>
    <row r="21" spans="1:15" ht="20.25" x14ac:dyDescent="0.3">
      <c r="A21" s="9" t="s">
        <v>44</v>
      </c>
    </row>
    <row r="22" spans="1:15" ht="20.25" x14ac:dyDescent="0.3">
      <c r="A22" s="9" t="s">
        <v>27</v>
      </c>
    </row>
    <row r="23" spans="1:15" ht="15.75" x14ac:dyDescent="0.25">
      <c r="O23" s="1" t="s">
        <v>26</v>
      </c>
    </row>
    <row r="25" spans="1:15" ht="16.5" customHeight="1" x14ac:dyDescent="0.25">
      <c r="A25" s="26" t="s">
        <v>0</v>
      </c>
      <c r="B25" s="37" t="s">
        <v>12</v>
      </c>
      <c r="C25" s="34"/>
      <c r="D25" s="35" t="s">
        <v>1</v>
      </c>
      <c r="E25" s="36"/>
      <c r="F25" s="36"/>
      <c r="G25" s="36"/>
      <c r="H25" s="36"/>
      <c r="I25" s="34"/>
      <c r="J25" s="23" t="s">
        <v>2</v>
      </c>
      <c r="K25" s="24"/>
      <c r="L25" s="24"/>
      <c r="M25" s="24"/>
      <c r="N25" s="24"/>
      <c r="O25" s="25"/>
    </row>
    <row r="26" spans="1:15" ht="18" customHeight="1" x14ac:dyDescent="0.25">
      <c r="A26" s="27"/>
      <c r="B26" s="3" t="s">
        <v>13</v>
      </c>
      <c r="C26" s="3" t="s">
        <v>13</v>
      </c>
      <c r="D26" s="3" t="s">
        <v>15</v>
      </c>
      <c r="E26" s="3" t="s">
        <v>14</v>
      </c>
      <c r="F26" s="3" t="s">
        <v>19</v>
      </c>
      <c r="G26" s="3" t="s">
        <v>20</v>
      </c>
      <c r="H26" s="3" t="s">
        <v>21</v>
      </c>
      <c r="I26" s="3" t="s">
        <v>22</v>
      </c>
      <c r="J26" s="3" t="s">
        <v>23</v>
      </c>
      <c r="K26" s="3" t="s">
        <v>24</v>
      </c>
      <c r="L26" s="3" t="s">
        <v>25</v>
      </c>
      <c r="M26" s="3" t="s">
        <v>17</v>
      </c>
      <c r="N26" s="3" t="s">
        <v>18</v>
      </c>
      <c r="O26" s="3" t="s">
        <v>3</v>
      </c>
    </row>
    <row r="27" spans="1:15" ht="15.75" x14ac:dyDescent="0.25">
      <c r="A27" s="28"/>
      <c r="B27" s="2" t="s">
        <v>11</v>
      </c>
      <c r="C27" s="2" t="s">
        <v>11</v>
      </c>
      <c r="D27" s="2" t="s">
        <v>5</v>
      </c>
      <c r="E27" s="2" t="s">
        <v>8</v>
      </c>
      <c r="F27" s="2" t="s">
        <v>8</v>
      </c>
      <c r="G27" s="2" t="s">
        <v>8</v>
      </c>
      <c r="H27" s="2" t="s">
        <v>8</v>
      </c>
      <c r="I27" s="2" t="s">
        <v>8</v>
      </c>
      <c r="J27" s="2" t="s">
        <v>17</v>
      </c>
      <c r="K27" s="2" t="s">
        <v>17</v>
      </c>
      <c r="L27" s="2" t="s">
        <v>17</v>
      </c>
      <c r="M27" s="2" t="s">
        <v>7</v>
      </c>
      <c r="N27" s="2" t="s">
        <v>10</v>
      </c>
      <c r="O27" s="3"/>
    </row>
    <row r="28" spans="1:15" ht="18.75" x14ac:dyDescent="0.25">
      <c r="A28" s="5">
        <v>1</v>
      </c>
      <c r="B28" s="17" t="s">
        <v>34</v>
      </c>
      <c r="C28" s="6">
        <f>0.2*C32</f>
        <v>33.773800000000001</v>
      </c>
      <c r="D28" s="5">
        <v>2342</v>
      </c>
      <c r="E28" s="5">
        <v>14.135999999999999</v>
      </c>
      <c r="F28" s="5">
        <v>10</v>
      </c>
      <c r="G28" s="5">
        <v>11.555</v>
      </c>
      <c r="H28" s="5">
        <v>2.3340000000000001</v>
      </c>
      <c r="I28" s="5">
        <v>9.327</v>
      </c>
      <c r="J28" s="22">
        <v>5.2999999999999999E-2</v>
      </c>
      <c r="K28" s="5">
        <v>1.0999999999999999E-2</v>
      </c>
      <c r="L28" s="5">
        <v>6.4000000000000001E-2</v>
      </c>
      <c r="M28" s="5">
        <v>3110</v>
      </c>
      <c r="N28" s="5">
        <v>2047</v>
      </c>
      <c r="O28" s="5">
        <v>0.753</v>
      </c>
    </row>
    <row r="29" spans="1:15" ht="18.75" x14ac:dyDescent="0.25">
      <c r="A29" s="5">
        <v>2</v>
      </c>
      <c r="B29" s="17" t="s">
        <v>35</v>
      </c>
      <c r="C29" s="6">
        <f>0.4*C32</f>
        <v>67.547600000000003</v>
      </c>
      <c r="D29" s="5">
        <v>2357</v>
      </c>
      <c r="E29" s="5">
        <v>12.785</v>
      </c>
      <c r="F29" s="5">
        <v>10</v>
      </c>
      <c r="G29" s="5">
        <v>11.555</v>
      </c>
      <c r="H29" s="5">
        <v>4.6680000000000001</v>
      </c>
      <c r="I29" s="5">
        <v>7.0090000000000003</v>
      </c>
      <c r="J29" s="22">
        <v>5.2999999999999999E-2</v>
      </c>
      <c r="K29" s="5">
        <v>2.1000000000000001E-2</v>
      </c>
      <c r="L29" s="5">
        <v>5.8000000000000003E-2</v>
      </c>
      <c r="M29" s="5">
        <v>2813</v>
      </c>
      <c r="N29" s="5">
        <v>1534</v>
      </c>
      <c r="O29" s="5">
        <v>0.83799999999999997</v>
      </c>
    </row>
    <row r="30" spans="1:15" ht="18.75" x14ac:dyDescent="0.25">
      <c r="A30" s="5">
        <v>3</v>
      </c>
      <c r="B30" s="17" t="s">
        <v>36</v>
      </c>
      <c r="C30" s="6">
        <f>0.6*C32</f>
        <v>101.3214</v>
      </c>
      <c r="D30" s="5">
        <v>2384</v>
      </c>
      <c r="E30" s="5">
        <v>11.792999999999999</v>
      </c>
      <c r="F30" s="5">
        <v>10</v>
      </c>
      <c r="G30" s="5">
        <v>11.555</v>
      </c>
      <c r="H30" s="5">
        <v>6.9989999999999997</v>
      </c>
      <c r="I30" s="5">
        <v>4.718</v>
      </c>
      <c r="J30" s="22">
        <v>5.2999999999999999E-2</v>
      </c>
      <c r="K30" s="5">
        <v>3.2000000000000001E-2</v>
      </c>
      <c r="L30" s="5">
        <v>5.3999999999999999E-2</v>
      </c>
      <c r="M30" s="5">
        <v>2594</v>
      </c>
      <c r="N30" s="5">
        <v>1021</v>
      </c>
      <c r="O30" s="5">
        <v>0.91900000000000004</v>
      </c>
    </row>
    <row r="31" spans="1:15" ht="18.75" x14ac:dyDescent="0.25">
      <c r="A31" s="5">
        <v>4</v>
      </c>
      <c r="B31" s="17" t="s">
        <v>37</v>
      </c>
      <c r="C31" s="6">
        <f>0.8*C32</f>
        <v>135.09520000000001</v>
      </c>
      <c r="D31" s="5">
        <v>2424</v>
      </c>
      <c r="E31" s="5">
        <v>11.254</v>
      </c>
      <c r="F31" s="5">
        <v>10</v>
      </c>
      <c r="G31" s="5">
        <v>11.555</v>
      </c>
      <c r="H31" s="5">
        <v>9.3290000000000006</v>
      </c>
      <c r="I31" s="5">
        <v>2.5299999999999998</v>
      </c>
      <c r="J31" s="22">
        <v>5.2999999999999999E-2</v>
      </c>
      <c r="K31" s="5">
        <v>4.2000000000000003E-2</v>
      </c>
      <c r="L31" s="5">
        <v>5.0999999999999997E-2</v>
      </c>
      <c r="M31" s="5">
        <v>2476</v>
      </c>
      <c r="N31" s="5">
        <v>510.02600000000001</v>
      </c>
      <c r="O31" s="5">
        <v>0.97899999999999998</v>
      </c>
    </row>
    <row r="32" spans="1:15" ht="18.75" x14ac:dyDescent="0.25">
      <c r="A32" s="5">
        <v>5</v>
      </c>
      <c r="B32" s="17" t="s">
        <v>38</v>
      </c>
      <c r="C32" s="6">
        <v>168.869</v>
      </c>
      <c r="D32" s="5">
        <v>2472</v>
      </c>
      <c r="E32" s="6">
        <v>11.234999999999999</v>
      </c>
      <c r="F32" s="5">
        <v>10</v>
      </c>
      <c r="G32" s="5">
        <v>11.555</v>
      </c>
      <c r="H32" s="5">
        <v>11.555</v>
      </c>
      <c r="I32" s="5">
        <v>1.2350000000000001</v>
      </c>
      <c r="J32" s="22">
        <v>5.2999999999999999E-2</v>
      </c>
      <c r="K32" s="22">
        <v>5.2999999999999999E-2</v>
      </c>
      <c r="L32" s="5">
        <v>5.0999999999999997E-2</v>
      </c>
      <c r="M32" s="5">
        <v>2472</v>
      </c>
      <c r="N32" s="5">
        <v>0</v>
      </c>
      <c r="O32" s="5">
        <v>1</v>
      </c>
    </row>
    <row r="33" spans="1:15" ht="18.75" x14ac:dyDescent="0.25">
      <c r="A33" s="5">
        <v>6</v>
      </c>
      <c r="B33" s="17" t="s">
        <v>39</v>
      </c>
      <c r="C33" s="6">
        <f>1.2*C32</f>
        <v>202.64279999999999</v>
      </c>
      <c r="D33" s="5">
        <v>2530</v>
      </c>
      <c r="E33" s="5">
        <v>11.734999999999999</v>
      </c>
      <c r="F33" s="5">
        <v>10</v>
      </c>
      <c r="G33" s="5">
        <v>11.555</v>
      </c>
      <c r="H33" s="5">
        <v>13.977</v>
      </c>
      <c r="I33" s="5">
        <v>2.758</v>
      </c>
      <c r="J33" s="22">
        <v>5.2999999999999999E-2</v>
      </c>
      <c r="K33" s="5">
        <v>6.3E-2</v>
      </c>
      <c r="L33" s="5">
        <v>5.2999999999999999E-2</v>
      </c>
      <c r="M33" s="5">
        <v>2582</v>
      </c>
      <c r="N33" s="5">
        <v>-508.31900000000002</v>
      </c>
      <c r="O33" s="5">
        <v>0.98</v>
      </c>
    </row>
    <row r="34" spans="1:15" ht="18.75" x14ac:dyDescent="0.25">
      <c r="A34" s="5">
        <v>7</v>
      </c>
      <c r="B34" s="17" t="s">
        <v>40</v>
      </c>
      <c r="C34" s="6">
        <f>1.4*C32</f>
        <v>236.41659999999999</v>
      </c>
      <c r="D34" s="5">
        <v>2602</v>
      </c>
      <c r="E34" s="5">
        <v>12.692</v>
      </c>
      <c r="F34" s="5">
        <v>10</v>
      </c>
      <c r="G34" s="5">
        <v>11.555</v>
      </c>
      <c r="H34" s="5">
        <v>16.295000000000002</v>
      </c>
      <c r="I34" s="5">
        <v>4.9589999999999996</v>
      </c>
      <c r="J34" s="22">
        <v>5.2999999999999999E-2</v>
      </c>
      <c r="K34" s="5">
        <v>7.3999999999999996E-2</v>
      </c>
      <c r="L34" s="5">
        <v>5.8000000000000003E-2</v>
      </c>
      <c r="M34" s="5">
        <v>2792</v>
      </c>
      <c r="N34" s="5">
        <v>-1015</v>
      </c>
      <c r="O34" s="5">
        <v>0.93200000000000005</v>
      </c>
    </row>
    <row r="35" spans="1:15" ht="18.75" x14ac:dyDescent="0.25">
      <c r="A35" s="5">
        <v>8</v>
      </c>
      <c r="B35" s="17" t="s">
        <v>41</v>
      </c>
      <c r="C35" s="6">
        <f>1.6*C32</f>
        <v>270.19040000000001</v>
      </c>
      <c r="D35" s="5">
        <v>2681</v>
      </c>
      <c r="E35" s="5">
        <v>14.009</v>
      </c>
      <c r="F35" s="5">
        <v>10</v>
      </c>
      <c r="G35" s="5">
        <v>11.555</v>
      </c>
      <c r="H35" s="5">
        <v>18.606999999999999</v>
      </c>
      <c r="I35" s="5">
        <v>7.242</v>
      </c>
      <c r="J35" s="22">
        <v>5.2999999999999999E-2</v>
      </c>
      <c r="K35" s="5">
        <v>8.4000000000000005E-2</v>
      </c>
      <c r="L35" s="5">
        <v>6.4000000000000001E-2</v>
      </c>
      <c r="M35" s="5">
        <v>3082</v>
      </c>
      <c r="N35" s="5">
        <v>-1518</v>
      </c>
      <c r="O35" s="5">
        <v>0.87</v>
      </c>
    </row>
    <row r="36" spans="1:15" ht="18.75" x14ac:dyDescent="0.25">
      <c r="A36" s="5">
        <v>9</v>
      </c>
      <c r="B36" s="17" t="s">
        <v>42</v>
      </c>
      <c r="C36" s="6">
        <f>1.8*C32</f>
        <v>303.96420000000001</v>
      </c>
      <c r="D36" s="5">
        <v>2775</v>
      </c>
      <c r="E36" s="5">
        <v>15.593999999999999</v>
      </c>
      <c r="F36" s="5">
        <v>10</v>
      </c>
      <c r="G36" s="5">
        <v>11.555</v>
      </c>
      <c r="H36" s="5">
        <v>20.913</v>
      </c>
      <c r="I36" s="5">
        <v>9.5429999999999993</v>
      </c>
      <c r="J36" s="22">
        <v>5.2999999999999999E-2</v>
      </c>
      <c r="K36" s="5">
        <v>9.5000000000000001E-2</v>
      </c>
      <c r="L36" s="5">
        <v>7.0999999999999994E-2</v>
      </c>
      <c r="M36" s="5">
        <v>3431</v>
      </c>
      <c r="N36" s="5">
        <v>-2020</v>
      </c>
      <c r="O36" s="5">
        <v>0.80800000000000005</v>
      </c>
    </row>
    <row r="37" spans="1:15" ht="18.75" x14ac:dyDescent="0.25">
      <c r="A37" s="8">
        <v>10</v>
      </c>
      <c r="B37" s="19" t="s">
        <v>43</v>
      </c>
      <c r="C37" s="4">
        <v>224</v>
      </c>
      <c r="D37" s="8">
        <v>2575</v>
      </c>
      <c r="E37" s="8">
        <v>12.292999999999999</v>
      </c>
      <c r="F37" s="8">
        <v>10</v>
      </c>
      <c r="G37" s="8">
        <v>11.555</v>
      </c>
      <c r="H37" s="8">
        <v>15.444000000000001</v>
      </c>
      <c r="I37" s="8">
        <v>4.133</v>
      </c>
      <c r="J37" s="8">
        <v>5.2999999999999999E-2</v>
      </c>
      <c r="K37" s="8">
        <v>7.0000000000000007E-2</v>
      </c>
      <c r="L37" s="8">
        <v>5.6000000000000001E-2</v>
      </c>
      <c r="M37" s="8">
        <v>2704</v>
      </c>
      <c r="N37" s="8">
        <v>-828.71199999999999</v>
      </c>
      <c r="O37" s="8">
        <v>0.95199999999999996</v>
      </c>
    </row>
    <row r="39" spans="1:15" ht="15.75" x14ac:dyDescent="0.25">
      <c r="A39" s="10"/>
    </row>
  </sheetData>
  <mergeCells count="8">
    <mergeCell ref="J25:O25"/>
    <mergeCell ref="A25:A27"/>
    <mergeCell ref="A5:A7"/>
    <mergeCell ref="D5:I5"/>
    <mergeCell ref="J5:O5"/>
    <mergeCell ref="B5:C5"/>
    <mergeCell ref="D25:I25"/>
    <mergeCell ref="B25:C25"/>
  </mergeCells>
  <pageMargins left="0.7" right="0.7" top="0.75" bottom="0.75" header="0.3" footer="0.3"/>
  <pageSetup paperSize="9" orientation="portrait" horizontalDpi="3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</dc:creator>
  <cp:lastModifiedBy>Артем</cp:lastModifiedBy>
  <dcterms:created xsi:type="dcterms:W3CDTF">2018-03-23T09:02:53Z</dcterms:created>
  <dcterms:modified xsi:type="dcterms:W3CDTF">2024-11-12T14:59:55Z</dcterms:modified>
</cp:coreProperties>
</file>