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Электротехника 2024\220131_ЛР-1_Линейные_ЭЦ_пост_тока\"/>
    </mc:Choice>
  </mc:AlternateContent>
  <xr:revisionPtr revIDLastSave="0" documentId="13_ncr:1_{B57DFDA5-07F2-402C-B1A9-332928D8D39A}" xr6:coauthVersionLast="45" xr6:coauthVersionMax="45" xr10:uidLastSave="{00000000-0000-0000-0000-000000000000}"/>
  <bookViews>
    <workbookView xWindow="17505" yWindow="2280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8" i="1" l="1"/>
  <c r="K38" i="1" s="1"/>
  <c r="E39" i="1"/>
  <c r="K39" i="1" s="1"/>
  <c r="E40" i="1"/>
  <c r="K40" i="1" s="1"/>
  <c r="E41" i="1"/>
  <c r="K41" i="1" s="1"/>
  <c r="E42" i="1"/>
  <c r="K42" i="1" s="1"/>
  <c r="E43" i="1"/>
  <c r="E44" i="1"/>
  <c r="K44" i="1" s="1"/>
  <c r="E45" i="1"/>
  <c r="K45" i="1" s="1"/>
  <c r="E46" i="1"/>
  <c r="K46" i="1" s="1"/>
  <c r="E47" i="1"/>
  <c r="K47" i="1" s="1"/>
  <c r="E37" i="1"/>
  <c r="K37" i="1" s="1"/>
  <c r="E21" i="1"/>
  <c r="K21" i="1" s="1"/>
  <c r="E20" i="1"/>
  <c r="E22" i="1"/>
  <c r="K22" i="1" s="1"/>
  <c r="E23" i="1"/>
  <c r="K23" i="1" s="1"/>
  <c r="E24" i="1"/>
  <c r="K24" i="1" s="1"/>
  <c r="E25" i="1"/>
  <c r="E26" i="1"/>
  <c r="K26" i="1" s="1"/>
  <c r="E27" i="1"/>
  <c r="E28" i="1"/>
  <c r="K28" i="1" s="1"/>
  <c r="E29" i="1"/>
  <c r="E19" i="1"/>
  <c r="J47" i="1"/>
  <c r="I47" i="1"/>
  <c r="J46" i="1"/>
  <c r="I46" i="1"/>
  <c r="J45" i="1"/>
  <c r="I45" i="1"/>
  <c r="J44" i="1"/>
  <c r="I44" i="1"/>
  <c r="K43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19" i="1"/>
  <c r="K19" i="1"/>
  <c r="J20" i="1"/>
  <c r="K20" i="1"/>
  <c r="J21" i="1"/>
  <c r="J22" i="1"/>
  <c r="J23" i="1"/>
  <c r="J24" i="1"/>
  <c r="J25" i="1"/>
  <c r="K25" i="1"/>
  <c r="J26" i="1"/>
  <c r="J27" i="1"/>
  <c r="K27" i="1"/>
  <c r="J28" i="1"/>
  <c r="J29" i="1"/>
  <c r="K29" i="1"/>
  <c r="I20" i="1"/>
  <c r="I21" i="1"/>
  <c r="I22" i="1"/>
  <c r="I23" i="1"/>
  <c r="I24" i="1"/>
  <c r="I25" i="1"/>
  <c r="I26" i="1"/>
  <c r="I27" i="1"/>
  <c r="I28" i="1"/>
  <c r="I29" i="1"/>
  <c r="I19" i="1"/>
  <c r="K49" i="1" l="1"/>
  <c r="J49" i="1"/>
  <c r="J31" i="1"/>
  <c r="K31" i="1"/>
  <c r="J30" i="1"/>
  <c r="K30" i="1"/>
  <c r="I30" i="1"/>
  <c r="I31" i="1"/>
  <c r="K48" i="1"/>
  <c r="I48" i="1"/>
  <c r="I49" i="1"/>
  <c r="J48" i="1"/>
</calcChain>
</file>

<file path=xl/sharedStrings.xml><?xml version="1.0" encoding="utf-8"?>
<sst xmlns="http://schemas.openxmlformats.org/spreadsheetml/2006/main" count="142" uniqueCount="64">
  <si>
    <t>Установить</t>
  </si>
  <si>
    <t>Вычислить</t>
  </si>
  <si>
    <t>…</t>
  </si>
  <si>
    <t xml:space="preserve"> А</t>
  </si>
  <si>
    <t>В</t>
  </si>
  <si>
    <t>№ п/п</t>
  </si>
  <si>
    <t>Вт</t>
  </si>
  <si>
    <t>Измерить</t>
  </si>
  <si>
    <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</si>
  <si>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</si>
  <si>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</si>
  <si>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i/>
        <sz val="12"/>
        <color theme="1"/>
        <rFont val="Times New Roman"/>
        <family val="1"/>
        <charset val="204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</si>
  <si>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</si>
  <si>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r>
      <t>I</t>
    </r>
    <r>
      <rPr>
        <vertAlign val="subscript"/>
        <sz val="11"/>
        <color theme="1"/>
        <rFont val="Times New Roman"/>
        <family val="1"/>
        <charset val="204"/>
      </rPr>
      <t>6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</si>
  <si>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</si>
  <si>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</si>
  <si>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</si>
  <si>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</si>
  <si>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</si>
  <si>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</si>
  <si>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</si>
  <si>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</si>
  <si>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i/>
        <sz val="12"/>
        <color theme="1"/>
        <rFont val="Times New Roman"/>
        <family val="1"/>
        <charset val="204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</si>
  <si>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</si>
  <si>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/>
    </r>
  </si>
  <si>
    <r>
      <t>P</t>
    </r>
    <r>
      <rPr>
        <vertAlign val="subscript"/>
        <sz val="11"/>
        <color theme="1"/>
        <rFont val="Times New Roman"/>
        <family val="1"/>
        <charset val="204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</si>
  <si>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r>
      <t>U</t>
    </r>
    <r>
      <rPr>
        <vertAlign val="subscript"/>
        <sz val="11"/>
        <color theme="1"/>
        <rFont val="Times New Roman"/>
        <family val="1"/>
        <charset val="204"/>
      </rPr>
      <t>х</t>
    </r>
  </si>
  <si>
    <t>Таблица 1.2</t>
  </si>
  <si>
    <t>Таблица 1.4</t>
  </si>
  <si>
    <r>
      <t>P</t>
    </r>
    <r>
      <rPr>
        <vertAlign val="subscript"/>
        <sz val="11"/>
        <color theme="1"/>
        <rFont val="Times New Roman"/>
        <family val="1"/>
        <charset val="204"/>
      </rPr>
      <t>x</t>
    </r>
  </si>
  <si>
    <t>%</t>
  </si>
  <si>
    <t>Таблица 1.5.1</t>
  </si>
  <si>
    <t>Таблица 1.5.2</t>
  </si>
  <si>
    <t>Аргумент          (Ex)</t>
  </si>
  <si>
    <t>[В]</t>
  </si>
  <si>
    <t>Аргумент          (Rx)</t>
  </si>
  <si>
    <t>[Ом]</t>
  </si>
  <si>
    <t>Результаты исследования ЭЦ в виде таблиц 1.2, 1.4, 1.5.1, 1.5.2</t>
  </si>
  <si>
    <t>… \1_MultiSim_эксперимент_DC\3_Потенциальная диаграмма\16_ЭДС_Идеальные\Потенциальная_диаграмма_1.xls</t>
  </si>
  <si>
    <t>… \1_MultiSim_эксперимент_DC\3_Потенциальная диаграмма \ 17_ЭДС_Реальные \Потенциальная_диаграмма_2.xls</t>
  </si>
  <si>
    <t xml:space="preserve">Для экономии времени при построения потенциальных диаграмм ЭЦ  достаточно  отредактировать вышеуказанные файлы Excel </t>
  </si>
  <si>
    <t>согласно результатам измерение потенциалов в MultiSim Вашего варианта ЭЦ.</t>
  </si>
  <si>
    <t>Результаты построения потенциальных диаграмм ЭЦ смотрите в файлах:</t>
  </si>
  <si>
    <t>Зависимость параметров потребителя от выбранного сопротивления (Rx)</t>
  </si>
  <si>
    <r>
      <t>I</t>
    </r>
    <r>
      <rPr>
        <vertAlign val="subscript"/>
        <sz val="11"/>
        <color rgb="FF000000"/>
        <rFont val="Times New Roman"/>
        <family val="1"/>
        <charset val="204"/>
      </rPr>
      <t>p</t>
    </r>
  </si>
  <si>
    <r>
      <t>I</t>
    </r>
    <r>
      <rPr>
        <vertAlign val="subscript"/>
        <sz val="11"/>
        <color rgb="FF000000"/>
        <rFont val="Times New Roman"/>
        <family val="1"/>
        <charset val="204"/>
      </rPr>
      <t>p</t>
    </r>
    <r>
      <rPr>
        <vertAlign val="superscript"/>
        <sz val="11"/>
        <color rgb="FF000000"/>
        <rFont val="Times New Roman"/>
        <family val="1"/>
        <charset val="204"/>
      </rPr>
      <t>*</t>
    </r>
  </si>
  <si>
    <t>Зависимость параметров потребителя от выбранного источника ЭДС (Ex)</t>
  </si>
  <si>
    <t>Относительное отклонение расчетного значения тока от экспериментального в %</t>
  </si>
  <si>
    <t>Максимальное отклонение в  %</t>
  </si>
  <si>
    <t xml:space="preserve">Среднее отклонение в  %  </t>
  </si>
  <si>
    <t>Отклонение</t>
  </si>
  <si>
    <t>Примечание:</t>
  </si>
  <si>
    <t>где:</t>
  </si>
  <si>
    <t xml:space="preserve"> - измеренное значение тока в Multisim</t>
  </si>
  <si>
    <t xml:space="preserve"> -  расчетное значение тока в Mathcad</t>
  </si>
  <si>
    <r>
      <t>I</t>
    </r>
    <r>
      <rPr>
        <vertAlign val="subscript"/>
        <sz val="10"/>
        <color rgb="FF000000"/>
        <rFont val="Times New Roman"/>
        <family val="1"/>
        <charset val="204"/>
      </rPr>
      <t>p</t>
    </r>
  </si>
  <si>
    <r>
      <t>U</t>
    </r>
    <r>
      <rPr>
        <vertAlign val="subscript"/>
        <sz val="10"/>
        <color rgb="FF000000"/>
        <rFont val="Times New Roman"/>
        <family val="1"/>
        <charset val="204"/>
      </rPr>
      <t>p</t>
    </r>
  </si>
  <si>
    <r>
      <t>P</t>
    </r>
    <r>
      <rPr>
        <vertAlign val="subscript"/>
        <sz val="10"/>
        <color rgb="FF000000"/>
        <rFont val="Times New Roman"/>
        <family val="1"/>
        <charset val="204"/>
      </rPr>
      <t>p</t>
    </r>
  </si>
  <si>
    <r>
      <t>I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</si>
  <si>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U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</si>
  <si>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P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vertAlign val="superscript"/>
        <sz val="10"/>
        <color rgb="FF000000"/>
        <rFont val="Times New Roman"/>
        <family val="1"/>
        <charset val="204"/>
      </rPr>
      <t>*</t>
    </r>
  </si>
  <si>
    <r>
      <t>|δI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sz val="10"/>
        <color rgb="FF000000"/>
        <rFont val="Times New Roman"/>
        <family val="1"/>
        <charset val="204"/>
      </rPr>
      <t>|</t>
    </r>
  </si>
  <si>
    <r>
      <t>|δU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sz val="10"/>
        <color rgb="FF000000"/>
        <rFont val="Times New Roman"/>
        <family val="1"/>
        <charset val="204"/>
      </rPr>
      <t>|</t>
    </r>
  </si>
  <si>
    <r>
      <t>|δP</t>
    </r>
    <r>
      <rPr>
        <vertAlign val="subscript"/>
        <sz val="10"/>
        <color rgb="FF000000"/>
        <rFont val="Times New Roman"/>
        <family val="1"/>
        <charset val="204"/>
      </rPr>
      <t>p</t>
    </r>
    <r>
      <rPr>
        <sz val="10"/>
        <color rgb="FF000000"/>
        <rFont val="Times New Roman"/>
        <family val="1"/>
        <charset val="204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</si>
</sst>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9FEB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3" fillId="5" borderId="0" xfId="0" applyFont="1" applyFill="1"/>
    <xf numFmtId="0" fontId="0" fillId="5" borderId="0" xfId="0" applyFill="1"/>
    <xf numFmtId="0" fontId="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65" fontId="12" fillId="8" borderId="1" xfId="0" applyNumberFormat="1" applyFont="1" applyFill="1" applyBorder="1" applyAlignment="1">
      <alignment horizontal="center" vertical="center" wrapText="1"/>
    </xf>
    <xf numFmtId="165" fontId="12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4" fontId="12" fillId="6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2" fillId="0" borderId="7" xfId="0" applyFont="1" applyBorder="1" applyAlignment="1">
      <alignment horizontal="right" wrapText="1"/>
    </xf>
    <xf numFmtId="0" fontId="12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wrapText="1"/>
    </xf>
    <xf numFmtId="0" fontId="13" fillId="8" borderId="7" xfId="0" applyFont="1" applyFill="1" applyBorder="1" applyAlignment="1">
      <alignment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BE5F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17</xdr:row>
          <xdr:rowOff>76200</xdr:rowOff>
        </xdr:from>
        <xdr:to>
          <xdr:col>16</xdr:col>
          <xdr:colOff>161925</xdr:colOff>
          <xdr:row>20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0AA317B-3E6B-43F1-BC2A-EAB957227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M15" sqref="M15"/>
    </sheetView>
  </sheetViews>
  <sheetFormatPr defaultRowHeight="15" x14ac:dyDescent="0.25"/>
  <cols>
    <col min="1" max="1" width="4" style="1" customWidth="1"/>
    <col min="2" max="2" width="15.140625" customWidth="1"/>
    <col min="3" max="22" width="7.7109375" customWidth="1"/>
    <col min="26" max="26" width="11.140625" customWidth="1"/>
    <col min="29" max="29" width="10.5703125" bestFit="1" customWidth="1"/>
  </cols>
  <sheetData>
    <row r="1" spans="1:24" ht="20.25" x14ac:dyDescent="0.3">
      <c r="A1" s="5" t="s">
        <v>37</v>
      </c>
    </row>
    <row r="3" spans="1:24" ht="15.75" x14ac:dyDescent="0.25">
      <c r="J3" s="3" t="s">
        <v>27</v>
      </c>
      <c r="X3" s="2"/>
    </row>
    <row r="4" spans="1:24" ht="15" customHeight="1" x14ac:dyDescent="0.25">
      <c r="C4" s="53" t="s">
        <v>7</v>
      </c>
      <c r="D4" s="53"/>
      <c r="E4" s="53"/>
      <c r="F4" s="53"/>
      <c r="G4" s="53"/>
      <c r="H4" s="53"/>
      <c r="I4" s="54"/>
      <c r="J4" s="55"/>
    </row>
    <row r="5" spans="1:24" ht="16.5" x14ac:dyDescent="0.25"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26</v>
      </c>
      <c r="J5" s="6" t="s">
        <v>29</v>
      </c>
    </row>
    <row r="6" spans="1:24" x14ac:dyDescent="0.25"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4</v>
      </c>
      <c r="J6" s="4" t="s">
        <v>6</v>
      </c>
    </row>
    <row r="7" spans="1:24" x14ac:dyDescent="0.25">
      <c r="C7" s="4">
        <v>3.0049999999999999</v>
      </c>
      <c r="D7" s="4">
        <v>0.10199999999999999</v>
      </c>
      <c r="E7" s="4">
        <v>5.0220000000000002</v>
      </c>
      <c r="F7" s="4">
        <v>3.1080000000000001</v>
      </c>
      <c r="G7" s="4">
        <v>2.016</v>
      </c>
      <c r="H7" s="4">
        <v>5.1239999999999997</v>
      </c>
      <c r="I7" s="4">
        <v>133.22399999999999</v>
      </c>
      <c r="J7" s="4">
        <v>682.64</v>
      </c>
    </row>
    <row r="9" spans="1:24" ht="15.75" x14ac:dyDescent="0.25">
      <c r="T9" s="3" t="s">
        <v>28</v>
      </c>
      <c r="U9" s="3"/>
    </row>
    <row r="10" spans="1:24" ht="15" customHeight="1" x14ac:dyDescent="0.25">
      <c r="C10" s="56" t="s">
        <v>1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8"/>
    </row>
    <row r="11" spans="1:24" ht="16.5" x14ac:dyDescent="0.25"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  <c r="M11" s="6" t="s">
        <v>18</v>
      </c>
      <c r="N11" s="6" t="s">
        <v>19</v>
      </c>
      <c r="O11" s="6" t="s">
        <v>20</v>
      </c>
      <c r="P11" s="6" t="s">
        <v>21</v>
      </c>
      <c r="Q11" s="6" t="s">
        <v>22</v>
      </c>
      <c r="R11" s="6" t="s">
        <v>23</v>
      </c>
      <c r="S11" s="6" t="s">
        <v>24</v>
      </c>
      <c r="T11" s="6" t="s">
        <v>25</v>
      </c>
    </row>
    <row r="12" spans="1:24" x14ac:dyDescent="0.25"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4" t="s">
        <v>6</v>
      </c>
      <c r="P12" s="4" t="s">
        <v>6</v>
      </c>
      <c r="Q12" s="4" t="s">
        <v>6</v>
      </c>
      <c r="R12" s="4" t="s">
        <v>6</v>
      </c>
      <c r="S12" s="4" t="s">
        <v>6</v>
      </c>
      <c r="T12" s="4" t="s">
        <v>6</v>
      </c>
    </row>
    <row r="13" spans="1:24" x14ac:dyDescent="0.25"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>
        <v>5.1239999999999997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>
        <v>133.22399999999999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>
        <v>682.64</v>
      </c>
    </row>
    <row r="15" spans="1:24" ht="21" customHeight="1" x14ac:dyDescent="0.25">
      <c r="A15" s="13" t="s">
        <v>46</v>
      </c>
      <c r="K15" s="3" t="s">
        <v>31</v>
      </c>
      <c r="T15" s="3"/>
      <c r="U15" s="2"/>
    </row>
    <row r="16" spans="1:24" ht="15.75" customHeight="1" x14ac:dyDescent="0.25">
      <c r="A16" s="47" t="s">
        <v>5</v>
      </c>
      <c r="B16" s="25" t="s">
        <v>0</v>
      </c>
      <c r="C16" s="50" t="s">
        <v>7</v>
      </c>
      <c r="D16" s="51"/>
      <c r="E16" s="52"/>
      <c r="F16" s="41" t="s">
        <v>1</v>
      </c>
      <c r="G16" s="42"/>
      <c r="H16" s="43"/>
      <c r="I16" s="44" t="s">
        <v>50</v>
      </c>
      <c r="J16" s="45"/>
      <c r="K16" s="46"/>
      <c r="M16" s="16" t="s">
        <v>51</v>
      </c>
    </row>
    <row r="17" spans="1:29" ht="30.75" customHeight="1" x14ac:dyDescent="0.25">
      <c r="A17" s="48"/>
      <c r="B17" s="20" t="s">
        <v>33</v>
      </c>
      <c r="C17" s="26" t="s">
        <v>55</v>
      </c>
      <c r="D17" s="26" t="s">
        <v>56</v>
      </c>
      <c r="E17" s="26" t="s">
        <v>57</v>
      </c>
      <c r="F17" s="27" t="s">
        <v>58</v>
      </c>
      <c r="G17" s="27" t="s">
        <v>59</v>
      </c>
      <c r="H17" s="27" t="s">
        <v>60</v>
      </c>
      <c r="I17" s="28" t="s">
        <v>61</v>
      </c>
      <c r="J17" s="28" t="s">
        <v>62</v>
      </c>
      <c r="K17" s="28" t="s">
        <v>63</v>
      </c>
      <c r="M17" s="59" t="s">
        <v>47</v>
      </c>
      <c r="N17" s="59"/>
      <c r="O17" s="59"/>
      <c r="P17" s="59"/>
      <c r="Q17" s="59"/>
      <c r="R17" s="59"/>
      <c r="S17" s="59"/>
    </row>
    <row r="18" spans="1:29" ht="17.25" customHeight="1" x14ac:dyDescent="0.25">
      <c r="A18" s="49"/>
      <c r="B18" s="20" t="s">
        <v>34</v>
      </c>
      <c r="C18" s="29" t="s">
        <v>3</v>
      </c>
      <c r="D18" s="29" t="s">
        <v>4</v>
      </c>
      <c r="E18" s="29" t="s">
        <v>6</v>
      </c>
      <c r="F18" s="30" t="s">
        <v>3</v>
      </c>
      <c r="G18" s="30" t="s">
        <v>4</v>
      </c>
      <c r="H18" s="30" t="s">
        <v>6</v>
      </c>
      <c r="I18" s="31" t="s">
        <v>30</v>
      </c>
      <c r="J18" s="31" t="s">
        <v>30</v>
      </c>
      <c r="K18" s="31" t="s">
        <v>30</v>
      </c>
    </row>
    <row r="19" spans="1:29" x14ac:dyDescent="0.25">
      <c r="A19" s="19">
        <v>1</v>
      </c>
      <c r="B19" s="20">
        <v>0</v>
      </c>
      <c r="C19" s="17">
        <v>7.1539999999999999</v>
      </c>
      <c r="D19" s="17">
        <v>86.802000000000007</v>
      </c>
      <c r="E19" s="32">
        <f t="shared" ref="E19:E29" si="0">C19*D19</f>
        <v>620.98150800000008</v>
      </c>
      <c r="F19" s="33">
        <v>7.1139999999999999</v>
      </c>
      <c r="G19" s="34">
        <v>85.367999999999995</v>
      </c>
      <c r="H19" s="36">
        <v>607.31399999999996</v>
      </c>
      <c r="I19" s="23">
        <f>ABS((C19-F19)/C19)*100</f>
        <v>0.55912776069331893</v>
      </c>
      <c r="J19" s="23">
        <f t="shared" ref="J19:K29" si="1">ABS((D19-G19)/D19)*100</f>
        <v>1.6520356673809493</v>
      </c>
      <c r="K19" s="23">
        <f t="shared" si="1"/>
        <v>2.200952495996082</v>
      </c>
      <c r="Z19" s="35"/>
      <c r="AC19" s="35"/>
    </row>
    <row r="20" spans="1:29" x14ac:dyDescent="0.25">
      <c r="A20" s="20">
        <v>2</v>
      </c>
      <c r="B20" s="20">
        <v>40</v>
      </c>
      <c r="C20" s="17">
        <v>8.2530000000000001</v>
      </c>
      <c r="D20" s="17">
        <v>98.613</v>
      </c>
      <c r="E20" s="32">
        <f t="shared" si="0"/>
        <v>813.85308899999995</v>
      </c>
      <c r="F20" s="34">
        <v>8.2629999999999999</v>
      </c>
      <c r="G20" s="34">
        <v>99.153999999999996</v>
      </c>
      <c r="H20" s="36">
        <v>819.29</v>
      </c>
      <c r="I20" s="23">
        <f t="shared" ref="I20:I29" si="2">ABS((C20-F20)/C20)*100</f>
        <v>0.12116806009935521</v>
      </c>
      <c r="J20" s="23">
        <f t="shared" si="1"/>
        <v>0.54860920973907779</v>
      </c>
      <c r="K20" s="23">
        <f t="shared" si="1"/>
        <v>0.66804575340255412</v>
      </c>
      <c r="Z20" s="35"/>
      <c r="AC20" s="35"/>
    </row>
    <row r="21" spans="1:29" x14ac:dyDescent="0.25">
      <c r="A21" s="19">
        <v>3</v>
      </c>
      <c r="B21" s="20">
        <v>80</v>
      </c>
      <c r="C21" s="17">
        <v>9.4740000000000002</v>
      </c>
      <c r="D21" s="17">
        <v>110.95099999999999</v>
      </c>
      <c r="E21" s="32">
        <f t="shared" si="0"/>
        <v>1051.149774</v>
      </c>
      <c r="F21" s="34">
        <v>9.4120000000000008</v>
      </c>
      <c r="G21" s="34">
        <v>112.93899999999999</v>
      </c>
      <c r="H21" s="36">
        <v>1062.9390000000001</v>
      </c>
      <c r="I21" s="23">
        <f t="shared" si="2"/>
        <v>0.6544226303567594</v>
      </c>
      <c r="J21" s="23">
        <f t="shared" si="1"/>
        <v>1.7917819578011911</v>
      </c>
      <c r="K21" s="23">
        <f t="shared" si="1"/>
        <v>1.1215552998825169</v>
      </c>
      <c r="Z21" s="35"/>
      <c r="AC21" s="35"/>
    </row>
    <row r="22" spans="1:29" x14ac:dyDescent="0.25">
      <c r="A22" s="20">
        <v>4</v>
      </c>
      <c r="B22" s="20">
        <v>120</v>
      </c>
      <c r="C22" s="17">
        <v>10.432</v>
      </c>
      <c r="D22" s="17">
        <v>126.706</v>
      </c>
      <c r="E22" s="32">
        <f t="shared" si="0"/>
        <v>1321.796992</v>
      </c>
      <c r="F22" s="34">
        <v>10.56</v>
      </c>
      <c r="G22" s="34">
        <v>126.72499999999999</v>
      </c>
      <c r="H22" s="36">
        <v>1338.26</v>
      </c>
      <c r="I22" s="23">
        <f t="shared" si="2"/>
        <v>1.226993865030676</v>
      </c>
      <c r="J22" s="23">
        <f t="shared" si="1"/>
        <v>1.4995343551206134E-2</v>
      </c>
      <c r="K22" s="23">
        <f t="shared" si="1"/>
        <v>1.2455020021712944</v>
      </c>
      <c r="M22" t="s">
        <v>52</v>
      </c>
      <c r="Z22" s="35"/>
      <c r="AC22" s="35"/>
    </row>
    <row r="23" spans="1:29" ht="16.5" x14ac:dyDescent="0.25">
      <c r="A23" s="19">
        <v>5</v>
      </c>
      <c r="B23" s="20">
        <v>160</v>
      </c>
      <c r="C23" s="17">
        <v>11.77</v>
      </c>
      <c r="D23" s="17">
        <v>141.93700000000001</v>
      </c>
      <c r="E23" s="32">
        <f t="shared" si="0"/>
        <v>1670.5984900000001</v>
      </c>
      <c r="F23" s="34">
        <v>11.709</v>
      </c>
      <c r="G23" s="34">
        <v>140.51</v>
      </c>
      <c r="H23" s="36">
        <v>1645.2539999999999</v>
      </c>
      <c r="I23" s="23">
        <f t="shared" si="2"/>
        <v>0.51826677994902248</v>
      </c>
      <c r="J23" s="23">
        <f t="shared" si="1"/>
        <v>1.0053756243967542</v>
      </c>
      <c r="K23" s="23">
        <f t="shared" si="1"/>
        <v>1.5170904410430885</v>
      </c>
      <c r="M23" s="14" t="s">
        <v>44</v>
      </c>
      <c r="N23" s="13" t="s">
        <v>53</v>
      </c>
      <c r="Z23" s="35"/>
      <c r="AC23" s="35"/>
    </row>
    <row r="24" spans="1:29" ht="18.75" x14ac:dyDescent="0.25">
      <c r="A24" s="20">
        <v>6</v>
      </c>
      <c r="B24" s="37">
        <v>200</v>
      </c>
      <c r="C24" s="17">
        <v>12.989000000000001</v>
      </c>
      <c r="D24" s="17">
        <v>152.91800000000001</v>
      </c>
      <c r="E24" s="32">
        <f t="shared" si="0"/>
        <v>1986.2519020000002</v>
      </c>
      <c r="F24" s="34">
        <v>12.858000000000001</v>
      </c>
      <c r="G24" s="34">
        <v>154.29499999999999</v>
      </c>
      <c r="H24" s="36">
        <v>1983.921</v>
      </c>
      <c r="I24" s="23">
        <f t="shared" si="2"/>
        <v>1.0085456925090477</v>
      </c>
      <c r="J24" s="23">
        <f t="shared" si="1"/>
        <v>0.90048261159574494</v>
      </c>
      <c r="K24" s="23">
        <f t="shared" si="1"/>
        <v>0.11735178189901871</v>
      </c>
      <c r="M24" s="15" t="s">
        <v>45</v>
      </c>
      <c r="N24" s="13" t="s">
        <v>54</v>
      </c>
      <c r="Z24" s="35"/>
      <c r="AC24" s="35"/>
    </row>
    <row r="25" spans="1:29" x14ac:dyDescent="0.25">
      <c r="A25" s="19">
        <v>7</v>
      </c>
      <c r="B25" s="20">
        <v>240</v>
      </c>
      <c r="C25" s="17">
        <v>14.185</v>
      </c>
      <c r="D25" s="17">
        <v>168.48599999999999</v>
      </c>
      <c r="E25" s="32">
        <f t="shared" si="0"/>
        <v>2389.9739100000002</v>
      </c>
      <c r="F25" s="34">
        <v>14.007</v>
      </c>
      <c r="G25" s="34">
        <v>168.08099999999999</v>
      </c>
      <c r="H25" s="36">
        <v>2354.2600000000002</v>
      </c>
      <c r="I25" s="23">
        <f t="shared" si="2"/>
        <v>1.2548466690165727</v>
      </c>
      <c r="J25" s="23">
        <f t="shared" si="1"/>
        <v>0.24037605498379755</v>
      </c>
      <c r="K25" s="23">
        <f t="shared" si="1"/>
        <v>1.4943221702365754</v>
      </c>
      <c r="Z25" s="35"/>
      <c r="AC25" s="35"/>
    </row>
    <row r="26" spans="1:29" x14ac:dyDescent="0.25">
      <c r="A26" s="20">
        <v>8</v>
      </c>
      <c r="B26" s="20">
        <v>280</v>
      </c>
      <c r="C26" s="17">
        <v>15.101000000000001</v>
      </c>
      <c r="D26" s="17">
        <v>181.315</v>
      </c>
      <c r="E26" s="32">
        <f t="shared" si="0"/>
        <v>2738.0378150000001</v>
      </c>
      <c r="F26" s="34">
        <v>15.156000000000001</v>
      </c>
      <c r="G26" s="34">
        <v>181.86600000000001</v>
      </c>
      <c r="H26" s="36">
        <v>2756.2719999999999</v>
      </c>
      <c r="I26" s="23">
        <f t="shared" si="2"/>
        <v>0.36421429044433951</v>
      </c>
      <c r="J26" s="23">
        <f t="shared" si="1"/>
        <v>0.30389101839341265</v>
      </c>
      <c r="K26" s="23">
        <f t="shared" si="1"/>
        <v>0.66595811424174201</v>
      </c>
      <c r="V26" s="18"/>
      <c r="Z26" s="35"/>
      <c r="AC26" s="35"/>
    </row>
    <row r="27" spans="1:29" x14ac:dyDescent="0.25">
      <c r="A27" s="19">
        <v>9</v>
      </c>
      <c r="B27" s="20">
        <v>320</v>
      </c>
      <c r="C27" s="17">
        <v>16.373999999999999</v>
      </c>
      <c r="D27" s="17">
        <v>193.28100000000001</v>
      </c>
      <c r="E27" s="32">
        <f t="shared" si="0"/>
        <v>3164.7830939999999</v>
      </c>
      <c r="F27" s="34">
        <v>16.303999999999998</v>
      </c>
      <c r="G27" s="34">
        <v>195.65100000000001</v>
      </c>
      <c r="H27" s="36">
        <v>3189.9569999999999</v>
      </c>
      <c r="I27" s="23">
        <f t="shared" si="2"/>
        <v>0.42750702332967072</v>
      </c>
      <c r="J27" s="23">
        <f t="shared" si="1"/>
        <v>1.2261939869930332</v>
      </c>
      <c r="K27" s="23">
        <f t="shared" si="1"/>
        <v>0.79543858938472922</v>
      </c>
      <c r="Z27" s="35"/>
      <c r="AC27" s="35"/>
    </row>
    <row r="28" spans="1:29" x14ac:dyDescent="0.25">
      <c r="A28" s="20">
        <v>10</v>
      </c>
      <c r="B28" s="20">
        <v>360</v>
      </c>
      <c r="C28" s="17">
        <v>17.574999999999999</v>
      </c>
      <c r="D28" s="17">
        <v>207.14699999999999</v>
      </c>
      <c r="E28" s="32">
        <f t="shared" si="0"/>
        <v>3640.6085249999996</v>
      </c>
      <c r="F28" s="34">
        <v>17.452999999999999</v>
      </c>
      <c r="G28" s="34">
        <v>209.43700000000001</v>
      </c>
      <c r="H28" s="36">
        <v>3655.3150000000001</v>
      </c>
      <c r="I28" s="23">
        <f t="shared" si="2"/>
        <v>0.69416785206258835</v>
      </c>
      <c r="J28" s="23">
        <f t="shared" si="1"/>
        <v>1.1054951314766908</v>
      </c>
      <c r="K28" s="23">
        <f t="shared" si="1"/>
        <v>0.40395650614481854</v>
      </c>
      <c r="Z28" s="35"/>
      <c r="AC28" s="35"/>
    </row>
    <row r="29" spans="1:29" x14ac:dyDescent="0.25">
      <c r="A29" s="19">
        <v>11</v>
      </c>
      <c r="B29" s="20">
        <v>400</v>
      </c>
      <c r="C29" s="17">
        <v>19.111000000000001</v>
      </c>
      <c r="D29" s="17">
        <v>221.55799999999999</v>
      </c>
      <c r="E29" s="32">
        <f t="shared" si="0"/>
        <v>4234.1949379999996</v>
      </c>
      <c r="F29" s="34">
        <v>18.602</v>
      </c>
      <c r="G29" s="34">
        <v>223.22200000000001</v>
      </c>
      <c r="H29" s="36">
        <v>4152.3459999999995</v>
      </c>
      <c r="I29" s="23">
        <f t="shared" si="2"/>
        <v>2.6633875778347567</v>
      </c>
      <c r="J29" s="23">
        <f t="shared" si="1"/>
        <v>0.75104487312578005</v>
      </c>
      <c r="K29" s="23">
        <f t="shared" si="1"/>
        <v>1.9330460500399402</v>
      </c>
      <c r="Z29" s="35"/>
      <c r="AC29" s="35"/>
    </row>
    <row r="30" spans="1:29" ht="15" customHeight="1" x14ac:dyDescent="0.25">
      <c r="A30" s="38" t="s">
        <v>48</v>
      </c>
      <c r="B30" s="39"/>
      <c r="C30" s="39"/>
      <c r="D30" s="39"/>
      <c r="E30" s="39"/>
      <c r="F30" s="39"/>
      <c r="G30" s="39"/>
      <c r="H30" s="40"/>
      <c r="I30" s="24">
        <f>MAX(I19:I29)</f>
        <v>2.6633875778347567</v>
      </c>
      <c r="J30" s="24">
        <f t="shared" ref="J30:K30" si="3">MAX(J19:J29)</f>
        <v>1.7917819578011911</v>
      </c>
      <c r="K30" s="24">
        <f t="shared" si="3"/>
        <v>2.200952495996082</v>
      </c>
    </row>
    <row r="31" spans="1:29" ht="15" customHeight="1" x14ac:dyDescent="0.25">
      <c r="A31" s="38" t="s">
        <v>49</v>
      </c>
      <c r="B31" s="39"/>
      <c r="C31" s="39"/>
      <c r="D31" s="39"/>
      <c r="E31" s="39"/>
      <c r="F31" s="39"/>
      <c r="G31" s="39"/>
      <c r="H31" s="40"/>
      <c r="I31" s="24">
        <f>AVERAGE(I19:I29)</f>
        <v>0.86296801830237346</v>
      </c>
      <c r="J31" s="24">
        <f t="shared" ref="J31:K31" si="4">AVERAGE(J19:J29)</f>
        <v>0.86729831631251242</v>
      </c>
      <c r="K31" s="24">
        <f t="shared" si="4"/>
        <v>1.1057472004038509</v>
      </c>
    </row>
    <row r="33" spans="1:21" ht="21" customHeight="1" x14ac:dyDescent="0.25">
      <c r="A33" s="13" t="s">
        <v>43</v>
      </c>
      <c r="K33" s="3" t="s">
        <v>32</v>
      </c>
      <c r="T33" s="3"/>
      <c r="U33" s="2"/>
    </row>
    <row r="34" spans="1:21" ht="15.75" customHeight="1" x14ac:dyDescent="0.25">
      <c r="A34" s="47" t="s">
        <v>5</v>
      </c>
      <c r="B34" s="25" t="s">
        <v>0</v>
      </c>
      <c r="C34" s="50" t="s">
        <v>7</v>
      </c>
      <c r="D34" s="51"/>
      <c r="E34" s="52"/>
      <c r="F34" s="41" t="s">
        <v>1</v>
      </c>
      <c r="G34" s="42"/>
      <c r="H34" s="43"/>
      <c r="I34" s="44" t="s">
        <v>50</v>
      </c>
      <c r="J34" s="45"/>
      <c r="K34" s="46"/>
    </row>
    <row r="35" spans="1:21" ht="30.75" customHeight="1" x14ac:dyDescent="0.25">
      <c r="A35" s="48"/>
      <c r="B35" s="20" t="s">
        <v>35</v>
      </c>
      <c r="C35" s="26" t="s">
        <v>55</v>
      </c>
      <c r="D35" s="26" t="s">
        <v>56</v>
      </c>
      <c r="E35" s="26" t="s">
        <v>57</v>
      </c>
      <c r="F35" s="27" t="s">
        <v>58</v>
      </c>
      <c r="G35" s="27" t="s">
        <v>59</v>
      </c>
      <c r="H35" s="27" t="s">
        <v>60</v>
      </c>
      <c r="I35" s="28" t="s">
        <v>61</v>
      </c>
      <c r="J35" s="28" t="s">
        <v>62</v>
      </c>
      <c r="K35" s="28" t="s">
        <v>63</v>
      </c>
    </row>
    <row r="36" spans="1:21" ht="17.25" customHeight="1" x14ac:dyDescent="0.25">
      <c r="A36" s="49"/>
      <c r="B36" s="20" t="s">
        <v>36</v>
      </c>
      <c r="C36" s="29" t="s">
        <v>3</v>
      </c>
      <c r="D36" s="29" t="s">
        <v>4</v>
      </c>
      <c r="E36" s="29" t="s">
        <v>6</v>
      </c>
      <c r="F36" s="30" t="s">
        <v>3</v>
      </c>
      <c r="G36" s="30" t="s">
        <v>4</v>
      </c>
      <c r="H36" s="30" t="s">
        <v>6</v>
      </c>
      <c r="I36" s="31" t="s">
        <v>30</v>
      </c>
      <c r="J36" s="31" t="s">
        <v>30</v>
      </c>
      <c r="K36" s="31" t="s">
        <v>30</v>
      </c>
    </row>
    <row r="37" spans="1:21" x14ac:dyDescent="0.25">
      <c r="A37" s="19">
        <v>1</v>
      </c>
      <c r="B37" s="20">
        <v>0</v>
      </c>
      <c r="C37" s="17">
        <v>18.585999999999999</v>
      </c>
      <c r="D37" s="17">
        <v>227.761</v>
      </c>
      <c r="E37" s="17">
        <f>C37*D37</f>
        <v>4233.1659459999992</v>
      </c>
      <c r="F37" s="21">
        <v>18.911000000000001</v>
      </c>
      <c r="G37" s="22">
        <v>226.93700000000001</v>
      </c>
      <c r="H37" s="22">
        <v>4291.701</v>
      </c>
      <c r="I37" s="23">
        <f>ABS((C37-F37)/C37)*100</f>
        <v>1.7486279995695839</v>
      </c>
      <c r="J37" s="23">
        <f t="shared" ref="J37:J47" si="5">ABS((D37-G37)/D37)*100</f>
        <v>0.36178274594859694</v>
      </c>
      <c r="K37" s="23">
        <f t="shared" ref="K37:K47" si="6">ABS((E37-H37)/E37)*100</f>
        <v>1.3827724862832691</v>
      </c>
    </row>
    <row r="38" spans="1:21" x14ac:dyDescent="0.25">
      <c r="A38" s="20">
        <v>2</v>
      </c>
      <c r="B38" s="20">
        <v>5</v>
      </c>
      <c r="C38" s="17">
        <v>14.657999999999999</v>
      </c>
      <c r="D38" s="17">
        <v>180.761</v>
      </c>
      <c r="E38" s="32">
        <f t="shared" ref="E38:E47" si="7">C38*D38</f>
        <v>2649.5947379999998</v>
      </c>
      <c r="F38" s="22">
        <v>14.942</v>
      </c>
      <c r="G38" s="22">
        <v>179.30600000000001</v>
      </c>
      <c r="H38" s="22">
        <v>2679.2060000000001</v>
      </c>
      <c r="I38" s="23">
        <f t="shared" ref="I38:I47" si="8">ABS((C38-F38)/C38)*100</f>
        <v>1.9375085277664121</v>
      </c>
      <c r="J38" s="23">
        <f t="shared" si="5"/>
        <v>0.804930267037682</v>
      </c>
      <c r="K38" s="23">
        <f t="shared" si="6"/>
        <v>1.1175770232074018</v>
      </c>
    </row>
    <row r="39" spans="1:21" x14ac:dyDescent="0.25">
      <c r="A39" s="19">
        <v>3</v>
      </c>
      <c r="B39" s="37">
        <v>10</v>
      </c>
      <c r="C39" s="17">
        <v>12.887</v>
      </c>
      <c r="D39" s="17">
        <v>154.51300000000001</v>
      </c>
      <c r="E39" s="32">
        <f t="shared" si="7"/>
        <v>1991.2090310000001</v>
      </c>
      <c r="F39" s="22">
        <v>12.858000000000001</v>
      </c>
      <c r="G39" s="22">
        <v>154.29499999999999</v>
      </c>
      <c r="H39" s="22">
        <v>1983.921</v>
      </c>
      <c r="I39" s="23">
        <f t="shared" si="8"/>
        <v>0.22503297897105545</v>
      </c>
      <c r="J39" s="23">
        <f t="shared" si="5"/>
        <v>0.14108845210436513</v>
      </c>
      <c r="K39" s="23">
        <f t="shared" si="6"/>
        <v>0.36601034278856914</v>
      </c>
    </row>
    <row r="40" spans="1:21" x14ac:dyDescent="0.25">
      <c r="A40" s="20">
        <v>4</v>
      </c>
      <c r="B40" s="20">
        <v>15</v>
      </c>
      <c r="C40" s="17">
        <v>11.531000000000001</v>
      </c>
      <c r="D40" s="17">
        <v>138.089</v>
      </c>
      <c r="E40" s="32">
        <f t="shared" si="7"/>
        <v>1592.304259</v>
      </c>
      <c r="F40" s="22">
        <v>11.574</v>
      </c>
      <c r="G40" s="22">
        <v>138.88399999999999</v>
      </c>
      <c r="H40" s="22">
        <v>1607.3910000000001</v>
      </c>
      <c r="I40" s="23">
        <f t="shared" si="8"/>
        <v>0.37290781371953224</v>
      </c>
      <c r="J40" s="23">
        <f t="shared" si="5"/>
        <v>0.57571566163849941</v>
      </c>
      <c r="K40" s="23">
        <f t="shared" si="6"/>
        <v>0.94747853086035572</v>
      </c>
    </row>
    <row r="41" spans="1:21" x14ac:dyDescent="0.25">
      <c r="A41" s="19">
        <v>5</v>
      </c>
      <c r="B41" s="20">
        <v>20</v>
      </c>
      <c r="C41" s="17">
        <v>10.728999999999999</v>
      </c>
      <c r="D41" s="17">
        <v>129.738</v>
      </c>
      <c r="E41" s="32">
        <f t="shared" si="7"/>
        <v>1391.9590019999998</v>
      </c>
      <c r="F41" s="22">
        <v>10.702999999999999</v>
      </c>
      <c r="G41" s="22">
        <v>128.435</v>
      </c>
      <c r="H41" s="22">
        <v>1374.6220000000001</v>
      </c>
      <c r="I41" s="23">
        <f t="shared" si="8"/>
        <v>0.2423338614968758</v>
      </c>
      <c r="J41" s="23">
        <f t="shared" si="5"/>
        <v>1.0043318071806235</v>
      </c>
      <c r="K41" s="23">
        <f t="shared" si="6"/>
        <v>1.2455109651282501</v>
      </c>
    </row>
    <row r="42" spans="1:21" x14ac:dyDescent="0.25">
      <c r="A42" s="20">
        <v>6</v>
      </c>
      <c r="B42" s="20">
        <v>25</v>
      </c>
      <c r="C42" s="17">
        <v>9.9410000000000007</v>
      </c>
      <c r="D42" s="17">
        <v>119.321</v>
      </c>
      <c r="E42" s="32">
        <f t="shared" si="7"/>
        <v>1186.170061</v>
      </c>
      <c r="F42" s="22">
        <v>10.074</v>
      </c>
      <c r="G42" s="22">
        <v>120.884</v>
      </c>
      <c r="H42" s="22">
        <v>1217.7370000000001</v>
      </c>
      <c r="I42" s="23">
        <f t="shared" si="8"/>
        <v>1.337893572075235</v>
      </c>
      <c r="J42" s="23">
        <f t="shared" si="5"/>
        <v>1.3099119182708847</v>
      </c>
      <c r="K42" s="23">
        <f t="shared" si="6"/>
        <v>2.6612490095549668</v>
      </c>
    </row>
    <row r="43" spans="1:21" x14ac:dyDescent="0.25">
      <c r="A43" s="19">
        <v>7</v>
      </c>
      <c r="B43" s="20">
        <v>30</v>
      </c>
      <c r="C43" s="17">
        <v>9.6999999999999993</v>
      </c>
      <c r="D43" s="17">
        <v>114.706</v>
      </c>
      <c r="E43" s="32">
        <f t="shared" si="7"/>
        <v>1112.6481999999999</v>
      </c>
      <c r="F43" s="22">
        <v>9.5980000000000008</v>
      </c>
      <c r="G43" s="22">
        <v>115.172</v>
      </c>
      <c r="H43" s="22">
        <v>1105.377</v>
      </c>
      <c r="I43" s="23">
        <f t="shared" si="8"/>
        <v>1.0515463917525623</v>
      </c>
      <c r="J43" s="23">
        <f t="shared" si="5"/>
        <v>0.4062559935835911</v>
      </c>
      <c r="K43" s="23">
        <f t="shared" si="6"/>
        <v>0.65350395569775865</v>
      </c>
    </row>
    <row r="44" spans="1:21" x14ac:dyDescent="0.25">
      <c r="A44" s="20">
        <v>8</v>
      </c>
      <c r="B44" s="20">
        <v>35</v>
      </c>
      <c r="C44" s="17">
        <v>9.1999999999999993</v>
      </c>
      <c r="D44" s="17">
        <v>111.741</v>
      </c>
      <c r="E44" s="32">
        <f t="shared" si="7"/>
        <v>1028.0172</v>
      </c>
      <c r="F44" s="22">
        <v>9.2249999999999996</v>
      </c>
      <c r="G44" s="22">
        <v>110.7</v>
      </c>
      <c r="H44" s="22">
        <v>1021.2089999999999</v>
      </c>
      <c r="I44" s="23">
        <f t="shared" si="8"/>
        <v>0.27173913043478648</v>
      </c>
      <c r="J44" s="23">
        <f t="shared" si="5"/>
        <v>0.93161865385131404</v>
      </c>
      <c r="K44" s="23">
        <f t="shared" si="6"/>
        <v>0.66226518388992484</v>
      </c>
    </row>
    <row r="45" spans="1:21" x14ac:dyDescent="0.25">
      <c r="A45" s="19">
        <v>9</v>
      </c>
      <c r="B45" s="20">
        <v>40</v>
      </c>
      <c r="C45" s="17">
        <v>8.98</v>
      </c>
      <c r="D45" s="17">
        <v>108.492</v>
      </c>
      <c r="E45" s="32">
        <f t="shared" si="7"/>
        <v>974.25816000000009</v>
      </c>
      <c r="F45" s="22">
        <v>8.9250000000000007</v>
      </c>
      <c r="G45" s="22">
        <v>107.104</v>
      </c>
      <c r="H45" s="22">
        <v>955.94299999999998</v>
      </c>
      <c r="I45" s="23">
        <f t="shared" si="8"/>
        <v>0.61247216035634433</v>
      </c>
      <c r="J45" s="23">
        <f t="shared" si="5"/>
        <v>1.2793570032813526</v>
      </c>
      <c r="K45" s="23">
        <f t="shared" si="6"/>
        <v>1.8799082986382281</v>
      </c>
    </row>
    <row r="46" spans="1:21" x14ac:dyDescent="0.25">
      <c r="A46" s="20">
        <v>10</v>
      </c>
      <c r="B46" s="20">
        <v>45</v>
      </c>
      <c r="C46" s="17">
        <v>8.69</v>
      </c>
      <c r="D46" s="17">
        <v>104.84699999999999</v>
      </c>
      <c r="E46" s="32">
        <f t="shared" si="7"/>
        <v>911.12042999999994</v>
      </c>
      <c r="F46" s="22">
        <v>8.6790000000000003</v>
      </c>
      <c r="G46" s="22">
        <v>104.15</v>
      </c>
      <c r="H46" s="22">
        <v>903.93299999999999</v>
      </c>
      <c r="I46" s="23">
        <f t="shared" si="8"/>
        <v>0.12658227848100384</v>
      </c>
      <c r="J46" s="23">
        <f t="shared" si="5"/>
        <v>0.66477820061612503</v>
      </c>
      <c r="K46" s="23">
        <f t="shared" si="6"/>
        <v>0.78885619983298483</v>
      </c>
    </row>
    <row r="47" spans="1:21" x14ac:dyDescent="0.25">
      <c r="A47" s="19">
        <v>11</v>
      </c>
      <c r="B47" s="20">
        <v>50</v>
      </c>
      <c r="C47" s="17">
        <v>8.4160000000000004</v>
      </c>
      <c r="D47" s="17">
        <v>100.98699999999999</v>
      </c>
      <c r="E47" s="32">
        <f t="shared" si="7"/>
        <v>849.90659200000005</v>
      </c>
      <c r="F47" s="22">
        <v>8.4730000000000008</v>
      </c>
      <c r="G47" s="22">
        <v>101.679</v>
      </c>
      <c r="H47" s="22">
        <v>861.55799999999999</v>
      </c>
      <c r="I47" s="23">
        <f t="shared" si="8"/>
        <v>0.6772813688212973</v>
      </c>
      <c r="J47" s="23">
        <f t="shared" si="5"/>
        <v>0.68523671363641581</v>
      </c>
      <c r="K47" s="23">
        <f t="shared" si="6"/>
        <v>1.3709045334713612</v>
      </c>
    </row>
    <row r="48" spans="1:21" ht="15" customHeight="1" x14ac:dyDescent="0.25">
      <c r="A48" s="38" t="s">
        <v>48</v>
      </c>
      <c r="B48" s="39"/>
      <c r="C48" s="39"/>
      <c r="D48" s="39"/>
      <c r="E48" s="39"/>
      <c r="F48" s="39"/>
      <c r="G48" s="39"/>
      <c r="H48" s="40"/>
      <c r="I48" s="24">
        <f>MAX(I37:I47)</f>
        <v>1.9375085277664121</v>
      </c>
      <c r="J48" s="24">
        <f t="shared" ref="J48" si="9">MAX(J37:J47)</f>
        <v>1.3099119182708847</v>
      </c>
      <c r="K48" s="24">
        <f t="shared" ref="K48" si="10">MAX(K37:K47)</f>
        <v>2.6612490095549668</v>
      </c>
    </row>
    <row r="49" spans="1:15" ht="15" customHeight="1" x14ac:dyDescent="0.25">
      <c r="A49" s="38" t="s">
        <v>49</v>
      </c>
      <c r="B49" s="39"/>
      <c r="C49" s="39"/>
      <c r="D49" s="39"/>
      <c r="E49" s="39"/>
      <c r="F49" s="39"/>
      <c r="G49" s="39"/>
      <c r="H49" s="40"/>
      <c r="I49" s="24">
        <f>AVERAGE(I37:I47)</f>
        <v>0.78217509849497169</v>
      </c>
      <c r="J49" s="24">
        <f t="shared" ref="J49:K49" si="11">AVERAGE(J37:J47)</f>
        <v>0.74227340155904098</v>
      </c>
      <c r="K49" s="24">
        <f t="shared" si="11"/>
        <v>1.1887305935775516</v>
      </c>
    </row>
    <row r="52" spans="1:15" ht="15.75" x14ac:dyDescent="0.25">
      <c r="A52" s="7" t="s">
        <v>42</v>
      </c>
    </row>
    <row r="54" spans="1:15" ht="15.75" x14ac:dyDescent="0.25">
      <c r="A54" s="8">
        <v>1</v>
      </c>
      <c r="B54" s="10" t="s">
        <v>38</v>
      </c>
    </row>
    <row r="55" spans="1:15" ht="15.75" x14ac:dyDescent="0.25">
      <c r="A55" s="8"/>
      <c r="B55" s="9"/>
    </row>
    <row r="56" spans="1:15" ht="15.75" x14ac:dyDescent="0.25">
      <c r="A56" s="8">
        <v>2</v>
      </c>
      <c r="B56" s="10" t="s">
        <v>39</v>
      </c>
    </row>
    <row r="58" spans="1:15" x14ac:dyDescent="0.25">
      <c r="A58" s="11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1" t="s">
        <v>41</v>
      </c>
      <c r="B59" s="12"/>
      <c r="C59" s="12"/>
      <c r="D59" s="12"/>
      <c r="E59" s="12"/>
      <c r="F59" s="12"/>
      <c r="G59" s="12"/>
      <c r="H59" s="12"/>
      <c r="I59" s="12"/>
      <c r="J59" s="12"/>
    </row>
  </sheetData>
  <mergeCells count="15">
    <mergeCell ref="C4:J4"/>
    <mergeCell ref="A16:A18"/>
    <mergeCell ref="C16:E16"/>
    <mergeCell ref="C10:T10"/>
    <mergeCell ref="M17:S17"/>
    <mergeCell ref="F16:H16"/>
    <mergeCell ref="I16:K16"/>
    <mergeCell ref="A48:H48"/>
    <mergeCell ref="A49:H49"/>
    <mergeCell ref="F34:H34"/>
    <mergeCell ref="I34:K34"/>
    <mergeCell ref="A30:H30"/>
    <mergeCell ref="A31:H31"/>
    <mergeCell ref="A34:A36"/>
    <mergeCell ref="C34:E34"/>
  </mergeCells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12</xdr:col>
                <xdr:colOff>47625</xdr:colOff>
                <xdr:row>17</xdr:row>
                <xdr:rowOff>76200</xdr:rowOff>
              </from>
              <to>
                <xdr:col>16</xdr:col>
                <xdr:colOff>161925</xdr:colOff>
                <xdr:row>20</xdr:row>
                <xdr:rowOff>85725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</dc:creator>
  <cp:lastModifiedBy>Student</cp:lastModifiedBy>
  <dcterms:created xsi:type="dcterms:W3CDTF">2018-02-25T01:18:21Z</dcterms:created>
  <dcterms:modified xsi:type="dcterms:W3CDTF">2024-09-19T07:36:30Z</dcterms:modified>
</cp:coreProperties>
</file>