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B45047AC-4CA3-4A5C-AF1D-1050A76276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4" i="1" l="1"/>
  <c r="F114" i="1"/>
  <c r="D114" i="1"/>
  <c r="G114" i="1"/>
  <c r="C114" i="1"/>
  <c r="B108" i="1"/>
  <c r="B109" i="1"/>
  <c r="B98" i="1"/>
  <c r="B99" i="1"/>
  <c r="B100" i="1"/>
  <c r="B101" i="1"/>
  <c r="B102" i="1"/>
  <c r="B103" i="1"/>
  <c r="B104" i="1"/>
  <c r="B105" i="1"/>
  <c r="B106" i="1"/>
  <c r="B107" i="1"/>
  <c r="B97" i="1"/>
  <c r="F50" i="1"/>
  <c r="F51" i="1" s="1"/>
  <c r="F52" i="1" s="1"/>
  <c r="F53" i="1" s="1"/>
  <c r="F54" i="1" s="1"/>
  <c r="F55" i="1" s="1"/>
  <c r="F56" i="1" s="1"/>
  <c r="F57" i="1" s="1"/>
  <c r="F58" i="1" s="1"/>
  <c r="F59" i="1" s="1"/>
  <c r="H59" i="1" s="1"/>
  <c r="F71" i="1"/>
  <c r="E72" i="1" s="1"/>
  <c r="B115" i="1" l="1"/>
  <c r="A115" i="1"/>
  <c r="D115" i="1" s="1"/>
  <c r="H57" i="1"/>
  <c r="H53" i="1"/>
  <c r="H55" i="1"/>
  <c r="H50" i="1"/>
  <c r="H56" i="1"/>
  <c r="H52" i="1"/>
  <c r="H51" i="1"/>
  <c r="H58" i="1"/>
  <c r="H54" i="1"/>
  <c r="F72" i="1"/>
  <c r="E73" i="1" s="1"/>
  <c r="D20" i="1"/>
  <c r="F20" i="1" s="1"/>
  <c r="C21" i="1" s="1"/>
  <c r="G20" i="1"/>
  <c r="E20" i="1"/>
  <c r="E18" i="1"/>
  <c r="C4" i="1"/>
  <c r="C5" i="1"/>
  <c r="C6" i="1"/>
  <c r="C7" i="1"/>
  <c r="C8" i="1"/>
  <c r="C9" i="1"/>
  <c r="C10" i="1"/>
  <c r="C11" i="1"/>
  <c r="C12" i="1"/>
  <c r="C13" i="1"/>
  <c r="C3" i="1"/>
  <c r="F115" i="1" l="1"/>
  <c r="G115" i="1"/>
  <c r="C115" i="1"/>
  <c r="E115" i="1" s="1"/>
  <c r="B116" i="1" s="1"/>
  <c r="H20" i="1"/>
  <c r="H71" i="1"/>
  <c r="F73" i="1"/>
  <c r="E74" i="1" s="1"/>
  <c r="H72" i="1"/>
  <c r="G21" i="1"/>
  <c r="B21" i="1"/>
  <c r="E21" i="1" s="1"/>
  <c r="A116" i="1" l="1"/>
  <c r="D116" i="1" s="1"/>
  <c r="G116" i="1"/>
  <c r="F116" i="1"/>
  <c r="H73" i="1"/>
  <c r="F74" i="1"/>
  <c r="E75" i="1" s="1"/>
  <c r="H21" i="1"/>
  <c r="D21" i="1"/>
  <c r="F21" i="1" s="1"/>
  <c r="B22" i="1" s="1"/>
  <c r="E22" i="1" s="1"/>
  <c r="C116" i="1" l="1"/>
  <c r="E116" i="1" s="1"/>
  <c r="B117" i="1" s="1"/>
  <c r="F117" i="1" s="1"/>
  <c r="H74" i="1"/>
  <c r="F75" i="1"/>
  <c r="E76" i="1" s="1"/>
  <c r="C22" i="1"/>
  <c r="A117" i="1" l="1"/>
  <c r="D117" i="1" s="1"/>
  <c r="H75" i="1"/>
  <c r="F76" i="1"/>
  <c r="E77" i="1" s="1"/>
  <c r="G22" i="1"/>
  <c r="H22" i="1"/>
  <c r="D22" i="1"/>
  <c r="F22" i="1" s="1"/>
  <c r="G117" i="1" l="1"/>
  <c r="C117" i="1"/>
  <c r="E117" i="1" s="1"/>
  <c r="A118" i="1" s="1"/>
  <c r="D118" i="1" s="1"/>
  <c r="F77" i="1"/>
  <c r="E78" i="1" s="1"/>
  <c r="H76" i="1"/>
  <c r="B23" i="1"/>
  <c r="E23" i="1" s="1"/>
  <c r="C23" i="1"/>
  <c r="B118" i="1" l="1"/>
  <c r="G118" i="1" s="1"/>
  <c r="F78" i="1"/>
  <c r="E79" i="1" s="1"/>
  <c r="H77" i="1"/>
  <c r="H23" i="1"/>
  <c r="G23" i="1"/>
  <c r="D23" i="1"/>
  <c r="F23" i="1" s="1"/>
  <c r="C24" i="1" s="1"/>
  <c r="C118" i="1" l="1"/>
  <c r="E118" i="1" s="1"/>
  <c r="B119" i="1" s="1"/>
  <c r="F119" i="1" s="1"/>
  <c r="F118" i="1"/>
  <c r="F79" i="1"/>
  <c r="E80" i="1" s="1"/>
  <c r="B24" i="1"/>
  <c r="E24" i="1" s="1"/>
  <c r="H78" i="1"/>
  <c r="G24" i="1"/>
  <c r="A119" i="1" l="1"/>
  <c r="D119" i="1" s="1"/>
  <c r="D24" i="1"/>
  <c r="F24" i="1" s="1"/>
  <c r="C25" i="1" s="1"/>
  <c r="H24" i="1"/>
  <c r="B25" i="1"/>
  <c r="E25" i="1" s="1"/>
  <c r="F80" i="1"/>
  <c r="E81" i="1" s="1"/>
  <c r="H79" i="1"/>
  <c r="G25" i="1"/>
  <c r="C119" i="1" l="1"/>
  <c r="E119" i="1" s="1"/>
  <c r="B120" i="1" s="1"/>
  <c r="F120" i="1" s="1"/>
  <c r="G119" i="1"/>
  <c r="D25" i="1"/>
  <c r="F25" i="1" s="1"/>
  <c r="C26" i="1" s="1"/>
  <c r="G26" i="1" s="1"/>
  <c r="H80" i="1"/>
  <c r="H25" i="1"/>
  <c r="F81" i="1"/>
  <c r="H81" i="1" s="1"/>
  <c r="A120" i="1" l="1"/>
  <c r="D120" i="1" s="1"/>
  <c r="B26" i="1"/>
  <c r="E26" i="1" s="1"/>
  <c r="C120" i="1" l="1"/>
  <c r="E120" i="1" s="1"/>
  <c r="A121" i="1" s="1"/>
  <c r="D121" i="1" s="1"/>
  <c r="G120" i="1"/>
  <c r="H26" i="1"/>
  <c r="D26" i="1"/>
  <c r="F26" i="1" s="1"/>
  <c r="C27" i="1" s="1"/>
  <c r="G27" i="1" s="1"/>
  <c r="B121" i="1" l="1"/>
  <c r="B27" i="1"/>
  <c r="E27" i="1" s="1"/>
  <c r="C121" i="1" l="1"/>
  <c r="E121" i="1" s="1"/>
  <c r="F121" i="1"/>
  <c r="G121" i="1"/>
  <c r="H27" i="1"/>
  <c r="D27" i="1"/>
  <c r="F27" i="1" s="1"/>
  <c r="C28" i="1" s="1"/>
  <c r="G28" i="1" s="1"/>
  <c r="B122" i="1" l="1"/>
  <c r="A122" i="1"/>
  <c r="D122" i="1" s="1"/>
  <c r="B28" i="1"/>
  <c r="E28" i="1" s="1"/>
  <c r="G122" i="1" l="1"/>
  <c r="C122" i="1"/>
  <c r="E122" i="1" s="1"/>
  <c r="A123" i="1" s="1"/>
  <c r="D123" i="1" s="1"/>
  <c r="F122" i="1"/>
  <c r="H28" i="1"/>
  <c r="D28" i="1"/>
  <c r="F28" i="1" s="1"/>
  <c r="C29" i="1" s="1"/>
  <c r="G29" i="1" s="1"/>
  <c r="B123" i="1" l="1"/>
  <c r="G123" i="1" s="1"/>
  <c r="B29" i="1"/>
  <c r="E29" i="1" s="1"/>
  <c r="F123" i="1" l="1"/>
  <c r="C123" i="1"/>
  <c r="E123" i="1" s="1"/>
  <c r="B124" i="1" s="1"/>
  <c r="D29" i="1"/>
  <c r="F29" i="1" s="1"/>
  <c r="B30" i="1" s="1"/>
  <c r="E30" i="1" s="1"/>
  <c r="H29" i="1"/>
  <c r="A124" i="1" l="1"/>
  <c r="D124" i="1" s="1"/>
  <c r="F124" i="1"/>
  <c r="C30" i="1"/>
  <c r="D30" i="1" s="1"/>
  <c r="F30" i="1" s="1"/>
  <c r="B31" i="1"/>
  <c r="E31" i="1" s="1"/>
  <c r="C31" i="1"/>
  <c r="C124" i="1" l="1"/>
  <c r="E124" i="1" s="1"/>
  <c r="B125" i="1" s="1"/>
  <c r="F125" i="1" s="1"/>
  <c r="G124" i="1"/>
  <c r="G30" i="1"/>
  <c r="H30" i="1"/>
  <c r="H31" i="1"/>
  <c r="G31" i="1"/>
  <c r="D31" i="1"/>
  <c r="F31" i="1" s="1"/>
  <c r="B32" i="1" s="1"/>
  <c r="E32" i="1" s="1"/>
  <c r="A125" i="1" l="1"/>
  <c r="D125" i="1" s="1"/>
  <c r="G125" i="1"/>
  <c r="C32" i="1"/>
  <c r="H32" i="1" s="1"/>
  <c r="G32" i="1"/>
  <c r="D32" i="1"/>
  <c r="F32" i="1" s="1"/>
  <c r="C33" i="1" s="1"/>
  <c r="C125" i="1" l="1"/>
  <c r="E125" i="1" s="1"/>
  <c r="A126" i="1" s="1"/>
  <c r="D126" i="1" s="1"/>
  <c r="B126" i="1"/>
  <c r="C126" i="1" s="1"/>
  <c r="E126" i="1" s="1"/>
  <c r="G33" i="1"/>
  <c r="B33" i="1"/>
  <c r="E33" i="1" s="1"/>
  <c r="G126" i="1" l="1"/>
  <c r="F126" i="1"/>
  <c r="A127" i="1"/>
  <c r="D127" i="1" s="1"/>
  <c r="B127" i="1"/>
  <c r="H33" i="1"/>
  <c r="D33" i="1"/>
  <c r="F33" i="1" s="1"/>
  <c r="B34" i="1" s="1"/>
  <c r="E34" i="1" s="1"/>
  <c r="C127" i="1" l="1"/>
  <c r="E127" i="1" s="1"/>
  <c r="A128" i="1" s="1"/>
  <c r="D128" i="1" s="1"/>
  <c r="G127" i="1"/>
  <c r="F127" i="1"/>
  <c r="C34" i="1"/>
  <c r="B128" i="1" l="1"/>
  <c r="H34" i="1"/>
  <c r="D34" i="1"/>
  <c r="F34" i="1" s="1"/>
  <c r="G34" i="1"/>
  <c r="G128" i="1" l="1"/>
  <c r="C128" i="1"/>
  <c r="E128" i="1" s="1"/>
  <c r="F128" i="1"/>
  <c r="C35" i="1"/>
  <c r="B35" i="1"/>
  <c r="E35" i="1" s="1"/>
  <c r="B129" i="1" l="1"/>
  <c r="A129" i="1"/>
  <c r="D129" i="1" s="1"/>
  <c r="D35" i="1"/>
  <c r="F35" i="1" s="1"/>
  <c r="B36" i="1" s="1"/>
  <c r="E36" i="1" s="1"/>
  <c r="H35" i="1"/>
  <c r="G35" i="1"/>
  <c r="F129" i="1" l="1"/>
  <c r="C129" i="1"/>
  <c r="E129" i="1" s="1"/>
  <c r="B130" i="1" s="1"/>
  <c r="G129" i="1"/>
  <c r="C36" i="1"/>
  <c r="A130" i="1" l="1"/>
  <c r="D130" i="1" s="1"/>
  <c r="G130" i="1"/>
  <c r="F130" i="1"/>
  <c r="D36" i="1"/>
  <c r="F36" i="1" s="1"/>
  <c r="H36" i="1"/>
  <c r="G36" i="1"/>
  <c r="C130" i="1" l="1"/>
  <c r="E130" i="1" s="1"/>
  <c r="A131" i="1" s="1"/>
  <c r="D131" i="1" s="1"/>
  <c r="C37" i="1"/>
  <c r="B37" i="1"/>
  <c r="E37" i="1" s="1"/>
  <c r="B131" i="1" l="1"/>
  <c r="G131" i="1" s="1"/>
  <c r="C131" i="1"/>
  <c r="E131" i="1" s="1"/>
  <c r="F131" i="1"/>
  <c r="G37" i="1"/>
  <c r="H37" i="1"/>
  <c r="D37" i="1"/>
  <c r="B132" i="1" l="1"/>
  <c r="A132" i="1"/>
  <c r="D132" i="1" s="1"/>
  <c r="F37" i="1"/>
  <c r="G132" i="1" l="1"/>
  <c r="C132" i="1"/>
  <c r="E132" i="1" s="1"/>
  <c r="F132" i="1"/>
  <c r="B38" i="1"/>
  <c r="E38" i="1" s="1"/>
  <c r="C38" i="1"/>
  <c r="D38" i="1" l="1"/>
  <c r="F38" i="1" s="1"/>
  <c r="H38" i="1"/>
  <c r="G38" i="1"/>
</calcChain>
</file>

<file path=xl/sharedStrings.xml><?xml version="1.0" encoding="utf-8"?>
<sst xmlns="http://schemas.openxmlformats.org/spreadsheetml/2006/main" count="32" uniqueCount="19">
  <si>
    <t>X</t>
  </si>
  <si>
    <t>Y</t>
  </si>
  <si>
    <t>Интервал:</t>
  </si>
  <si>
    <t>A</t>
  </si>
  <si>
    <t>B</t>
  </si>
  <si>
    <t>Эпсилон:</t>
  </si>
  <si>
    <t>середина</t>
  </si>
  <si>
    <t>Y(A)</t>
  </si>
  <si>
    <t>Y(B)</t>
  </si>
  <si>
    <t>Y(середина)</t>
  </si>
  <si>
    <t>алгоритм завершен?</t>
  </si>
  <si>
    <t>Уравнение:</t>
  </si>
  <si>
    <t>4lnx=1/x^2</t>
  </si>
  <si>
    <t>Метод Ньютона</t>
  </si>
  <si>
    <t>Метод простой итерации</t>
  </si>
  <si>
    <t>F(X)</t>
  </si>
  <si>
    <t>Метод половинного деления</t>
  </si>
  <si>
    <t>[1, 3]</t>
  </si>
  <si>
    <t>(0;3)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</si>
</sst>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16" xfId="0" applyBorder="1"/>
    <xf numFmtId="0" fontId="0" fillId="0" borderId="2" xfId="0" applyBorder="1"/>
    <xf numFmtId="0" fontId="0" fillId="0" borderId="3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164" fontId="0" fillId="0" borderId="3" xfId="0" applyNumberFormat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4" xfId="0" applyFill="1" applyBorder="1"/>
    <xf numFmtId="0" fontId="0" fillId="2" borderId="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4lnx-1/x^2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-31.437751649736398</c:v>
                </c:pt>
                <c:pt idx="1">
                  <c:v>-9.9151629274966187</c:v>
                </c:pt>
                <c:pt idx="2">
                  <c:v>-2.4550742052568388</c:v>
                </c:pt>
                <c:pt idx="3">
                  <c:v>3.4841782731373949E-2</c:v>
                </c:pt>
                <c:pt idx="4">
                  <c:v>1.4893895169829425</c:v>
                </c:pt>
                <c:pt idx="5">
                  <c:v>2.5225887222397811</c:v>
                </c:pt>
                <c:pt idx="6">
                  <c:v>3.3282638383044882</c:v>
                </c:pt>
                <c:pt idx="7">
                  <c:v>3.9909266483164694</c:v>
                </c:pt>
                <c:pt idx="8">
                  <c:v>4.5549469892227235</c:v>
                </c:pt>
                <c:pt idx="9">
                  <c:v>5.0465748880210963</c:v>
                </c:pt>
                <c:pt idx="10">
                  <c:v>5.4826774444795623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A-4AE1-BDD3-6DADBF51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13167"/>
        <c:axId val="539583039"/>
      </c:scatterChart>
      <c:valAx>
        <c:axId val="55301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583039"/>
        <c:crosses val="autoZero"/>
        <c:crossBetween val="midCat"/>
      </c:valAx>
      <c:valAx>
        <c:axId val="5395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1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x - f(x)/f'(x)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Sheet1!$A$97:$A$109</c:f>
              <c:numCache>
                <c:formatCode>General</c:formatCode>
                <c:ptCount val="1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Sheet1!$B$97:$B$109</c:f>
              <c:numCache>
                <c:formatCode>General</c:formatCode>
                <c:ptCount val="13"/>
                <c:pt idx="0">
                  <c:v>0.15353448057449814</c:v>
                </c:pt>
                <c:pt idx="1">
                  <c:v>0.78219119675999083</c:v>
                </c:pt>
                <c:pt idx="2">
                  <c:v>1.1666666666666667</c:v>
                </c:pt>
                <c:pt idx="3">
                  <c:v>1.1387473673217983</c:v>
                </c:pt>
                <c:pt idx="4">
                  <c:v>0.87884945678231952</c:v>
                </c:pt>
                <c:pt idx="5">
                  <c:v>0.47154923177278896</c:v>
                </c:pt>
                <c:pt idx="6">
                  <c:v>-4.3424399372522959E-2</c:v>
                </c:pt>
                <c:pt idx="7">
                  <c:v>-0.64409508033246343</c:v>
                </c:pt>
                <c:pt idx="8">
                  <c:v>-1.316535703737757</c:v>
                </c:pt>
                <c:pt idx="9">
                  <c:v>-2.0510386882524321</c:v>
                </c:pt>
                <c:pt idx="10">
                  <c:v>-2.8403819236965706</c:v>
                </c:pt>
                <c:pt idx="11">
                  <c:v>-3.6789419136965211</c:v>
                </c:pt>
                <c:pt idx="12">
                  <c:v>-4.5621930233769827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8-4973-BF9A-5AF4FC39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64015"/>
        <c:axId val="2031960687"/>
      </c:scatterChart>
      <c:valAx>
        <c:axId val="20319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960687"/>
        <c:crosses val="autoZero"/>
        <c:crossBetween val="midCat"/>
      </c:valAx>
      <c:valAx>
        <c:axId val="20319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9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11</xdr:col>
      <xdr:colOff>304800</xdr:colOff>
      <xdr:row>15</xdr:row>
      <xdr:rowOff>61912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26B44D6-57CF-476E-ABFE-D51EC3D1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95</xdr:row>
      <xdr:rowOff>14287</xdr:rowOff>
    </xdr:from>
    <xdr:to>
      <xdr:col>7</xdr:col>
      <xdr:colOff>1162050</xdr:colOff>
      <xdr:row>109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B20DE05-8152-45BD-BCD1-8E0380D70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"/>
  <sheetViews>
    <sheetView tabSelected="1" topLeftCell="A38" workbookViewId="0">
      <selection activeCell="L54" sqref="L54"/>
    </sheetView>
  </sheetViews>
  <sheetFormatPr defaultRowHeight="15" x14ac:dyDescent="0.25"/>
  <cols>
    <col min="1" max="1" width="18.42578125" customWidth="1"/>
    <col min="2" max="2" width="10.85546875" customWidth="1"/>
    <col min="4" max="4" width="10" customWidth="1"/>
    <col min="5" max="5" width="16" customWidth="1"/>
    <col min="6" max="6" width="22.7109375" customWidth="1"/>
    <col min="7" max="7" width="21.85546875" customWidth="1"/>
    <col min="8" max="8" width="20.42578125" customWidth="1"/>
    <col min="14" max="14" width="28.7109375" customWidth="1"/>
    <col min="15" max="15" width="23.28515625" customWidth="1"/>
  </cols>
  <sheetData>
    <row r="1" spans="1:17" ht="15.75" thickBot="1" x14ac:dyDescent="0.3">
      <c r="A1" t="s">
        <v>11</v>
      </c>
      <c r="B1" t="s">
        <v>12</v>
      </c>
    </row>
    <row r="2" spans="1:17" ht="15.75" thickBot="1" x14ac:dyDescent="0.3">
      <c r="B2" s="6" t="s">
        <v>0</v>
      </c>
      <c r="C2" s="7" t="s">
        <v>1</v>
      </c>
      <c r="M2" s="19"/>
      <c r="P2" s="19"/>
      <c r="Q2" s="19"/>
    </row>
    <row r="3" spans="1:17" x14ac:dyDescent="0.25">
      <c r="B3" s="1">
        <v>0.2</v>
      </c>
      <c r="C3" s="2">
        <f t="shared" ref="C3:C13" si="0">4*LN(B3)-1/B3^2</f>
        <v>-31.437751649736398</v>
      </c>
      <c r="M3" s="19"/>
      <c r="P3" s="19"/>
      <c r="Q3" s="19"/>
    </row>
    <row r="4" spans="1:17" x14ac:dyDescent="0.25">
      <c r="B4" s="3">
        <v>0.4</v>
      </c>
      <c r="C4" s="4">
        <f t="shared" si="0"/>
        <v>-9.9151629274966187</v>
      </c>
      <c r="M4" s="19"/>
      <c r="P4" s="19"/>
      <c r="Q4" s="19"/>
    </row>
    <row r="5" spans="1:17" x14ac:dyDescent="0.25">
      <c r="B5" s="3">
        <v>0.8</v>
      </c>
      <c r="C5" s="4">
        <f t="shared" si="0"/>
        <v>-2.4550742052568388</v>
      </c>
      <c r="M5" s="19"/>
      <c r="P5" s="19"/>
      <c r="Q5" s="19"/>
    </row>
    <row r="6" spans="1:17" x14ac:dyDescent="0.25">
      <c r="B6" s="3">
        <v>1.2</v>
      </c>
      <c r="C6" s="4">
        <f t="shared" si="0"/>
        <v>3.4841782731373949E-2</v>
      </c>
      <c r="M6" s="19"/>
      <c r="P6" s="19"/>
      <c r="Q6" s="19"/>
    </row>
    <row r="7" spans="1:17" x14ac:dyDescent="0.25">
      <c r="B7" s="3">
        <v>1.6</v>
      </c>
      <c r="C7" s="4">
        <f t="shared" si="0"/>
        <v>1.4893895169829425</v>
      </c>
      <c r="M7" s="19"/>
      <c r="P7" s="19"/>
      <c r="Q7" s="19"/>
    </row>
    <row r="8" spans="1:17" x14ac:dyDescent="0.25">
      <c r="B8" s="3">
        <v>2</v>
      </c>
      <c r="C8" s="4">
        <f t="shared" si="0"/>
        <v>2.5225887222397811</v>
      </c>
      <c r="M8" s="19"/>
      <c r="P8" s="19"/>
      <c r="Q8" s="19"/>
    </row>
    <row r="9" spans="1:17" x14ac:dyDescent="0.25">
      <c r="B9" s="3">
        <v>2.4</v>
      </c>
      <c r="C9" s="4">
        <f t="shared" si="0"/>
        <v>3.3282638383044882</v>
      </c>
    </row>
    <row r="10" spans="1:17" x14ac:dyDescent="0.25">
      <c r="B10" s="3">
        <v>2.8</v>
      </c>
      <c r="C10" s="4">
        <f t="shared" si="0"/>
        <v>3.9909266483164694</v>
      </c>
    </row>
    <row r="11" spans="1:17" x14ac:dyDescent="0.25">
      <c r="B11" s="3">
        <v>3.2</v>
      </c>
      <c r="C11" s="4">
        <f t="shared" si="0"/>
        <v>4.5549469892227235</v>
      </c>
    </row>
    <row r="12" spans="1:17" x14ac:dyDescent="0.25">
      <c r="B12" s="3">
        <v>3.6</v>
      </c>
      <c r="C12" s="4">
        <f t="shared" si="0"/>
        <v>5.0465748880210963</v>
      </c>
    </row>
    <row r="13" spans="1:17" ht="15.75" thickBot="1" x14ac:dyDescent="0.3">
      <c r="B13" s="3">
        <v>4</v>
      </c>
      <c r="C13" s="5">
        <f t="shared" si="0"/>
        <v>5.4826774444795623</v>
      </c>
    </row>
    <row r="17" spans="2:9" ht="15.75" thickBot="1" x14ac:dyDescent="0.3"/>
    <row r="18" spans="2:9" ht="15.75" thickBot="1" x14ac:dyDescent="0.3">
      <c r="B18" s="20" t="s">
        <v>2</v>
      </c>
      <c r="C18" s="32" t="s">
        <v>17</v>
      </c>
      <c r="D18" s="21" t="s">
        <v>5</v>
      </c>
      <c r="E18" s="32">
        <f>10^(-5)</f>
        <v>1.0000000000000001E-5</v>
      </c>
      <c r="F18" s="40" t="s">
        <v>16</v>
      </c>
      <c r="G18" s="41"/>
      <c r="H18" s="42"/>
    </row>
    <row r="19" spans="2:9" ht="15.75" thickBot="1" x14ac:dyDescent="0.3">
      <c r="B19" s="9" t="s">
        <v>3</v>
      </c>
      <c r="C19" s="10" t="s">
        <v>4</v>
      </c>
      <c r="D19" s="10" t="s">
        <v>6</v>
      </c>
      <c r="E19" s="10" t="s">
        <v>7</v>
      </c>
      <c r="F19" s="10" t="s">
        <v>9</v>
      </c>
      <c r="G19" s="10" t="s">
        <v>8</v>
      </c>
      <c r="H19" s="11" t="s">
        <v>10</v>
      </c>
    </row>
    <row r="20" spans="2:9" x14ac:dyDescent="0.25">
      <c r="B20" s="12">
        <v>1</v>
      </c>
      <c r="C20" s="13">
        <v>3</v>
      </c>
      <c r="D20" s="13">
        <f>(C20+B20)/2</f>
        <v>2</v>
      </c>
      <c r="E20" s="13">
        <f>4*LN(B20)-1/B20^2</f>
        <v>-1</v>
      </c>
      <c r="F20" s="13">
        <f>4*LN(D20)-1/D20^2</f>
        <v>2.5225887222397811</v>
      </c>
      <c r="G20" s="13">
        <f>4*LN(C20)-1/C20^2</f>
        <v>4.2833380435613284</v>
      </c>
      <c r="H20" s="14" t="str">
        <f>IF(ABS(C20-B20) &gt; $E$18, "нет", "да")</f>
        <v>нет</v>
      </c>
    </row>
    <row r="21" spans="2:9" x14ac:dyDescent="0.25">
      <c r="B21" s="15">
        <f>IF(SIGN(E20)=SIGN(F20),D20,B20)</f>
        <v>1</v>
      </c>
      <c r="C21" s="16">
        <f>IF(SIGN(E20)=SIGN(F20),C20,D20)</f>
        <v>2</v>
      </c>
      <c r="D21" s="16">
        <f>(C21+B21)/2</f>
        <v>1.5</v>
      </c>
      <c r="E21" s="16">
        <f>4*LN(B21)-1/B21^2</f>
        <v>-1</v>
      </c>
      <c r="F21" s="16">
        <f>4*LN(D21)-1/D21^2</f>
        <v>1.1774159879882131</v>
      </c>
      <c r="G21" s="16">
        <f>4*LN(C21)-1/C21^2</f>
        <v>2.5225887222397811</v>
      </c>
      <c r="H21" s="17" t="str">
        <f t="shared" ref="H21:H24" si="1">IF(ABS(C21-B21) &gt; $E$18, "нет", "да")</f>
        <v>нет</v>
      </c>
      <c r="I21" s="8"/>
    </row>
    <row r="22" spans="2:9" x14ac:dyDescent="0.25">
      <c r="B22" s="15">
        <f t="shared" ref="B22:B24" si="2">IF(SIGN(E21)=SIGN(F21),D21,B21)</f>
        <v>1</v>
      </c>
      <c r="C22" s="16">
        <f t="shared" ref="C22:C24" si="3">IF(SIGN(E21)=SIGN(F21),C21,D21)</f>
        <v>1.5</v>
      </c>
      <c r="D22" s="16">
        <f t="shared" ref="D22:D24" si="4">(C22+B22)/2</f>
        <v>1.25</v>
      </c>
      <c r="E22" s="16">
        <f t="shared" ref="E22:E24" si="5">4*LN(B22)-1/B22^2</f>
        <v>-1</v>
      </c>
      <c r="F22" s="16">
        <f t="shared" ref="F22:F24" si="6">4*LN(D22)-1/D22^2</f>
        <v>0.25257420525683905</v>
      </c>
      <c r="G22" s="16">
        <f t="shared" ref="G22:G24" si="7">4*LN(C22)-1/C22^2</f>
        <v>1.1774159879882131</v>
      </c>
      <c r="H22" s="17" t="str">
        <f t="shared" si="1"/>
        <v>нет</v>
      </c>
    </row>
    <row r="23" spans="2:9" x14ac:dyDescent="0.25">
      <c r="B23" s="15">
        <f t="shared" si="2"/>
        <v>1</v>
      </c>
      <c r="C23" s="16">
        <f t="shared" si="3"/>
        <v>1.25</v>
      </c>
      <c r="D23" s="16">
        <f t="shared" si="4"/>
        <v>1.125</v>
      </c>
      <c r="E23" s="16">
        <f t="shared" si="5"/>
        <v>-1</v>
      </c>
      <c r="F23" s="16">
        <f t="shared" si="6"/>
        <v>-0.31899131416458959</v>
      </c>
      <c r="G23" s="16">
        <f t="shared" si="7"/>
        <v>0.25257420525683905</v>
      </c>
      <c r="H23" s="17" t="str">
        <f t="shared" si="1"/>
        <v>нет</v>
      </c>
    </row>
    <row r="24" spans="2:9" x14ac:dyDescent="0.25">
      <c r="B24" s="15">
        <f t="shared" si="2"/>
        <v>1.125</v>
      </c>
      <c r="C24" s="16">
        <f t="shared" si="3"/>
        <v>1.25</v>
      </c>
      <c r="D24" s="16">
        <f t="shared" si="4"/>
        <v>1.1875</v>
      </c>
      <c r="E24" s="16">
        <f t="shared" si="5"/>
        <v>-0.31899131416458959</v>
      </c>
      <c r="F24" s="16">
        <f t="shared" si="6"/>
        <v>-2.1740246531590235E-2</v>
      </c>
      <c r="G24" s="16">
        <f t="shared" si="7"/>
        <v>0.25257420525683905</v>
      </c>
      <c r="H24" s="17" t="str">
        <f t="shared" si="1"/>
        <v>нет</v>
      </c>
    </row>
    <row r="25" spans="2:9" x14ac:dyDescent="0.25">
      <c r="B25" s="15">
        <f t="shared" ref="B25:B31" si="8">IF(SIGN(E24)=SIGN(F24),D24,B24)</f>
        <v>1.1875</v>
      </c>
      <c r="C25" s="16">
        <f t="shared" ref="C25:C31" si="9">IF(SIGN(E24)=SIGN(F24),C24,D24)</f>
        <v>1.25</v>
      </c>
      <c r="D25" s="16">
        <f t="shared" ref="D25:D31" si="10">(C25+B25)/2</f>
        <v>1.21875</v>
      </c>
      <c r="E25" s="16">
        <f t="shared" ref="E25:E31" si="11">4*LN(B25)-1/B25^2</f>
        <v>-2.1740246531590235E-2</v>
      </c>
      <c r="F25" s="16">
        <f t="shared" ref="F25:F31" si="12">4*LN(D25)-1/D25^2</f>
        <v>0.11806168469377543</v>
      </c>
      <c r="G25" s="16">
        <f t="shared" ref="G25:G31" si="13">4*LN(C25)-1/C25^2</f>
        <v>0.25257420525683905</v>
      </c>
      <c r="H25" s="17" t="str">
        <f t="shared" ref="H25:H31" si="14">IF(ABS(C25-B25) &gt; $E$18, "нет", "да")</f>
        <v>нет</v>
      </c>
    </row>
    <row r="26" spans="2:9" x14ac:dyDescent="0.25">
      <c r="B26" s="15">
        <f t="shared" si="8"/>
        <v>1.1875</v>
      </c>
      <c r="C26" s="16">
        <f t="shared" si="9"/>
        <v>1.21875</v>
      </c>
      <c r="D26" s="16">
        <f t="shared" si="10"/>
        <v>1.203125</v>
      </c>
      <c r="E26" s="16">
        <f t="shared" si="11"/>
        <v>-2.1740246531590235E-2</v>
      </c>
      <c r="F26" s="16">
        <f t="shared" si="12"/>
        <v>4.8847728069487006E-2</v>
      </c>
      <c r="G26" s="16">
        <f t="shared" si="13"/>
        <v>0.11806168469377543</v>
      </c>
      <c r="H26" s="17" t="str">
        <f t="shared" si="14"/>
        <v>нет</v>
      </c>
    </row>
    <row r="27" spans="2:9" x14ac:dyDescent="0.25">
      <c r="B27" s="15">
        <f t="shared" si="8"/>
        <v>1.1875</v>
      </c>
      <c r="C27" s="16">
        <f t="shared" si="9"/>
        <v>1.203125</v>
      </c>
      <c r="D27" s="16">
        <f t="shared" si="10"/>
        <v>1.1953125</v>
      </c>
      <c r="E27" s="16">
        <f t="shared" si="11"/>
        <v>-2.1740246531590235E-2</v>
      </c>
      <c r="F27" s="16">
        <f t="shared" si="12"/>
        <v>1.3728882700022038E-2</v>
      </c>
      <c r="G27" s="16">
        <f t="shared" si="13"/>
        <v>4.8847728069487006E-2</v>
      </c>
      <c r="H27" s="17" t="str">
        <f t="shared" si="14"/>
        <v>нет</v>
      </c>
    </row>
    <row r="28" spans="2:9" x14ac:dyDescent="0.25">
      <c r="B28" s="15">
        <f t="shared" si="8"/>
        <v>1.1875</v>
      </c>
      <c r="C28" s="16">
        <f t="shared" si="9"/>
        <v>1.1953125</v>
      </c>
      <c r="D28" s="16">
        <f t="shared" si="10"/>
        <v>1.19140625</v>
      </c>
      <c r="E28" s="16">
        <f t="shared" si="11"/>
        <v>-2.1740246531590235E-2</v>
      </c>
      <c r="F28" s="16">
        <f t="shared" si="12"/>
        <v>-3.9614621362787927E-3</v>
      </c>
      <c r="G28" s="16">
        <f t="shared" si="13"/>
        <v>1.3728882700022038E-2</v>
      </c>
      <c r="H28" s="17" t="str">
        <f t="shared" si="14"/>
        <v>нет</v>
      </c>
    </row>
    <row r="29" spans="2:9" x14ac:dyDescent="0.25">
      <c r="B29" s="15">
        <f t="shared" si="8"/>
        <v>1.19140625</v>
      </c>
      <c r="C29" s="16">
        <f t="shared" si="9"/>
        <v>1.1953125</v>
      </c>
      <c r="D29" s="16">
        <f t="shared" si="10"/>
        <v>1.193359375</v>
      </c>
      <c r="E29" s="16">
        <f t="shared" si="11"/>
        <v>-3.9614621362787927E-3</v>
      </c>
      <c r="F29" s="16">
        <f t="shared" si="12"/>
        <v>4.8947104558816346E-3</v>
      </c>
      <c r="G29" s="16">
        <f t="shared" si="13"/>
        <v>1.3728882700022038E-2</v>
      </c>
      <c r="H29" s="17" t="str">
        <f t="shared" si="14"/>
        <v>нет</v>
      </c>
    </row>
    <row r="30" spans="2:9" x14ac:dyDescent="0.25">
      <c r="B30" s="15">
        <f t="shared" si="8"/>
        <v>1.19140625</v>
      </c>
      <c r="C30" s="16">
        <f t="shared" si="9"/>
        <v>1.193359375</v>
      </c>
      <c r="D30" s="16">
        <f t="shared" si="10"/>
        <v>1.1923828125</v>
      </c>
      <c r="E30" s="16">
        <f t="shared" si="11"/>
        <v>-3.9614621362787927E-3</v>
      </c>
      <c r="F30" s="16">
        <f t="shared" si="12"/>
        <v>4.6938101912363805E-4</v>
      </c>
      <c r="G30" s="16">
        <f t="shared" si="13"/>
        <v>4.8947104558816346E-3</v>
      </c>
      <c r="H30" s="17" t="str">
        <f t="shared" si="14"/>
        <v>нет</v>
      </c>
    </row>
    <row r="31" spans="2:9" x14ac:dyDescent="0.25">
      <c r="B31" s="15">
        <f t="shared" si="8"/>
        <v>1.19140625</v>
      </c>
      <c r="C31" s="16">
        <f t="shared" si="9"/>
        <v>1.1923828125</v>
      </c>
      <c r="D31" s="16">
        <f t="shared" si="10"/>
        <v>1.19189453125</v>
      </c>
      <c r="E31" s="16">
        <f t="shared" si="11"/>
        <v>-3.9614621362787927E-3</v>
      </c>
      <c r="F31" s="16">
        <f t="shared" si="12"/>
        <v>-1.7453504891083993E-3</v>
      </c>
      <c r="G31" s="16">
        <f t="shared" si="13"/>
        <v>4.6938101912363805E-4</v>
      </c>
      <c r="H31" s="17" t="str">
        <f t="shared" si="14"/>
        <v>нет</v>
      </c>
    </row>
    <row r="32" spans="2:9" x14ac:dyDescent="0.25">
      <c r="B32" s="15">
        <f t="shared" ref="B32:B37" si="15">IF(SIGN(E31)=SIGN(F31),D31,B31)</f>
        <v>1.19189453125</v>
      </c>
      <c r="C32" s="16">
        <f t="shared" ref="C32:C37" si="16">IF(SIGN(E31)=SIGN(F31),C31,D31)</f>
        <v>1.1923828125</v>
      </c>
      <c r="D32" s="16">
        <f t="shared" ref="D32:D37" si="17">(C32+B32)/2</f>
        <v>1.192138671875</v>
      </c>
      <c r="E32" s="16">
        <f t="shared" ref="E32:E37" si="18">4*LN(B32)-1/B32^2</f>
        <v>-1.7453504891083993E-3</v>
      </c>
      <c r="F32" s="16">
        <f t="shared" ref="F32:F37" si="19">4*LN(D32)-1/D32^2</f>
        <v>-6.3781232457404968E-4</v>
      </c>
      <c r="G32" s="16">
        <f t="shared" ref="G32:G37" si="20">4*LN(C32)-1/C32^2</f>
        <v>4.6938101912363805E-4</v>
      </c>
      <c r="H32" s="17" t="str">
        <f t="shared" ref="H32:H37" si="21">IF(ABS(C32-B32) &gt; $E$18, "нет", "да")</f>
        <v>нет</v>
      </c>
    </row>
    <row r="33" spans="2:13" x14ac:dyDescent="0.25">
      <c r="B33" s="15">
        <f t="shared" si="15"/>
        <v>1.192138671875</v>
      </c>
      <c r="C33" s="16">
        <f t="shared" si="16"/>
        <v>1.1923828125</v>
      </c>
      <c r="D33" s="16">
        <f t="shared" si="17"/>
        <v>1.1922607421875</v>
      </c>
      <c r="E33" s="16">
        <f t="shared" si="18"/>
        <v>-6.3781232457404968E-4</v>
      </c>
      <c r="F33" s="36">
        <f t="shared" si="19"/>
        <v>-8.4172563478812634E-5</v>
      </c>
      <c r="G33" s="16">
        <f t="shared" si="20"/>
        <v>4.6938101912363805E-4</v>
      </c>
      <c r="H33" s="17" t="str">
        <f t="shared" si="21"/>
        <v>нет</v>
      </c>
    </row>
    <row r="34" spans="2:13" x14ac:dyDescent="0.25">
      <c r="B34" s="15">
        <f t="shared" si="15"/>
        <v>1.1922607421875</v>
      </c>
      <c r="C34" s="16">
        <f t="shared" si="16"/>
        <v>1.1923828125</v>
      </c>
      <c r="D34" s="16">
        <f t="shared" si="17"/>
        <v>1.19232177734375</v>
      </c>
      <c r="E34" s="16">
        <f t="shared" si="18"/>
        <v>-8.4172563478812634E-5</v>
      </c>
      <c r="F34" s="16">
        <f t="shared" si="19"/>
        <v>1.9261499846490171E-4</v>
      </c>
      <c r="G34" s="16">
        <f t="shared" si="20"/>
        <v>4.6938101912363805E-4</v>
      </c>
      <c r="H34" s="17" t="str">
        <f t="shared" si="21"/>
        <v>нет</v>
      </c>
    </row>
    <row r="35" spans="2:13" x14ac:dyDescent="0.25">
      <c r="B35" s="15">
        <f t="shared" si="15"/>
        <v>1.1922607421875</v>
      </c>
      <c r="C35" s="16">
        <f t="shared" si="16"/>
        <v>1.19232177734375</v>
      </c>
      <c r="D35" s="16">
        <f t="shared" si="17"/>
        <v>1.192291259765625</v>
      </c>
      <c r="E35" s="16">
        <f t="shared" si="18"/>
        <v>-8.4172563478812634E-5</v>
      </c>
      <c r="F35" s="16">
        <f t="shared" si="19"/>
        <v>5.4223910362360961E-5</v>
      </c>
      <c r="G35" s="16">
        <f t="shared" si="20"/>
        <v>1.9261499846490171E-4</v>
      </c>
      <c r="H35" s="17" t="str">
        <f t="shared" si="21"/>
        <v>нет</v>
      </c>
    </row>
    <row r="36" spans="2:13" x14ac:dyDescent="0.25">
      <c r="B36" s="15">
        <f t="shared" si="15"/>
        <v>1.1922607421875</v>
      </c>
      <c r="C36" s="16">
        <f t="shared" si="16"/>
        <v>1.192291259765625</v>
      </c>
      <c r="D36" s="16">
        <f t="shared" si="17"/>
        <v>1.1922760009765625</v>
      </c>
      <c r="E36" s="16">
        <f t="shared" si="18"/>
        <v>-8.4172563478812634E-5</v>
      </c>
      <c r="F36" s="16">
        <f t="shared" si="19"/>
        <v>-1.4973653314820368E-5</v>
      </c>
      <c r="G36" s="16">
        <f t="shared" si="20"/>
        <v>5.4223910362360961E-5</v>
      </c>
      <c r="H36" s="17" t="str">
        <f t="shared" si="21"/>
        <v>нет</v>
      </c>
    </row>
    <row r="37" spans="2:13" x14ac:dyDescent="0.25">
      <c r="B37" s="15">
        <f t="shared" si="15"/>
        <v>1.1922760009765625</v>
      </c>
      <c r="C37" s="16">
        <f t="shared" si="16"/>
        <v>1.192291259765625</v>
      </c>
      <c r="D37" s="37">
        <f t="shared" si="17"/>
        <v>1.1922836303710938</v>
      </c>
      <c r="E37" s="16">
        <f t="shared" si="18"/>
        <v>-1.4973653314820368E-5</v>
      </c>
      <c r="F37" s="16">
        <f t="shared" si="19"/>
        <v>1.9625296831304873E-5</v>
      </c>
      <c r="G37" s="16">
        <f t="shared" si="20"/>
        <v>5.4223910362360961E-5</v>
      </c>
      <c r="H37" s="17" t="str">
        <f t="shared" si="21"/>
        <v>нет</v>
      </c>
    </row>
    <row r="38" spans="2:13" x14ac:dyDescent="0.25">
      <c r="B38" s="15">
        <f t="shared" ref="B38" si="22">IF(SIGN(E37)=SIGN(F37),D37,B37)</f>
        <v>1.1922760009765625</v>
      </c>
      <c r="C38" s="16">
        <f t="shared" ref="C38" si="23">IF(SIGN(E37)=SIGN(F37),C37,D37)</f>
        <v>1.1922836303710938</v>
      </c>
      <c r="D38" s="38">
        <f t="shared" ref="D38" si="24">(C38+B38)/2</f>
        <v>1.1922798156738281</v>
      </c>
      <c r="E38" s="16">
        <f t="shared" ref="E38" si="25">4*LN(B38)-1/B38^2</f>
        <v>-1.4973653314820368E-5</v>
      </c>
      <c r="F38" s="16">
        <f t="shared" ref="F38" si="26">4*LN(D38)-1/D38^2</f>
        <v>2.32586383541733E-6</v>
      </c>
      <c r="G38" s="16">
        <f t="shared" ref="G38" si="27">4*LN(C38)-1/C38^2</f>
        <v>1.9625296831304873E-5</v>
      </c>
      <c r="H38" s="17" t="str">
        <f t="shared" ref="H38" si="28">IF(ABS(C38-B38) &gt; $E$18, "нет", "да")</f>
        <v>да</v>
      </c>
    </row>
    <row r="41" spans="2:13" x14ac:dyDescent="0.25">
      <c r="B41" s="8"/>
      <c r="C41" s="8"/>
      <c r="D41" s="8"/>
      <c r="E41" s="8"/>
      <c r="F41" s="8"/>
      <c r="G41" s="8"/>
      <c r="H41" s="8"/>
    </row>
    <row r="42" spans="2:13" x14ac:dyDescent="0.25">
      <c r="B42" s="8"/>
      <c r="C42" s="8"/>
      <c r="D42" s="8"/>
      <c r="E42" s="8"/>
      <c r="F42" s="8"/>
      <c r="G42" s="8"/>
      <c r="H42" s="8"/>
    </row>
    <row r="43" spans="2:13" x14ac:dyDescent="0.25">
      <c r="B43" s="8"/>
      <c r="C43" s="8"/>
      <c r="D43" s="8"/>
    </row>
    <row r="44" spans="2:13" x14ac:dyDescent="0.25">
      <c r="B44" s="8"/>
      <c r="C44" s="8"/>
      <c r="D44" s="8"/>
      <c r="J44" s="8"/>
      <c r="K44" s="8"/>
      <c r="L44" s="8"/>
      <c r="M44" s="8"/>
    </row>
    <row r="45" spans="2:13" x14ac:dyDescent="0.25">
      <c r="K45" s="18"/>
    </row>
    <row r="46" spans="2:13" ht="15.75" thickBot="1" x14ac:dyDescent="0.3">
      <c r="E46" s="43" t="s">
        <v>18</v>
      </c>
      <c r="F46" s="43"/>
      <c r="G46" s="43"/>
      <c r="H46" s="43"/>
    </row>
    <row r="47" spans="2:13" ht="15.75" thickBot="1" x14ac:dyDescent="0.3">
      <c r="E47" s="40" t="s">
        <v>13</v>
      </c>
      <c r="F47" s="41"/>
      <c r="G47" s="41"/>
      <c r="H47" s="42"/>
    </row>
    <row r="48" spans="2:13" x14ac:dyDescent="0.25">
      <c r="E48" s="24"/>
      <c r="F48" s="25" t="s">
        <v>0</v>
      </c>
      <c r="G48" s="25"/>
      <c r="H48" s="26" t="s">
        <v>10</v>
      </c>
    </row>
    <row r="49" spans="5:8" x14ac:dyDescent="0.25">
      <c r="E49" s="27"/>
      <c r="F49" s="23">
        <v>2</v>
      </c>
      <c r="G49" s="23"/>
      <c r="H49" s="28"/>
    </row>
    <row r="50" spans="5:8" x14ac:dyDescent="0.25">
      <c r="E50" s="27"/>
      <c r="F50" s="23">
        <f>F49-(4*LN(F49)-1/(F49^2))/((4*F49^2+2)/F49^3)</f>
        <v>0.87884945678231952</v>
      </c>
      <c r="G50" s="23"/>
      <c r="H50" s="28" t="str">
        <f>IF(ABS(F50-F49)&lt;$E$18,"да","нет")</f>
        <v>нет</v>
      </c>
    </row>
    <row r="51" spans="5:8" x14ac:dyDescent="0.25">
      <c r="E51" s="27"/>
      <c r="F51" s="23">
        <f t="shared" ref="F51:F59" si="29">F50-(4*LN(F50)-1/(F50^2))/((4*F50^2+2)/F50^3)</f>
        <v>1.1204242470077526</v>
      </c>
      <c r="G51" s="23"/>
      <c r="H51" s="28" t="str">
        <f t="shared" ref="H51:H59" si="30">IF(ABS(F51-F50)&lt;$E$18,"да","нет")</f>
        <v>нет</v>
      </c>
    </row>
    <row r="52" spans="5:8" x14ac:dyDescent="0.25">
      <c r="E52" s="27"/>
      <c r="F52" s="23">
        <f t="shared" si="29"/>
        <v>1.1888856390199822</v>
      </c>
      <c r="G52" s="23"/>
      <c r="H52" s="28" t="str">
        <f t="shared" si="30"/>
        <v>нет</v>
      </c>
    </row>
    <row r="53" spans="5:8" x14ac:dyDescent="0.25">
      <c r="E53" s="27"/>
      <c r="F53" s="23">
        <f t="shared" si="29"/>
        <v>1.1922719490604115</v>
      </c>
      <c r="G53" s="23"/>
      <c r="H53" s="28" t="str">
        <f t="shared" si="30"/>
        <v>нет</v>
      </c>
    </row>
    <row r="54" spans="5:8" x14ac:dyDescent="0.25">
      <c r="E54" s="27"/>
      <c r="F54" s="23">
        <f t="shared" si="29"/>
        <v>1.1922793027646232</v>
      </c>
      <c r="G54" s="23"/>
      <c r="H54" s="28" t="str">
        <f t="shared" si="30"/>
        <v>да</v>
      </c>
    </row>
    <row r="55" spans="5:8" x14ac:dyDescent="0.25">
      <c r="E55" s="27"/>
      <c r="F55" s="23">
        <f t="shared" si="29"/>
        <v>1.1922793027991037</v>
      </c>
      <c r="G55" s="23"/>
      <c r="H55" s="28" t="str">
        <f t="shared" si="30"/>
        <v>да</v>
      </c>
    </row>
    <row r="56" spans="5:8" x14ac:dyDescent="0.25">
      <c r="E56" s="27"/>
      <c r="F56" s="23">
        <f t="shared" si="29"/>
        <v>1.1922793027991037</v>
      </c>
      <c r="G56" s="23"/>
      <c r="H56" s="28" t="str">
        <f t="shared" si="30"/>
        <v>да</v>
      </c>
    </row>
    <row r="57" spans="5:8" x14ac:dyDescent="0.25">
      <c r="E57" s="27"/>
      <c r="F57" s="23">
        <f t="shared" si="29"/>
        <v>1.1922793027991037</v>
      </c>
      <c r="G57" s="23"/>
      <c r="H57" s="28" t="str">
        <f t="shared" si="30"/>
        <v>да</v>
      </c>
    </row>
    <row r="58" spans="5:8" x14ac:dyDescent="0.25">
      <c r="E58" s="27"/>
      <c r="F58" s="23">
        <f t="shared" si="29"/>
        <v>1.1922793027991037</v>
      </c>
      <c r="G58" s="23"/>
      <c r="H58" s="28" t="str">
        <f t="shared" si="30"/>
        <v>да</v>
      </c>
    </row>
    <row r="59" spans="5:8" x14ac:dyDescent="0.25">
      <c r="E59" s="29"/>
      <c r="F59" s="23">
        <f t="shared" si="29"/>
        <v>1.1922793027991037</v>
      </c>
      <c r="G59" s="30"/>
      <c r="H59" s="28" t="str">
        <f t="shared" si="30"/>
        <v>да</v>
      </c>
    </row>
    <row r="68" spans="5:8" ht="15.75" thickBot="1" x14ac:dyDescent="0.3"/>
    <row r="69" spans="5:8" ht="15.75" thickBot="1" x14ac:dyDescent="0.3">
      <c r="E69" s="40" t="s">
        <v>14</v>
      </c>
      <c r="F69" s="41"/>
      <c r="G69" s="41"/>
      <c r="H69" s="42"/>
    </row>
    <row r="70" spans="5:8" ht="15.75" thickBot="1" x14ac:dyDescent="0.3">
      <c r="E70" s="20" t="s">
        <v>0</v>
      </c>
      <c r="F70" s="32" t="s">
        <v>15</v>
      </c>
      <c r="G70" s="32"/>
      <c r="H70" s="22" t="s">
        <v>10</v>
      </c>
    </row>
    <row r="71" spans="5:8" x14ac:dyDescent="0.25">
      <c r="E71" s="33">
        <v>1</v>
      </c>
      <c r="F71" s="34">
        <f>EXP(1/(4*E71^2))</f>
        <v>1.2840254166877414</v>
      </c>
      <c r="G71" s="34"/>
      <c r="H71" s="35" t="str">
        <f>IF(ABS(E71-F71)&lt;$E$18,"да","нет")</f>
        <v>нет</v>
      </c>
    </row>
    <row r="72" spans="5:8" x14ac:dyDescent="0.25">
      <c r="E72" s="27">
        <f>F71</f>
        <v>1.2840254166877414</v>
      </c>
      <c r="F72" s="23">
        <f>EXP(1/(4*E72^2))</f>
        <v>1.1637326780814239</v>
      </c>
      <c r="G72" s="23"/>
      <c r="H72" s="28" t="str">
        <f t="shared" ref="H72:H81" si="31">IF(ABS(E72-F72)&lt;$E$18,"да","нет")</f>
        <v>нет</v>
      </c>
    </row>
    <row r="73" spans="5:8" x14ac:dyDescent="0.25">
      <c r="E73" s="27">
        <f t="shared" ref="E73:E81" si="32">F72</f>
        <v>1.1637326780814239</v>
      </c>
      <c r="F73" s="23">
        <f t="shared" ref="F73:F81" si="33">EXP(1/(4*E73^2))</f>
        <v>1.2027381961446451</v>
      </c>
      <c r="G73" s="23"/>
      <c r="H73" s="28" t="str">
        <f t="shared" si="31"/>
        <v>нет</v>
      </c>
    </row>
    <row r="74" spans="5:8" x14ac:dyDescent="0.25">
      <c r="E74" s="27">
        <f t="shared" si="32"/>
        <v>1.2027381961446451</v>
      </c>
      <c r="F74" s="23">
        <f t="shared" si="33"/>
        <v>1.1886539264085274</v>
      </c>
      <c r="G74" s="23"/>
      <c r="H74" s="28" t="str">
        <f t="shared" si="31"/>
        <v>нет</v>
      </c>
    </row>
    <row r="75" spans="5:8" x14ac:dyDescent="0.25">
      <c r="E75" s="27">
        <f t="shared" si="32"/>
        <v>1.1886539264085274</v>
      </c>
      <c r="F75" s="23">
        <f t="shared" si="33"/>
        <v>1.1935609980982882</v>
      </c>
      <c r="G75" s="23"/>
      <c r="H75" s="28" t="str">
        <f t="shared" si="31"/>
        <v>нет</v>
      </c>
    </row>
    <row r="76" spans="5:8" x14ac:dyDescent="0.25">
      <c r="E76" s="27">
        <f t="shared" si="32"/>
        <v>1.1935609980982882</v>
      </c>
      <c r="F76" s="23">
        <f t="shared" si="33"/>
        <v>1.1918292981958745</v>
      </c>
      <c r="G76" s="23"/>
      <c r="H76" s="28" t="str">
        <f t="shared" si="31"/>
        <v>нет</v>
      </c>
    </row>
    <row r="77" spans="5:8" x14ac:dyDescent="0.25">
      <c r="E77" s="27">
        <f t="shared" si="32"/>
        <v>1.1918292981958745</v>
      </c>
      <c r="F77" s="23">
        <f t="shared" si="33"/>
        <v>1.1924376847631313</v>
      </c>
      <c r="G77" s="23"/>
      <c r="H77" s="28" t="str">
        <f t="shared" si="31"/>
        <v>нет</v>
      </c>
    </row>
    <row r="78" spans="5:8" x14ac:dyDescent="0.25">
      <c r="E78" s="27">
        <f t="shared" si="32"/>
        <v>1.1924376847631313</v>
      </c>
      <c r="F78" s="23">
        <f t="shared" si="33"/>
        <v>1.1922236069224603</v>
      </c>
      <c r="G78" s="23"/>
      <c r="H78" s="28" t="str">
        <f t="shared" si="31"/>
        <v>нет</v>
      </c>
    </row>
    <row r="79" spans="5:8" x14ac:dyDescent="0.25">
      <c r="E79" s="27">
        <f t="shared" si="32"/>
        <v>1.1922236069224603</v>
      </c>
      <c r="F79" s="23">
        <f t="shared" si="33"/>
        <v>1.1922988944502391</v>
      </c>
      <c r="G79" s="23"/>
      <c r="H79" s="28" t="str">
        <f t="shared" si="31"/>
        <v>нет</v>
      </c>
    </row>
    <row r="80" spans="5:8" x14ac:dyDescent="0.25">
      <c r="E80" s="27">
        <f t="shared" si="32"/>
        <v>1.1922988944502391</v>
      </c>
      <c r="F80" s="23">
        <f t="shared" si="33"/>
        <v>1.1922724119447012</v>
      </c>
      <c r="G80" s="23"/>
      <c r="H80" s="28" t="str">
        <f t="shared" si="31"/>
        <v>нет</v>
      </c>
    </row>
    <row r="81" spans="1:8" x14ac:dyDescent="0.25">
      <c r="E81" s="29">
        <f t="shared" si="32"/>
        <v>1.1922724119447012</v>
      </c>
      <c r="F81" s="39">
        <f t="shared" si="33"/>
        <v>1.1922817265683723</v>
      </c>
      <c r="G81" s="30"/>
      <c r="H81" s="31" t="str">
        <f t="shared" si="31"/>
        <v>да</v>
      </c>
    </row>
    <row r="95" spans="1:8" ht="15.75" thickBot="1" x14ac:dyDescent="0.3"/>
    <row r="96" spans="1:8" ht="15.75" thickBot="1" x14ac:dyDescent="0.3">
      <c r="A96" s="6" t="s">
        <v>0</v>
      </c>
      <c r="B96" s="7" t="s">
        <v>1</v>
      </c>
    </row>
    <row r="97" spans="1:2" x14ac:dyDescent="0.25">
      <c r="A97" s="1">
        <v>0.1</v>
      </c>
      <c r="B97" s="2">
        <f>A97-(4*LN(A97)-1/(A97^2))/((4*A97^2+2)/A97^3)</f>
        <v>0.15353448057449814</v>
      </c>
    </row>
    <row r="98" spans="1:2" x14ac:dyDescent="0.25">
      <c r="A98" s="3">
        <v>0.5</v>
      </c>
      <c r="B98" s="2">
        <f t="shared" ref="B98:B109" si="34">A98-(4*LN(A98)-1/(A98^2))/((4*A98^2+2)/A98^3)</f>
        <v>0.78219119675999083</v>
      </c>
    </row>
    <row r="99" spans="1:2" x14ac:dyDescent="0.25">
      <c r="A99" s="1">
        <v>1</v>
      </c>
      <c r="B99" s="2">
        <f t="shared" si="34"/>
        <v>1.1666666666666667</v>
      </c>
    </row>
    <row r="100" spans="1:2" x14ac:dyDescent="0.25">
      <c r="A100" s="3">
        <v>1.5</v>
      </c>
      <c r="B100" s="2">
        <f t="shared" si="34"/>
        <v>1.1387473673217983</v>
      </c>
    </row>
    <row r="101" spans="1:2" x14ac:dyDescent="0.25">
      <c r="A101" s="1">
        <v>2</v>
      </c>
      <c r="B101" s="2">
        <f t="shared" si="34"/>
        <v>0.87884945678231952</v>
      </c>
    </row>
    <row r="102" spans="1:2" x14ac:dyDescent="0.25">
      <c r="A102" s="3">
        <v>2.5</v>
      </c>
      <c r="B102" s="2">
        <f t="shared" si="34"/>
        <v>0.47154923177278896</v>
      </c>
    </row>
    <row r="103" spans="1:2" x14ac:dyDescent="0.25">
      <c r="A103" s="1">
        <v>3</v>
      </c>
      <c r="B103" s="2">
        <f t="shared" si="34"/>
        <v>-4.3424399372522959E-2</v>
      </c>
    </row>
    <row r="104" spans="1:2" x14ac:dyDescent="0.25">
      <c r="A104" s="3">
        <v>3.5</v>
      </c>
      <c r="B104" s="2">
        <f t="shared" si="34"/>
        <v>-0.64409508033246343</v>
      </c>
    </row>
    <row r="105" spans="1:2" x14ac:dyDescent="0.25">
      <c r="A105" s="1">
        <v>4</v>
      </c>
      <c r="B105" s="2">
        <f t="shared" si="34"/>
        <v>-1.316535703737757</v>
      </c>
    </row>
    <row r="106" spans="1:2" x14ac:dyDescent="0.25">
      <c r="A106" s="3">
        <v>4.5</v>
      </c>
      <c r="B106" s="2">
        <f t="shared" si="34"/>
        <v>-2.0510386882524321</v>
      </c>
    </row>
    <row r="107" spans="1:2" x14ac:dyDescent="0.25">
      <c r="A107" s="1">
        <v>5</v>
      </c>
      <c r="B107" s="2">
        <f t="shared" si="34"/>
        <v>-2.8403819236965706</v>
      </c>
    </row>
    <row r="108" spans="1:2" x14ac:dyDescent="0.25">
      <c r="A108" s="3">
        <v>5.5</v>
      </c>
      <c r="B108" s="2">
        <f t="shared" si="34"/>
        <v>-3.6789419136965211</v>
      </c>
    </row>
    <row r="109" spans="1:2" x14ac:dyDescent="0.25">
      <c r="A109" s="1">
        <v>6</v>
      </c>
      <c r="B109" s="2">
        <f t="shared" si="34"/>
        <v>-4.5621930233769827</v>
      </c>
    </row>
    <row r="112" spans="1:2" ht="15.75" thickBot="1" x14ac:dyDescent="0.3"/>
    <row r="113" spans="1:7" ht="15.75" thickBot="1" x14ac:dyDescent="0.3">
      <c r="A113" s="9" t="s">
        <v>3</v>
      </c>
      <c r="B113" s="10" t="s">
        <v>4</v>
      </c>
      <c r="C113" s="10" t="s">
        <v>6</v>
      </c>
      <c r="D113" s="10" t="s">
        <v>7</v>
      </c>
      <c r="E113" s="10" t="s">
        <v>8</v>
      </c>
      <c r="F113" s="10" t="s">
        <v>9</v>
      </c>
      <c r="G113" s="11" t="s">
        <v>10</v>
      </c>
    </row>
    <row r="114" spans="1:7" x14ac:dyDescent="0.25">
      <c r="A114" s="12">
        <v>2</v>
      </c>
      <c r="B114" s="13">
        <v>4</v>
      </c>
      <c r="C114" s="13">
        <f>(B114+A114)/2</f>
        <v>3</v>
      </c>
      <c r="D114" s="13">
        <f>A114-(4*LN(A114)-1/(A114^2))/((4*A114^2+2)/A114^3)</f>
        <v>0.87884945678231952</v>
      </c>
      <c r="E114" s="13">
        <f t="shared" ref="E114:F114" si="35">B114-(4*LN(B114)-1/(B114^2))/((4*B114^2+2)/B114^3)</f>
        <v>-1.316535703737757</v>
      </c>
      <c r="F114" s="13">
        <f t="shared" si="35"/>
        <v>-4.3424399372522959E-2</v>
      </c>
      <c r="G114" s="14" t="str">
        <f>IF(ABS(B114-A114) &gt; $E$18, "нет", "да")</f>
        <v>нет</v>
      </c>
    </row>
    <row r="115" spans="1:7" x14ac:dyDescent="0.25">
      <c r="A115" s="15">
        <f>IF(SIGN(D114)=SIGN(E114),C114,A114)</f>
        <v>2</v>
      </c>
      <c r="B115" s="16">
        <f>IF(SIGN(D114)=SIGN(E114),B114,C114)</f>
        <v>3</v>
      </c>
      <c r="C115" s="16">
        <f>(B115+A115)/2</f>
        <v>2.5</v>
      </c>
      <c r="D115" s="16">
        <f>4*LN(A115)-1/A115^2</f>
        <v>2.5225887222397811</v>
      </c>
      <c r="E115" s="16">
        <f>4*LN(C115)-1/C115^2</f>
        <v>3.5051629274966203</v>
      </c>
      <c r="F115" s="16">
        <f>4*LN(B115)-1/B115^2</f>
        <v>4.2833380435613284</v>
      </c>
      <c r="G115" s="17" t="str">
        <f t="shared" ref="G115:G132" si="36">IF(ABS(B115-A115) &gt; $E$18, "нет", "да")</f>
        <v>нет</v>
      </c>
    </row>
    <row r="116" spans="1:7" x14ac:dyDescent="0.25">
      <c r="A116" s="15">
        <f t="shared" ref="A116:A132" si="37">IF(SIGN(D115)=SIGN(E115),C115,A115)</f>
        <v>2.5</v>
      </c>
      <c r="B116" s="16">
        <f t="shared" ref="B116:B132" si="38">IF(SIGN(D115)=SIGN(E115),B115,C115)</f>
        <v>3</v>
      </c>
      <c r="C116" s="16">
        <f t="shared" ref="C116:C132" si="39">(B116+A116)/2</f>
        <v>2.75</v>
      </c>
      <c r="D116" s="16">
        <f t="shared" ref="D116:D132" si="40">4*LN(A116)-1/A116^2</f>
        <v>3.5051629274966203</v>
      </c>
      <c r="E116" s="16">
        <f t="shared" ref="E116:E132" si="41">4*LN(C116)-1/C116^2</f>
        <v>3.9141722417552418</v>
      </c>
      <c r="F116" s="16">
        <f t="shared" ref="F116:F132" si="42">4*LN(B116)-1/B116^2</f>
        <v>4.2833380435613284</v>
      </c>
      <c r="G116" s="17" t="str">
        <f t="shared" si="36"/>
        <v>нет</v>
      </c>
    </row>
    <row r="117" spans="1:7" x14ac:dyDescent="0.25">
      <c r="A117" s="15">
        <f t="shared" si="37"/>
        <v>2.75</v>
      </c>
      <c r="B117" s="16">
        <f t="shared" si="38"/>
        <v>3</v>
      </c>
      <c r="C117" s="16">
        <f t="shared" si="39"/>
        <v>2.875</v>
      </c>
      <c r="D117" s="16">
        <f t="shared" si="40"/>
        <v>3.9141722417552418</v>
      </c>
      <c r="E117" s="16">
        <f t="shared" si="41"/>
        <v>4.1032277102297687</v>
      </c>
      <c r="F117" s="16">
        <f t="shared" si="42"/>
        <v>4.2833380435613284</v>
      </c>
      <c r="G117" s="17" t="str">
        <f t="shared" si="36"/>
        <v>нет</v>
      </c>
    </row>
    <row r="118" spans="1:7" x14ac:dyDescent="0.25">
      <c r="A118" s="15">
        <f t="shared" si="37"/>
        <v>2.875</v>
      </c>
      <c r="B118" s="16">
        <f t="shared" si="38"/>
        <v>3</v>
      </c>
      <c r="C118" s="16">
        <f t="shared" si="39"/>
        <v>2.9375</v>
      </c>
      <c r="D118" s="16">
        <f t="shared" si="40"/>
        <v>4.1032277102297687</v>
      </c>
      <c r="E118" s="16">
        <f t="shared" si="41"/>
        <v>4.1943459751015713</v>
      </c>
      <c r="F118" s="16">
        <f t="shared" si="42"/>
        <v>4.2833380435613284</v>
      </c>
      <c r="G118" s="17" t="str">
        <f t="shared" si="36"/>
        <v>нет</v>
      </c>
    </row>
    <row r="119" spans="1:7" x14ac:dyDescent="0.25">
      <c r="A119" s="15">
        <f t="shared" si="37"/>
        <v>2.9375</v>
      </c>
      <c r="B119" s="16">
        <f t="shared" si="38"/>
        <v>3</v>
      </c>
      <c r="C119" s="16">
        <f t="shared" si="39"/>
        <v>2.96875</v>
      </c>
      <c r="D119" s="16">
        <f t="shared" si="40"/>
        <v>4.1943459751015713</v>
      </c>
      <c r="E119" s="16">
        <f t="shared" si="41"/>
        <v>4.2391013513251403</v>
      </c>
      <c r="F119" s="16">
        <f t="shared" si="42"/>
        <v>4.2833380435613284</v>
      </c>
      <c r="G119" s="17" t="str">
        <f t="shared" si="36"/>
        <v>нет</v>
      </c>
    </row>
    <row r="120" spans="1:7" x14ac:dyDescent="0.25">
      <c r="A120" s="15">
        <f t="shared" si="37"/>
        <v>2.96875</v>
      </c>
      <c r="B120" s="16">
        <f t="shared" si="38"/>
        <v>3</v>
      </c>
      <c r="C120" s="16">
        <f t="shared" si="39"/>
        <v>2.984375</v>
      </c>
      <c r="D120" s="16">
        <f t="shared" si="40"/>
        <v>4.2391013513251403</v>
      </c>
      <c r="E120" s="16">
        <f t="shared" si="41"/>
        <v>4.2612837547791909</v>
      </c>
      <c r="F120" s="16">
        <f t="shared" si="42"/>
        <v>4.2833380435613284</v>
      </c>
      <c r="G120" s="17" t="str">
        <f t="shared" si="36"/>
        <v>нет</v>
      </c>
    </row>
    <row r="121" spans="1:7" x14ac:dyDescent="0.25">
      <c r="A121" s="15">
        <f t="shared" si="37"/>
        <v>2.984375</v>
      </c>
      <c r="B121" s="16">
        <f t="shared" si="38"/>
        <v>3</v>
      </c>
      <c r="C121" s="16">
        <f t="shared" si="39"/>
        <v>2.9921875</v>
      </c>
      <c r="D121" s="16">
        <f t="shared" si="40"/>
        <v>4.2612837547791909</v>
      </c>
      <c r="E121" s="16">
        <f t="shared" si="41"/>
        <v>4.2723268177931555</v>
      </c>
      <c r="F121" s="16">
        <f t="shared" si="42"/>
        <v>4.2833380435613284</v>
      </c>
      <c r="G121" s="17" t="str">
        <f t="shared" si="36"/>
        <v>нет</v>
      </c>
    </row>
    <row r="122" spans="1:7" x14ac:dyDescent="0.25">
      <c r="A122" s="15">
        <f t="shared" si="37"/>
        <v>2.9921875</v>
      </c>
      <c r="B122" s="16">
        <f t="shared" si="38"/>
        <v>3</v>
      </c>
      <c r="C122" s="16">
        <f t="shared" si="39"/>
        <v>2.99609375</v>
      </c>
      <c r="D122" s="16">
        <f t="shared" si="40"/>
        <v>4.2723268177931555</v>
      </c>
      <c r="E122" s="16">
        <f t="shared" si="41"/>
        <v>4.2778363984647303</v>
      </c>
      <c r="F122" s="16">
        <f t="shared" si="42"/>
        <v>4.2833380435613284</v>
      </c>
      <c r="G122" s="17" t="str">
        <f t="shared" si="36"/>
        <v>нет</v>
      </c>
    </row>
    <row r="123" spans="1:7" x14ac:dyDescent="0.25">
      <c r="A123" s="15">
        <f t="shared" si="37"/>
        <v>2.99609375</v>
      </c>
      <c r="B123" s="16">
        <f t="shared" si="38"/>
        <v>3</v>
      </c>
      <c r="C123" s="16">
        <f t="shared" si="39"/>
        <v>2.998046875</v>
      </c>
      <c r="D123" s="16">
        <f t="shared" si="40"/>
        <v>4.2778363984647303</v>
      </c>
      <c r="E123" s="16">
        <f t="shared" si="41"/>
        <v>4.2805882114822946</v>
      </c>
      <c r="F123" s="16">
        <f t="shared" si="42"/>
        <v>4.2833380435613284</v>
      </c>
      <c r="G123" s="17" t="str">
        <f t="shared" si="36"/>
        <v>нет</v>
      </c>
    </row>
    <row r="124" spans="1:7" x14ac:dyDescent="0.25">
      <c r="A124" s="15">
        <f t="shared" si="37"/>
        <v>2.998046875</v>
      </c>
      <c r="B124" s="16">
        <f t="shared" si="38"/>
        <v>3</v>
      </c>
      <c r="C124" s="16">
        <f t="shared" si="39"/>
        <v>2.9990234375</v>
      </c>
      <c r="D124" s="16">
        <f t="shared" si="40"/>
        <v>4.2805882114822946</v>
      </c>
      <c r="E124" s="16">
        <f t="shared" si="41"/>
        <v>4.2819633749547954</v>
      </c>
      <c r="F124" s="16">
        <f t="shared" si="42"/>
        <v>4.2833380435613284</v>
      </c>
      <c r="G124" s="17" t="str">
        <f t="shared" si="36"/>
        <v>нет</v>
      </c>
    </row>
    <row r="125" spans="1:7" x14ac:dyDescent="0.25">
      <c r="A125" s="15">
        <f t="shared" si="37"/>
        <v>2.9990234375</v>
      </c>
      <c r="B125" s="16">
        <f t="shared" si="38"/>
        <v>3</v>
      </c>
      <c r="C125" s="16">
        <f t="shared" si="39"/>
        <v>2.99951171875</v>
      </c>
      <c r="D125" s="16">
        <f t="shared" si="40"/>
        <v>4.2819633749547954</v>
      </c>
      <c r="E125" s="16">
        <f t="shared" si="41"/>
        <v>4.2826507710932891</v>
      </c>
      <c r="F125" s="16">
        <f t="shared" si="42"/>
        <v>4.2833380435613284</v>
      </c>
      <c r="G125" s="17" t="str">
        <f t="shared" si="36"/>
        <v>нет</v>
      </c>
    </row>
    <row r="126" spans="1:7" x14ac:dyDescent="0.25">
      <c r="A126" s="15">
        <f t="shared" si="37"/>
        <v>2.99951171875</v>
      </c>
      <c r="B126" s="16">
        <f t="shared" si="38"/>
        <v>3</v>
      </c>
      <c r="C126" s="16">
        <f t="shared" si="39"/>
        <v>2.999755859375</v>
      </c>
      <c r="D126" s="16">
        <f t="shared" si="40"/>
        <v>4.2826507710932891</v>
      </c>
      <c r="E126" s="16">
        <f t="shared" si="41"/>
        <v>4.2829944227832391</v>
      </c>
      <c r="F126" s="16">
        <f t="shared" si="42"/>
        <v>4.2833380435613284</v>
      </c>
      <c r="G126" s="17" t="str">
        <f t="shared" si="36"/>
        <v>нет</v>
      </c>
    </row>
    <row r="127" spans="1:7" x14ac:dyDescent="0.25">
      <c r="A127" s="15">
        <f t="shared" si="37"/>
        <v>2.999755859375</v>
      </c>
      <c r="B127" s="16">
        <f t="shared" si="38"/>
        <v>3</v>
      </c>
      <c r="C127" s="16">
        <f t="shared" si="39"/>
        <v>2.9998779296875</v>
      </c>
      <c r="D127" s="16">
        <f t="shared" si="40"/>
        <v>4.2829944227832391</v>
      </c>
      <c r="E127" s="36">
        <f t="shared" si="41"/>
        <v>4.2831662370359069</v>
      </c>
      <c r="F127" s="16">
        <f t="shared" si="42"/>
        <v>4.2833380435613284</v>
      </c>
      <c r="G127" s="17" t="str">
        <f t="shared" si="36"/>
        <v>нет</v>
      </c>
    </row>
    <row r="128" spans="1:7" x14ac:dyDescent="0.25">
      <c r="A128" s="15">
        <f t="shared" si="37"/>
        <v>2.9998779296875</v>
      </c>
      <c r="B128" s="16">
        <f t="shared" si="38"/>
        <v>3</v>
      </c>
      <c r="C128" s="16">
        <f t="shared" si="39"/>
        <v>2.99993896484375</v>
      </c>
      <c r="D128" s="16">
        <f t="shared" si="40"/>
        <v>4.2831662370359069</v>
      </c>
      <c r="E128" s="16">
        <f t="shared" si="41"/>
        <v>4.2832521412644784</v>
      </c>
      <c r="F128" s="16">
        <f t="shared" si="42"/>
        <v>4.2833380435613284</v>
      </c>
      <c r="G128" s="17" t="str">
        <f t="shared" si="36"/>
        <v>нет</v>
      </c>
    </row>
    <row r="129" spans="1:7" x14ac:dyDescent="0.25">
      <c r="A129" s="15">
        <f t="shared" si="37"/>
        <v>2.99993896484375</v>
      </c>
      <c r="B129" s="16">
        <f t="shared" si="38"/>
        <v>3</v>
      </c>
      <c r="C129" s="16">
        <f t="shared" si="39"/>
        <v>2.999969482421875</v>
      </c>
      <c r="D129" s="16">
        <f t="shared" si="40"/>
        <v>4.2832521412644784</v>
      </c>
      <c r="E129" s="16">
        <f t="shared" si="41"/>
        <v>4.2832950926543623</v>
      </c>
      <c r="F129" s="16">
        <f t="shared" si="42"/>
        <v>4.2833380435613284</v>
      </c>
      <c r="G129" s="17" t="str">
        <f t="shared" si="36"/>
        <v>нет</v>
      </c>
    </row>
    <row r="130" spans="1:7" x14ac:dyDescent="0.25">
      <c r="A130" s="15">
        <f t="shared" si="37"/>
        <v>2.999969482421875</v>
      </c>
      <c r="B130" s="16">
        <f t="shared" si="38"/>
        <v>3</v>
      </c>
      <c r="C130" s="16">
        <f t="shared" si="39"/>
        <v>2.9999847412109375</v>
      </c>
      <c r="D130" s="16">
        <f t="shared" si="40"/>
        <v>4.2832950926543623</v>
      </c>
      <c r="E130" s="16">
        <f t="shared" si="41"/>
        <v>4.2833165681682095</v>
      </c>
      <c r="F130" s="16">
        <f t="shared" si="42"/>
        <v>4.2833380435613284</v>
      </c>
      <c r="G130" s="17" t="str">
        <f t="shared" si="36"/>
        <v>нет</v>
      </c>
    </row>
    <row r="131" spans="1:7" x14ac:dyDescent="0.25">
      <c r="A131" s="15">
        <f t="shared" si="37"/>
        <v>2.9999847412109375</v>
      </c>
      <c r="B131" s="16">
        <f t="shared" si="38"/>
        <v>3</v>
      </c>
      <c r="C131" s="37">
        <f t="shared" si="39"/>
        <v>2.9999923706054688</v>
      </c>
      <c r="D131" s="16">
        <f t="shared" si="40"/>
        <v>4.2833165681682095</v>
      </c>
      <c r="E131" s="16">
        <f t="shared" si="41"/>
        <v>4.2833273058798591</v>
      </c>
      <c r="F131" s="16">
        <f t="shared" si="42"/>
        <v>4.2833380435613284</v>
      </c>
      <c r="G131" s="17" t="str">
        <f t="shared" si="36"/>
        <v>нет</v>
      </c>
    </row>
    <row r="132" spans="1:7" x14ac:dyDescent="0.25">
      <c r="A132" s="15">
        <f t="shared" si="37"/>
        <v>2.9999923706054688</v>
      </c>
      <c r="B132" s="16">
        <f t="shared" si="38"/>
        <v>3</v>
      </c>
      <c r="C132" s="38">
        <f t="shared" si="39"/>
        <v>2.9999961853027344</v>
      </c>
      <c r="D132" s="16">
        <f t="shared" si="40"/>
        <v>4.2833273058798591</v>
      </c>
      <c r="E132" s="16">
        <f t="shared" si="41"/>
        <v>4.2833326747243659</v>
      </c>
      <c r="F132" s="16">
        <f t="shared" si="42"/>
        <v>4.2833380435613284</v>
      </c>
      <c r="G132" s="17" t="str">
        <f t="shared" si="36"/>
        <v>да</v>
      </c>
    </row>
  </sheetData>
  <mergeCells count="4">
    <mergeCell ref="F18:H18"/>
    <mergeCell ref="E69:H69"/>
    <mergeCell ref="E47:H47"/>
    <mergeCell ref="E46:H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2021-10-24T17:12:45Z</dcterms:modified>
</cp:coreProperties>
</file>