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учеба\"/>
    </mc:Choice>
  </mc:AlternateContent>
  <xr:revisionPtr revIDLastSave="0" documentId="13_ncr:1_{10F26A1B-BEFC-48CF-A740-1C33E0870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Формул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I5" i="1" s="1"/>
  <c r="H5" i="1"/>
  <c r="I4" i="1"/>
  <c r="J3" i="1"/>
  <c r="H4" i="1"/>
  <c r="G3" i="1"/>
  <c r="J2" i="1"/>
  <c r="I3" i="1" s="1"/>
  <c r="I2" i="1"/>
  <c r="H3" i="1" s="1"/>
  <c r="H2" i="1"/>
  <c r="G2" i="1"/>
  <c r="C9" i="1"/>
  <c r="C10" i="1"/>
  <c r="C6" i="1"/>
  <c r="C7" i="1"/>
  <c r="M2" i="1" s="1"/>
  <c r="C8" i="1"/>
  <c r="C5" i="1"/>
  <c r="C4" i="1"/>
  <c r="M5" i="1" s="1"/>
  <c r="G4" i="1" l="1"/>
  <c r="G5" i="1"/>
  <c r="G7" i="1" s="1" a="1"/>
  <c r="M3" i="1"/>
  <c r="M4" i="1"/>
  <c r="J7" i="1" l="1"/>
  <c r="I10" i="1"/>
  <c r="G10" i="1"/>
  <c r="H10" i="1"/>
  <c r="G9" i="1"/>
  <c r="I7" i="1"/>
  <c r="J9" i="1"/>
  <c r="H7" i="1"/>
  <c r="I9" i="1"/>
  <c r="G8" i="1"/>
  <c r="H9" i="1"/>
  <c r="J10" i="1"/>
  <c r="I8" i="1"/>
  <c r="G7" i="1"/>
  <c r="H8" i="1"/>
  <c r="J8" i="1"/>
  <c r="M7" i="1" l="1" a="1"/>
  <c r="M7" i="1" l="1"/>
  <c r="M10" i="1"/>
  <c r="M8" i="1"/>
  <c r="M9" i="1"/>
  <c r="D6" i="1" l="1"/>
  <c r="D10" i="1"/>
  <c r="D7" i="1"/>
  <c r="D4" i="1"/>
  <c r="D9" i="1"/>
  <c r="D8" i="1"/>
  <c r="D5" i="1"/>
</calcChain>
</file>

<file path=xl/sharedStrings.xml><?xml version="1.0" encoding="utf-8"?>
<sst xmlns="http://schemas.openxmlformats.org/spreadsheetml/2006/main" count="12" uniqueCount="12">
  <si>
    <t>f(x) = 4lnx - 1/x^2</t>
  </si>
  <si>
    <t>x</t>
  </si>
  <si>
    <t>f(x)</t>
  </si>
  <si>
    <t>N</t>
  </si>
  <si>
    <t>m = 3</t>
  </si>
  <si>
    <t>n = 7</t>
  </si>
  <si>
    <t>h = 1</t>
  </si>
  <si>
    <t>С =</t>
  </si>
  <si>
    <t>B =</t>
  </si>
  <si>
    <r>
      <t>C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</si>
  <si>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r>
      <t>A = C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scheme val="minor"/>
      </rPr>
      <t>*B =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</si>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</sst>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9" xfId="0" applyFill="1" applyBorder="1"/>
    <xf numFmtId="0" fontId="0" fillId="2" borderId="1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Лист1!$B$4:$B$10</c:f>
              <c:numCache>
                <c:formatCode>General</c:formatCode>
                <c:ptCount val="7"/>
                <c:pt idx="0">
                  <c:v>0.25</c:v>
                </c:pt>
                <c:pt idx="1">
                  <c:v>1.25</c:v>
                </c:pt>
                <c:pt idx="2">
                  <c:v>2.25</c:v>
                </c:pt>
                <c:pt idx="3">
                  <c:v>3.25</c:v>
                </c:pt>
                <c:pt idx="4">
                  <c:v>4.25</c:v>
                </c:pt>
                <c:pt idx="5">
                  <c:v>5.25</c:v>
                </c:pt>
                <c:pt idx="6">
                  <c:v>6.25</c:v>
                </c:pt>
              </c:numCache>
            </c:numRef>
          </c:xVal>
          <c:yVal>
            <c:numRef>
              <c:f>Лист1!$C$4:$C$10</c:f>
              <c:numCache>
                <c:formatCode>General</c:formatCode>
                <c:ptCount val="7"/>
                <c:pt idx="0">
                  <c:v>-21.545177444479563</c:v>
                </c:pt>
                <c:pt idx="1">
                  <c:v>0.25257420525683905</c:v>
                </c:pt>
                <c:pt idx="2">
                  <c:v>3.0461900006677842</c:v>
                </c:pt>
                <c:pt idx="3">
                  <c:v>4.6199454291535673</c:v>
                </c:pt>
                <c:pt idx="4">
                  <c:v>5.7323126099459936</c:v>
                </c:pt>
                <c:pt idx="5">
                  <c:v>6.596631127275808</c:v>
                </c:pt>
                <c:pt idx="6">
                  <c:v>7.304725854993241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38-4E6C-AB84-34E7CB6E6C09}"/>
            </c:ext>
          </c:extLst>
        </c:ser>
        <c:ser>
          <c:idx val="1"/>
          <c:order val="1"/>
          <c:tx>
            <c:v>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Лист1!$B$4:$B$10</c:f>
              <c:numCache>
                <c:formatCode>General</c:formatCode>
                <c:ptCount val="7"/>
                <c:pt idx="0">
                  <c:v>0.25</c:v>
                </c:pt>
                <c:pt idx="1">
                  <c:v>1.25</c:v>
                </c:pt>
                <c:pt idx="2">
                  <c:v>2.25</c:v>
                </c:pt>
                <c:pt idx="3">
                  <c:v>3.25</c:v>
                </c:pt>
                <c:pt idx="4">
                  <c:v>4.25</c:v>
                </c:pt>
                <c:pt idx="5">
                  <c:v>5.25</c:v>
                </c:pt>
                <c:pt idx="6">
                  <c:v>6.25</c:v>
                </c:pt>
              </c:numCache>
            </c:numRef>
          </c:xVal>
          <c:yVal>
            <c:numRef>
              <c:f>Лист1!$D$4:$D$10</c:f>
              <c:numCache>
                <c:formatCode>General</c:formatCode>
                <c:ptCount val="7"/>
                <c:pt idx="0">
                  <c:v>-20.271344833402523</c:v>
                </c:pt>
                <c:pt idx="1">
                  <c:v>-3.1188229043117608</c:v>
                </c:pt>
                <c:pt idx="2">
                  <c:v>4.6648018759603396</c:v>
                </c:pt>
                <c:pt idx="3">
                  <c:v>6.3828168021101703</c:v>
                </c:pt>
                <c:pt idx="4">
                  <c:v>5.3385091688341504</c:v>
                </c:pt>
                <c:pt idx="5">
                  <c:v>4.8351662708286938</c:v>
                </c:pt>
                <c:pt idx="6">
                  <c:v>8.1760754027901896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38-4E6C-AB84-34E7CB6E6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794608"/>
        <c:axId val="1705785040"/>
      </c:scatterChart>
      <c:valAx>
        <c:axId val="170579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785040"/>
        <c:crosses val="autoZero"/>
        <c:crossBetween val="midCat"/>
      </c:valAx>
      <c:valAx>
        <c:axId val="170578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79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503040244969382"/>
          <c:y val="2.7777777777777776E-2"/>
          <c:w val="0.52827230971128614"/>
          <c:h val="8.7384806065908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597776</xdr:colOff>
      <xdr:row>14</xdr:row>
      <xdr:rowOff>181959</xdr:rowOff>
    </xdr:from>
    <xdr:to>
      <xdr:col>8</xdr:col>
      <xdr:colOff>282466</xdr:colOff>
      <xdr:row>29</xdr:row>
      <xdr:rowOff>67659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CDA7A17-5E8C-42AA-BC8D-515B4C0ED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457199</xdr:colOff>
      <xdr:row>7</xdr:row>
      <xdr:rowOff>19050</xdr:rowOff>
    </xdr:from>
    <xdr:to>
      <xdr:col>23</xdr:col>
      <xdr:colOff>495294</xdr:colOff>
      <xdr:row>12</xdr:row>
      <xdr:rowOff>85725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541BD85-E4D3-45AA-B89E-DD5CCC252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999" y="1352550"/>
          <a:ext cx="12230095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45" zoomScaleNormal="145" workbookViewId="0">
      <selection activeCell="M15" sqref="M15"/>
    </sheetView>
  </sheetViews>
  <sheetFormatPr defaultRowHeight="15" x14ac:dyDescent="0.25"/>
  <sheetData>
    <row r="1" spans="1:13" ht="15.75" thickBot="1" x14ac:dyDescent="0.3">
      <c r="A1" t="s">
        <v>4</v>
      </c>
      <c r="B1" t="s">
        <v>5</v>
      </c>
      <c r="C1" t="s">
        <v>6</v>
      </c>
    </row>
    <row r="2" spans="1:13" ht="15.75" thickBot="1" x14ac:dyDescent="0.3">
      <c r="A2" s="30" t="s">
        <v>0</v>
      </c>
      <c r="B2" s="31"/>
      <c r="C2" s="31"/>
      <c r="D2" s="32"/>
      <c r="G2" s="16">
        <f>7</f>
        <v>7</v>
      </c>
      <c r="H2" s="17">
        <f>SUM(B4:B10)</f>
        <v>22.75</v>
      </c>
      <c r="I2" s="17">
        <f>SUMSQ(B4:B10)</f>
        <v>101.9375</v>
      </c>
      <c r="J2" s="18">
        <f>B4^3+B5^3+B6^3+B7^3+B8^3+B9^3+B10^3</f>
        <v>513.296875</v>
      </c>
      <c r="M2" s="24">
        <f>SUM(C4:C10)</f>
        <v>6.0072017828136701</v>
      </c>
    </row>
    <row r="3" spans="1:13" ht="18.75" thickBot="1" x14ac:dyDescent="0.4">
      <c r="A3" s="11" t="s">
        <v>3</v>
      </c>
      <c r="B3" s="27" t="s">
        <v>1</v>
      </c>
      <c r="C3" s="9" t="s">
        <v>2</v>
      </c>
      <c r="D3" s="10" t="s">
        <v>11</v>
      </c>
      <c r="F3" s="28" t="s">
        <v>7</v>
      </c>
      <c r="G3" s="19">
        <f>H2</f>
        <v>22.75</v>
      </c>
      <c r="H3" s="15">
        <f>I2</f>
        <v>101.9375</v>
      </c>
      <c r="I3" s="15">
        <f>J2</f>
        <v>513.296875</v>
      </c>
      <c r="J3" s="20">
        <f>B4^4+B5^4+B6^4+B7^4+B8^4+B9^4+B10^4</f>
        <v>2751.46484375</v>
      </c>
      <c r="L3" s="29" t="s">
        <v>8</v>
      </c>
      <c r="M3" s="25">
        <f>SUMPRODUCT(B4:B10,C4:C10)</f>
        <v>121.44735214587899</v>
      </c>
    </row>
    <row r="4" spans="1:13" x14ac:dyDescent="0.25">
      <c r="A4" s="12">
        <v>1</v>
      </c>
      <c r="B4" s="13">
        <v>0.25</v>
      </c>
      <c r="C4" s="7">
        <f>4*LN(B4)-1/B4^2</f>
        <v>-21.545177444479563</v>
      </c>
      <c r="D4" s="8">
        <f t="shared" ref="D4:D10" si="0">M$7+M$8*B4+M$9*B4^2+M$10*B4^3</f>
        <v>-20.271344833402523</v>
      </c>
      <c r="F4" s="28"/>
      <c r="G4" s="19">
        <f>I2</f>
        <v>101.9375</v>
      </c>
      <c r="H4" s="15">
        <f>J2</f>
        <v>513.296875</v>
      </c>
      <c r="I4" s="15">
        <f>J3</f>
        <v>2751.46484375</v>
      </c>
      <c r="J4" s="20">
        <f>B4^5+B5^5+B6^5+B7^5+B8^5+B9^5+B10^5</f>
        <v>15335.0107421875</v>
      </c>
      <c r="L4" s="29"/>
      <c r="M4" s="25">
        <f>C4*B4^2+C5*B5^2+C6*B6^2+C7*B7^2+C8*B8^2+C9*B9^2+C10*B10^2</f>
        <v>633.96797975261143</v>
      </c>
    </row>
    <row r="5" spans="1:13" ht="15.75" thickBot="1" x14ac:dyDescent="0.3">
      <c r="A5" s="2">
        <v>2</v>
      </c>
      <c r="B5" s="1">
        <v>1.25</v>
      </c>
      <c r="C5" s="1">
        <f>4*LN(B5)-1/B5^2</f>
        <v>0.25257420525683905</v>
      </c>
      <c r="D5" s="8">
        <f t="shared" si="0"/>
        <v>-3.1188229043117608</v>
      </c>
      <c r="G5" s="21">
        <f>J2</f>
        <v>513.296875</v>
      </c>
      <c r="H5" s="22">
        <f>J3</f>
        <v>2751.46484375</v>
      </c>
      <c r="I5" s="22">
        <f>J4</f>
        <v>15335.0107421875</v>
      </c>
      <c r="J5" s="23">
        <f>B4^6+B5^6+B6^6+B7^6+B8^6+B9^6+B10^6</f>
        <v>87748.581787109375</v>
      </c>
      <c r="M5" s="26">
        <f>C4*B4^3+C5*B5^3+C6*B6^3+C7*B7^3+C8*B8^3+C9*B9^3+C10*B10^3</f>
        <v>3371.4267722372679</v>
      </c>
    </row>
    <row r="6" spans="1:13" ht="15.75" thickBot="1" x14ac:dyDescent="0.3">
      <c r="A6" s="2">
        <v>3</v>
      </c>
      <c r="B6" s="1">
        <v>2.25</v>
      </c>
      <c r="C6" s="1">
        <f t="shared" ref="C6:C10" si="1">4*LN(B6)-1/B6^2</f>
        <v>3.0461900006677842</v>
      </c>
      <c r="D6" s="8">
        <f t="shared" si="0"/>
        <v>4.6648018759603396</v>
      </c>
    </row>
    <row r="7" spans="1:13" x14ac:dyDescent="0.25">
      <c r="A7" s="2">
        <v>4</v>
      </c>
      <c r="B7" s="1">
        <v>3.25</v>
      </c>
      <c r="C7" s="1">
        <f t="shared" si="1"/>
        <v>4.6199454291535673</v>
      </c>
      <c r="D7" s="8">
        <f t="shared" si="0"/>
        <v>6.3828168021101703</v>
      </c>
      <c r="G7" s="12">
        <f t="array" ref="G7:J10">MINVERSE(G2:J5)</f>
        <v>1.6534002394904024</v>
      </c>
      <c r="H7" s="13">
        <v>-1.9471939329118366</v>
      </c>
      <c r="I7" s="13">
        <v>0.60074869791671248</v>
      </c>
      <c r="J7" s="14">
        <v>-5.3602430555559959E-2</v>
      </c>
      <c r="M7" s="24">
        <f t="array" ref="M7:M10">MMULT(G7:J10,M2:M5)</f>
        <v>-26.410469475025366</v>
      </c>
    </row>
    <row r="8" spans="1:13" ht="17.25" customHeight="1" x14ac:dyDescent="0.25">
      <c r="A8" s="2">
        <v>5</v>
      </c>
      <c r="B8" s="1">
        <v>4.25</v>
      </c>
      <c r="C8" s="1">
        <f t="shared" si="1"/>
        <v>5.7323126099459936</v>
      </c>
      <c r="D8" s="8">
        <f t="shared" si="0"/>
        <v>5.3385091688341504</v>
      </c>
      <c r="F8" s="28" t="s">
        <v>9</v>
      </c>
      <c r="G8" s="2">
        <v>-1.9471939329118515</v>
      </c>
      <c r="H8" s="1">
        <v>3.3603231440147949</v>
      </c>
      <c r="I8" s="1">
        <v>-1.1917472718254833</v>
      </c>
      <c r="J8" s="3">
        <v>0.11429398148148968</v>
      </c>
      <c r="L8" s="29" t="s">
        <v>10</v>
      </c>
      <c r="M8" s="25">
        <v>26.209340107236926</v>
      </c>
    </row>
    <row r="9" spans="1:13" x14ac:dyDescent="0.25">
      <c r="A9" s="2">
        <v>6</v>
      </c>
      <c r="B9" s="1">
        <v>5.25</v>
      </c>
      <c r="C9" s="1">
        <f t="shared" si="1"/>
        <v>6.596631127275808</v>
      </c>
      <c r="D9" s="8">
        <f t="shared" si="0"/>
        <v>4.8351662708286938</v>
      </c>
      <c r="F9" s="28"/>
      <c r="G9" s="2">
        <v>0.60074869791672081</v>
      </c>
      <c r="H9" s="1">
        <v>-1.1917472718254882</v>
      </c>
      <c r="I9" s="1">
        <v>0.45200892857146069</v>
      </c>
      <c r="J9" s="3">
        <v>-4.5138888888891941E-2</v>
      </c>
      <c r="L9" s="29"/>
      <c r="M9" s="25">
        <v>-6.7490031335945844</v>
      </c>
    </row>
    <row r="10" spans="1:13" ht="15.75" customHeight="1" thickBot="1" x14ac:dyDescent="0.3">
      <c r="A10" s="4">
        <v>7</v>
      </c>
      <c r="B10" s="5">
        <v>6.25</v>
      </c>
      <c r="C10" s="5">
        <f t="shared" si="1"/>
        <v>7.304725854993241</v>
      </c>
      <c r="D10" s="8">
        <f t="shared" si="0"/>
        <v>8.1760754027901896</v>
      </c>
      <c r="G10" s="4">
        <v>-5.3602430555560909E-2</v>
      </c>
      <c r="H10" s="5">
        <v>0.11429398148149053</v>
      </c>
      <c r="I10" s="5">
        <v>-4.5138888888892059E-2</v>
      </c>
      <c r="J10" s="6">
        <v>4.6296296296299312E-3</v>
      </c>
      <c r="M10" s="26">
        <v>0.55054788244940056</v>
      </c>
    </row>
  </sheetData>
  <mergeCells count="5">
    <mergeCell ref="F8:F9"/>
    <mergeCell ref="L3:L4"/>
    <mergeCell ref="L8:L9"/>
    <mergeCell ref="A2:D2"/>
    <mergeCell ref="F3:F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6C62-47D8-426F-80B6-15ABCF1D125D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Формулы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2021-11-04T10:27:17Z</dcterms:modified>
</cp:coreProperties>
</file>