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 T450s\Desktop\Information_Processing_Management_JOURNAL\Github\Nina_Git\"/>
    </mc:Choice>
  </mc:AlternateContent>
  <xr:revisionPtr revIDLastSave="0" documentId="13_ncr:1_{867A9EF0-B077-4328-B561-ECCD83386344}" xr6:coauthVersionLast="45" xr6:coauthVersionMax="46" xr10:uidLastSave="{00000000-0000-0000-0000-000000000000}"/>
  <bookViews>
    <workbookView xWindow="-120" yWindow="-120" windowWidth="24240" windowHeight="13140" tabRatio="494" xr2:uid="{CB9D7C40-E338-41D2-AF68-4E5D91843858}"/>
  </bookViews>
  <sheets>
    <sheet name="BS_Calculation" sheetId="1" r:id="rId1"/>
    <sheet name="BS Lexicon" sheetId="2" r:id="rId2"/>
    <sheet name="Scoring" sheetId="3" r:id="rId3"/>
  </sheets>
  <definedNames>
    <definedName name="_Hlk63516321" localSheetId="2">Scoring!$A$1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5" i="1" l="1"/>
  <c r="AD5" i="1"/>
  <c r="AC5" i="1" l="1"/>
  <c r="AG5" i="1" s="1"/>
  <c r="AF5" i="1" l="1"/>
  <c r="AI5" i="1" s="1"/>
  <c r="AH5" i="1" l="1"/>
  <c r="AJ5" i="1" s="1"/>
</calcChain>
</file>

<file path=xl/sharedStrings.xml><?xml version="1.0" encoding="utf-8"?>
<sst xmlns="http://schemas.openxmlformats.org/spreadsheetml/2006/main" count="130" uniqueCount="116">
  <si>
    <t>ITIL</t>
  </si>
  <si>
    <t>Valence</t>
  </si>
  <si>
    <t xml:space="preserve">Expressions </t>
  </si>
  <si>
    <t>no risk, no outage</t>
  </si>
  <si>
    <t>be so kind, would be nice</t>
  </si>
  <si>
    <t>request for change, RfC</t>
  </si>
  <si>
    <t>big measure</t>
  </si>
  <si>
    <t>projected service outage, change advisory board, high impact, major change</t>
  </si>
  <si>
    <t>Single keywords</t>
  </si>
  <si>
    <t>kind, success, correct, like, nice</t>
  </si>
  <si>
    <t>well, successful, happy</t>
  </si>
  <si>
    <t>blocked, critical</t>
  </si>
  <si>
    <t>offline, risk, outage, emergency, downtime</t>
  </si>
  <si>
    <t>impact, risk, emergency, incident, outage, downtime</t>
  </si>
  <si>
    <t>rejected</t>
  </si>
  <si>
    <t>unacceptable, freeze</t>
  </si>
  <si>
    <t>disaster recovery, set alarms warnings, poison attack vulnerability, critical security leaks, fan, outstanding windows updates, thank you, kind regards, would like, best regards</t>
  </si>
  <si>
    <t>problem, failed, information, operational, identify, order, include, adequately, procedure, necessary, assess, criteria, clear, provide, potentially, identification, adequate, initiate, value, KPI, standard, schedule, align, properly, release, accurate, report, organization, continuous, ensure, service, beneficial, stakeholder, requirement, correct, record, essential, clearly, RfC, support, tool, relevant, attempt, subsequently, configuration, different, follow, directly, CI, potential, request, individual, plan, work, evaluate, author, organizational, manage, number, financial, status, low, chronological, recommend, responsible, model, accountable, handle, timescale, business, normal, submit, update, create, manual, consider, backout, accept, item, project, deliver, formal, data, iterative, produce, local, describe, test, improve, result, deployment, deploy, technical, management,repeatable, determine, minimum, develop, appropriate, activate, implement, require, process, evaluation, customer, contractual, authorize, share, acceptable</t>
  </si>
  <si>
    <t>cost, PSO, CAB, important, unauthorized, major, significant, undesirable, incomplete, delegate, avoid, coordinate, immediately, significantly</t>
  </si>
  <si>
    <t xml:space="preserve"> Total Positive</t>
  </si>
  <si>
    <t xml:space="preserve"> Total Neutral</t>
  </si>
  <si>
    <t xml:space="preserve"> Total Negative</t>
  </si>
  <si>
    <t xml:space="preserve"> Normalized Total Neutral</t>
  </si>
  <si>
    <t xml:space="preserve"> Normalized Total Negative</t>
  </si>
  <si>
    <t xml:space="preserve"> Ticket description</t>
  </si>
  <si>
    <t>ITIL description Based</t>
  </si>
  <si>
    <t>BS keywords Score and Number</t>
  </si>
  <si>
    <t>Expressions</t>
  </si>
  <si>
    <t xml:space="preserve"> Normalized Total Positive</t>
  </si>
  <si>
    <t>Total Score</t>
  </si>
  <si>
    <t>#</t>
  </si>
  <si>
    <t>Compound Valence</t>
  </si>
  <si>
    <t>positive (pos), neutral (neut), negative (neg)</t>
  </si>
  <si>
    <t>pos&gt;0.2</t>
  </si>
  <si>
    <t>neut&gt;2*abs(neg)</t>
  </si>
  <si>
    <t>0&lt;abs(neg)&lt;0.1</t>
  </si>
  <si>
    <t>low</t>
  </si>
  <si>
    <t>neut=0</t>
  </si>
  <si>
    <t>neg=0</t>
  </si>
  <si>
    <t>pos&gt;2*neut</t>
  </si>
  <si>
    <t>neut&gt;0</t>
  </si>
  <si>
    <t>unrecognized</t>
  </si>
  <si>
    <t>pos=0</t>
  </si>
  <si>
    <t>neut=1, neut=0</t>
  </si>
  <si>
    <t>pos&gt;0</t>
  </si>
  <si>
    <t>else</t>
  </si>
  <si>
    <t>-</t>
  </si>
  <si>
    <t> high</t>
  </si>
  <si>
    <t xml:space="preserve">C001811706 </t>
  </si>
  <si>
    <t>Dear colleagues, please apply SAP R3 PSU patches on server XXX.YYY.ZZZ for database AAA.BBB.CCC. Attachments - READ RunBook !!! ***************Minimum lead time - 10hrs 45mins*************** !!! Otherwise the ticket will be rejected. Disaster recovery tests are prepared by XYZ</t>
  </si>
  <si>
    <t>Ticket ID</t>
  </si>
  <si>
    <t xml:space="preserve"> Ticket description (preprocessed)</t>
  </si>
  <si>
    <t>disaster recovery</t>
  </si>
  <si>
    <t xml:space="preserve">dear colleagu pleas appli PSU patch server databas attachment READ runbook !!! ***************minimum*************** !!! lead time 10hrs 45mins otherwis ticket reject disast recoveri test prepar </t>
  </si>
  <si>
    <t>minimum</t>
  </si>
  <si>
    <t>read, dear, please</t>
  </si>
  <si>
    <t>*, !</t>
  </si>
  <si>
    <t>Ticket description Based</t>
  </si>
  <si>
    <t>Sum</t>
  </si>
  <si>
    <r>
      <t xml:space="preserve"> Ticket </t>
    </r>
    <r>
      <rPr>
        <b/>
        <u/>
        <sz val="9"/>
        <color theme="1"/>
        <rFont val="Times New Roman"/>
        <family val="1"/>
      </rPr>
      <t>Positive</t>
    </r>
    <r>
      <rPr>
        <sz val="9"/>
        <color theme="1"/>
        <rFont val="Times New Roman"/>
        <family val="1"/>
      </rPr>
      <t xml:space="preserve"> Score</t>
    </r>
  </si>
  <si>
    <r>
      <t xml:space="preserve"> Ticket </t>
    </r>
    <r>
      <rPr>
        <b/>
        <u/>
        <sz val="9"/>
        <color theme="1"/>
        <rFont val="Times New Roman"/>
        <family val="1"/>
      </rPr>
      <t>Positive</t>
    </r>
    <r>
      <rPr>
        <sz val="9"/>
        <color theme="1"/>
        <rFont val="Times New Roman"/>
        <family val="1"/>
      </rPr>
      <t xml:space="preserve"> Number</t>
    </r>
  </si>
  <si>
    <r>
      <t xml:space="preserve">Ticket </t>
    </r>
    <r>
      <rPr>
        <b/>
        <u/>
        <sz val="9"/>
        <color theme="1"/>
        <rFont val="Times New Roman"/>
        <family val="1"/>
      </rPr>
      <t>Neutral</t>
    </r>
    <r>
      <rPr>
        <sz val="9"/>
        <color theme="1"/>
        <rFont val="Times New Roman"/>
        <family val="1"/>
      </rPr>
      <t xml:space="preserve"> intensifiers</t>
    </r>
  </si>
  <si>
    <r>
      <t xml:space="preserve">Ticket </t>
    </r>
    <r>
      <rPr>
        <b/>
        <u/>
        <sz val="9"/>
        <color theme="1"/>
        <rFont val="Times New Roman"/>
        <family val="1"/>
      </rPr>
      <t>Neutral</t>
    </r>
    <r>
      <rPr>
        <sz val="9"/>
        <color theme="1"/>
        <rFont val="Times New Roman"/>
        <family val="1"/>
      </rPr>
      <t xml:space="preserve"> Words</t>
    </r>
  </si>
  <si>
    <r>
      <t xml:space="preserve"> Ticket </t>
    </r>
    <r>
      <rPr>
        <b/>
        <u/>
        <sz val="9"/>
        <color theme="1"/>
        <rFont val="Times New Roman"/>
        <family val="1"/>
      </rPr>
      <t>Neutral</t>
    </r>
    <r>
      <rPr>
        <sz val="9"/>
        <color theme="1"/>
        <rFont val="Times New Roman"/>
        <family val="1"/>
      </rPr>
      <t xml:space="preserve"> Number</t>
    </r>
  </si>
  <si>
    <r>
      <t xml:space="preserve"> ITIL </t>
    </r>
    <r>
      <rPr>
        <b/>
        <u/>
        <sz val="9"/>
        <color theme="1"/>
        <rFont val="Times New Roman"/>
        <family val="1"/>
      </rPr>
      <t>Positive</t>
    </r>
    <r>
      <rPr>
        <sz val="9"/>
        <color theme="1"/>
        <rFont val="Times New Roman"/>
        <family val="1"/>
      </rPr>
      <t xml:space="preserve"> Score</t>
    </r>
  </si>
  <si>
    <r>
      <t xml:space="preserve">Ticket </t>
    </r>
    <r>
      <rPr>
        <b/>
        <u/>
        <sz val="9"/>
        <color theme="0"/>
        <rFont val="Times New Roman"/>
        <family val="1"/>
      </rPr>
      <t>Negative</t>
    </r>
    <r>
      <rPr>
        <sz val="9"/>
        <color theme="0"/>
        <rFont val="Times New Roman"/>
        <family val="1"/>
      </rPr>
      <t xml:space="preserve"> Words</t>
    </r>
  </si>
  <si>
    <r>
      <t xml:space="preserve"> Ticket </t>
    </r>
    <r>
      <rPr>
        <b/>
        <u/>
        <sz val="9"/>
        <color theme="0"/>
        <rFont val="Times New Roman"/>
        <family val="1"/>
      </rPr>
      <t>Negative</t>
    </r>
    <r>
      <rPr>
        <sz val="9"/>
        <color theme="0"/>
        <rFont val="Times New Roman"/>
        <family val="1"/>
      </rPr>
      <t xml:space="preserve"> Score</t>
    </r>
  </si>
  <si>
    <r>
      <t xml:space="preserve"> Ticket </t>
    </r>
    <r>
      <rPr>
        <b/>
        <u/>
        <sz val="9"/>
        <color theme="0"/>
        <rFont val="Times New Roman"/>
        <family val="1"/>
      </rPr>
      <t>Negative</t>
    </r>
    <r>
      <rPr>
        <sz val="9"/>
        <color theme="0"/>
        <rFont val="Times New Roman"/>
        <family val="1"/>
      </rPr>
      <t xml:space="preserve"> Number</t>
    </r>
  </si>
  <si>
    <r>
      <t xml:space="preserve"> ITIL </t>
    </r>
    <r>
      <rPr>
        <b/>
        <u/>
        <sz val="9"/>
        <color theme="1"/>
        <rFont val="Times New Roman"/>
        <family val="1"/>
      </rPr>
      <t>Positive</t>
    </r>
    <r>
      <rPr>
        <sz val="9"/>
        <color theme="1"/>
        <rFont val="Times New Roman"/>
        <family val="1"/>
      </rPr>
      <t xml:space="preserve"> Number</t>
    </r>
  </si>
  <si>
    <r>
      <t xml:space="preserve"> ITIL </t>
    </r>
    <r>
      <rPr>
        <b/>
        <u/>
        <sz val="9"/>
        <color theme="1"/>
        <rFont val="Times New Roman"/>
        <family val="1"/>
      </rPr>
      <t>Neutral</t>
    </r>
    <r>
      <rPr>
        <sz val="9"/>
        <color theme="1"/>
        <rFont val="Times New Roman"/>
        <family val="1"/>
      </rPr>
      <t xml:space="preserve"> intensifiers</t>
    </r>
  </si>
  <si>
    <r>
      <t xml:space="preserve"> ITIL </t>
    </r>
    <r>
      <rPr>
        <b/>
        <u/>
        <sz val="9"/>
        <color theme="1"/>
        <rFont val="Times New Roman"/>
        <family val="1"/>
      </rPr>
      <t>Neutral</t>
    </r>
    <r>
      <rPr>
        <sz val="9"/>
        <color theme="1"/>
        <rFont val="Times New Roman"/>
        <family val="1"/>
      </rPr>
      <t xml:space="preserve"> Intensifiers score</t>
    </r>
  </si>
  <si>
    <r>
      <t xml:space="preserve"> ITIL </t>
    </r>
    <r>
      <rPr>
        <b/>
        <u/>
        <sz val="9"/>
        <color theme="1"/>
        <rFont val="Times New Roman"/>
        <family val="1"/>
      </rPr>
      <t>Neutral</t>
    </r>
    <r>
      <rPr>
        <sz val="9"/>
        <color theme="1"/>
        <rFont val="Times New Roman"/>
        <family val="1"/>
      </rPr>
      <t xml:space="preserve"> Intensifiers number</t>
    </r>
  </si>
  <si>
    <r>
      <t xml:space="preserve"> ITIL </t>
    </r>
    <r>
      <rPr>
        <b/>
        <u/>
        <sz val="9"/>
        <color theme="1"/>
        <rFont val="Times New Roman"/>
        <family val="1"/>
      </rPr>
      <t>Neutral</t>
    </r>
    <r>
      <rPr>
        <sz val="9"/>
        <color theme="1"/>
        <rFont val="Times New Roman"/>
        <family val="1"/>
      </rPr>
      <t xml:space="preserve"> Words</t>
    </r>
  </si>
  <si>
    <r>
      <t xml:space="preserve"> ITIL </t>
    </r>
    <r>
      <rPr>
        <b/>
        <u/>
        <sz val="9"/>
        <color theme="1"/>
        <rFont val="Times New Roman"/>
        <family val="1"/>
      </rPr>
      <t>Neutral</t>
    </r>
    <r>
      <rPr>
        <sz val="9"/>
        <color theme="1"/>
        <rFont val="Times New Roman"/>
        <family val="1"/>
      </rPr>
      <t xml:space="preserve"> Number</t>
    </r>
  </si>
  <si>
    <r>
      <t xml:space="preserve"> ITIL </t>
    </r>
    <r>
      <rPr>
        <b/>
        <u/>
        <sz val="9"/>
        <color theme="0"/>
        <rFont val="Times New Roman"/>
        <family val="1"/>
      </rPr>
      <t>Negative</t>
    </r>
    <r>
      <rPr>
        <sz val="9"/>
        <color theme="0"/>
        <rFont val="Times New Roman"/>
        <family val="1"/>
      </rPr>
      <t xml:space="preserve"> Score</t>
    </r>
  </si>
  <si>
    <r>
      <t xml:space="preserve"> ITIL </t>
    </r>
    <r>
      <rPr>
        <b/>
        <u/>
        <sz val="9"/>
        <color theme="0"/>
        <rFont val="Times New Roman"/>
        <family val="1"/>
      </rPr>
      <t>Negative</t>
    </r>
    <r>
      <rPr>
        <sz val="9"/>
        <color theme="0"/>
        <rFont val="Times New Roman"/>
        <family val="1"/>
      </rPr>
      <t xml:space="preserve"> Number</t>
    </r>
  </si>
  <si>
    <r>
      <t xml:space="preserve"> Expressions </t>
    </r>
    <r>
      <rPr>
        <b/>
        <u/>
        <sz val="9"/>
        <color theme="1"/>
        <rFont val="Times New Roman"/>
        <family val="1"/>
      </rPr>
      <t>Positive</t>
    </r>
    <r>
      <rPr>
        <sz val="9"/>
        <color theme="1"/>
        <rFont val="Times New Roman"/>
        <family val="1"/>
      </rPr>
      <t xml:space="preserve"> Score</t>
    </r>
  </si>
  <si>
    <r>
      <t xml:space="preserve"> Expressions </t>
    </r>
    <r>
      <rPr>
        <b/>
        <u/>
        <sz val="9"/>
        <color theme="1"/>
        <rFont val="Times New Roman"/>
        <family val="1"/>
      </rPr>
      <t>Positive</t>
    </r>
    <r>
      <rPr>
        <sz val="9"/>
        <color theme="1"/>
        <rFont val="Times New Roman"/>
        <family val="1"/>
      </rPr>
      <t xml:space="preserve"> Number</t>
    </r>
  </si>
  <si>
    <r>
      <t xml:space="preserve"> Expressions </t>
    </r>
    <r>
      <rPr>
        <b/>
        <u/>
        <sz val="9"/>
        <color theme="1"/>
        <rFont val="Times New Roman"/>
        <family val="1"/>
      </rPr>
      <t>Neutral</t>
    </r>
    <r>
      <rPr>
        <sz val="9"/>
        <color theme="1"/>
        <rFont val="Times New Roman"/>
        <family val="1"/>
      </rPr>
      <t xml:space="preserve"> Words</t>
    </r>
  </si>
  <si>
    <r>
      <t xml:space="preserve"> Expressions </t>
    </r>
    <r>
      <rPr>
        <b/>
        <u/>
        <sz val="9"/>
        <color theme="1"/>
        <rFont val="Times New Roman"/>
        <family val="1"/>
      </rPr>
      <t>Neutral</t>
    </r>
    <r>
      <rPr>
        <sz val="9"/>
        <color theme="1"/>
        <rFont val="Times New Roman"/>
        <family val="1"/>
      </rPr>
      <t xml:space="preserve"> Number</t>
    </r>
  </si>
  <si>
    <r>
      <t xml:space="preserve"> Expressions </t>
    </r>
    <r>
      <rPr>
        <b/>
        <u/>
        <sz val="9"/>
        <color theme="0"/>
        <rFont val="Times New Roman"/>
        <family val="1"/>
      </rPr>
      <t>Negative</t>
    </r>
    <r>
      <rPr>
        <sz val="9"/>
        <color theme="0"/>
        <rFont val="Times New Roman"/>
        <family val="1"/>
      </rPr>
      <t xml:space="preserve"> Score</t>
    </r>
  </si>
  <si>
    <r>
      <t xml:space="preserve"> Expressions </t>
    </r>
    <r>
      <rPr>
        <b/>
        <u/>
        <sz val="9"/>
        <color theme="0"/>
        <rFont val="Times New Roman"/>
        <family val="1"/>
      </rPr>
      <t>Negative</t>
    </r>
    <r>
      <rPr>
        <sz val="9"/>
        <color theme="0"/>
        <rFont val="Times New Roman"/>
        <family val="1"/>
      </rPr>
      <t xml:space="preserve"> Number</t>
    </r>
  </si>
  <si>
    <t>disaster, recovery, affected, stop, disable, dump, alarm, warning, poison, attack, vulnerability, error, prevent, drop, cancel, delete, exclude, problem, problems, faulty, failed, destroy, defective, obsolete, lack, security, leak, crash, please, support, optimize, grant, privilege, create, dear, acceptance, clarity, restore, increase, danger, balance, right, deny, wrong, retire, missing, weak, invalid, see, follow, yes, allow, approve, approval, confirm, read</t>
  </si>
  <si>
    <t xml:space="preserve">Valence rules </t>
  </si>
  <si>
    <t>BS</t>
  </si>
  <si>
    <t>Scoring rules</t>
  </si>
  <si>
    <t>[-2; +2]</t>
  </si>
  <si>
    <t>Semantic rules</t>
  </si>
  <si>
    <t>Typical business ethics words (e.g., “please”, “dear”, “thank you”)</t>
  </si>
  <si>
    <t xml:space="preserve">decreased to 0 </t>
  </si>
  <si>
    <t>Words denoting complex IT problem solving (e.g., "incident", "emergency", "downtime")</t>
  </si>
  <si>
    <t>slightly increased to -0.5/-1</t>
  </si>
  <si>
    <t>Typical daily work of IT ticket domain words (e.g., "problem", "failed", "adequate")</t>
  </si>
  <si>
    <t>categorized as neutral with 0 valence as they belong to daily work</t>
  </si>
  <si>
    <t>Typical positive words (e.g., "well", "successful", "happy")</t>
  </si>
  <si>
    <t>slightly decreased to +0.5</t>
  </si>
  <si>
    <t>Syntactic rules (intensifiers)</t>
  </si>
  <si>
    <t>Capitalizations in the positive and negative lexicon keywords</t>
  </si>
  <si>
    <t xml:space="preserve">additional +/- 0.5 </t>
  </si>
  <si>
    <t>Capitalizations in the neutral lexicon keywords and the words outside the lexicon</t>
  </si>
  <si>
    <t>"!", "*", "=", "-", "#" in the positive and negative lexicon keywords</t>
  </si>
  <si>
    <t>additional +/- 0.5</t>
  </si>
  <si>
    <t>"!", "*", "=", "-", "#" in the neutral lexicon keywords and the words outside the lexicon</t>
  </si>
  <si>
    <t>Negation</t>
  </si>
  <si>
    <t>"no", "not"</t>
  </si>
  <si>
    <t>Dates, Time</t>
  </si>
  <si>
    <t>Scoring, semantic, and syntactic rules of Business Sentiment lexicon</t>
  </si>
  <si>
    <r>
      <t>pos</t>
    </r>
    <r>
      <rPr>
        <u/>
        <sz val="9"/>
        <color rgb="FF000000"/>
        <rFont val="Times New Roman"/>
        <family val="1"/>
      </rPr>
      <t>&gt;</t>
    </r>
    <r>
      <rPr>
        <sz val="9"/>
        <color rgb="FF000000"/>
        <rFont val="Times New Roman"/>
        <family val="1"/>
      </rPr>
      <t>0</t>
    </r>
  </si>
  <si>
    <t>medium</t>
  </si>
  <si>
    <r>
      <t>neut</t>
    </r>
    <r>
      <rPr>
        <sz val="9"/>
        <color rgb="FF000000"/>
        <rFont val="Calibri"/>
        <family val="2"/>
      </rPr>
      <t>≥</t>
    </r>
    <r>
      <rPr>
        <sz val="9"/>
        <color rgb="FF000000"/>
        <rFont val="Times New Roman"/>
        <family val="1"/>
      </rPr>
      <t>0</t>
    </r>
  </si>
  <si>
    <t>Capitalization, Time</t>
  </si>
  <si>
    <t xml:space="preserve">BS </t>
  </si>
  <si>
    <t>Threshold rules</t>
  </si>
  <si>
    <t xml:space="preserve"> Assigned BS</t>
  </si>
  <si>
    <t>Normalized Total Score</t>
  </si>
  <si>
    <t>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</si>
</sst>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8"/>
      <color rgb="FF000000"/>
      <name val="Times New Roman"/>
      <family val="1"/>
    </font>
    <font>
      <sz val="8"/>
      <color rgb="FF000000"/>
      <name val="Times New Roman"/>
      <family val="1"/>
    </font>
    <font>
      <b/>
      <sz val="6"/>
      <color rgb="FF000000"/>
      <name val="Times New Roman"/>
      <family val="1"/>
    </font>
    <font>
      <sz val="6"/>
      <color rgb="FF000000"/>
      <name val="Times New Roman"/>
      <family val="1"/>
    </font>
    <font>
      <sz val="6"/>
      <color theme="1"/>
      <name val="Times New Roman"/>
      <family val="1"/>
    </font>
    <font>
      <b/>
      <i/>
      <sz val="6"/>
      <color rgb="FF000000"/>
      <name val="Times New Roman"/>
      <family val="1"/>
    </font>
    <font>
      <i/>
      <sz val="8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4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color rgb="FFFF0000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Calibri"/>
      <family val="2"/>
      <scheme val="minor"/>
    </font>
    <font>
      <i/>
      <sz val="9"/>
      <color theme="1"/>
      <name val="Times New Roman"/>
      <family val="1"/>
    </font>
    <font>
      <b/>
      <u/>
      <sz val="9"/>
      <color theme="1"/>
      <name val="Times New Roman"/>
      <family val="1"/>
    </font>
    <font>
      <sz val="9"/>
      <color theme="0"/>
      <name val="Times New Roman"/>
      <family val="1"/>
    </font>
    <font>
      <b/>
      <u/>
      <sz val="9"/>
      <color theme="0"/>
      <name val="Times New Roman"/>
      <family val="1"/>
    </font>
    <font>
      <b/>
      <sz val="10"/>
      <color rgb="FF000000"/>
      <name val="Times New Roman"/>
      <family val="1"/>
    </font>
    <font>
      <b/>
      <sz val="8"/>
      <color rgb="FF000000"/>
      <name val="Times New Roman"/>
      <family val="1"/>
    </font>
    <font>
      <sz val="9"/>
      <color rgb="FF000000"/>
      <name val="Times New Roman"/>
      <family val="1"/>
    </font>
    <font>
      <i/>
      <sz val="9"/>
      <color rgb="FF000000"/>
      <name val="Times New Roman"/>
      <family val="1"/>
    </font>
    <font>
      <sz val="9"/>
      <color rgb="FF000000"/>
      <name val="Calibri"/>
      <family val="2"/>
    </font>
    <font>
      <u/>
      <sz val="9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/>
    <xf numFmtId="0" fontId="0" fillId="0" borderId="0" xfId="0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6" fillId="0" borderId="1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19" fillId="0" borderId="0" xfId="0" applyFont="1"/>
    <xf numFmtId="0" fontId="2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26" fillId="0" borderId="1" xfId="0" applyFont="1" applyBorder="1" applyAlignment="1">
      <alignment vertical="center" wrapText="1"/>
    </xf>
    <xf numFmtId="0" fontId="27" fillId="3" borderId="1" xfId="0" applyFont="1" applyFill="1" applyBorder="1" applyAlignment="1">
      <alignment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26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8" fillId="2" borderId="5" xfId="0" applyFont="1" applyFill="1" applyBorder="1" applyAlignment="1">
      <alignment horizontal="center"/>
    </xf>
    <xf numFmtId="0" fontId="18" fillId="2" borderId="6" xfId="0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0DB3-71DE-4A24-B529-B7F2C5EBB048}">
  <dimension ref="A1:AJ18"/>
  <sheetViews>
    <sheetView showGridLines="0" tabSelected="1" zoomScale="80" zoomScaleNormal="80" workbookViewId="0">
      <selection activeCell="C25" sqref="C25"/>
    </sheetView>
  </sheetViews>
  <sheetFormatPr defaultRowHeight="15" x14ac:dyDescent="0.25"/>
  <cols>
    <col min="1" max="1" width="9" customWidth="1"/>
    <col min="2" max="2" width="35.28515625" customWidth="1"/>
    <col min="3" max="3" width="28" customWidth="1"/>
    <col min="4" max="4" width="13.5703125" customWidth="1"/>
    <col min="5" max="5" width="9.140625" customWidth="1"/>
    <col min="6" max="6" width="11.7109375" customWidth="1"/>
    <col min="7" max="7" width="11" customWidth="1"/>
    <col min="8" max="8" width="12.140625" customWidth="1"/>
    <col min="9" max="9" width="11.28515625" customWidth="1"/>
    <col min="10" max="10" width="8.7109375" customWidth="1"/>
    <col min="11" max="11" width="11" customWidth="1"/>
    <col min="20" max="20" width="9.7109375" customWidth="1"/>
    <col min="34" max="34" width="11.7109375" customWidth="1"/>
    <col min="35" max="35" width="10.85546875" bestFit="1" customWidth="1"/>
    <col min="36" max="36" width="14.5703125" customWidth="1"/>
  </cols>
  <sheetData>
    <row r="1" spans="1:36" ht="18.75" x14ac:dyDescent="0.3">
      <c r="A1" s="52"/>
      <c r="B1" s="52"/>
      <c r="C1" s="52"/>
      <c r="D1" s="52"/>
      <c r="E1" s="52"/>
      <c r="F1" s="52"/>
      <c r="G1" s="52"/>
      <c r="H1" s="52"/>
      <c r="I1" s="52"/>
      <c r="J1" s="52"/>
      <c r="K1" s="13"/>
    </row>
    <row r="2" spans="1:36" ht="14.85" customHeight="1" x14ac:dyDescent="0.25">
      <c r="A2" s="49" t="s">
        <v>50</v>
      </c>
      <c r="B2" s="49" t="s">
        <v>24</v>
      </c>
      <c r="C2" s="49" t="s">
        <v>51</v>
      </c>
      <c r="D2" s="59" t="s">
        <v>26</v>
      </c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1"/>
      <c r="AC2" s="44" t="s">
        <v>29</v>
      </c>
      <c r="AD2" s="44"/>
      <c r="AE2" s="44"/>
      <c r="AF2" s="24"/>
      <c r="AG2" s="62" t="s">
        <v>114</v>
      </c>
      <c r="AH2" s="63"/>
      <c r="AI2" s="64"/>
      <c r="AJ2" s="68" t="s">
        <v>113</v>
      </c>
    </row>
    <row r="3" spans="1:36" x14ac:dyDescent="0.25">
      <c r="A3" s="50"/>
      <c r="B3" s="50"/>
      <c r="C3" s="50"/>
      <c r="D3" s="41" t="s">
        <v>57</v>
      </c>
      <c r="E3" s="42"/>
      <c r="F3" s="42"/>
      <c r="G3" s="42"/>
      <c r="H3" s="42"/>
      <c r="I3" s="42"/>
      <c r="J3" s="42"/>
      <c r="K3" s="42"/>
      <c r="L3" s="42"/>
      <c r="M3" s="43"/>
      <c r="N3" s="41" t="s">
        <v>25</v>
      </c>
      <c r="O3" s="42"/>
      <c r="P3" s="42"/>
      <c r="Q3" s="42"/>
      <c r="R3" s="42"/>
      <c r="S3" s="42"/>
      <c r="T3" s="42"/>
      <c r="U3" s="42"/>
      <c r="V3" s="43"/>
      <c r="W3" s="41" t="s">
        <v>27</v>
      </c>
      <c r="X3" s="42"/>
      <c r="Y3" s="42"/>
      <c r="Z3" s="42"/>
      <c r="AA3" s="42"/>
      <c r="AB3" s="42"/>
      <c r="AC3" s="44"/>
      <c r="AD3" s="44"/>
      <c r="AE3" s="44"/>
      <c r="AF3" s="39" t="s">
        <v>58</v>
      </c>
      <c r="AG3" s="65"/>
      <c r="AH3" s="66"/>
      <c r="AI3" s="67"/>
      <c r="AJ3" s="39"/>
    </row>
    <row r="4" spans="1:36" s="10" customFormat="1" ht="51.6" customHeight="1" x14ac:dyDescent="0.25">
      <c r="A4" s="51"/>
      <c r="B4" s="51"/>
      <c r="C4" s="51"/>
      <c r="D4" s="26" t="s">
        <v>59</v>
      </c>
      <c r="E4" s="26" t="s">
        <v>60</v>
      </c>
      <c r="F4" s="37" t="s">
        <v>61</v>
      </c>
      <c r="G4" s="37" t="s">
        <v>61</v>
      </c>
      <c r="H4" s="37" t="s">
        <v>61</v>
      </c>
      <c r="I4" s="27" t="s">
        <v>62</v>
      </c>
      <c r="J4" s="27" t="s">
        <v>63</v>
      </c>
      <c r="K4" s="29" t="s">
        <v>65</v>
      </c>
      <c r="L4" s="29" t="s">
        <v>66</v>
      </c>
      <c r="M4" s="29" t="s">
        <v>67</v>
      </c>
      <c r="N4" s="28" t="s">
        <v>64</v>
      </c>
      <c r="O4" s="28" t="s">
        <v>68</v>
      </c>
      <c r="P4" s="37" t="s">
        <v>69</v>
      </c>
      <c r="Q4" s="37" t="s">
        <v>70</v>
      </c>
      <c r="R4" s="37" t="s">
        <v>71</v>
      </c>
      <c r="S4" s="27" t="s">
        <v>72</v>
      </c>
      <c r="T4" s="27" t="s">
        <v>73</v>
      </c>
      <c r="U4" s="29" t="s">
        <v>74</v>
      </c>
      <c r="V4" s="29" t="s">
        <v>75</v>
      </c>
      <c r="W4" s="28" t="s">
        <v>76</v>
      </c>
      <c r="X4" s="28" t="s">
        <v>77</v>
      </c>
      <c r="Y4" s="27" t="s">
        <v>78</v>
      </c>
      <c r="Z4" s="27" t="s">
        <v>79</v>
      </c>
      <c r="AA4" s="29" t="s">
        <v>80</v>
      </c>
      <c r="AB4" s="29" t="s">
        <v>81</v>
      </c>
      <c r="AC4" s="11" t="s">
        <v>19</v>
      </c>
      <c r="AD4" s="11" t="s">
        <v>20</v>
      </c>
      <c r="AE4" s="11" t="s">
        <v>21</v>
      </c>
      <c r="AF4" s="40"/>
      <c r="AG4" s="11" t="s">
        <v>28</v>
      </c>
      <c r="AH4" s="11" t="s">
        <v>22</v>
      </c>
      <c r="AI4" s="11" t="s">
        <v>23</v>
      </c>
      <c r="AJ4" s="40"/>
    </row>
    <row r="5" spans="1:36" s="1" customFormat="1" ht="112.7" customHeight="1" x14ac:dyDescent="0.25">
      <c r="A5" s="20" t="s">
        <v>48</v>
      </c>
      <c r="B5" s="20" t="s">
        <v>49</v>
      </c>
      <c r="C5" s="20" t="s">
        <v>53</v>
      </c>
      <c r="D5" s="12">
        <v>0</v>
      </c>
      <c r="E5" s="12">
        <v>0</v>
      </c>
      <c r="F5" s="38" t="s">
        <v>110</v>
      </c>
      <c r="G5" s="12">
        <v>2</v>
      </c>
      <c r="H5" s="12">
        <v>-0.6</v>
      </c>
      <c r="I5" s="15" t="s">
        <v>55</v>
      </c>
      <c r="J5" s="12">
        <v>3</v>
      </c>
      <c r="K5" s="15" t="s">
        <v>14</v>
      </c>
      <c r="L5" s="12">
        <v>-2</v>
      </c>
      <c r="M5" s="12">
        <v>1</v>
      </c>
      <c r="N5" s="12">
        <v>0</v>
      </c>
      <c r="O5" s="12">
        <v>0</v>
      </c>
      <c r="P5" s="12" t="s">
        <v>56</v>
      </c>
      <c r="Q5" s="12">
        <v>-0.36</v>
      </c>
      <c r="R5" s="12">
        <v>36</v>
      </c>
      <c r="S5" s="15" t="s">
        <v>54</v>
      </c>
      <c r="T5" s="14">
        <v>1</v>
      </c>
      <c r="U5" s="12">
        <v>0</v>
      </c>
      <c r="V5" s="12">
        <v>0</v>
      </c>
      <c r="W5" s="12">
        <v>0</v>
      </c>
      <c r="X5" s="12">
        <v>0</v>
      </c>
      <c r="Y5" s="15" t="s">
        <v>52</v>
      </c>
      <c r="Z5" s="12">
        <v>2</v>
      </c>
      <c r="AA5" s="12">
        <v>0</v>
      </c>
      <c r="AB5" s="12">
        <v>0</v>
      </c>
      <c r="AC5" s="12">
        <f>SUM(D5:E5,N5:O5,W5:X5)</f>
        <v>0</v>
      </c>
      <c r="AD5" s="12">
        <f>J5+T5+Z5</f>
        <v>6</v>
      </c>
      <c r="AE5" s="12">
        <f>L5+U5+AA5+G5+R5-(M5+V5+AB5+H5+Q5)</f>
        <v>35.96</v>
      </c>
      <c r="AF5" s="12">
        <f>AC5+AD5+ABS(AE5)</f>
        <v>41.96</v>
      </c>
      <c r="AG5" s="12">
        <f>IF(AC5&lt;&gt;0,AC5/$AF$5,0)</f>
        <v>0</v>
      </c>
      <c r="AH5" s="25">
        <f t="shared" ref="AH5:AI5" si="0">IF(AD5&lt;&gt;0,AD5/$AF$5,0)</f>
        <v>0.14299332697807435</v>
      </c>
      <c r="AI5" s="25">
        <f t="shared" si="0"/>
        <v>0.85700667302192568</v>
      </c>
      <c r="AJ5" s="16" t="str">
        <f>IF(AND(AG5&gt;0.2,AH5&gt;(2*ABS(AI5)),AND(ABS(AI5)&gt;0,ABS(AI5)&lt;0.1)),"Low",IF(AND(AG5&gt;=0,AH5=0,AI5=0),"Low",IF(AND(AG5&gt;2*AH5,AH5&gt;0,AI5=0),"Low",IF(AND(AG5=0,OR(AH5=0,AH5=1),AI5=0),"Medium",IF(AND(AG5&gt;0,AH5&gt;0,AI5=0),"Medium",IF(AND(AG5&gt;=0,AH5&gt;0,AND(ABS(AI5)&gt;0,ABS(AI5)&lt;0.1)),"Medium","High"))))))</f>
        <v>High</v>
      </c>
    </row>
    <row r="7" spans="1:36" s="8" customFormat="1" ht="15.75" x14ac:dyDescent="0.25">
      <c r="A7" s="54" t="s">
        <v>112</v>
      </c>
      <c r="B7" s="55"/>
      <c r="C7" s="55"/>
      <c r="D7" s="55"/>
      <c r="E7" s="55"/>
      <c r="F7" s="19"/>
      <c r="G7" s="19"/>
      <c r="H7" s="19"/>
    </row>
    <row r="8" spans="1:36" s="8" customFormat="1" ht="12" x14ac:dyDescent="0.2">
      <c r="A8" s="45" t="s">
        <v>30</v>
      </c>
      <c r="B8" s="46" t="s">
        <v>31</v>
      </c>
      <c r="C8" s="46"/>
      <c r="D8" s="46"/>
      <c r="E8" s="47" t="s">
        <v>111</v>
      </c>
      <c r="F8" s="21"/>
      <c r="G8" s="21"/>
      <c r="H8" s="21"/>
      <c r="I8" s="9"/>
      <c r="J8" s="48"/>
      <c r="K8" s="48"/>
      <c r="L8" s="48"/>
      <c r="M8" s="48"/>
      <c r="N8" s="48"/>
      <c r="O8" s="48"/>
      <c r="P8" s="17"/>
      <c r="Q8" s="17"/>
      <c r="R8" s="17"/>
      <c r="S8" s="48"/>
      <c r="T8" s="48"/>
      <c r="U8" s="48"/>
      <c r="V8" s="48"/>
      <c r="W8" s="48"/>
    </row>
    <row r="9" spans="1:36" s="8" customFormat="1" ht="39.75" customHeight="1" x14ac:dyDescent="0.2">
      <c r="A9" s="45"/>
      <c r="B9" s="46" t="s">
        <v>32</v>
      </c>
      <c r="C9" s="46"/>
      <c r="D9" s="46"/>
      <c r="E9" s="47"/>
      <c r="F9" s="21"/>
      <c r="G9" s="21"/>
      <c r="H9" s="21"/>
    </row>
    <row r="10" spans="1:36" x14ac:dyDescent="0.25">
      <c r="A10" s="33">
        <v>1</v>
      </c>
      <c r="B10" s="34" t="s">
        <v>33</v>
      </c>
      <c r="C10" s="35" t="s">
        <v>34</v>
      </c>
      <c r="D10" s="35" t="s">
        <v>35</v>
      </c>
      <c r="E10" s="36" t="s">
        <v>36</v>
      </c>
      <c r="F10" s="22"/>
      <c r="G10" s="22"/>
      <c r="H10" s="22"/>
    </row>
    <row r="11" spans="1:36" x14ac:dyDescent="0.25">
      <c r="A11" s="33">
        <v>2</v>
      </c>
      <c r="B11" s="35" t="s">
        <v>107</v>
      </c>
      <c r="C11" s="35" t="s">
        <v>37</v>
      </c>
      <c r="D11" s="35" t="s">
        <v>38</v>
      </c>
      <c r="E11" s="36" t="s">
        <v>36</v>
      </c>
      <c r="F11" s="22"/>
      <c r="G11" s="22"/>
      <c r="H11" s="22"/>
    </row>
    <row r="12" spans="1:36" x14ac:dyDescent="0.25">
      <c r="A12" s="33">
        <v>3</v>
      </c>
      <c r="B12" s="35" t="s">
        <v>39</v>
      </c>
      <c r="C12" s="35" t="s">
        <v>40</v>
      </c>
      <c r="D12" s="35" t="s">
        <v>38</v>
      </c>
      <c r="E12" s="36" t="s">
        <v>36</v>
      </c>
      <c r="F12" s="22"/>
      <c r="G12" s="22"/>
      <c r="H12" s="22"/>
    </row>
    <row r="13" spans="1:36" x14ac:dyDescent="0.25">
      <c r="A13" s="33">
        <v>4</v>
      </c>
      <c r="B13" s="53" t="s">
        <v>41</v>
      </c>
      <c r="C13" s="53"/>
      <c r="D13" s="53"/>
      <c r="E13" s="36" t="s">
        <v>36</v>
      </c>
      <c r="F13" s="22"/>
      <c r="G13" s="22"/>
      <c r="H13" s="22"/>
    </row>
    <row r="14" spans="1:36" x14ac:dyDescent="0.25">
      <c r="A14" s="33">
        <v>5</v>
      </c>
      <c r="B14" s="35" t="s">
        <v>42</v>
      </c>
      <c r="C14" s="35" t="s">
        <v>43</v>
      </c>
      <c r="D14" s="35" t="s">
        <v>38</v>
      </c>
      <c r="E14" s="36" t="s">
        <v>108</v>
      </c>
      <c r="F14" s="22"/>
      <c r="G14" s="22"/>
      <c r="H14" s="22"/>
    </row>
    <row r="15" spans="1:36" x14ac:dyDescent="0.25">
      <c r="A15" s="33">
        <v>6</v>
      </c>
      <c r="B15" s="35" t="s">
        <v>44</v>
      </c>
      <c r="C15" s="35" t="s">
        <v>40</v>
      </c>
      <c r="D15" s="35" t="s">
        <v>38</v>
      </c>
      <c r="E15" s="36" t="s">
        <v>108</v>
      </c>
      <c r="F15" s="22"/>
      <c r="G15" s="22"/>
      <c r="H15" s="22"/>
    </row>
    <row r="16" spans="1:36" x14ac:dyDescent="0.25">
      <c r="A16" s="33">
        <v>7</v>
      </c>
      <c r="B16" s="35" t="s">
        <v>107</v>
      </c>
      <c r="C16" s="35" t="s">
        <v>109</v>
      </c>
      <c r="D16" s="35" t="s">
        <v>35</v>
      </c>
      <c r="E16" s="36" t="s">
        <v>108</v>
      </c>
      <c r="F16" s="22"/>
      <c r="G16" s="22"/>
      <c r="H16" s="22"/>
    </row>
    <row r="17" spans="1:8" x14ac:dyDescent="0.25">
      <c r="A17" s="53" t="s">
        <v>45</v>
      </c>
      <c r="B17" s="53"/>
      <c r="C17" s="53"/>
      <c r="D17" s="53"/>
      <c r="E17" s="53"/>
      <c r="F17" s="23"/>
      <c r="G17" s="23"/>
      <c r="H17" s="23"/>
    </row>
    <row r="18" spans="1:8" x14ac:dyDescent="0.25">
      <c r="A18" s="33">
        <v>8</v>
      </c>
      <c r="B18" s="53" t="s">
        <v>46</v>
      </c>
      <c r="C18" s="53"/>
      <c r="D18" s="53"/>
      <c r="E18" s="36" t="s">
        <v>47</v>
      </c>
      <c r="F18" s="22"/>
      <c r="G18" s="22"/>
      <c r="H18" s="22"/>
    </row>
  </sheetData>
  <mergeCells count="22">
    <mergeCell ref="A1:J1"/>
    <mergeCell ref="B13:D13"/>
    <mergeCell ref="A17:E17"/>
    <mergeCell ref="B18:D18"/>
    <mergeCell ref="A7:E7"/>
    <mergeCell ref="AG2:AI3"/>
    <mergeCell ref="A8:A9"/>
    <mergeCell ref="B8:D8"/>
    <mergeCell ref="B9:D9"/>
    <mergeCell ref="E8:E9"/>
    <mergeCell ref="S8:W8"/>
    <mergeCell ref="A2:A4"/>
    <mergeCell ref="B2:B4"/>
    <mergeCell ref="C2:C4"/>
    <mergeCell ref="J8:O8"/>
    <mergeCell ref="AJ2:AJ4"/>
    <mergeCell ref="AF3:AF4"/>
    <mergeCell ref="N3:V3"/>
    <mergeCell ref="D3:M3"/>
    <mergeCell ref="W3:AB3"/>
    <mergeCell ref="D2:AB2"/>
    <mergeCell ref="AC2:A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C155-1364-4361-9E85-40B071458B30}">
  <dimension ref="A1:C12"/>
  <sheetViews>
    <sheetView showGridLines="0" workbookViewId="0">
      <selection activeCell="A2" sqref="A2:C2"/>
    </sheetView>
  </sheetViews>
  <sheetFormatPr defaultRowHeight="15" x14ac:dyDescent="0.25"/>
  <cols>
    <col min="1" max="1" width="27.7109375" customWidth="1"/>
    <col min="2" max="2" width="44" customWidth="1"/>
    <col min="3" max="3" width="8.7109375" style="2"/>
  </cols>
  <sheetData>
    <row r="1" spans="1:3" x14ac:dyDescent="0.25">
      <c r="A1" s="6" t="s">
        <v>115</v>
      </c>
      <c r="B1" s="6" t="s">
        <v>0</v>
      </c>
      <c r="C1" s="7" t="s">
        <v>1</v>
      </c>
    </row>
    <row r="2" spans="1:3" x14ac:dyDescent="0.25">
      <c r="A2" s="56" t="s">
        <v>2</v>
      </c>
      <c r="B2" s="56"/>
      <c r="C2" s="56"/>
    </row>
    <row r="3" spans="1:3" x14ac:dyDescent="0.25">
      <c r="A3" s="3" t="s">
        <v>3</v>
      </c>
      <c r="B3" s="4"/>
      <c r="C3" s="5">
        <v>2</v>
      </c>
    </row>
    <row r="4" spans="1:3" x14ac:dyDescent="0.25">
      <c r="A4" s="3" t="s">
        <v>4</v>
      </c>
      <c r="B4" s="4"/>
      <c r="C4" s="5">
        <v>0.5</v>
      </c>
    </row>
    <row r="5" spans="1:3" ht="33" x14ac:dyDescent="0.25">
      <c r="A5" s="3" t="s">
        <v>16</v>
      </c>
      <c r="B5" s="3" t="s">
        <v>5</v>
      </c>
      <c r="C5" s="5">
        <v>0</v>
      </c>
    </row>
    <row r="6" spans="1:3" x14ac:dyDescent="0.25">
      <c r="A6" s="3" t="s">
        <v>6</v>
      </c>
      <c r="B6" s="3" t="s">
        <v>7</v>
      </c>
      <c r="C6" s="5">
        <v>-0.5</v>
      </c>
    </row>
    <row r="7" spans="1:3" x14ac:dyDescent="0.25">
      <c r="A7" s="56" t="s">
        <v>8</v>
      </c>
      <c r="B7" s="56"/>
      <c r="C7" s="56"/>
    </row>
    <row r="8" spans="1:3" x14ac:dyDescent="0.25">
      <c r="A8" s="3" t="s">
        <v>9</v>
      </c>
      <c r="B8" s="3" t="s">
        <v>10</v>
      </c>
      <c r="C8" s="5">
        <v>0.5</v>
      </c>
    </row>
    <row r="9" spans="1:3" ht="91.35" customHeight="1" x14ac:dyDescent="0.25">
      <c r="A9" s="3" t="s">
        <v>82</v>
      </c>
      <c r="B9" s="3" t="s">
        <v>17</v>
      </c>
      <c r="C9" s="5">
        <v>0</v>
      </c>
    </row>
    <row r="10" spans="1:3" ht="16.5" x14ac:dyDescent="0.25">
      <c r="A10" s="3" t="s">
        <v>11</v>
      </c>
      <c r="B10" s="3" t="s">
        <v>18</v>
      </c>
      <c r="C10" s="5">
        <v>-0.5</v>
      </c>
    </row>
    <row r="11" spans="1:3" x14ac:dyDescent="0.25">
      <c r="A11" s="3" t="s">
        <v>12</v>
      </c>
      <c r="B11" s="3" t="s">
        <v>13</v>
      </c>
      <c r="C11" s="5">
        <v>-1</v>
      </c>
    </row>
    <row r="12" spans="1:3" x14ac:dyDescent="0.25">
      <c r="A12" s="3" t="s">
        <v>14</v>
      </c>
      <c r="B12" s="3" t="s">
        <v>15</v>
      </c>
      <c r="C12" s="5">
        <v>-2</v>
      </c>
    </row>
  </sheetData>
  <mergeCells count="2">
    <mergeCell ref="A2:C2"/>
    <mergeCell ref="A7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C1D40-021A-4067-A7DA-1C7536D1C119}">
  <dimension ref="A1:B15"/>
  <sheetViews>
    <sheetView showGridLines="0" workbookViewId="0">
      <selection activeCell="B7" sqref="B7"/>
    </sheetView>
  </sheetViews>
  <sheetFormatPr defaultColWidth="25.140625" defaultRowHeight="11.25" x14ac:dyDescent="0.2"/>
  <cols>
    <col min="1" max="1" width="33" style="30" customWidth="1"/>
    <col min="2" max="16384" width="25.140625" style="30"/>
  </cols>
  <sheetData>
    <row r="1" spans="1:2" ht="18.600000000000001" customHeight="1" x14ac:dyDescent="0.2">
      <c r="A1" s="57" t="s">
        <v>106</v>
      </c>
      <c r="B1" s="57"/>
    </row>
    <row r="2" spans="1:2" x14ac:dyDescent="0.2">
      <c r="A2" s="31" t="s">
        <v>83</v>
      </c>
      <c r="B2" s="31" t="s">
        <v>84</v>
      </c>
    </row>
    <row r="3" spans="1:2" x14ac:dyDescent="0.2">
      <c r="A3" s="32" t="s">
        <v>85</v>
      </c>
      <c r="B3" s="18" t="s">
        <v>86</v>
      </c>
    </row>
    <row r="4" spans="1:2" x14ac:dyDescent="0.2">
      <c r="A4" s="58" t="s">
        <v>87</v>
      </c>
      <c r="B4" s="58"/>
    </row>
    <row r="5" spans="1:2" ht="22.5" x14ac:dyDescent="0.2">
      <c r="A5" s="18" t="s">
        <v>88</v>
      </c>
      <c r="B5" s="18" t="s">
        <v>89</v>
      </c>
    </row>
    <row r="6" spans="1:2" ht="22.5" x14ac:dyDescent="0.2">
      <c r="A6" s="18" t="s">
        <v>90</v>
      </c>
      <c r="B6" s="18" t="s">
        <v>91</v>
      </c>
    </row>
    <row r="7" spans="1:2" ht="33.75" x14ac:dyDescent="0.2">
      <c r="A7" s="18" t="s">
        <v>92</v>
      </c>
      <c r="B7" s="18" t="s">
        <v>93</v>
      </c>
    </row>
    <row r="8" spans="1:2" ht="22.5" x14ac:dyDescent="0.2">
      <c r="A8" s="18" t="s">
        <v>94</v>
      </c>
      <c r="B8" s="18" t="s">
        <v>95</v>
      </c>
    </row>
    <row r="9" spans="1:2" x14ac:dyDescent="0.2">
      <c r="A9" s="58" t="s">
        <v>96</v>
      </c>
      <c r="B9" s="58"/>
    </row>
    <row r="10" spans="1:2" ht="22.5" x14ac:dyDescent="0.2">
      <c r="A10" s="18" t="s">
        <v>97</v>
      </c>
      <c r="B10" s="18" t="s">
        <v>98</v>
      </c>
    </row>
    <row r="11" spans="1:2" ht="22.5" x14ac:dyDescent="0.2">
      <c r="A11" s="18" t="s">
        <v>99</v>
      </c>
      <c r="B11" s="18">
        <v>-0.1</v>
      </c>
    </row>
    <row r="12" spans="1:2" x14ac:dyDescent="0.2">
      <c r="A12" s="18" t="s">
        <v>105</v>
      </c>
      <c r="B12" s="18">
        <v>-0.5</v>
      </c>
    </row>
    <row r="13" spans="1:2" ht="22.5" x14ac:dyDescent="0.2">
      <c r="A13" s="18" t="s">
        <v>100</v>
      </c>
      <c r="B13" s="18" t="s">
        <v>101</v>
      </c>
    </row>
    <row r="14" spans="1:2" ht="22.5" x14ac:dyDescent="0.2">
      <c r="A14" s="18" t="s">
        <v>102</v>
      </c>
      <c r="B14" s="18">
        <v>-0.1</v>
      </c>
    </row>
    <row r="15" spans="1:2" x14ac:dyDescent="0.2">
      <c r="A15" s="18" t="s">
        <v>103</v>
      </c>
      <c r="B15" s="18" t="s">
        <v>104</v>
      </c>
    </row>
  </sheetData>
  <mergeCells count="3">
    <mergeCell ref="A1:B1"/>
    <mergeCell ref="A4:B4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BS_Calculation</vt:lpstr>
      <vt:lpstr>BS Lexicon</vt:lpstr>
      <vt:lpstr>Scoring</vt:lpstr>
      <vt:lpstr>Scoring!_Hlk63516321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ninar</dc:creator>
  <cp:lastModifiedBy>ThinkPad T450s</cp:lastModifiedBy>
  <dcterms:created xsi:type="dcterms:W3CDTF">2021-02-10T13:52:28Z</dcterms:created>
  <dcterms:modified xsi:type="dcterms:W3CDTF">2021-02-17T22:06:06Z</dcterms:modified>
</cp:coreProperties>
</file>