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azalia/Desktop/"/>
    </mc:Choice>
  </mc:AlternateContent>
  <xr:revisionPtr revIDLastSave="0" documentId="13_ncr:1_{98257B0D-F28D-C846-B1B8-15D6CA767750}" xr6:coauthVersionLast="43" xr6:coauthVersionMax="43" xr10:uidLastSave="{00000000-0000-0000-0000-000000000000}"/>
  <bookViews>
    <workbookView xWindow="0" yWindow="460" windowWidth="28800" windowHeight="16160" activeTab="2" xr2:uid="{00000000-000D-0000-FFFF-FFFF00000000}"/>
  </bookViews>
  <sheets>
    <sheet name="TPM" sheetId="5" r:id="rId1"/>
    <sheet name="cohort" sheetId="3" r:id="rId2"/>
    <sheet name="duration"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I10" i="4" l="1"/>
  <c r="DI8" i="4"/>
  <c r="DI9" i="4"/>
  <c r="DH9" i="4"/>
  <c r="DH7" i="4"/>
  <c r="DI7" i="4"/>
  <c r="DH8" i="4"/>
  <c r="DG8" i="4"/>
  <c r="DG6" i="4"/>
  <c r="DH6" i="4"/>
  <c r="DI6" i="4"/>
  <c r="DG7" i="4"/>
  <c r="DF7" i="4"/>
  <c r="DF5" i="4"/>
  <c r="DG5" i="4"/>
  <c r="DH5" i="4"/>
  <c r="DI5" i="4"/>
  <c r="DF6" i="4"/>
  <c r="DE6" i="4"/>
  <c r="DE4" i="4"/>
  <c r="DF4" i="4"/>
  <c r="DG4" i="4"/>
  <c r="DH4" i="4"/>
  <c r="DI4" i="4"/>
  <c r="DE5" i="4"/>
  <c r="DD5" i="4"/>
  <c r="DD4" i="4"/>
  <c r="DC4" i="4"/>
  <c r="DC3" i="4"/>
  <c r="DD3" i="4"/>
  <c r="DE3" i="4"/>
  <c r="DF3" i="4"/>
  <c r="DG3" i="4"/>
  <c r="DH3" i="4"/>
  <c r="DI3" i="4"/>
  <c r="DB3" i="4"/>
  <c r="DG10" i="4"/>
  <c r="DE10" i="4"/>
  <c r="DF10" i="4"/>
  <c r="DF9" i="4"/>
  <c r="DD9" i="4"/>
  <c r="DE9" i="4"/>
  <c r="DD10" i="4"/>
  <c r="DE8" i="4"/>
  <c r="DC8" i="4"/>
  <c r="DD8" i="4"/>
  <c r="DC9" i="4"/>
  <c r="DC10" i="4"/>
  <c r="DD7" i="4"/>
  <c r="DB7" i="4"/>
  <c r="DC7" i="4"/>
  <c r="DB8" i="4"/>
  <c r="DB9" i="4"/>
  <c r="DB10" i="4"/>
  <c r="DC6" i="4"/>
  <c r="DA6" i="4"/>
  <c r="DB6" i="4"/>
  <c r="DA7" i="4"/>
  <c r="DA8" i="4"/>
  <c r="DA9" i="4"/>
  <c r="DA10" i="4"/>
  <c r="DB5" i="4"/>
  <c r="DA5" i="4"/>
  <c r="DA4" i="4"/>
  <c r="DT35" i="4"/>
  <c r="DS35" i="4"/>
  <c r="DR35" i="4"/>
  <c r="DQ35" i="4"/>
  <c r="DF35" i="4" s="1"/>
  <c r="DP35" i="4"/>
  <c r="DO35" i="4"/>
  <c r="DN35" i="4"/>
  <c r="DM35" i="4"/>
  <c r="DB35" i="4" s="1"/>
  <c r="DL35" i="4"/>
  <c r="DI35" i="4"/>
  <c r="DH35" i="4"/>
  <c r="DG35" i="4"/>
  <c r="DE35" i="4"/>
  <c r="DD35" i="4"/>
  <c r="DC35" i="4"/>
  <c r="DA35" i="4"/>
  <c r="CL10" i="4"/>
  <c r="CL8" i="4"/>
  <c r="CL9" i="4"/>
  <c r="CK9" i="4"/>
  <c r="CK7" i="4"/>
  <c r="CL7" i="4"/>
  <c r="CK8" i="4"/>
  <c r="CJ8" i="4"/>
  <c r="CJ7" i="4"/>
  <c r="CI7" i="4"/>
  <c r="CI5" i="4"/>
  <c r="CJ5" i="4"/>
  <c r="CK5" i="4"/>
  <c r="CL5" i="4"/>
  <c r="CI6" i="4"/>
  <c r="CJ6" i="4"/>
  <c r="CK6" i="4"/>
  <c r="CL6" i="4"/>
  <c r="CH6" i="4"/>
  <c r="CH4" i="4"/>
  <c r="CI4" i="4"/>
  <c r="CJ4" i="4"/>
  <c r="CK4" i="4"/>
  <c r="CL4" i="4"/>
  <c r="CH5" i="4"/>
  <c r="CG5" i="4"/>
  <c r="CG3" i="4"/>
  <c r="CH3" i="4"/>
  <c r="CI3" i="4"/>
  <c r="CJ3" i="4"/>
  <c r="CK3" i="4"/>
  <c r="CL3" i="4"/>
  <c r="CG4" i="4"/>
  <c r="CF4" i="4"/>
  <c r="CF3" i="4"/>
  <c r="CE3" i="4"/>
  <c r="CJ10" i="4"/>
  <c r="CH10" i="4"/>
  <c r="CI10" i="4"/>
  <c r="CI9" i="4"/>
  <c r="CG9" i="4"/>
  <c r="CH9" i="4"/>
  <c r="CG10" i="4"/>
  <c r="CH8" i="4"/>
  <c r="CG8" i="4"/>
  <c r="CG7" i="4"/>
  <c r="CF7" i="4"/>
  <c r="CF8" i="4"/>
  <c r="CF9" i="4"/>
  <c r="CF10" i="4"/>
  <c r="CF6" i="4"/>
  <c r="CE6" i="4"/>
  <c r="CE7" i="4"/>
  <c r="CE8" i="4"/>
  <c r="CE9" i="4"/>
  <c r="CE10" i="4"/>
  <c r="CE5" i="4"/>
  <c r="CD5" i="4"/>
  <c r="CD6" i="4"/>
  <c r="CD7" i="4"/>
  <c r="CD8" i="4"/>
  <c r="CD9" i="4"/>
  <c r="CO33" i="4" s="1"/>
  <c r="CD10" i="4"/>
  <c r="CD4" i="4"/>
  <c r="BG4" i="4"/>
  <c r="CW35" i="4"/>
  <c r="CL35" i="4" s="1"/>
  <c r="CV35" i="4"/>
  <c r="CU35" i="4"/>
  <c r="CJ35" i="4" s="1"/>
  <c r="CT35" i="4"/>
  <c r="CS35" i="4"/>
  <c r="CH35" i="4" s="1"/>
  <c r="CR35" i="4"/>
  <c r="CQ35" i="4"/>
  <c r="CF35" i="4" s="1"/>
  <c r="CP35" i="4"/>
  <c r="CO35" i="4"/>
  <c r="CD35" i="4" s="1"/>
  <c r="CK35" i="4"/>
  <c r="CI35" i="4"/>
  <c r="CG35" i="4"/>
  <c r="CE35" i="4"/>
  <c r="BO10" i="4"/>
  <c r="BO8" i="4"/>
  <c r="BZ32" i="4" s="1"/>
  <c r="BO32" i="4" s="1"/>
  <c r="BO9" i="4"/>
  <c r="BZ33" i="4" s="1"/>
  <c r="BO33" i="4" s="1"/>
  <c r="BN9" i="4"/>
  <c r="BY33" i="4" s="1"/>
  <c r="BN33" i="4" s="1"/>
  <c r="BN7" i="4"/>
  <c r="BY31" i="4" s="1"/>
  <c r="BN31" i="4" s="1"/>
  <c r="BO7" i="4"/>
  <c r="BZ31" i="4" s="1"/>
  <c r="BO31" i="4" s="1"/>
  <c r="BN8" i="4"/>
  <c r="BY32" i="4" s="1"/>
  <c r="BN32" i="4" s="1"/>
  <c r="BM8" i="4"/>
  <c r="BX32" i="4" s="1"/>
  <c r="BM32" i="4" s="1"/>
  <c r="BM6" i="4"/>
  <c r="BX30" i="4" s="1"/>
  <c r="BM30" i="4" s="1"/>
  <c r="BN6" i="4"/>
  <c r="BY30" i="4" s="1"/>
  <c r="BN30" i="4" s="1"/>
  <c r="BO6" i="4"/>
  <c r="BZ30" i="4" s="1"/>
  <c r="BO30" i="4" s="1"/>
  <c r="BM7" i="4"/>
  <c r="BX31" i="4" s="1"/>
  <c r="BM31" i="4" s="1"/>
  <c r="BL7" i="4"/>
  <c r="BL6" i="4"/>
  <c r="BW30" i="4" s="1"/>
  <c r="BL30" i="4" s="1"/>
  <c r="BK6" i="4"/>
  <c r="BV30" i="4" s="1"/>
  <c r="BK30" i="4" s="1"/>
  <c r="BK5" i="4"/>
  <c r="BV29" i="4" s="1"/>
  <c r="BK29" i="4" s="1"/>
  <c r="BL5" i="4"/>
  <c r="BW29" i="4" s="1"/>
  <c r="BL29" i="4" s="1"/>
  <c r="BM5" i="4"/>
  <c r="BX29" i="4" s="1"/>
  <c r="BM29" i="4" s="1"/>
  <c r="BN5" i="4"/>
  <c r="BY29" i="4" s="1"/>
  <c r="BN29" i="4" s="1"/>
  <c r="BO5" i="4"/>
  <c r="BZ29" i="4" s="1"/>
  <c r="BO29" i="4" s="1"/>
  <c r="BJ5" i="4"/>
  <c r="BU29" i="4" s="1"/>
  <c r="BJ29" i="4" s="1"/>
  <c r="BJ4" i="4"/>
  <c r="BU28" i="4" s="1"/>
  <c r="BJ28" i="4" s="1"/>
  <c r="BK4" i="4"/>
  <c r="BV28" i="4" s="1"/>
  <c r="BK28" i="4" s="1"/>
  <c r="BL4" i="4"/>
  <c r="BW28" i="4" s="1"/>
  <c r="BL28" i="4" s="1"/>
  <c r="BM4" i="4"/>
  <c r="BX28" i="4" s="1"/>
  <c r="BM28" i="4" s="1"/>
  <c r="BN4" i="4"/>
  <c r="BY28" i="4" s="1"/>
  <c r="BN28" i="4" s="1"/>
  <c r="BO4" i="4"/>
  <c r="BZ28" i="4" s="1"/>
  <c r="BO28" i="4" s="1"/>
  <c r="BI4" i="4"/>
  <c r="BT28" i="4" s="1"/>
  <c r="BI28" i="4" s="1"/>
  <c r="BI3" i="4"/>
  <c r="BT27" i="4" s="1"/>
  <c r="BI27" i="4" s="1"/>
  <c r="BJ3" i="4"/>
  <c r="BU27" i="4" s="1"/>
  <c r="BJ27" i="4" s="1"/>
  <c r="BK3" i="4"/>
  <c r="BV27" i="4" s="1"/>
  <c r="BK27" i="4" s="1"/>
  <c r="BL3" i="4"/>
  <c r="BW27" i="4" s="1"/>
  <c r="BL27" i="4" s="1"/>
  <c r="BM3" i="4"/>
  <c r="BX27" i="4" s="1"/>
  <c r="BM27" i="4" s="1"/>
  <c r="BN3" i="4"/>
  <c r="BY27" i="4" s="1"/>
  <c r="BN27" i="4" s="1"/>
  <c r="BO3" i="4"/>
  <c r="BZ27" i="4" s="1"/>
  <c r="BO27" i="4" s="1"/>
  <c r="BH3" i="4"/>
  <c r="BS27" i="4" s="1"/>
  <c r="BH27" i="4" s="1"/>
  <c r="BZ34" i="4"/>
  <c r="BO34" i="4" s="1"/>
  <c r="BM10" i="4"/>
  <c r="BX34" i="4" s="1"/>
  <c r="BM34" i="4" s="1"/>
  <c r="BK10" i="4"/>
  <c r="BL10" i="4"/>
  <c r="BW34" i="4" s="1"/>
  <c r="BL34" i="4" s="1"/>
  <c r="BL9" i="4"/>
  <c r="BW33" i="4" s="1"/>
  <c r="BL33" i="4" s="1"/>
  <c r="BJ9" i="4"/>
  <c r="BU33" i="4" s="1"/>
  <c r="BJ33" i="4" s="1"/>
  <c r="BK9" i="4"/>
  <c r="BV33" i="4" s="1"/>
  <c r="BK33" i="4" s="1"/>
  <c r="BJ10" i="4"/>
  <c r="BU34" i="4" s="1"/>
  <c r="BJ34" i="4" s="1"/>
  <c r="BK8" i="4"/>
  <c r="BV32" i="4" s="1"/>
  <c r="BK32" i="4" s="1"/>
  <c r="BI8" i="4"/>
  <c r="BT32" i="4" s="1"/>
  <c r="BI32" i="4" s="1"/>
  <c r="BJ8" i="4"/>
  <c r="BU32" i="4" s="1"/>
  <c r="BJ32" i="4" s="1"/>
  <c r="BI9" i="4"/>
  <c r="BT33" i="4" s="1"/>
  <c r="BI33" i="4" s="1"/>
  <c r="BI10" i="4"/>
  <c r="BT34" i="4" s="1"/>
  <c r="BI34" i="4" s="1"/>
  <c r="BJ7" i="4"/>
  <c r="BU31" i="4" s="1"/>
  <c r="BJ31" i="4" s="1"/>
  <c r="BH7" i="4"/>
  <c r="BS31" i="4" s="1"/>
  <c r="BH31" i="4" s="1"/>
  <c r="BI7" i="4"/>
  <c r="BT31" i="4" s="1"/>
  <c r="BI31" i="4" s="1"/>
  <c r="BH8" i="4"/>
  <c r="BS32" i="4" s="1"/>
  <c r="BH32" i="4" s="1"/>
  <c r="BH9" i="4"/>
  <c r="BS33" i="4" s="1"/>
  <c r="BH33" i="4" s="1"/>
  <c r="BI6" i="4"/>
  <c r="BT30" i="4" s="1"/>
  <c r="BI30" i="4" s="1"/>
  <c r="BG6" i="4"/>
  <c r="BR30" i="4" s="1"/>
  <c r="BG30" i="4" s="1"/>
  <c r="BH6" i="4"/>
  <c r="BS30" i="4" s="1"/>
  <c r="BH30" i="4" s="1"/>
  <c r="BG7" i="4"/>
  <c r="BR31" i="4" s="1"/>
  <c r="BG31" i="4" s="1"/>
  <c r="BG8" i="4"/>
  <c r="BR32" i="4" s="1"/>
  <c r="BG32" i="4" s="1"/>
  <c r="BG9" i="4"/>
  <c r="BR33" i="4" s="1"/>
  <c r="BG33" i="4" s="1"/>
  <c r="BG10" i="4"/>
  <c r="BH10" i="4"/>
  <c r="BS34" i="4" s="1"/>
  <c r="BH34" i="4" s="1"/>
  <c r="BH5" i="4"/>
  <c r="BS29" i="4" s="1"/>
  <c r="BH29" i="4" s="1"/>
  <c r="BG5" i="4"/>
  <c r="BR29" i="4" s="1"/>
  <c r="BG29" i="4" s="1"/>
  <c r="AJ4" i="4"/>
  <c r="BR35" i="4"/>
  <c r="BG35" i="4" s="1"/>
  <c r="BZ35" i="4"/>
  <c r="BY35" i="4"/>
  <c r="BX35" i="4"/>
  <c r="BW35" i="4"/>
  <c r="BL35" i="4" s="1"/>
  <c r="BV35" i="4"/>
  <c r="BU35" i="4"/>
  <c r="BT35" i="4"/>
  <c r="BS35" i="4"/>
  <c r="BH35" i="4" s="1"/>
  <c r="BO35" i="4"/>
  <c r="BN35" i="4"/>
  <c r="BM35" i="4"/>
  <c r="BK35" i="4"/>
  <c r="BJ35" i="4"/>
  <c r="BI35" i="4"/>
  <c r="AN6" i="4"/>
  <c r="AJ5" i="4"/>
  <c r="AU29" i="4" s="1"/>
  <c r="AK5" i="4"/>
  <c r="AM5" i="4"/>
  <c r="AN5" i="4"/>
  <c r="AO5" i="4"/>
  <c r="AP5" i="4"/>
  <c r="AQ5" i="4"/>
  <c r="AR5" i="4"/>
  <c r="AJ6" i="4"/>
  <c r="AK6" i="4"/>
  <c r="AL6" i="4"/>
  <c r="AO6" i="4"/>
  <c r="AP6" i="4"/>
  <c r="AQ6" i="4"/>
  <c r="AR6" i="4"/>
  <c r="AJ7" i="4"/>
  <c r="AK7" i="4"/>
  <c r="AL7" i="4"/>
  <c r="AM7" i="4"/>
  <c r="AO7" i="4"/>
  <c r="AP7" i="4"/>
  <c r="AQ7" i="4"/>
  <c r="AR7" i="4"/>
  <c r="AJ8" i="4"/>
  <c r="AK8" i="4"/>
  <c r="AL8" i="4"/>
  <c r="AM8" i="4"/>
  <c r="AN8" i="4"/>
  <c r="AP8" i="4"/>
  <c r="AQ8" i="4"/>
  <c r="AR8" i="4"/>
  <c r="AJ9" i="4"/>
  <c r="AK9" i="4"/>
  <c r="AL9" i="4"/>
  <c r="AM9" i="4"/>
  <c r="AN9" i="4"/>
  <c r="AO9" i="4"/>
  <c r="AQ9" i="4"/>
  <c r="AR9" i="4"/>
  <c r="AJ10" i="4"/>
  <c r="AK10" i="4"/>
  <c r="AL10" i="4"/>
  <c r="AM10" i="4"/>
  <c r="AN10" i="4"/>
  <c r="AO10" i="4"/>
  <c r="AP10" i="4"/>
  <c r="AR10" i="4"/>
  <c r="AK3" i="4"/>
  <c r="AL3" i="4"/>
  <c r="AM3" i="4"/>
  <c r="AN3" i="4"/>
  <c r="AO3" i="4"/>
  <c r="AP3" i="4"/>
  <c r="AQ3" i="4"/>
  <c r="AR3" i="4"/>
  <c r="AL4" i="4"/>
  <c r="AM4" i="4"/>
  <c r="AN4" i="4"/>
  <c r="AO4" i="4"/>
  <c r="AP4" i="4"/>
  <c r="AQ4" i="4"/>
  <c r="AR4" i="4"/>
  <c r="M4" i="4"/>
  <c r="BW31" i="4" l="1"/>
  <c r="BL31" i="4" s="1"/>
  <c r="BH4" i="4"/>
  <c r="BS28" i="4" s="1"/>
  <c r="BH28" i="4" s="1"/>
  <c r="BG3" i="4"/>
  <c r="BR27" i="4" s="1"/>
  <c r="BI5" i="4"/>
  <c r="BT29" i="4" s="1"/>
  <c r="BI29" i="4" s="1"/>
  <c r="BJ6" i="4"/>
  <c r="BU30" i="4" s="1"/>
  <c r="BJ30" i="4" s="1"/>
  <c r="BK7" i="4"/>
  <c r="BV31" i="4" s="1"/>
  <c r="BK31" i="4" s="1"/>
  <c r="BN10" i="4"/>
  <c r="BY34" i="4" s="1"/>
  <c r="BN34" i="4" s="1"/>
  <c r="BL8" i="4"/>
  <c r="BW32" i="4" s="1"/>
  <c r="BL32" i="4" s="1"/>
  <c r="BM9" i="4"/>
  <c r="BX33" i="4" s="1"/>
  <c r="BM33" i="4" s="1"/>
  <c r="BV34" i="4"/>
  <c r="BK34" i="4" s="1"/>
  <c r="BR28" i="4"/>
  <c r="BG28" i="4" s="1"/>
  <c r="BR34" i="4"/>
  <c r="BG34" i="4" s="1"/>
  <c r="AQ10" i="4"/>
  <c r="AP9" i="4"/>
  <c r="AO8" i="4"/>
  <c r="AN7" i="4"/>
  <c r="AM6" i="4"/>
  <c r="AL5" i="4"/>
  <c r="AJ3" i="4"/>
  <c r="AU27" i="4" s="1"/>
  <c r="AK4" i="4"/>
  <c r="BR39" i="4" l="1" a="1"/>
  <c r="BG27" i="4"/>
  <c r="BU39" i="4" l="1"/>
  <c r="BJ39" i="4" s="1"/>
  <c r="BY39" i="4"/>
  <c r="BN39" i="4" s="1"/>
  <c r="BT40" i="4"/>
  <c r="BI40" i="4" s="1"/>
  <c r="BX40" i="4"/>
  <c r="BM40" i="4" s="1"/>
  <c r="BS41" i="4"/>
  <c r="BH41" i="4" s="1"/>
  <c r="BW41" i="4"/>
  <c r="BL41" i="4" s="1"/>
  <c r="BR42" i="4"/>
  <c r="BG42" i="4" s="1"/>
  <c r="BV42" i="4"/>
  <c r="BK42" i="4" s="1"/>
  <c r="BZ42" i="4"/>
  <c r="BO42" i="4" s="1"/>
  <c r="BU43" i="4"/>
  <c r="BJ43" i="4" s="1"/>
  <c r="BY43" i="4"/>
  <c r="BN43" i="4" s="1"/>
  <c r="BT44" i="4"/>
  <c r="BI44" i="4" s="1"/>
  <c r="BX44" i="4"/>
  <c r="BM44" i="4" s="1"/>
  <c r="BS45" i="4"/>
  <c r="BH45" i="4" s="1"/>
  <c r="BW45" i="4"/>
  <c r="BL45" i="4" s="1"/>
  <c r="BR46" i="4"/>
  <c r="BG46" i="4" s="1"/>
  <c r="BV46" i="4"/>
  <c r="BK46" i="4" s="1"/>
  <c r="BZ46" i="4"/>
  <c r="BO46" i="4" s="1"/>
  <c r="BU47" i="4"/>
  <c r="BJ47" i="4" s="1"/>
  <c r="BY47" i="4"/>
  <c r="BN47" i="4" s="1"/>
  <c r="BW39" i="4"/>
  <c r="BL39" i="4" s="1"/>
  <c r="BR40" i="4"/>
  <c r="BG40" i="4" s="1"/>
  <c r="BZ40" i="4"/>
  <c r="BO40" i="4" s="1"/>
  <c r="BY41" i="4"/>
  <c r="BN41" i="4" s="1"/>
  <c r="BX42" i="4"/>
  <c r="BM42" i="4" s="1"/>
  <c r="BW43" i="4"/>
  <c r="BL43" i="4" s="1"/>
  <c r="BV44" i="4"/>
  <c r="BK44" i="4" s="1"/>
  <c r="BU45" i="4"/>
  <c r="BJ45" i="4" s="1"/>
  <c r="BT46" i="4"/>
  <c r="BI46" i="4" s="1"/>
  <c r="BS47" i="4"/>
  <c r="BH47" i="4" s="1"/>
  <c r="BT39" i="4"/>
  <c r="BI39" i="4" s="1"/>
  <c r="BS40" i="4"/>
  <c r="BH40" i="4" s="1"/>
  <c r="BR41" i="4"/>
  <c r="BG41" i="4" s="1"/>
  <c r="BZ41" i="4"/>
  <c r="BO41" i="4" s="1"/>
  <c r="BY42" i="4"/>
  <c r="BN42" i="4" s="1"/>
  <c r="BX43" i="4"/>
  <c r="BM43" i="4" s="1"/>
  <c r="BW44" i="4"/>
  <c r="BL44" i="4" s="1"/>
  <c r="BV45" i="4"/>
  <c r="BK45" i="4" s="1"/>
  <c r="BU46" i="4"/>
  <c r="BJ46" i="4" s="1"/>
  <c r="BT47" i="4"/>
  <c r="BI47" i="4" s="1"/>
  <c r="BR39" i="4"/>
  <c r="BV39" i="4"/>
  <c r="BK39" i="4" s="1"/>
  <c r="BZ39" i="4"/>
  <c r="BO39" i="4" s="1"/>
  <c r="BU40" i="4"/>
  <c r="BJ40" i="4" s="1"/>
  <c r="BY40" i="4"/>
  <c r="BN40" i="4" s="1"/>
  <c r="BT41" i="4"/>
  <c r="BI41" i="4" s="1"/>
  <c r="BX41" i="4"/>
  <c r="BM41" i="4" s="1"/>
  <c r="BS42" i="4"/>
  <c r="BH42" i="4" s="1"/>
  <c r="BW42" i="4"/>
  <c r="BL42" i="4" s="1"/>
  <c r="BR43" i="4"/>
  <c r="BG43" i="4" s="1"/>
  <c r="BV43" i="4"/>
  <c r="BK43" i="4" s="1"/>
  <c r="BZ43" i="4"/>
  <c r="BO43" i="4" s="1"/>
  <c r="BU44" i="4"/>
  <c r="BJ44" i="4" s="1"/>
  <c r="BY44" i="4"/>
  <c r="BN44" i="4" s="1"/>
  <c r="BT45" i="4"/>
  <c r="BI45" i="4" s="1"/>
  <c r="BX45" i="4"/>
  <c r="BM45" i="4" s="1"/>
  <c r="BS46" i="4"/>
  <c r="BH46" i="4" s="1"/>
  <c r="BW46" i="4"/>
  <c r="BL46" i="4" s="1"/>
  <c r="BR47" i="4"/>
  <c r="BG47" i="4" s="1"/>
  <c r="BV47" i="4"/>
  <c r="BK47" i="4" s="1"/>
  <c r="BZ47" i="4"/>
  <c r="BO47" i="4" s="1"/>
  <c r="BS39" i="4"/>
  <c r="BH39" i="4" s="1"/>
  <c r="BV40" i="4"/>
  <c r="BK40" i="4" s="1"/>
  <c r="BU41" i="4"/>
  <c r="BJ41" i="4" s="1"/>
  <c r="BT42" i="4"/>
  <c r="BI42" i="4" s="1"/>
  <c r="BS43" i="4"/>
  <c r="BH43" i="4" s="1"/>
  <c r="BR44" i="4"/>
  <c r="BG44" i="4" s="1"/>
  <c r="BZ44" i="4"/>
  <c r="BO44" i="4" s="1"/>
  <c r="BY45" i="4"/>
  <c r="BN45" i="4" s="1"/>
  <c r="BX46" i="4"/>
  <c r="BM46" i="4" s="1"/>
  <c r="BW47" i="4"/>
  <c r="BL47" i="4" s="1"/>
  <c r="BX39" i="4"/>
  <c r="BM39" i="4" s="1"/>
  <c r="BW40" i="4"/>
  <c r="BL40" i="4" s="1"/>
  <c r="BV41" i="4"/>
  <c r="BK41" i="4" s="1"/>
  <c r="BU42" i="4"/>
  <c r="BJ42" i="4" s="1"/>
  <c r="BT43" i="4"/>
  <c r="BI43" i="4" s="1"/>
  <c r="BS44" i="4"/>
  <c r="BH44" i="4" s="1"/>
  <c r="BR45" i="4"/>
  <c r="BG45" i="4" s="1"/>
  <c r="BZ45" i="4"/>
  <c r="BO45" i="4" s="1"/>
  <c r="BY46" i="4"/>
  <c r="BN46" i="4" s="1"/>
  <c r="BX47" i="4"/>
  <c r="BM47" i="4" s="1"/>
  <c r="BR51" i="4" l="1" a="1"/>
  <c r="BG39" i="4"/>
  <c r="BU51" i="4" l="1"/>
  <c r="BJ51" i="4" s="1"/>
  <c r="BY51" i="4"/>
  <c r="BN51" i="4" s="1"/>
  <c r="BT52" i="4"/>
  <c r="BI52" i="4" s="1"/>
  <c r="BX52" i="4"/>
  <c r="BM52" i="4" s="1"/>
  <c r="BS53" i="4"/>
  <c r="BH53" i="4" s="1"/>
  <c r="BW53" i="4"/>
  <c r="BL53" i="4" s="1"/>
  <c r="BR54" i="4"/>
  <c r="BG54" i="4" s="1"/>
  <c r="BV54" i="4"/>
  <c r="BK54" i="4" s="1"/>
  <c r="BZ54" i="4"/>
  <c r="BO54" i="4" s="1"/>
  <c r="BU55" i="4"/>
  <c r="BJ55" i="4" s="1"/>
  <c r="BY55" i="4"/>
  <c r="BN55" i="4" s="1"/>
  <c r="BT56" i="4"/>
  <c r="BI56" i="4" s="1"/>
  <c r="BX56" i="4"/>
  <c r="BM56" i="4" s="1"/>
  <c r="BS57" i="4"/>
  <c r="BH57" i="4" s="1"/>
  <c r="BW57" i="4"/>
  <c r="BL57" i="4" s="1"/>
  <c r="BR58" i="4"/>
  <c r="BG58" i="4" s="1"/>
  <c r="BV58" i="4"/>
  <c r="BK58" i="4" s="1"/>
  <c r="BZ58" i="4"/>
  <c r="BO58" i="4" s="1"/>
  <c r="BU59" i="4"/>
  <c r="BJ59" i="4" s="1"/>
  <c r="BY59" i="4"/>
  <c r="BN59" i="4" s="1"/>
  <c r="BW51" i="4"/>
  <c r="BL51" i="4" s="1"/>
  <c r="BR52" i="4"/>
  <c r="BG52" i="4" s="1"/>
  <c r="BZ52" i="4"/>
  <c r="BO52" i="4" s="1"/>
  <c r="BY53" i="4"/>
  <c r="BN53" i="4" s="1"/>
  <c r="BX54" i="4"/>
  <c r="BM54" i="4" s="1"/>
  <c r="BW55" i="4"/>
  <c r="BL55" i="4" s="1"/>
  <c r="BV56" i="4"/>
  <c r="BK56" i="4" s="1"/>
  <c r="BU57" i="4"/>
  <c r="BJ57" i="4" s="1"/>
  <c r="BT58" i="4"/>
  <c r="BI58" i="4" s="1"/>
  <c r="BS59" i="4"/>
  <c r="BH59" i="4" s="1"/>
  <c r="BT51" i="4"/>
  <c r="BI51" i="4" s="1"/>
  <c r="BS52" i="4"/>
  <c r="BH52" i="4" s="1"/>
  <c r="BW52" i="4"/>
  <c r="BL52" i="4" s="1"/>
  <c r="BV53" i="4"/>
  <c r="BK53" i="4" s="1"/>
  <c r="BU54" i="4"/>
  <c r="BJ54" i="4" s="1"/>
  <c r="BT55" i="4"/>
  <c r="BI55" i="4" s="1"/>
  <c r="BS56" i="4"/>
  <c r="BH56" i="4" s="1"/>
  <c r="BR57" i="4"/>
  <c r="BG57" i="4" s="1"/>
  <c r="BZ57" i="4"/>
  <c r="BO57" i="4" s="1"/>
  <c r="BY58" i="4"/>
  <c r="BN58" i="4" s="1"/>
  <c r="BX59" i="4"/>
  <c r="BM59" i="4" s="1"/>
  <c r="BR51" i="4"/>
  <c r="BG51" i="4" s="1"/>
  <c r="BV51" i="4"/>
  <c r="BK51" i="4" s="1"/>
  <c r="BZ51" i="4"/>
  <c r="BO51" i="4" s="1"/>
  <c r="BU52" i="4"/>
  <c r="BJ52" i="4" s="1"/>
  <c r="BY52" i="4"/>
  <c r="BN52" i="4" s="1"/>
  <c r="BT53" i="4"/>
  <c r="BI53" i="4" s="1"/>
  <c r="BX53" i="4"/>
  <c r="BM53" i="4" s="1"/>
  <c r="BS54" i="4"/>
  <c r="BH54" i="4" s="1"/>
  <c r="BW54" i="4"/>
  <c r="BL54" i="4" s="1"/>
  <c r="BR55" i="4"/>
  <c r="BG55" i="4" s="1"/>
  <c r="BV55" i="4"/>
  <c r="BK55" i="4" s="1"/>
  <c r="BZ55" i="4"/>
  <c r="BO55" i="4" s="1"/>
  <c r="BU56" i="4"/>
  <c r="BJ56" i="4" s="1"/>
  <c r="BY56" i="4"/>
  <c r="BN56" i="4" s="1"/>
  <c r="BT57" i="4"/>
  <c r="BI57" i="4" s="1"/>
  <c r="BX57" i="4"/>
  <c r="BM57" i="4" s="1"/>
  <c r="BS58" i="4"/>
  <c r="BH58" i="4" s="1"/>
  <c r="BW58" i="4"/>
  <c r="BL58" i="4" s="1"/>
  <c r="BR59" i="4"/>
  <c r="BG59" i="4" s="1"/>
  <c r="BV59" i="4"/>
  <c r="BK59" i="4" s="1"/>
  <c r="BZ59" i="4"/>
  <c r="BO59" i="4" s="1"/>
  <c r="BS51" i="4"/>
  <c r="BH51" i="4" s="1"/>
  <c r="BV52" i="4"/>
  <c r="BK52" i="4" s="1"/>
  <c r="BU53" i="4"/>
  <c r="BJ53" i="4" s="1"/>
  <c r="BT54" i="4"/>
  <c r="BI54" i="4" s="1"/>
  <c r="BS55" i="4"/>
  <c r="BH55" i="4" s="1"/>
  <c r="BR56" i="4"/>
  <c r="BG56" i="4" s="1"/>
  <c r="BZ56" i="4"/>
  <c r="BO56" i="4" s="1"/>
  <c r="BY57" i="4"/>
  <c r="BN57" i="4" s="1"/>
  <c r="BX58" i="4"/>
  <c r="BM58" i="4" s="1"/>
  <c r="BW59" i="4"/>
  <c r="BL59" i="4" s="1"/>
  <c r="BX51" i="4"/>
  <c r="BM51" i="4" s="1"/>
  <c r="BR53" i="4"/>
  <c r="BG53" i="4" s="1"/>
  <c r="BZ53" i="4"/>
  <c r="BO53" i="4" s="1"/>
  <c r="BY54" i="4"/>
  <c r="BN54" i="4" s="1"/>
  <c r="BX55" i="4"/>
  <c r="BM55" i="4" s="1"/>
  <c r="BW56" i="4"/>
  <c r="BL56" i="4" s="1"/>
  <c r="BV57" i="4"/>
  <c r="BK57" i="4" s="1"/>
  <c r="BU58" i="4"/>
  <c r="BJ58" i="4" s="1"/>
  <c r="BT59" i="4"/>
  <c r="BI59" i="4" s="1"/>
  <c r="BR63" i="4" l="1" a="1"/>
  <c r="BU71" i="4" s="1"/>
  <c r="BJ71" i="4" s="1"/>
  <c r="BZ63" i="4" l="1"/>
  <c r="BO63" i="4" s="1"/>
  <c r="BV64" i="4"/>
  <c r="BK64" i="4" s="1"/>
  <c r="BR65" i="4"/>
  <c r="BG65" i="4" s="1"/>
  <c r="BX65" i="4"/>
  <c r="BM65" i="4" s="1"/>
  <c r="BR64" i="4"/>
  <c r="BG64" i="4" s="1"/>
  <c r="BU66" i="4"/>
  <c r="BJ66" i="4" s="1"/>
  <c r="BY68" i="4"/>
  <c r="BN68" i="4" s="1"/>
  <c r="BS71" i="4"/>
  <c r="BH71" i="4" s="1"/>
  <c r="BS64" i="4"/>
  <c r="BH64" i="4" s="1"/>
  <c r="BW66" i="4"/>
  <c r="BL66" i="4" s="1"/>
  <c r="BZ68" i="4"/>
  <c r="BO68" i="4" s="1"/>
  <c r="BT71" i="4"/>
  <c r="BI71" i="4" s="1"/>
  <c r="BU64" i="4"/>
  <c r="BJ64" i="4" s="1"/>
  <c r="BX66" i="4"/>
  <c r="BM66" i="4" s="1"/>
  <c r="BR69" i="4"/>
  <c r="BG69" i="4" s="1"/>
  <c r="BV71" i="4"/>
  <c r="BK71" i="4" s="1"/>
  <c r="BX64" i="4"/>
  <c r="BM64" i="4" s="1"/>
  <c r="BV66" i="4"/>
  <c r="BK66" i="4" s="1"/>
  <c r="BT68" i="4"/>
  <c r="BI68" i="4" s="1"/>
  <c r="BR70" i="4"/>
  <c r="BG70" i="4" s="1"/>
  <c r="BY71" i="4"/>
  <c r="BN71" i="4" s="1"/>
  <c r="BT66" i="4"/>
  <c r="BI66" i="4" s="1"/>
  <c r="BY66" i="4"/>
  <c r="BN66" i="4" s="1"/>
  <c r="BV67" i="4"/>
  <c r="BK67" i="4" s="1"/>
  <c r="BR68" i="4"/>
  <c r="BG68" i="4" s="1"/>
  <c r="BW64" i="4"/>
  <c r="BL64" i="4" s="1"/>
  <c r="BR67" i="4"/>
  <c r="BG67" i="4" s="1"/>
  <c r="BU69" i="4"/>
  <c r="BJ69" i="4" s="1"/>
  <c r="BX71" i="4"/>
  <c r="BM71" i="4" s="1"/>
  <c r="BY64" i="4"/>
  <c r="BN64" i="4" s="1"/>
  <c r="BS67" i="4"/>
  <c r="BH67" i="4" s="1"/>
  <c r="BV69" i="4"/>
  <c r="BK69" i="4" s="1"/>
  <c r="BZ71" i="4"/>
  <c r="BO71" i="4" s="1"/>
  <c r="BZ64" i="4"/>
  <c r="BO64" i="4" s="1"/>
  <c r="BT67" i="4"/>
  <c r="BI67" i="4" s="1"/>
  <c r="BX69" i="4"/>
  <c r="BM69" i="4" s="1"/>
  <c r="BU63" i="4"/>
  <c r="BJ63" i="4" s="1"/>
  <c r="BS65" i="4"/>
  <c r="BH65" i="4" s="1"/>
  <c r="BZ66" i="4"/>
  <c r="BO66" i="4" s="1"/>
  <c r="BX68" i="4"/>
  <c r="BM68" i="4" s="1"/>
  <c r="BV70" i="4"/>
  <c r="BK70" i="4" s="1"/>
  <c r="BW68" i="4"/>
  <c r="BL68" i="4" s="1"/>
  <c r="BT69" i="4"/>
  <c r="BI69" i="4" s="1"/>
  <c r="BY69" i="4"/>
  <c r="BN69" i="4" s="1"/>
  <c r="BU70" i="4"/>
  <c r="BJ70" i="4" s="1"/>
  <c r="BT65" i="4"/>
  <c r="BI65" i="4" s="1"/>
  <c r="BW67" i="4"/>
  <c r="BL67" i="4" s="1"/>
  <c r="BZ69" i="4"/>
  <c r="BO69" i="4" s="1"/>
  <c r="BR63" i="4"/>
  <c r="BU65" i="4"/>
  <c r="BJ65" i="4" s="1"/>
  <c r="BX67" i="4"/>
  <c r="BM67" i="4" s="1"/>
  <c r="BS70" i="4"/>
  <c r="BH70" i="4" s="1"/>
  <c r="BS63" i="4"/>
  <c r="BH63" i="4" s="1"/>
  <c r="BV65" i="4"/>
  <c r="BK65" i="4" s="1"/>
  <c r="BZ67" i="4"/>
  <c r="BO67" i="4" s="1"/>
  <c r="BT70" i="4"/>
  <c r="BI70" i="4" s="1"/>
  <c r="BY63" i="4"/>
  <c r="BN63" i="4" s="1"/>
  <c r="BW65" i="4"/>
  <c r="BL65" i="4" s="1"/>
  <c r="BU67" i="4"/>
  <c r="BJ67" i="4" s="1"/>
  <c r="BS69" i="4"/>
  <c r="BH69" i="4" s="1"/>
  <c r="BZ70" i="4"/>
  <c r="BO70" i="4" s="1"/>
  <c r="BR71" i="4"/>
  <c r="BG71" i="4" s="1"/>
  <c r="BW71" i="4"/>
  <c r="BL71" i="4" s="1"/>
  <c r="BT63" i="4"/>
  <c r="BI63" i="4" s="1"/>
  <c r="BV63" i="4"/>
  <c r="BK63" i="4" s="1"/>
  <c r="BY65" i="4"/>
  <c r="BN65" i="4" s="1"/>
  <c r="BS68" i="4"/>
  <c r="BH68" i="4" s="1"/>
  <c r="BW70" i="4"/>
  <c r="BL70" i="4" s="1"/>
  <c r="BW63" i="4"/>
  <c r="BL63" i="4" s="1"/>
  <c r="BZ65" i="4"/>
  <c r="BO65" i="4" s="1"/>
  <c r="BU68" i="4"/>
  <c r="BJ68" i="4" s="1"/>
  <c r="BX70" i="4"/>
  <c r="BM70" i="4" s="1"/>
  <c r="BX63" i="4"/>
  <c r="BM63" i="4" s="1"/>
  <c r="BS66" i="4"/>
  <c r="BH66" i="4" s="1"/>
  <c r="BV68" i="4"/>
  <c r="BK68" i="4" s="1"/>
  <c r="BY70" i="4"/>
  <c r="BN70" i="4" s="1"/>
  <c r="BT64" i="4"/>
  <c r="BI64" i="4" s="1"/>
  <c r="BR66" i="4"/>
  <c r="BG66" i="4" s="1"/>
  <c r="BY67" i="4"/>
  <c r="BN67" i="4" s="1"/>
  <c r="BW69" i="4"/>
  <c r="BL69" i="4" s="1"/>
  <c r="BG63" i="4"/>
  <c r="BR75" i="4" l="1" a="1"/>
  <c r="BU75" i="4" l="1"/>
  <c r="BJ75" i="4" s="1"/>
  <c r="BY75" i="4"/>
  <c r="BN75" i="4" s="1"/>
  <c r="BT76" i="4"/>
  <c r="BI76" i="4" s="1"/>
  <c r="BX76" i="4"/>
  <c r="BM76" i="4" s="1"/>
  <c r="BS77" i="4"/>
  <c r="BH77" i="4" s="1"/>
  <c r="BW77" i="4"/>
  <c r="BL77" i="4" s="1"/>
  <c r="BR78" i="4"/>
  <c r="BG78" i="4" s="1"/>
  <c r="BV78" i="4"/>
  <c r="BK78" i="4" s="1"/>
  <c r="BZ78" i="4"/>
  <c r="BO78" i="4" s="1"/>
  <c r="BU79" i="4"/>
  <c r="BJ79" i="4" s="1"/>
  <c r="BY79" i="4"/>
  <c r="BN79" i="4" s="1"/>
  <c r="BT80" i="4"/>
  <c r="BI80" i="4" s="1"/>
  <c r="BX80" i="4"/>
  <c r="BM80" i="4" s="1"/>
  <c r="BS81" i="4"/>
  <c r="BH81" i="4" s="1"/>
  <c r="BW81" i="4"/>
  <c r="BL81" i="4" s="1"/>
  <c r="BR82" i="4"/>
  <c r="BG82" i="4" s="1"/>
  <c r="BV82" i="4"/>
  <c r="BK82" i="4" s="1"/>
  <c r="BZ82" i="4"/>
  <c r="BO82" i="4" s="1"/>
  <c r="BU83" i="4"/>
  <c r="BJ83" i="4" s="1"/>
  <c r="BY83" i="4"/>
  <c r="BN83" i="4" s="1"/>
  <c r="BS75" i="4"/>
  <c r="BH75" i="4" s="1"/>
  <c r="BR76" i="4"/>
  <c r="BZ76" i="4"/>
  <c r="BO76" i="4" s="1"/>
  <c r="BY77" i="4"/>
  <c r="BN77" i="4" s="1"/>
  <c r="BX78" i="4"/>
  <c r="BW79" i="4"/>
  <c r="BL79" i="4" s="1"/>
  <c r="BV80" i="4"/>
  <c r="BK80" i="4" s="1"/>
  <c r="BU81" i="4"/>
  <c r="BJ81" i="4" s="1"/>
  <c r="BT82" i="4"/>
  <c r="BI82" i="4" s="1"/>
  <c r="BS83" i="4"/>
  <c r="BH83" i="4" s="1"/>
  <c r="BX75" i="4"/>
  <c r="BM75" i="4" s="1"/>
  <c r="BW76" i="4"/>
  <c r="BL76" i="4" s="1"/>
  <c r="BV77" i="4"/>
  <c r="BK77" i="4" s="1"/>
  <c r="BU78" i="4"/>
  <c r="BJ78" i="4" s="1"/>
  <c r="BT79" i="4"/>
  <c r="BI79" i="4" s="1"/>
  <c r="BS80" i="4"/>
  <c r="BH80" i="4" s="1"/>
  <c r="BR81" i="4"/>
  <c r="BG81" i="4" s="1"/>
  <c r="BZ81" i="4"/>
  <c r="BO81" i="4" s="1"/>
  <c r="BY82" i="4"/>
  <c r="BN82" i="4" s="1"/>
  <c r="BX83" i="4"/>
  <c r="BM83" i="4" s="1"/>
  <c r="BR75" i="4"/>
  <c r="BG75" i="4" s="1"/>
  <c r="BV75" i="4"/>
  <c r="BK75" i="4" s="1"/>
  <c r="BZ75" i="4"/>
  <c r="BO75" i="4" s="1"/>
  <c r="BU76" i="4"/>
  <c r="BJ76" i="4" s="1"/>
  <c r="BY76" i="4"/>
  <c r="BN76" i="4" s="1"/>
  <c r="BT77" i="4"/>
  <c r="BI77" i="4" s="1"/>
  <c r="BX77" i="4"/>
  <c r="BM77" i="4" s="1"/>
  <c r="BS78" i="4"/>
  <c r="BH78" i="4" s="1"/>
  <c r="BW78" i="4"/>
  <c r="BL78" i="4" s="1"/>
  <c r="BR79" i="4"/>
  <c r="BG79" i="4" s="1"/>
  <c r="BV79" i="4"/>
  <c r="BK79" i="4" s="1"/>
  <c r="BZ79" i="4"/>
  <c r="BO79" i="4" s="1"/>
  <c r="BU80" i="4"/>
  <c r="BJ80" i="4" s="1"/>
  <c r="BY80" i="4"/>
  <c r="BN80" i="4" s="1"/>
  <c r="BT81" i="4"/>
  <c r="BI81" i="4" s="1"/>
  <c r="BX81" i="4"/>
  <c r="BM81" i="4" s="1"/>
  <c r="BS82" i="4"/>
  <c r="BH82" i="4" s="1"/>
  <c r="BW82" i="4"/>
  <c r="BL82" i="4" s="1"/>
  <c r="BR83" i="4"/>
  <c r="BG83" i="4" s="1"/>
  <c r="BV83" i="4"/>
  <c r="BK83" i="4" s="1"/>
  <c r="BZ83" i="4"/>
  <c r="BO83" i="4" s="1"/>
  <c r="BW75" i="4"/>
  <c r="BL75" i="4" s="1"/>
  <c r="BV76" i="4"/>
  <c r="BK76" i="4" s="1"/>
  <c r="BU77" i="4"/>
  <c r="BJ77" i="4" s="1"/>
  <c r="BT78" i="4"/>
  <c r="BI78" i="4" s="1"/>
  <c r="BS79" i="4"/>
  <c r="BH79" i="4" s="1"/>
  <c r="BR80" i="4"/>
  <c r="BG80" i="4" s="1"/>
  <c r="BZ80" i="4"/>
  <c r="BO80" i="4" s="1"/>
  <c r="BY81" i="4"/>
  <c r="BN81" i="4" s="1"/>
  <c r="BX82" i="4"/>
  <c r="BM82" i="4" s="1"/>
  <c r="BW83" i="4"/>
  <c r="BL83" i="4" s="1"/>
  <c r="BT75" i="4"/>
  <c r="BI75" i="4" s="1"/>
  <c r="BS76" i="4"/>
  <c r="BH76" i="4" s="1"/>
  <c r="BR77" i="4"/>
  <c r="BG77" i="4" s="1"/>
  <c r="BZ77" i="4"/>
  <c r="BO77" i="4" s="1"/>
  <c r="BY78" i="4"/>
  <c r="BN78" i="4" s="1"/>
  <c r="BX79" i="4"/>
  <c r="BM79" i="4" s="1"/>
  <c r="BW80" i="4"/>
  <c r="BL80" i="4" s="1"/>
  <c r="BV81" i="4"/>
  <c r="BK81" i="4" s="1"/>
  <c r="BU82" i="4"/>
  <c r="BJ82" i="4" s="1"/>
  <c r="BT83" i="4"/>
  <c r="BI83" i="4" s="1"/>
  <c r="BG76" i="4"/>
  <c r="BM78" i="4"/>
  <c r="BC35" i="4" l="1"/>
  <c r="AR35" i="4" s="1"/>
  <c r="BB35" i="4"/>
  <c r="BA35" i="4"/>
  <c r="AP35" i="4" s="1"/>
  <c r="AZ35" i="4"/>
  <c r="AO35" i="4" s="1"/>
  <c r="AY35" i="4"/>
  <c r="AN35" i="4" s="1"/>
  <c r="AX35" i="4"/>
  <c r="AW35" i="4"/>
  <c r="AL35" i="4" s="1"/>
  <c r="AV35" i="4"/>
  <c r="AK35" i="4" s="1"/>
  <c r="AU35" i="4"/>
  <c r="AJ35" i="4" s="1"/>
  <c r="AQ35" i="4"/>
  <c r="AM35" i="4"/>
  <c r="BC34" i="4"/>
  <c r="AR34" i="4" s="1"/>
  <c r="BA34" i="4"/>
  <c r="AP34" i="4" s="1"/>
  <c r="AZ34" i="4"/>
  <c r="AO34" i="4" s="1"/>
  <c r="AY34" i="4"/>
  <c r="AN34" i="4" s="1"/>
  <c r="AX34" i="4"/>
  <c r="AM34" i="4" s="1"/>
  <c r="AW34" i="4"/>
  <c r="AL34" i="4" s="1"/>
  <c r="AV34" i="4"/>
  <c r="AK34" i="4" s="1"/>
  <c r="AU34" i="4"/>
  <c r="AJ34" i="4" s="1"/>
  <c r="BC33" i="4"/>
  <c r="AR33" i="4" s="1"/>
  <c r="BB33" i="4"/>
  <c r="AQ33" i="4" s="1"/>
  <c r="AZ33" i="4"/>
  <c r="AO33" i="4" s="1"/>
  <c r="AY33" i="4"/>
  <c r="AN33" i="4" s="1"/>
  <c r="AX33" i="4"/>
  <c r="AM33" i="4" s="1"/>
  <c r="AW33" i="4"/>
  <c r="AL33" i="4" s="1"/>
  <c r="AV33" i="4"/>
  <c r="AK33" i="4" s="1"/>
  <c r="AU33" i="4"/>
  <c r="AJ33" i="4" s="1"/>
  <c r="BC32" i="4"/>
  <c r="AR32" i="4" s="1"/>
  <c r="BB32" i="4"/>
  <c r="AQ32" i="4" s="1"/>
  <c r="BA32" i="4"/>
  <c r="AP32" i="4" s="1"/>
  <c r="AY32" i="4"/>
  <c r="AN32" i="4" s="1"/>
  <c r="AX32" i="4"/>
  <c r="AM32" i="4" s="1"/>
  <c r="AW32" i="4"/>
  <c r="AL32" i="4" s="1"/>
  <c r="AV32" i="4"/>
  <c r="AK32" i="4" s="1"/>
  <c r="BC31" i="4"/>
  <c r="AR31" i="4" s="1"/>
  <c r="BB31" i="4"/>
  <c r="AQ31" i="4" s="1"/>
  <c r="BA31" i="4"/>
  <c r="AP31" i="4" s="1"/>
  <c r="AZ31" i="4"/>
  <c r="AO31" i="4" s="1"/>
  <c r="AX31" i="4"/>
  <c r="AM31" i="4" s="1"/>
  <c r="AW31" i="4"/>
  <c r="AL31" i="4" s="1"/>
  <c r="AV31" i="4"/>
  <c r="AK31" i="4" s="1"/>
  <c r="AU31" i="4"/>
  <c r="AJ31" i="4" s="1"/>
  <c r="BC30" i="4"/>
  <c r="AR30" i="4" s="1"/>
  <c r="BB30" i="4"/>
  <c r="AQ30" i="4" s="1"/>
  <c r="BA30" i="4"/>
  <c r="AP30" i="4" s="1"/>
  <c r="AZ30" i="4"/>
  <c r="AO30" i="4" s="1"/>
  <c r="AY30" i="4"/>
  <c r="AN30" i="4" s="1"/>
  <c r="AW30" i="4"/>
  <c r="AL30" i="4" s="1"/>
  <c r="AV30" i="4"/>
  <c r="AK30" i="4" s="1"/>
  <c r="AU30" i="4"/>
  <c r="AJ30" i="4" s="1"/>
  <c r="BC29" i="4"/>
  <c r="AR29" i="4" s="1"/>
  <c r="BB29" i="4"/>
  <c r="AQ29" i="4" s="1"/>
  <c r="BA29" i="4"/>
  <c r="AP29" i="4" s="1"/>
  <c r="AZ29" i="4"/>
  <c r="AO29" i="4" s="1"/>
  <c r="AY29" i="4"/>
  <c r="AN29" i="4" s="1"/>
  <c r="AX29" i="4"/>
  <c r="AM29" i="4" s="1"/>
  <c r="AV29" i="4"/>
  <c r="AK29" i="4" s="1"/>
  <c r="AJ29" i="4"/>
  <c r="BC28" i="4"/>
  <c r="AR28" i="4" s="1"/>
  <c r="BB28" i="4"/>
  <c r="AQ28" i="4" s="1"/>
  <c r="BA28" i="4"/>
  <c r="AP28" i="4" s="1"/>
  <c r="AZ28" i="4"/>
  <c r="AO28" i="4" s="1"/>
  <c r="AY28" i="4"/>
  <c r="AN28" i="4" s="1"/>
  <c r="AX28" i="4"/>
  <c r="AM28" i="4" s="1"/>
  <c r="AW28" i="4"/>
  <c r="AL28" i="4" s="1"/>
  <c r="AU28" i="4"/>
  <c r="AJ28" i="4" s="1"/>
  <c r="BC27" i="4"/>
  <c r="AR27" i="4" s="1"/>
  <c r="BB27" i="4"/>
  <c r="AQ27" i="4" s="1"/>
  <c r="BA27" i="4"/>
  <c r="AP27" i="4" s="1"/>
  <c r="AZ27" i="4"/>
  <c r="AO27" i="4" s="1"/>
  <c r="AY27" i="4"/>
  <c r="AN27" i="4" s="1"/>
  <c r="AX27" i="4"/>
  <c r="AM27" i="4" s="1"/>
  <c r="AW27" i="4"/>
  <c r="AL27" i="4" s="1"/>
  <c r="M35" i="4"/>
  <c r="N35" i="4"/>
  <c r="O35" i="4"/>
  <c r="P35" i="4"/>
  <c r="Q35" i="4"/>
  <c r="R35" i="4"/>
  <c r="S35" i="4"/>
  <c r="T35" i="4"/>
  <c r="U35" i="4"/>
  <c r="X35" i="4"/>
  <c r="Y35" i="4"/>
  <c r="Z35" i="4"/>
  <c r="AA35" i="4"/>
  <c r="AB35" i="4"/>
  <c r="AC35" i="4"/>
  <c r="AD35" i="4"/>
  <c r="AE35" i="4"/>
  <c r="AF35" i="4"/>
  <c r="N5" i="4"/>
  <c r="Y29" i="4" s="1"/>
  <c r="N6" i="4"/>
  <c r="Y30" i="4" s="1"/>
  <c r="O6" i="4"/>
  <c r="Z30" i="4" s="1"/>
  <c r="Q6" i="4"/>
  <c r="AB30" i="4" s="1"/>
  <c r="R6" i="4"/>
  <c r="AC30" i="4" s="1"/>
  <c r="S6" i="4"/>
  <c r="AD30" i="4" s="1"/>
  <c r="T6" i="4"/>
  <c r="AE30" i="4" s="1"/>
  <c r="U6" i="4"/>
  <c r="AF30" i="4" s="1"/>
  <c r="N7" i="4"/>
  <c r="Y31" i="4" s="1"/>
  <c r="O7" i="4"/>
  <c r="Z31" i="4" s="1"/>
  <c r="P7" i="4"/>
  <c r="AA31" i="4" s="1"/>
  <c r="R7" i="4"/>
  <c r="AC31" i="4" s="1"/>
  <c r="S7" i="4"/>
  <c r="AD31" i="4" s="1"/>
  <c r="T7" i="4"/>
  <c r="AE31" i="4" s="1"/>
  <c r="U7" i="4"/>
  <c r="AF31" i="4" s="1"/>
  <c r="N8" i="4"/>
  <c r="Y32" i="4" s="1"/>
  <c r="O8" i="4"/>
  <c r="Z32" i="4" s="1"/>
  <c r="P8" i="4"/>
  <c r="AA32" i="4" s="1"/>
  <c r="Q8" i="4"/>
  <c r="AB32" i="4" s="1"/>
  <c r="S8" i="4"/>
  <c r="AD32" i="4" s="1"/>
  <c r="T8" i="4"/>
  <c r="AE32" i="4" s="1"/>
  <c r="U8" i="4"/>
  <c r="AF32" i="4" s="1"/>
  <c r="N9" i="4"/>
  <c r="Y33" i="4" s="1"/>
  <c r="O9" i="4"/>
  <c r="Z33" i="4" s="1"/>
  <c r="P9" i="4"/>
  <c r="AA33" i="4" s="1"/>
  <c r="Q9" i="4"/>
  <c r="AB33" i="4" s="1"/>
  <c r="R9" i="4"/>
  <c r="AC33" i="4" s="1"/>
  <c r="T9" i="4"/>
  <c r="AE33" i="4" s="1"/>
  <c r="U9" i="4"/>
  <c r="AF33" i="4" s="1"/>
  <c r="N10" i="4"/>
  <c r="Y34" i="4" s="1"/>
  <c r="O10" i="4"/>
  <c r="Z34" i="4" s="1"/>
  <c r="P10" i="4"/>
  <c r="AA34" i="4" s="1"/>
  <c r="Q10" i="4"/>
  <c r="AB34" i="4" s="1"/>
  <c r="R10" i="4"/>
  <c r="AC34" i="4" s="1"/>
  <c r="S10" i="4"/>
  <c r="AD34" i="4" s="1"/>
  <c r="U10" i="4"/>
  <c r="AF34" i="4" s="1"/>
  <c r="M7" i="4"/>
  <c r="X31" i="4" s="1"/>
  <c r="M8" i="4"/>
  <c r="X32" i="4" s="1"/>
  <c r="M9" i="4"/>
  <c r="X33" i="4" s="1"/>
  <c r="M10" i="4"/>
  <c r="X34" i="4" s="1"/>
  <c r="M6" i="4"/>
  <c r="X30" i="4" s="1"/>
  <c r="T5" i="4"/>
  <c r="AE29" i="4" s="1"/>
  <c r="P5" i="4"/>
  <c r="AA29" i="4" s="1"/>
  <c r="Q5" i="4"/>
  <c r="AB29" i="4" s="1"/>
  <c r="R5" i="4"/>
  <c r="AC29" i="4" s="1"/>
  <c r="S5" i="4"/>
  <c r="AD29" i="4" s="1"/>
  <c r="U5" i="4"/>
  <c r="AF29" i="4" s="1"/>
  <c r="M5" i="4"/>
  <c r="X29" i="4" s="1"/>
  <c r="O4" i="4"/>
  <c r="Z28" i="4" s="1"/>
  <c r="P4" i="4"/>
  <c r="AA28" i="4" s="1"/>
  <c r="Q4" i="4"/>
  <c r="AB28" i="4" s="1"/>
  <c r="R4" i="4"/>
  <c r="AC28" i="4" s="1"/>
  <c r="S4" i="4"/>
  <c r="AD28" i="4" s="1"/>
  <c r="T4" i="4"/>
  <c r="AE28" i="4" s="1"/>
  <c r="U4" i="4"/>
  <c r="AF28" i="4" s="1"/>
  <c r="X28" i="4"/>
  <c r="O3" i="4"/>
  <c r="Z27" i="4" s="1"/>
  <c r="P3" i="4"/>
  <c r="AA27" i="4" s="1"/>
  <c r="Q3" i="4"/>
  <c r="AB27" i="4" s="1"/>
  <c r="R3" i="4"/>
  <c r="AC27" i="4" s="1"/>
  <c r="S3" i="4"/>
  <c r="AD27" i="4" s="1"/>
  <c r="T3" i="4"/>
  <c r="AE27" i="4" s="1"/>
  <c r="U3" i="4"/>
  <c r="AF27" i="4" s="1"/>
  <c r="N3" i="4"/>
  <c r="Y27" i="4" s="1"/>
  <c r="U27" i="4" l="1"/>
  <c r="CW27" i="4"/>
  <c r="CL27" i="4" s="1"/>
  <c r="Q27" i="4"/>
  <c r="CS27" i="4"/>
  <c r="CH27" i="4" s="1"/>
  <c r="U28" i="4"/>
  <c r="CW28" i="4"/>
  <c r="CL28" i="4" s="1"/>
  <c r="Q28" i="4"/>
  <c r="CS28" i="4"/>
  <c r="CH28" i="4" s="1"/>
  <c r="U29" i="4"/>
  <c r="CW29" i="4"/>
  <c r="CL29" i="4" s="1"/>
  <c r="P29" i="4"/>
  <c r="CR29" i="4"/>
  <c r="CG29" i="4" s="1"/>
  <c r="M33" i="4"/>
  <c r="S34" i="4"/>
  <c r="CU34" i="4"/>
  <c r="CJ34" i="4" s="1"/>
  <c r="O34" i="4"/>
  <c r="CQ34" i="4"/>
  <c r="CF34" i="4" s="1"/>
  <c r="R33" i="4"/>
  <c r="CT33" i="4"/>
  <c r="CI33" i="4" s="1"/>
  <c r="N33" i="4"/>
  <c r="CP33" i="4"/>
  <c r="CE33" i="4" s="1"/>
  <c r="Q32" i="4"/>
  <c r="CS32" i="4"/>
  <c r="CH32" i="4" s="1"/>
  <c r="U31" i="4"/>
  <c r="CW31" i="4"/>
  <c r="CL31" i="4" s="1"/>
  <c r="P31" i="4"/>
  <c r="CR31" i="4"/>
  <c r="CG31" i="4" s="1"/>
  <c r="T30" i="4"/>
  <c r="CV30" i="4"/>
  <c r="CK30" i="4" s="1"/>
  <c r="O30" i="4"/>
  <c r="CQ30" i="4"/>
  <c r="CF30" i="4" s="1"/>
  <c r="T27" i="4"/>
  <c r="CV27" i="4"/>
  <c r="CK27" i="4" s="1"/>
  <c r="P27" i="4"/>
  <c r="CR27" i="4"/>
  <c r="CG27" i="4" s="1"/>
  <c r="T28" i="4"/>
  <c r="CV28" i="4"/>
  <c r="CK28" i="4" s="1"/>
  <c r="P28" i="4"/>
  <c r="CR28" i="4"/>
  <c r="CG28" i="4" s="1"/>
  <c r="S29" i="4"/>
  <c r="CU29" i="4"/>
  <c r="CJ29" i="4" s="1"/>
  <c r="T29" i="4"/>
  <c r="CV29" i="4"/>
  <c r="CK29" i="4" s="1"/>
  <c r="M32" i="4"/>
  <c r="R34" i="4"/>
  <c r="CT34" i="4"/>
  <c r="CI34" i="4" s="1"/>
  <c r="N34" i="4"/>
  <c r="CP34" i="4"/>
  <c r="CE34" i="4" s="1"/>
  <c r="Q33" i="4"/>
  <c r="CS33" i="4"/>
  <c r="CH33" i="4" s="1"/>
  <c r="U32" i="4"/>
  <c r="CW32" i="4"/>
  <c r="CL32" i="4" s="1"/>
  <c r="P32" i="4"/>
  <c r="CR32" i="4"/>
  <c r="CG32" i="4" s="1"/>
  <c r="T31" i="4"/>
  <c r="CV31" i="4"/>
  <c r="CK31" i="4" s="1"/>
  <c r="O31" i="4"/>
  <c r="CQ31" i="4"/>
  <c r="CF31" i="4" s="1"/>
  <c r="S30" i="4"/>
  <c r="CU30" i="4"/>
  <c r="CJ30" i="4" s="1"/>
  <c r="N30" i="4"/>
  <c r="CP30" i="4"/>
  <c r="CE30" i="4" s="1"/>
  <c r="S27" i="4"/>
  <c r="CU27" i="4"/>
  <c r="CJ27" i="4" s="1"/>
  <c r="O27" i="4"/>
  <c r="CQ27" i="4"/>
  <c r="CF27" i="4" s="1"/>
  <c r="S28" i="4"/>
  <c r="CU28" i="4"/>
  <c r="CJ28" i="4" s="1"/>
  <c r="O28" i="4"/>
  <c r="CQ28" i="4"/>
  <c r="CF28" i="4" s="1"/>
  <c r="R29" i="4"/>
  <c r="CT29" i="4"/>
  <c r="CI29" i="4" s="1"/>
  <c r="M30" i="4"/>
  <c r="M31" i="4"/>
  <c r="Q34" i="4"/>
  <c r="CS34" i="4"/>
  <c r="CH34" i="4" s="1"/>
  <c r="U33" i="4"/>
  <c r="CW33" i="4"/>
  <c r="CL33" i="4" s="1"/>
  <c r="P33" i="4"/>
  <c r="CR33" i="4"/>
  <c r="CG33" i="4" s="1"/>
  <c r="T32" i="4"/>
  <c r="CV32" i="4"/>
  <c r="CK32" i="4" s="1"/>
  <c r="O32" i="4"/>
  <c r="CQ32" i="4"/>
  <c r="CF32" i="4" s="1"/>
  <c r="S31" i="4"/>
  <c r="CU31" i="4"/>
  <c r="CJ31" i="4" s="1"/>
  <c r="N31" i="4"/>
  <c r="CP31" i="4"/>
  <c r="CE31" i="4" s="1"/>
  <c r="R30" i="4"/>
  <c r="CT30" i="4"/>
  <c r="CI30" i="4" s="1"/>
  <c r="N29" i="4"/>
  <c r="CP29" i="4"/>
  <c r="CE29" i="4" s="1"/>
  <c r="N27" i="4"/>
  <c r="R27" i="4"/>
  <c r="CT27" i="4"/>
  <c r="CI27" i="4" s="1"/>
  <c r="M28" i="4"/>
  <c r="R28" i="4"/>
  <c r="CT28" i="4"/>
  <c r="CI28" i="4" s="1"/>
  <c r="M29" i="4"/>
  <c r="Q29" i="4"/>
  <c r="CS29" i="4"/>
  <c r="CH29" i="4" s="1"/>
  <c r="M34" i="4"/>
  <c r="U34" i="4"/>
  <c r="CW34" i="4"/>
  <c r="CL34" i="4" s="1"/>
  <c r="P34" i="4"/>
  <c r="CR34" i="4"/>
  <c r="CG34" i="4" s="1"/>
  <c r="T33" i="4"/>
  <c r="CV33" i="4"/>
  <c r="CK33" i="4" s="1"/>
  <c r="O33" i="4"/>
  <c r="CQ33" i="4"/>
  <c r="CF33" i="4" s="1"/>
  <c r="S32" i="4"/>
  <c r="CU32" i="4"/>
  <c r="CJ32" i="4" s="1"/>
  <c r="N32" i="4"/>
  <c r="CP32" i="4"/>
  <c r="CE32" i="4" s="1"/>
  <c r="R31" i="4"/>
  <c r="CT31" i="4"/>
  <c r="CI31" i="4" s="1"/>
  <c r="U30" i="4"/>
  <c r="CW30" i="4"/>
  <c r="CL30" i="4" s="1"/>
  <c r="Q30" i="4"/>
  <c r="CS30" i="4"/>
  <c r="CH30" i="4" s="1"/>
  <c r="AW29" i="4"/>
  <c r="AL29" i="4" s="1"/>
  <c r="AY31" i="4"/>
  <c r="AN31" i="4" s="1"/>
  <c r="AZ32" i="4"/>
  <c r="AO32" i="4" s="1"/>
  <c r="AJ27" i="4"/>
  <c r="AU32" i="4"/>
  <c r="AJ32" i="4" s="1"/>
  <c r="AV28" i="4"/>
  <c r="AK28" i="4" s="1"/>
  <c r="AX30" i="4"/>
  <c r="AM30" i="4" s="1"/>
  <c r="BB34" i="4"/>
  <c r="AQ34" i="4" s="1"/>
  <c r="AV27" i="4"/>
  <c r="BA33" i="4"/>
  <c r="AP33" i="4" s="1"/>
  <c r="N4" i="4"/>
  <c r="Y28" i="4" s="1"/>
  <c r="N28" i="4" s="1"/>
  <c r="P6" i="4"/>
  <c r="AA30" i="4" s="1"/>
  <c r="P30" i="4" s="1"/>
  <c r="T10" i="4"/>
  <c r="AE34" i="4" s="1"/>
  <c r="T34" i="4" s="1"/>
  <c r="Q7" i="4"/>
  <c r="AB31" i="4" s="1"/>
  <c r="Q31" i="4" s="1"/>
  <c r="R8" i="4"/>
  <c r="AC32" i="4" s="1"/>
  <c r="R32" i="4" s="1"/>
  <c r="S9" i="4"/>
  <c r="AD33" i="4" s="1"/>
  <c r="S33" i="4" s="1"/>
  <c r="O5" i="4"/>
  <c r="Z29" i="4" s="1"/>
  <c r="O29" i="4" s="1"/>
  <c r="M3" i="4"/>
  <c r="X27" i="4" s="1"/>
  <c r="M27" i="4" s="1"/>
  <c r="CG6" i="4" l="1"/>
  <c r="CR30" i="4" s="1"/>
  <c r="CG30" i="4" s="1"/>
  <c r="CO30" i="4"/>
  <c r="CD30" i="4" s="1"/>
  <c r="CK10" i="4"/>
  <c r="CV34" i="4" s="1"/>
  <c r="CK34" i="4" s="1"/>
  <c r="CO34" i="4"/>
  <c r="CD34" i="4" s="1"/>
  <c r="CF5" i="4"/>
  <c r="CQ29" i="4" s="1"/>
  <c r="CF29" i="4" s="1"/>
  <c r="CO29" i="4"/>
  <c r="CD29" i="4" s="1"/>
  <c r="CE4" i="4"/>
  <c r="CP28" i="4" s="1"/>
  <c r="CE28" i="4" s="1"/>
  <c r="CO28" i="4"/>
  <c r="CD28" i="4" s="1"/>
  <c r="CP27" i="4"/>
  <c r="CE27" i="4" s="1"/>
  <c r="CD3" i="4"/>
  <c r="CO27" i="4" s="1"/>
  <c r="CO31" i="4"/>
  <c r="CD31" i="4" s="1"/>
  <c r="CH7" i="4"/>
  <c r="CS31" i="4" s="1"/>
  <c r="CH31" i="4" s="1"/>
  <c r="CI8" i="4"/>
  <c r="CT32" i="4" s="1"/>
  <c r="CI32" i="4" s="1"/>
  <c r="CO32" i="4"/>
  <c r="CD32" i="4" s="1"/>
  <c r="CD33" i="4"/>
  <c r="CJ9" i="4"/>
  <c r="CU33" i="4" s="1"/>
  <c r="CJ33" i="4" s="1"/>
  <c r="AU39" i="4" a="1"/>
  <c r="AX39" i="4" s="1"/>
  <c r="AK27" i="4"/>
  <c r="X39" i="4" a="1"/>
  <c r="AA39" i="4" s="1"/>
  <c r="P39" i="4" l="1"/>
  <c r="DO27" i="4"/>
  <c r="DD27" i="4" s="1"/>
  <c r="CD27" i="4"/>
  <c r="CO39" i="4" a="1"/>
  <c r="BC44" i="4"/>
  <c r="AR44" i="4" s="1"/>
  <c r="AU47" i="4"/>
  <c r="AJ47" i="4" s="1"/>
  <c r="BC39" i="4"/>
  <c r="AR39" i="4" s="1"/>
  <c r="AX46" i="4"/>
  <c r="AM46" i="4" s="1"/>
  <c r="AU46" i="4"/>
  <c r="AJ46" i="4" s="1"/>
  <c r="BB42" i="4"/>
  <c r="AQ42" i="4" s="1"/>
  <c r="AV43" i="4"/>
  <c r="AK43" i="4" s="1"/>
  <c r="AW45" i="4"/>
  <c r="AL45" i="4" s="1"/>
  <c r="BB46" i="4"/>
  <c r="AQ46" i="4" s="1"/>
  <c r="AW44" i="4"/>
  <c r="AL44" i="4" s="1"/>
  <c r="AV40" i="4"/>
  <c r="AK40" i="4" s="1"/>
  <c r="AX41" i="4"/>
  <c r="AM41" i="4" s="1"/>
  <c r="AY43" i="4"/>
  <c r="AN43" i="4" s="1"/>
  <c r="AW43" i="4"/>
  <c r="AL43" i="4" s="1"/>
  <c r="AY42" i="4"/>
  <c r="AN42" i="4" s="1"/>
  <c r="BA46" i="4"/>
  <c r="AP46" i="4" s="1"/>
  <c r="AZ39" i="4"/>
  <c r="AO39" i="4" s="1"/>
  <c r="BA41" i="4"/>
  <c r="AP41" i="4" s="1"/>
  <c r="BB47" i="4"/>
  <c r="AQ47" i="4" s="1"/>
  <c r="BA40" i="4"/>
  <c r="AP40" i="4" s="1"/>
  <c r="AY45" i="4"/>
  <c r="AN45" i="4" s="1"/>
  <c r="BC41" i="4"/>
  <c r="AR41" i="4" s="1"/>
  <c r="AW39" i="4"/>
  <c r="AL39" i="4" s="1"/>
  <c r="AW46" i="4"/>
  <c r="AL46" i="4" s="1"/>
  <c r="AY44" i="4"/>
  <c r="AN44" i="4" s="1"/>
  <c r="BA42" i="4"/>
  <c r="AP42" i="4" s="1"/>
  <c r="BC40" i="4"/>
  <c r="AR40" i="4" s="1"/>
  <c r="AV39" i="4"/>
  <c r="AK39" i="4" s="1"/>
  <c r="AZ46" i="4"/>
  <c r="AO46" i="4" s="1"/>
  <c r="BB44" i="4"/>
  <c r="AQ44" i="4" s="1"/>
  <c r="AU43" i="4"/>
  <c r="AJ43" i="4" s="1"/>
  <c r="AW41" i="4"/>
  <c r="AL41" i="4" s="1"/>
  <c r="AY39" i="4"/>
  <c r="AN39" i="4" s="1"/>
  <c r="BC45" i="4"/>
  <c r="AX42" i="4"/>
  <c r="AM42" i="4" s="1"/>
  <c r="AX47" i="4"/>
  <c r="AM47" i="4" s="1"/>
  <c r="AZ45" i="4"/>
  <c r="AO45" i="4" s="1"/>
  <c r="BB43" i="4"/>
  <c r="AQ43" i="4" s="1"/>
  <c r="AU42" i="4"/>
  <c r="AJ42" i="4" s="1"/>
  <c r="AW40" i="4"/>
  <c r="AL40" i="4" s="1"/>
  <c r="AZ44" i="4"/>
  <c r="AO44" i="4" s="1"/>
  <c r="AU41" i="4"/>
  <c r="AJ41" i="4" s="1"/>
  <c r="AZ47" i="4"/>
  <c r="AO47" i="4" s="1"/>
  <c r="BB45" i="4"/>
  <c r="AQ45" i="4" s="1"/>
  <c r="AU44" i="4"/>
  <c r="AJ44" i="4" s="1"/>
  <c r="AW42" i="4"/>
  <c r="AL42" i="4" s="1"/>
  <c r="AY40" i="4"/>
  <c r="AN40" i="4" s="1"/>
  <c r="BC47" i="4"/>
  <c r="AR47" i="4" s="1"/>
  <c r="AV46" i="4"/>
  <c r="AK46" i="4" s="1"/>
  <c r="AX44" i="4"/>
  <c r="AM44" i="4" s="1"/>
  <c r="AZ42" i="4"/>
  <c r="AO42" i="4" s="1"/>
  <c r="BB40" i="4"/>
  <c r="AQ40" i="4" s="1"/>
  <c r="AU39" i="4"/>
  <c r="AU45" i="4"/>
  <c r="AJ45" i="4" s="1"/>
  <c r="AY41" i="4"/>
  <c r="AN41" i="4" s="1"/>
  <c r="BC46" i="4"/>
  <c r="AR46" i="4" s="1"/>
  <c r="AV45" i="4"/>
  <c r="AK45" i="4" s="1"/>
  <c r="AX43" i="4"/>
  <c r="AM43" i="4" s="1"/>
  <c r="AZ41" i="4"/>
  <c r="AO41" i="4" s="1"/>
  <c r="BB39" i="4"/>
  <c r="AQ39" i="4" s="1"/>
  <c r="AW47" i="4"/>
  <c r="AL47" i="4" s="1"/>
  <c r="BA43" i="4"/>
  <c r="AP43" i="4" s="1"/>
  <c r="AZ40" i="4"/>
  <c r="AO40" i="4" s="1"/>
  <c r="AV47" i="4"/>
  <c r="AK47" i="4" s="1"/>
  <c r="AX45" i="4"/>
  <c r="AM45" i="4" s="1"/>
  <c r="AZ43" i="4"/>
  <c r="AO43" i="4" s="1"/>
  <c r="BB41" i="4"/>
  <c r="AQ41" i="4" s="1"/>
  <c r="AU40" i="4"/>
  <c r="AJ40" i="4" s="1"/>
  <c r="AY47" i="4"/>
  <c r="AN47" i="4" s="1"/>
  <c r="BA45" i="4"/>
  <c r="AP45" i="4" s="1"/>
  <c r="BC43" i="4"/>
  <c r="AR43" i="4" s="1"/>
  <c r="AV42" i="4"/>
  <c r="AK42" i="4" s="1"/>
  <c r="AX40" i="4"/>
  <c r="AM40" i="4" s="1"/>
  <c r="BA47" i="4"/>
  <c r="AP47" i="4" s="1"/>
  <c r="AV44" i="4"/>
  <c r="AK44" i="4" s="1"/>
  <c r="BA39" i="4"/>
  <c r="AP39" i="4" s="1"/>
  <c r="AY46" i="4"/>
  <c r="AN46" i="4" s="1"/>
  <c r="BA44" i="4"/>
  <c r="AP44" i="4" s="1"/>
  <c r="BC42" i="4"/>
  <c r="AR42" i="4" s="1"/>
  <c r="AV41" i="4"/>
  <c r="AK41" i="4" s="1"/>
  <c r="AM39" i="4"/>
  <c r="AR45" i="4"/>
  <c r="Y40" i="4"/>
  <c r="N40" i="4" s="1"/>
  <c r="AE41" i="4"/>
  <c r="AF43" i="4"/>
  <c r="Z47" i="4"/>
  <c r="O47" i="4" s="1"/>
  <c r="X46" i="4"/>
  <c r="AE46" i="4"/>
  <c r="T46" i="4" s="1"/>
  <c r="AD39" i="4"/>
  <c r="AA41" i="4"/>
  <c r="AB43" i="4"/>
  <c r="Q43" i="4" s="1"/>
  <c r="AC45" i="4"/>
  <c r="AD43" i="4"/>
  <c r="AA45" i="4"/>
  <c r="AB47" i="4"/>
  <c r="Q47" i="4" s="1"/>
  <c r="AA40" i="4"/>
  <c r="AB42" i="4"/>
  <c r="Z43" i="4"/>
  <c r="AF44" i="4"/>
  <c r="X47" i="4"/>
  <c r="M47" i="4" s="1"/>
  <c r="AF39" i="4"/>
  <c r="X42" i="4"/>
  <c r="AB45" i="4"/>
  <c r="AF41" i="4"/>
  <c r="Y47" i="4"/>
  <c r="N47" i="4" s="1"/>
  <c r="AC43" i="4"/>
  <c r="X40" i="4"/>
  <c r="AD45" i="4"/>
  <c r="S45" i="4" s="1"/>
  <c r="Y42" i="4"/>
  <c r="AE47" i="4"/>
  <c r="T47" i="4" s="1"/>
  <c r="Z44" i="4"/>
  <c r="AD40" i="4"/>
  <c r="X45" i="4"/>
  <c r="AB41" i="4"/>
  <c r="AD46" i="4"/>
  <c r="Y43" i="4"/>
  <c r="AC39" i="4"/>
  <c r="Z45" i="4"/>
  <c r="AD41" i="4"/>
  <c r="AA47" i="4"/>
  <c r="P47" i="4" s="1"/>
  <c r="AE43" i="4"/>
  <c r="Z40" i="4"/>
  <c r="AA46" i="4"/>
  <c r="AC44" i="4"/>
  <c r="R44" i="4" s="1"/>
  <c r="AE42" i="4"/>
  <c r="X41" i="4"/>
  <c r="Z39" i="4"/>
  <c r="Z46" i="4"/>
  <c r="AB44" i="4"/>
  <c r="AD42" i="4"/>
  <c r="AF40" i="4"/>
  <c r="Y39" i="4"/>
  <c r="AC46" i="4"/>
  <c r="AE44" i="4"/>
  <c r="X43" i="4"/>
  <c r="Z41" i="4"/>
  <c r="O41" i="4" s="1"/>
  <c r="AB39" i="4"/>
  <c r="AF46" i="4"/>
  <c r="Y45" i="4"/>
  <c r="AA43" i="4"/>
  <c r="AC41" i="4"/>
  <c r="AE39" i="4"/>
  <c r="AD47" i="4"/>
  <c r="S47" i="4" s="1"/>
  <c r="AF45" i="4"/>
  <c r="Y44" i="4"/>
  <c r="AA42" i="4"/>
  <c r="P42" i="4" s="1"/>
  <c r="AC40" i="4"/>
  <c r="AC47" i="4"/>
  <c r="R47" i="4" s="1"/>
  <c r="AE45" i="4"/>
  <c r="X44" i="4"/>
  <c r="Z42" i="4"/>
  <c r="AB40" i="4"/>
  <c r="AF47" i="4"/>
  <c r="U47" i="4" s="1"/>
  <c r="Y46" i="4"/>
  <c r="AA44" i="4"/>
  <c r="AC42" i="4"/>
  <c r="AE40" i="4"/>
  <c r="X39" i="4"/>
  <c r="M39" i="4" s="1"/>
  <c r="AB46" i="4"/>
  <c r="AD44" i="4"/>
  <c r="AF42" i="4"/>
  <c r="Y41" i="4"/>
  <c r="S44" i="4" l="1"/>
  <c r="DR32" i="4"/>
  <c r="DG32" i="4" s="1"/>
  <c r="R42" i="4"/>
  <c r="DQ30" i="4"/>
  <c r="DF30" i="4" s="1"/>
  <c r="Q40" i="4"/>
  <c r="DP28" i="4"/>
  <c r="DE28" i="4" s="1"/>
  <c r="U45" i="4"/>
  <c r="DT33" i="4"/>
  <c r="DI33" i="4" s="1"/>
  <c r="P43" i="4"/>
  <c r="DO31" i="4"/>
  <c r="DD31" i="4" s="1"/>
  <c r="N39" i="4"/>
  <c r="O46" i="4"/>
  <c r="DN34" i="4"/>
  <c r="DC34" i="4" s="1"/>
  <c r="N43" i="4"/>
  <c r="DM31" i="4"/>
  <c r="DB31" i="4" s="1"/>
  <c r="S40" i="4"/>
  <c r="DR28" i="4"/>
  <c r="DG28" i="4" s="1"/>
  <c r="U41" i="4"/>
  <c r="DT29" i="4"/>
  <c r="DI29" i="4" s="1"/>
  <c r="P40" i="4"/>
  <c r="DO28" i="4"/>
  <c r="DD28" i="4" s="1"/>
  <c r="R45" i="4"/>
  <c r="DQ33" i="4"/>
  <c r="DF33" i="4" s="1"/>
  <c r="T41" i="4"/>
  <c r="DS29" i="4"/>
  <c r="DH29" i="4" s="1"/>
  <c r="Q46" i="4"/>
  <c r="DP34" i="4"/>
  <c r="DE34" i="4" s="1"/>
  <c r="P44" i="4"/>
  <c r="DO32" i="4"/>
  <c r="DD32" i="4" s="1"/>
  <c r="O42" i="4"/>
  <c r="DN30" i="4"/>
  <c r="DC30" i="4" s="1"/>
  <c r="R40" i="4"/>
  <c r="DQ28" i="4"/>
  <c r="DF28" i="4" s="1"/>
  <c r="N45" i="4"/>
  <c r="DM33" i="4"/>
  <c r="DB33" i="4" s="1"/>
  <c r="M43" i="4"/>
  <c r="U40" i="4"/>
  <c r="DT28" i="4"/>
  <c r="DI28" i="4" s="1"/>
  <c r="O39" i="4"/>
  <c r="DN27" i="4"/>
  <c r="DC27" i="4" s="1"/>
  <c r="P46" i="4"/>
  <c r="DO34" i="4"/>
  <c r="DD34" i="4" s="1"/>
  <c r="S41" i="4"/>
  <c r="DR29" i="4"/>
  <c r="DG29" i="4" s="1"/>
  <c r="S46" i="4"/>
  <c r="DR34" i="4"/>
  <c r="DG34" i="4" s="1"/>
  <c r="O44" i="4"/>
  <c r="DN32" i="4"/>
  <c r="DC32" i="4" s="1"/>
  <c r="M40" i="4"/>
  <c r="Q45" i="4"/>
  <c r="DP33" i="4"/>
  <c r="DE33" i="4" s="1"/>
  <c r="U44" i="4"/>
  <c r="DT32" i="4"/>
  <c r="DI32" i="4" s="1"/>
  <c r="M46" i="4"/>
  <c r="N41" i="4"/>
  <c r="DM29" i="4"/>
  <c r="DB29" i="4" s="1"/>
  <c r="N46" i="4"/>
  <c r="DM34" i="4"/>
  <c r="DB34" i="4" s="1"/>
  <c r="M44" i="4"/>
  <c r="T39" i="4"/>
  <c r="DS27" i="4"/>
  <c r="DH27" i="4" s="1"/>
  <c r="U46" i="4"/>
  <c r="DT34" i="4"/>
  <c r="DI34" i="4" s="1"/>
  <c r="T44" i="4"/>
  <c r="DS32" i="4"/>
  <c r="DH32" i="4" s="1"/>
  <c r="S42" i="4"/>
  <c r="DR30" i="4"/>
  <c r="DG30" i="4" s="1"/>
  <c r="M41" i="4"/>
  <c r="O40" i="4"/>
  <c r="DN28" i="4"/>
  <c r="DC28" i="4" s="1"/>
  <c r="O45" i="4"/>
  <c r="DN33" i="4"/>
  <c r="DC33" i="4" s="1"/>
  <c r="Q41" i="4"/>
  <c r="DP29" i="4"/>
  <c r="DE29" i="4" s="1"/>
  <c r="R43" i="4"/>
  <c r="DQ31" i="4"/>
  <c r="DF31" i="4" s="1"/>
  <c r="M42" i="4"/>
  <c r="O43" i="4"/>
  <c r="DN31" i="4"/>
  <c r="DC31" i="4" s="1"/>
  <c r="P45" i="4"/>
  <c r="DO33" i="4"/>
  <c r="DD33" i="4" s="1"/>
  <c r="P41" i="4"/>
  <c r="DO29" i="4"/>
  <c r="DD29" i="4" s="1"/>
  <c r="U42" i="4"/>
  <c r="DT30" i="4"/>
  <c r="DI30" i="4" s="1"/>
  <c r="T40" i="4"/>
  <c r="DS28" i="4"/>
  <c r="DH28" i="4" s="1"/>
  <c r="T45" i="4"/>
  <c r="DS33" i="4"/>
  <c r="DH33" i="4" s="1"/>
  <c r="N44" i="4"/>
  <c r="DM32" i="4"/>
  <c r="DB32" i="4" s="1"/>
  <c r="R41" i="4"/>
  <c r="DQ29" i="4"/>
  <c r="DF29" i="4" s="1"/>
  <c r="Q39" i="4"/>
  <c r="DP27" i="4"/>
  <c r="DE27" i="4" s="1"/>
  <c r="R46" i="4"/>
  <c r="DQ34" i="4"/>
  <c r="DF34" i="4" s="1"/>
  <c r="Q44" i="4"/>
  <c r="DP32" i="4"/>
  <c r="DE32" i="4" s="1"/>
  <c r="T42" i="4"/>
  <c r="DS30" i="4"/>
  <c r="DH30" i="4" s="1"/>
  <c r="T43" i="4"/>
  <c r="DS31" i="4"/>
  <c r="DH31" i="4" s="1"/>
  <c r="R39" i="4"/>
  <c r="DQ27" i="4"/>
  <c r="DF27" i="4" s="1"/>
  <c r="M45" i="4"/>
  <c r="N42" i="4"/>
  <c r="DM30" i="4"/>
  <c r="DB30" i="4" s="1"/>
  <c r="U39" i="4"/>
  <c r="DT27" i="4"/>
  <c r="DI27" i="4" s="1"/>
  <c r="Q42" i="4"/>
  <c r="DP30" i="4"/>
  <c r="DE30" i="4" s="1"/>
  <c r="S43" i="4"/>
  <c r="DR31" i="4"/>
  <c r="DG31" i="4" s="1"/>
  <c r="S39" i="4"/>
  <c r="DR27" i="4"/>
  <c r="DG27" i="4" s="1"/>
  <c r="U43" i="4"/>
  <c r="DT31" i="4"/>
  <c r="DI31" i="4" s="1"/>
  <c r="CU47" i="4"/>
  <c r="CJ47" i="4" s="1"/>
  <c r="CQ47" i="4"/>
  <c r="CF47" i="4" s="1"/>
  <c r="CV46" i="4"/>
  <c r="CK46" i="4" s="1"/>
  <c r="CR46" i="4"/>
  <c r="CG46" i="4" s="1"/>
  <c r="CW45" i="4"/>
  <c r="CL45" i="4" s="1"/>
  <c r="CS45" i="4"/>
  <c r="CH45" i="4" s="1"/>
  <c r="CO45" i="4"/>
  <c r="CD45" i="4" s="1"/>
  <c r="CT44" i="4"/>
  <c r="CI44" i="4" s="1"/>
  <c r="CP44" i="4"/>
  <c r="CE44" i="4" s="1"/>
  <c r="CU43" i="4"/>
  <c r="CJ43" i="4" s="1"/>
  <c r="CQ43" i="4"/>
  <c r="CF43" i="4" s="1"/>
  <c r="CV42" i="4"/>
  <c r="CK42" i="4" s="1"/>
  <c r="CR42" i="4"/>
  <c r="CG42" i="4" s="1"/>
  <c r="CW41" i="4"/>
  <c r="CL41" i="4" s="1"/>
  <c r="CS41" i="4"/>
  <c r="CH41" i="4" s="1"/>
  <c r="CO41" i="4"/>
  <c r="CD41" i="4" s="1"/>
  <c r="CT40" i="4"/>
  <c r="CI40" i="4" s="1"/>
  <c r="CP40" i="4"/>
  <c r="CE40" i="4" s="1"/>
  <c r="CU39" i="4"/>
  <c r="CJ39" i="4" s="1"/>
  <c r="CQ39" i="4"/>
  <c r="CF39" i="4" s="1"/>
  <c r="CT47" i="4"/>
  <c r="CI47" i="4" s="1"/>
  <c r="CP47" i="4"/>
  <c r="CE47" i="4" s="1"/>
  <c r="CU46" i="4"/>
  <c r="CJ46" i="4" s="1"/>
  <c r="CQ46" i="4"/>
  <c r="CF46" i="4" s="1"/>
  <c r="CV45" i="4"/>
  <c r="CK45" i="4" s="1"/>
  <c r="CR45" i="4"/>
  <c r="CG45" i="4" s="1"/>
  <c r="CW44" i="4"/>
  <c r="CL44" i="4" s="1"/>
  <c r="CS44" i="4"/>
  <c r="CH44" i="4" s="1"/>
  <c r="CO44" i="4"/>
  <c r="CD44" i="4" s="1"/>
  <c r="CT43" i="4"/>
  <c r="CI43" i="4" s="1"/>
  <c r="CP43" i="4"/>
  <c r="CE43" i="4" s="1"/>
  <c r="CU42" i="4"/>
  <c r="CJ42" i="4" s="1"/>
  <c r="CQ42" i="4"/>
  <c r="CF42" i="4" s="1"/>
  <c r="CV41" i="4"/>
  <c r="CK41" i="4" s="1"/>
  <c r="CR41" i="4"/>
  <c r="CG41" i="4" s="1"/>
  <c r="CW40" i="4"/>
  <c r="CL40" i="4" s="1"/>
  <c r="CS40" i="4"/>
  <c r="CH40" i="4" s="1"/>
  <c r="CO40" i="4"/>
  <c r="CD40" i="4" s="1"/>
  <c r="CT39" i="4"/>
  <c r="CI39" i="4" s="1"/>
  <c r="CP39" i="4"/>
  <c r="CE39" i="4" s="1"/>
  <c r="CW47" i="4"/>
  <c r="CL47" i="4" s="1"/>
  <c r="CS47" i="4"/>
  <c r="CH47" i="4" s="1"/>
  <c r="CO47" i="4"/>
  <c r="CD47" i="4" s="1"/>
  <c r="CT46" i="4"/>
  <c r="CI46" i="4" s="1"/>
  <c r="CP46" i="4"/>
  <c r="CE46" i="4" s="1"/>
  <c r="CU45" i="4"/>
  <c r="CJ45" i="4" s="1"/>
  <c r="CQ45" i="4"/>
  <c r="CF45" i="4" s="1"/>
  <c r="CV44" i="4"/>
  <c r="CK44" i="4" s="1"/>
  <c r="CR44" i="4"/>
  <c r="CG44" i="4" s="1"/>
  <c r="CW43" i="4"/>
  <c r="CL43" i="4" s="1"/>
  <c r="CS43" i="4"/>
  <c r="CH43" i="4" s="1"/>
  <c r="CO43" i="4"/>
  <c r="CD43" i="4" s="1"/>
  <c r="CT42" i="4"/>
  <c r="CI42" i="4" s="1"/>
  <c r="CP42" i="4"/>
  <c r="CE42" i="4" s="1"/>
  <c r="CU41" i="4"/>
  <c r="CJ41" i="4" s="1"/>
  <c r="CQ41" i="4"/>
  <c r="CF41" i="4" s="1"/>
  <c r="CV40" i="4"/>
  <c r="CK40" i="4" s="1"/>
  <c r="CR40" i="4"/>
  <c r="CG40" i="4" s="1"/>
  <c r="CW39" i="4"/>
  <c r="CL39" i="4" s="1"/>
  <c r="CS39" i="4"/>
  <c r="CH39" i="4" s="1"/>
  <c r="CO39" i="4"/>
  <c r="CD39" i="4" s="1"/>
  <c r="CS46" i="4"/>
  <c r="CH46" i="4" s="1"/>
  <c r="CU44" i="4"/>
  <c r="CJ44" i="4" s="1"/>
  <c r="CW42" i="4"/>
  <c r="CL42" i="4" s="1"/>
  <c r="CP41" i="4"/>
  <c r="CE41" i="4" s="1"/>
  <c r="CR39" i="4"/>
  <c r="CG39" i="4" s="1"/>
  <c r="CV47" i="4"/>
  <c r="CK47" i="4" s="1"/>
  <c r="CO46" i="4"/>
  <c r="CD46" i="4" s="1"/>
  <c r="CQ44" i="4"/>
  <c r="CF44" i="4" s="1"/>
  <c r="CS42" i="4"/>
  <c r="CH42" i="4" s="1"/>
  <c r="CU40" i="4"/>
  <c r="CJ40" i="4" s="1"/>
  <c r="CR47" i="4"/>
  <c r="CG47" i="4" s="1"/>
  <c r="CT45" i="4"/>
  <c r="CI45" i="4" s="1"/>
  <c r="CV43" i="4"/>
  <c r="CK43" i="4" s="1"/>
  <c r="CO42" i="4"/>
  <c r="CD42" i="4" s="1"/>
  <c r="CQ40" i="4"/>
  <c r="CF40" i="4" s="1"/>
  <c r="CW46" i="4"/>
  <c r="CL46" i="4" s="1"/>
  <c r="CP45" i="4"/>
  <c r="CE45" i="4" s="1"/>
  <c r="CR43" i="4"/>
  <c r="CG43" i="4" s="1"/>
  <c r="CT41" i="4"/>
  <c r="CI41" i="4" s="1"/>
  <c r="CV39" i="4"/>
  <c r="CK39" i="4" s="1"/>
  <c r="AU51" i="4" a="1"/>
  <c r="AJ39" i="4"/>
  <c r="X51" i="4" a="1"/>
  <c r="DL30" i="4" l="1"/>
  <c r="DA30" i="4" s="1"/>
  <c r="DD6" i="4"/>
  <c r="DO30" i="4" s="1"/>
  <c r="DD30" i="4" s="1"/>
  <c r="DL32" i="4"/>
  <c r="DA32" i="4" s="1"/>
  <c r="DF8" i="4"/>
  <c r="DQ32" i="4" s="1"/>
  <c r="DF32" i="4" s="1"/>
  <c r="DL28" i="4"/>
  <c r="DA28" i="4" s="1"/>
  <c r="DB4" i="4"/>
  <c r="DM28" i="4" s="1"/>
  <c r="DB28" i="4" s="1"/>
  <c r="DA3" i="4"/>
  <c r="DL27" i="4" s="1"/>
  <c r="DM27" i="4"/>
  <c r="DB27" i="4" s="1"/>
  <c r="DL33" i="4"/>
  <c r="DA33" i="4" s="1"/>
  <c r="DG9" i="4"/>
  <c r="DR33" i="4" s="1"/>
  <c r="DG33" i="4" s="1"/>
  <c r="DC5" i="4"/>
  <c r="DN29" i="4" s="1"/>
  <c r="DC29" i="4" s="1"/>
  <c r="DL29" i="4"/>
  <c r="DA29" i="4" s="1"/>
  <c r="DL34" i="4"/>
  <c r="DA34" i="4" s="1"/>
  <c r="DH10" i="4"/>
  <c r="DS34" i="4" s="1"/>
  <c r="DH34" i="4" s="1"/>
  <c r="DL31" i="4"/>
  <c r="DA31" i="4" s="1"/>
  <c r="DE7" i="4"/>
  <c r="DP31" i="4" s="1"/>
  <c r="DE31" i="4" s="1"/>
  <c r="CO51" i="4" a="1"/>
  <c r="AX51" i="4"/>
  <c r="AM51" i="4" s="1"/>
  <c r="BB51" i="4"/>
  <c r="AQ51" i="4" s="1"/>
  <c r="AW52" i="4"/>
  <c r="AL52" i="4" s="1"/>
  <c r="BA52" i="4"/>
  <c r="AP52" i="4" s="1"/>
  <c r="AV53" i="4"/>
  <c r="AK53" i="4" s="1"/>
  <c r="AZ53" i="4"/>
  <c r="AO53" i="4" s="1"/>
  <c r="AU54" i="4"/>
  <c r="AJ54" i="4" s="1"/>
  <c r="AY54" i="4"/>
  <c r="AN54" i="4" s="1"/>
  <c r="BC54" i="4"/>
  <c r="AR54" i="4" s="1"/>
  <c r="AX55" i="4"/>
  <c r="AM55" i="4" s="1"/>
  <c r="BB55" i="4"/>
  <c r="AQ55" i="4" s="1"/>
  <c r="AW56" i="4"/>
  <c r="AL56" i="4" s="1"/>
  <c r="BA56" i="4"/>
  <c r="AP56" i="4" s="1"/>
  <c r="AV57" i="4"/>
  <c r="AK57" i="4" s="1"/>
  <c r="AZ57" i="4"/>
  <c r="AO57" i="4" s="1"/>
  <c r="AU58" i="4"/>
  <c r="AJ58" i="4" s="1"/>
  <c r="AY58" i="4"/>
  <c r="AN58" i="4" s="1"/>
  <c r="BC58" i="4"/>
  <c r="AR58" i="4" s="1"/>
  <c r="AX59" i="4"/>
  <c r="AM59" i="4" s="1"/>
  <c r="BB59" i="4"/>
  <c r="AQ59" i="4" s="1"/>
  <c r="AV51" i="4"/>
  <c r="AK51" i="4" s="1"/>
  <c r="AY52" i="4"/>
  <c r="AN52" i="4" s="1"/>
  <c r="AX53" i="4"/>
  <c r="AM53" i="4" s="1"/>
  <c r="AW54" i="4"/>
  <c r="AL54" i="4" s="1"/>
  <c r="AV55" i="4"/>
  <c r="AK55" i="4" s="1"/>
  <c r="AU56" i="4"/>
  <c r="AJ56" i="4" s="1"/>
  <c r="BC56" i="4"/>
  <c r="AR56" i="4" s="1"/>
  <c r="BB57" i="4"/>
  <c r="AQ57" i="4" s="1"/>
  <c r="BA58" i="4"/>
  <c r="AP58" i="4" s="1"/>
  <c r="AZ59" i="4"/>
  <c r="AO59" i="4" s="1"/>
  <c r="AV52" i="4"/>
  <c r="AK52" i="4" s="1"/>
  <c r="AY53" i="4"/>
  <c r="AN53" i="4" s="1"/>
  <c r="AX54" i="4"/>
  <c r="AM54" i="4" s="1"/>
  <c r="AW55" i="4"/>
  <c r="AL55" i="4" s="1"/>
  <c r="AV56" i="4"/>
  <c r="AK56" i="4" s="1"/>
  <c r="AU57" i="4"/>
  <c r="AJ57" i="4" s="1"/>
  <c r="BC57" i="4"/>
  <c r="AR57" i="4" s="1"/>
  <c r="BB58" i="4"/>
  <c r="AQ58" i="4" s="1"/>
  <c r="AW59" i="4"/>
  <c r="AL59" i="4" s="1"/>
  <c r="AU51" i="4"/>
  <c r="AY51" i="4"/>
  <c r="AN51" i="4" s="1"/>
  <c r="BC51" i="4"/>
  <c r="AR51" i="4" s="1"/>
  <c r="AX52" i="4"/>
  <c r="AM52" i="4" s="1"/>
  <c r="BB52" i="4"/>
  <c r="AQ52" i="4" s="1"/>
  <c r="AW53" i="4"/>
  <c r="AL53" i="4" s="1"/>
  <c r="BA53" i="4"/>
  <c r="AP53" i="4" s="1"/>
  <c r="AV54" i="4"/>
  <c r="AK54" i="4" s="1"/>
  <c r="AZ54" i="4"/>
  <c r="AO54" i="4" s="1"/>
  <c r="AU55" i="4"/>
  <c r="AJ55" i="4" s="1"/>
  <c r="AY55" i="4"/>
  <c r="AN55" i="4" s="1"/>
  <c r="BC55" i="4"/>
  <c r="AR55" i="4" s="1"/>
  <c r="AX56" i="4"/>
  <c r="AM56" i="4" s="1"/>
  <c r="BB56" i="4"/>
  <c r="AQ56" i="4" s="1"/>
  <c r="AW57" i="4"/>
  <c r="AL57" i="4" s="1"/>
  <c r="BA57" i="4"/>
  <c r="AP57" i="4" s="1"/>
  <c r="AV58" i="4"/>
  <c r="AK58" i="4" s="1"/>
  <c r="AZ58" i="4"/>
  <c r="AO58" i="4" s="1"/>
  <c r="AU59" i="4"/>
  <c r="AJ59" i="4" s="1"/>
  <c r="AY59" i="4"/>
  <c r="AN59" i="4" s="1"/>
  <c r="BC59" i="4"/>
  <c r="AR59" i="4" s="1"/>
  <c r="AZ51" i="4"/>
  <c r="AO51" i="4" s="1"/>
  <c r="AU52" i="4"/>
  <c r="AJ52" i="4" s="1"/>
  <c r="BC52" i="4"/>
  <c r="AR52" i="4" s="1"/>
  <c r="BB53" i="4"/>
  <c r="AQ53" i="4" s="1"/>
  <c r="BA54" i="4"/>
  <c r="AP54" i="4" s="1"/>
  <c r="AZ55" i="4"/>
  <c r="AO55" i="4" s="1"/>
  <c r="AY56" i="4"/>
  <c r="AN56" i="4" s="1"/>
  <c r="AX57" i="4"/>
  <c r="AM57" i="4" s="1"/>
  <c r="AW58" i="4"/>
  <c r="AL58" i="4" s="1"/>
  <c r="AV59" i="4"/>
  <c r="AK59" i="4" s="1"/>
  <c r="AW51" i="4"/>
  <c r="AL51" i="4" s="1"/>
  <c r="BA51" i="4"/>
  <c r="AP51" i="4" s="1"/>
  <c r="AZ52" i="4"/>
  <c r="AO52" i="4" s="1"/>
  <c r="AU53" i="4"/>
  <c r="AJ53" i="4" s="1"/>
  <c r="BC53" i="4"/>
  <c r="AR53" i="4" s="1"/>
  <c r="BB54" i="4"/>
  <c r="AQ54" i="4" s="1"/>
  <c r="BA55" i="4"/>
  <c r="AP55" i="4" s="1"/>
  <c r="AZ56" i="4"/>
  <c r="AO56" i="4" s="1"/>
  <c r="AY57" i="4"/>
  <c r="AN57" i="4" s="1"/>
  <c r="AX58" i="4"/>
  <c r="AM58" i="4" s="1"/>
  <c r="BA59" i="4"/>
  <c r="AP59" i="4" s="1"/>
  <c r="AA51" i="4"/>
  <c r="P51" i="4" s="1"/>
  <c r="AE51" i="4"/>
  <c r="T51" i="4" s="1"/>
  <c r="Z52" i="4"/>
  <c r="O52" i="4" s="1"/>
  <c r="AD52" i="4"/>
  <c r="S52" i="4" s="1"/>
  <c r="Y53" i="4"/>
  <c r="N53" i="4" s="1"/>
  <c r="AC53" i="4"/>
  <c r="R53" i="4" s="1"/>
  <c r="X54" i="4"/>
  <c r="M54" i="4" s="1"/>
  <c r="AB54" i="4"/>
  <c r="Q54" i="4" s="1"/>
  <c r="AF54" i="4"/>
  <c r="U54" i="4" s="1"/>
  <c r="AA55" i="4"/>
  <c r="P55" i="4" s="1"/>
  <c r="AE55" i="4"/>
  <c r="T55" i="4" s="1"/>
  <c r="Z56" i="4"/>
  <c r="O56" i="4" s="1"/>
  <c r="AD56" i="4"/>
  <c r="S56" i="4" s="1"/>
  <c r="Y57" i="4"/>
  <c r="N57" i="4" s="1"/>
  <c r="AC57" i="4"/>
  <c r="R57" i="4" s="1"/>
  <c r="X58" i="4"/>
  <c r="M58" i="4" s="1"/>
  <c r="AB58" i="4"/>
  <c r="Q58" i="4" s="1"/>
  <c r="AF58" i="4"/>
  <c r="U58" i="4" s="1"/>
  <c r="AA59" i="4"/>
  <c r="P59" i="4" s="1"/>
  <c r="AE59" i="4"/>
  <c r="T59" i="4" s="1"/>
  <c r="AC51" i="4"/>
  <c r="R51" i="4" s="1"/>
  <c r="X52" i="4"/>
  <c r="M52" i="4" s="1"/>
  <c r="AF52" i="4"/>
  <c r="U52" i="4" s="1"/>
  <c r="AE53" i="4"/>
  <c r="T53" i="4" s="1"/>
  <c r="AD54" i="4"/>
  <c r="S54" i="4" s="1"/>
  <c r="AC55" i="4"/>
  <c r="R55" i="4" s="1"/>
  <c r="AB56" i="4"/>
  <c r="Q56" i="4" s="1"/>
  <c r="AA57" i="4"/>
  <c r="P57" i="4" s="1"/>
  <c r="Z58" i="4"/>
  <c r="O58" i="4" s="1"/>
  <c r="Y59" i="4"/>
  <c r="N59" i="4" s="1"/>
  <c r="AD51" i="4"/>
  <c r="S51" i="4" s="1"/>
  <c r="AC52" i="4"/>
  <c r="R52" i="4" s="1"/>
  <c r="AB53" i="4"/>
  <c r="Q53" i="4" s="1"/>
  <c r="AA54" i="4"/>
  <c r="P54" i="4" s="1"/>
  <c r="Z55" i="4"/>
  <c r="O55" i="4" s="1"/>
  <c r="Y56" i="4"/>
  <c r="N56" i="4" s="1"/>
  <c r="X57" i="4"/>
  <c r="M57" i="4" s="1"/>
  <c r="AF57" i="4"/>
  <c r="U57" i="4" s="1"/>
  <c r="AE58" i="4"/>
  <c r="T58" i="4" s="1"/>
  <c r="AD59" i="4"/>
  <c r="S59" i="4" s="1"/>
  <c r="X51" i="4"/>
  <c r="M51" i="4" s="1"/>
  <c r="AB51" i="4"/>
  <c r="Q51" i="4" s="1"/>
  <c r="AF51" i="4"/>
  <c r="U51" i="4" s="1"/>
  <c r="AA52" i="4"/>
  <c r="P52" i="4" s="1"/>
  <c r="AE52" i="4"/>
  <c r="T52" i="4" s="1"/>
  <c r="Z53" i="4"/>
  <c r="O53" i="4" s="1"/>
  <c r="AD53" i="4"/>
  <c r="S53" i="4" s="1"/>
  <c r="Y54" i="4"/>
  <c r="N54" i="4" s="1"/>
  <c r="AC54" i="4"/>
  <c r="R54" i="4" s="1"/>
  <c r="X55" i="4"/>
  <c r="M55" i="4" s="1"/>
  <c r="AB55" i="4"/>
  <c r="Q55" i="4" s="1"/>
  <c r="AF55" i="4"/>
  <c r="U55" i="4" s="1"/>
  <c r="AA56" i="4"/>
  <c r="P56" i="4" s="1"/>
  <c r="AE56" i="4"/>
  <c r="T56" i="4" s="1"/>
  <c r="Z57" i="4"/>
  <c r="O57" i="4" s="1"/>
  <c r="AD57" i="4"/>
  <c r="S57" i="4" s="1"/>
  <c r="Y58" i="4"/>
  <c r="N58" i="4" s="1"/>
  <c r="AC58" i="4"/>
  <c r="R58" i="4" s="1"/>
  <c r="X59" i="4"/>
  <c r="M59" i="4" s="1"/>
  <c r="AB59" i="4"/>
  <c r="Q59" i="4" s="1"/>
  <c r="AF59" i="4"/>
  <c r="U59" i="4" s="1"/>
  <c r="Y51" i="4"/>
  <c r="N51" i="4" s="1"/>
  <c r="AB52" i="4"/>
  <c r="Q52" i="4" s="1"/>
  <c r="AA53" i="4"/>
  <c r="P53" i="4" s="1"/>
  <c r="Z54" i="4"/>
  <c r="O54" i="4" s="1"/>
  <c r="Y55" i="4"/>
  <c r="N55" i="4" s="1"/>
  <c r="X56" i="4"/>
  <c r="M56" i="4" s="1"/>
  <c r="AF56" i="4"/>
  <c r="U56" i="4" s="1"/>
  <c r="AE57" i="4"/>
  <c r="T57" i="4" s="1"/>
  <c r="AD58" i="4"/>
  <c r="S58" i="4" s="1"/>
  <c r="AC59" i="4"/>
  <c r="R59" i="4" s="1"/>
  <c r="Z51" i="4"/>
  <c r="O51" i="4" s="1"/>
  <c r="Y52" i="4"/>
  <c r="N52" i="4" s="1"/>
  <c r="X53" i="4"/>
  <c r="M53" i="4" s="1"/>
  <c r="AF53" i="4"/>
  <c r="U53" i="4" s="1"/>
  <c r="AE54" i="4"/>
  <c r="T54" i="4" s="1"/>
  <c r="AD55" i="4"/>
  <c r="S55" i="4" s="1"/>
  <c r="AC56" i="4"/>
  <c r="R56" i="4" s="1"/>
  <c r="AB57" i="4"/>
  <c r="Q57" i="4" s="1"/>
  <c r="AA58" i="4"/>
  <c r="P58" i="4" s="1"/>
  <c r="Z59" i="4"/>
  <c r="O59" i="4" s="1"/>
  <c r="DL39" i="4" l="1" a="1"/>
  <c r="DA27" i="4"/>
  <c r="CW59" i="4"/>
  <c r="CL59" i="4" s="1"/>
  <c r="CS59" i="4"/>
  <c r="CH59" i="4" s="1"/>
  <c r="CO59" i="4"/>
  <c r="CD59" i="4" s="1"/>
  <c r="CT58" i="4"/>
  <c r="CI58" i="4" s="1"/>
  <c r="CP58" i="4"/>
  <c r="CE58" i="4" s="1"/>
  <c r="CU57" i="4"/>
  <c r="CJ57" i="4" s="1"/>
  <c r="CQ57" i="4"/>
  <c r="CF57" i="4" s="1"/>
  <c r="CV56" i="4"/>
  <c r="CK56" i="4" s="1"/>
  <c r="CR56" i="4"/>
  <c r="CG56" i="4" s="1"/>
  <c r="CW55" i="4"/>
  <c r="CL55" i="4" s="1"/>
  <c r="CS55" i="4"/>
  <c r="CH55" i="4" s="1"/>
  <c r="CO55" i="4"/>
  <c r="CD55" i="4" s="1"/>
  <c r="CT54" i="4"/>
  <c r="CI54" i="4" s="1"/>
  <c r="CP54" i="4"/>
  <c r="CE54" i="4" s="1"/>
  <c r="CU53" i="4"/>
  <c r="CJ53" i="4" s="1"/>
  <c r="CQ53" i="4"/>
  <c r="CF53" i="4" s="1"/>
  <c r="CV52" i="4"/>
  <c r="CK52" i="4" s="1"/>
  <c r="CR52" i="4"/>
  <c r="CG52" i="4" s="1"/>
  <c r="CW51" i="4"/>
  <c r="CL51" i="4" s="1"/>
  <c r="CS51" i="4"/>
  <c r="CH51" i="4" s="1"/>
  <c r="CO51" i="4"/>
  <c r="CU59" i="4"/>
  <c r="CJ59" i="4" s="1"/>
  <c r="CQ59" i="4"/>
  <c r="CF59" i="4" s="1"/>
  <c r="CV58" i="4"/>
  <c r="CK58" i="4" s="1"/>
  <c r="CR58" i="4"/>
  <c r="CG58" i="4" s="1"/>
  <c r="CW57" i="4"/>
  <c r="CL57" i="4" s="1"/>
  <c r="CS57" i="4"/>
  <c r="CH57" i="4" s="1"/>
  <c r="CO57" i="4"/>
  <c r="CD57" i="4" s="1"/>
  <c r="CT56" i="4"/>
  <c r="CI56" i="4" s="1"/>
  <c r="CP56" i="4"/>
  <c r="CE56" i="4" s="1"/>
  <c r="CU55" i="4"/>
  <c r="CJ55" i="4" s="1"/>
  <c r="CQ55" i="4"/>
  <c r="CF55" i="4" s="1"/>
  <c r="CV54" i="4"/>
  <c r="CK54" i="4" s="1"/>
  <c r="CR54" i="4"/>
  <c r="CG54" i="4" s="1"/>
  <c r="CW53" i="4"/>
  <c r="CL53" i="4" s="1"/>
  <c r="CS53" i="4"/>
  <c r="CH53" i="4" s="1"/>
  <c r="CO53" i="4"/>
  <c r="CD53" i="4" s="1"/>
  <c r="CT52" i="4"/>
  <c r="CI52" i="4" s="1"/>
  <c r="CP52" i="4"/>
  <c r="CE52" i="4" s="1"/>
  <c r="CU51" i="4"/>
  <c r="CJ51" i="4" s="1"/>
  <c r="CQ51" i="4"/>
  <c r="CF51" i="4" s="1"/>
  <c r="CT59" i="4"/>
  <c r="CI59" i="4" s="1"/>
  <c r="CU58" i="4"/>
  <c r="CJ58" i="4" s="1"/>
  <c r="CV57" i="4"/>
  <c r="CK57" i="4" s="1"/>
  <c r="CW56" i="4"/>
  <c r="CL56" i="4" s="1"/>
  <c r="CO56" i="4"/>
  <c r="CD56" i="4" s="1"/>
  <c r="CP55" i="4"/>
  <c r="CE55" i="4" s="1"/>
  <c r="CQ54" i="4"/>
  <c r="CF54" i="4" s="1"/>
  <c r="CR53" i="4"/>
  <c r="CG53" i="4" s="1"/>
  <c r="CS52" i="4"/>
  <c r="CH52" i="4" s="1"/>
  <c r="CT51" i="4"/>
  <c r="CI51" i="4" s="1"/>
  <c r="CR59" i="4"/>
  <c r="CG59" i="4" s="1"/>
  <c r="CS58" i="4"/>
  <c r="CH58" i="4" s="1"/>
  <c r="CT57" i="4"/>
  <c r="CI57" i="4" s="1"/>
  <c r="CU56" i="4"/>
  <c r="CJ56" i="4" s="1"/>
  <c r="CV55" i="4"/>
  <c r="CK55" i="4" s="1"/>
  <c r="CW54" i="4"/>
  <c r="CL54" i="4" s="1"/>
  <c r="CO54" i="4"/>
  <c r="CD54" i="4" s="1"/>
  <c r="CP53" i="4"/>
  <c r="CE53" i="4" s="1"/>
  <c r="CQ52" i="4"/>
  <c r="CF52" i="4" s="1"/>
  <c r="CR51" i="4"/>
  <c r="CG51" i="4" s="1"/>
  <c r="CP59" i="4"/>
  <c r="CE59" i="4" s="1"/>
  <c r="CQ58" i="4"/>
  <c r="CF58" i="4" s="1"/>
  <c r="CR57" i="4"/>
  <c r="CG57" i="4" s="1"/>
  <c r="CS56" i="4"/>
  <c r="CH56" i="4" s="1"/>
  <c r="CT55" i="4"/>
  <c r="CI55" i="4" s="1"/>
  <c r="CU54" i="4"/>
  <c r="CJ54" i="4" s="1"/>
  <c r="CV53" i="4"/>
  <c r="CK53" i="4" s="1"/>
  <c r="CW52" i="4"/>
  <c r="CL52" i="4" s="1"/>
  <c r="CO52" i="4"/>
  <c r="CD52" i="4" s="1"/>
  <c r="CP51" i="4"/>
  <c r="CE51" i="4" s="1"/>
  <c r="CW58" i="4"/>
  <c r="CL58" i="4" s="1"/>
  <c r="CR55" i="4"/>
  <c r="CG55" i="4" s="1"/>
  <c r="CV51" i="4"/>
  <c r="CK51" i="4" s="1"/>
  <c r="CO58" i="4"/>
  <c r="CD58" i="4" s="1"/>
  <c r="CS54" i="4"/>
  <c r="CH54" i="4" s="1"/>
  <c r="CP57" i="4"/>
  <c r="CE57" i="4" s="1"/>
  <c r="CT53" i="4"/>
  <c r="CI53" i="4" s="1"/>
  <c r="CV59" i="4"/>
  <c r="CK59" i="4" s="1"/>
  <c r="CQ56" i="4"/>
  <c r="CF56" i="4" s="1"/>
  <c r="CU52" i="4"/>
  <c r="CJ52" i="4" s="1"/>
  <c r="AU63" i="4" a="1"/>
  <c r="AJ51" i="4"/>
  <c r="X63" i="4" a="1"/>
  <c r="AA63" i="4" s="1"/>
  <c r="P63" i="4" s="1"/>
  <c r="DR47" i="4" l="1"/>
  <c r="DG47" i="4" s="1"/>
  <c r="DN47" i="4"/>
  <c r="DC47" i="4" s="1"/>
  <c r="DS46" i="4"/>
  <c r="DH46" i="4" s="1"/>
  <c r="DO46" i="4"/>
  <c r="DD46" i="4" s="1"/>
  <c r="DT45" i="4"/>
  <c r="DI45" i="4" s="1"/>
  <c r="DP45" i="4"/>
  <c r="DE45" i="4" s="1"/>
  <c r="DL45" i="4"/>
  <c r="DA45" i="4" s="1"/>
  <c r="DQ44" i="4"/>
  <c r="DF44" i="4" s="1"/>
  <c r="DM44" i="4"/>
  <c r="DB44" i="4" s="1"/>
  <c r="DR43" i="4"/>
  <c r="DG43" i="4" s="1"/>
  <c r="DN43" i="4"/>
  <c r="DC43" i="4" s="1"/>
  <c r="DS42" i="4"/>
  <c r="DH42" i="4" s="1"/>
  <c r="DO42" i="4"/>
  <c r="DD42" i="4" s="1"/>
  <c r="DT41" i="4"/>
  <c r="DI41" i="4" s="1"/>
  <c r="DP41" i="4"/>
  <c r="DE41" i="4" s="1"/>
  <c r="DL41" i="4"/>
  <c r="DA41" i="4" s="1"/>
  <c r="DQ40" i="4"/>
  <c r="DF40" i="4" s="1"/>
  <c r="DM40" i="4"/>
  <c r="DB40" i="4" s="1"/>
  <c r="DR39" i="4"/>
  <c r="DG39" i="4" s="1"/>
  <c r="DN39" i="4"/>
  <c r="DC39" i="4" s="1"/>
  <c r="DQ47" i="4"/>
  <c r="DF47" i="4" s="1"/>
  <c r="DM47" i="4"/>
  <c r="DB47" i="4" s="1"/>
  <c r="DR46" i="4"/>
  <c r="DG46" i="4" s="1"/>
  <c r="DN46" i="4"/>
  <c r="DC46" i="4" s="1"/>
  <c r="DS45" i="4"/>
  <c r="DH45" i="4" s="1"/>
  <c r="DO45" i="4"/>
  <c r="DD45" i="4" s="1"/>
  <c r="DT44" i="4"/>
  <c r="DI44" i="4" s="1"/>
  <c r="DP44" i="4"/>
  <c r="DE44" i="4" s="1"/>
  <c r="DL44" i="4"/>
  <c r="DA44" i="4" s="1"/>
  <c r="DQ43" i="4"/>
  <c r="DF43" i="4" s="1"/>
  <c r="DM43" i="4"/>
  <c r="DB43" i="4" s="1"/>
  <c r="DR42" i="4"/>
  <c r="DG42" i="4" s="1"/>
  <c r="DN42" i="4"/>
  <c r="DC42" i="4" s="1"/>
  <c r="DS41" i="4"/>
  <c r="DH41" i="4" s="1"/>
  <c r="DO41" i="4"/>
  <c r="DD41" i="4" s="1"/>
  <c r="DT40" i="4"/>
  <c r="DI40" i="4" s="1"/>
  <c r="DP40" i="4"/>
  <c r="DE40" i="4" s="1"/>
  <c r="DL40" i="4"/>
  <c r="DA40" i="4" s="1"/>
  <c r="DQ39" i="4"/>
  <c r="DF39" i="4" s="1"/>
  <c r="DM39" i="4"/>
  <c r="DB39" i="4" s="1"/>
  <c r="DT47" i="4"/>
  <c r="DI47" i="4" s="1"/>
  <c r="DP47" i="4"/>
  <c r="DE47" i="4" s="1"/>
  <c r="DL47" i="4"/>
  <c r="DA47" i="4" s="1"/>
  <c r="DQ46" i="4"/>
  <c r="DF46" i="4" s="1"/>
  <c r="DM46" i="4"/>
  <c r="DB46" i="4" s="1"/>
  <c r="DR45" i="4"/>
  <c r="DG45" i="4" s="1"/>
  <c r="DN45" i="4"/>
  <c r="DC45" i="4" s="1"/>
  <c r="DS44" i="4"/>
  <c r="DH44" i="4" s="1"/>
  <c r="DO44" i="4"/>
  <c r="DD44" i="4" s="1"/>
  <c r="DT43" i="4"/>
  <c r="DI43" i="4" s="1"/>
  <c r="DP43" i="4"/>
  <c r="DE43" i="4" s="1"/>
  <c r="DL43" i="4"/>
  <c r="DA43" i="4" s="1"/>
  <c r="DQ42" i="4"/>
  <c r="DF42" i="4" s="1"/>
  <c r="DM42" i="4"/>
  <c r="DB42" i="4" s="1"/>
  <c r="DR41" i="4"/>
  <c r="DG41" i="4" s="1"/>
  <c r="DN41" i="4"/>
  <c r="DC41" i="4" s="1"/>
  <c r="DS40" i="4"/>
  <c r="DH40" i="4" s="1"/>
  <c r="DO40" i="4"/>
  <c r="DD40" i="4" s="1"/>
  <c r="DT39" i="4"/>
  <c r="DI39" i="4" s="1"/>
  <c r="DP39" i="4"/>
  <c r="DE39" i="4" s="1"/>
  <c r="DL39" i="4"/>
  <c r="DS47" i="4"/>
  <c r="DH47" i="4" s="1"/>
  <c r="DO47" i="4"/>
  <c r="DD47" i="4" s="1"/>
  <c r="DT46" i="4"/>
  <c r="DI46" i="4" s="1"/>
  <c r="DP46" i="4"/>
  <c r="DE46" i="4" s="1"/>
  <c r="DL46" i="4"/>
  <c r="DA46" i="4" s="1"/>
  <c r="DQ45" i="4"/>
  <c r="DF45" i="4" s="1"/>
  <c r="DM45" i="4"/>
  <c r="DB45" i="4" s="1"/>
  <c r="DR44" i="4"/>
  <c r="DG44" i="4" s="1"/>
  <c r="DN44" i="4"/>
  <c r="DC44" i="4" s="1"/>
  <c r="DS43" i="4"/>
  <c r="DH43" i="4" s="1"/>
  <c r="DO43" i="4"/>
  <c r="DD43" i="4" s="1"/>
  <c r="DT42" i="4"/>
  <c r="DI42" i="4" s="1"/>
  <c r="DP42" i="4"/>
  <c r="DE42" i="4" s="1"/>
  <c r="DL42" i="4"/>
  <c r="DA42" i="4" s="1"/>
  <c r="DQ41" i="4"/>
  <c r="DF41" i="4" s="1"/>
  <c r="DM41" i="4"/>
  <c r="DB41" i="4" s="1"/>
  <c r="DR40" i="4"/>
  <c r="DG40" i="4" s="1"/>
  <c r="DN40" i="4"/>
  <c r="DC40" i="4" s="1"/>
  <c r="DS39" i="4"/>
  <c r="DH39" i="4" s="1"/>
  <c r="DO39" i="4"/>
  <c r="DD39" i="4" s="1"/>
  <c r="CO63" i="4" a="1"/>
  <c r="CD51" i="4"/>
  <c r="AX63" i="4"/>
  <c r="AM63" i="4" s="1"/>
  <c r="BB63" i="4"/>
  <c r="AQ63" i="4" s="1"/>
  <c r="AW64" i="4"/>
  <c r="AL64" i="4" s="1"/>
  <c r="BA64" i="4"/>
  <c r="AP64" i="4" s="1"/>
  <c r="AV65" i="4"/>
  <c r="AK65" i="4" s="1"/>
  <c r="AZ65" i="4"/>
  <c r="AO65" i="4" s="1"/>
  <c r="AU66" i="4"/>
  <c r="AJ66" i="4" s="1"/>
  <c r="AY66" i="4"/>
  <c r="AN66" i="4" s="1"/>
  <c r="BC66" i="4"/>
  <c r="AR66" i="4" s="1"/>
  <c r="AX67" i="4"/>
  <c r="AM67" i="4" s="1"/>
  <c r="BB67" i="4"/>
  <c r="AQ67" i="4" s="1"/>
  <c r="AW68" i="4"/>
  <c r="AL68" i="4" s="1"/>
  <c r="BA68" i="4"/>
  <c r="AP68" i="4" s="1"/>
  <c r="AV69" i="4"/>
  <c r="AK69" i="4" s="1"/>
  <c r="AZ69" i="4"/>
  <c r="AO69" i="4" s="1"/>
  <c r="AU70" i="4"/>
  <c r="AJ70" i="4" s="1"/>
  <c r="AY70" i="4"/>
  <c r="AN70" i="4" s="1"/>
  <c r="BC70" i="4"/>
  <c r="AX71" i="4"/>
  <c r="AM71" i="4" s="1"/>
  <c r="BB71" i="4"/>
  <c r="AQ71" i="4" s="1"/>
  <c r="AZ63" i="4"/>
  <c r="AO63" i="4" s="1"/>
  <c r="AU64" i="4"/>
  <c r="AJ64" i="4" s="1"/>
  <c r="BC64" i="4"/>
  <c r="AR64" i="4" s="1"/>
  <c r="BB65" i="4"/>
  <c r="AQ65" i="4" s="1"/>
  <c r="BA66" i="4"/>
  <c r="AP66" i="4" s="1"/>
  <c r="AZ67" i="4"/>
  <c r="AO67" i="4" s="1"/>
  <c r="AY68" i="4"/>
  <c r="AN68" i="4" s="1"/>
  <c r="AX69" i="4"/>
  <c r="AM69" i="4" s="1"/>
  <c r="AW70" i="4"/>
  <c r="AL70" i="4" s="1"/>
  <c r="AV71" i="4"/>
  <c r="AK71" i="4" s="1"/>
  <c r="AW63" i="4"/>
  <c r="AL63" i="4" s="1"/>
  <c r="BA63" i="4"/>
  <c r="AP63" i="4" s="1"/>
  <c r="AZ64" i="4"/>
  <c r="AO64" i="4" s="1"/>
  <c r="AU65" i="4"/>
  <c r="AJ65" i="4" s="1"/>
  <c r="BC65" i="4"/>
  <c r="AR65" i="4" s="1"/>
  <c r="AX66" i="4"/>
  <c r="AM66" i="4" s="1"/>
  <c r="AW67" i="4"/>
  <c r="AL67" i="4" s="1"/>
  <c r="AV68" i="4"/>
  <c r="AK68" i="4" s="1"/>
  <c r="AU69" i="4"/>
  <c r="AJ69" i="4" s="1"/>
  <c r="BC69" i="4"/>
  <c r="AR69" i="4" s="1"/>
  <c r="BB70" i="4"/>
  <c r="AQ70" i="4" s="1"/>
  <c r="BA71" i="4"/>
  <c r="AP71" i="4" s="1"/>
  <c r="AU63" i="4"/>
  <c r="AY63" i="4"/>
  <c r="AN63" i="4" s="1"/>
  <c r="BC63" i="4"/>
  <c r="AR63" i="4" s="1"/>
  <c r="AX64" i="4"/>
  <c r="AM64" i="4" s="1"/>
  <c r="BB64" i="4"/>
  <c r="AQ64" i="4" s="1"/>
  <c r="AW65" i="4"/>
  <c r="AL65" i="4" s="1"/>
  <c r="BA65" i="4"/>
  <c r="AP65" i="4" s="1"/>
  <c r="AV66" i="4"/>
  <c r="AK66" i="4" s="1"/>
  <c r="AZ66" i="4"/>
  <c r="AO66" i="4" s="1"/>
  <c r="AU67" i="4"/>
  <c r="AJ67" i="4" s="1"/>
  <c r="AY67" i="4"/>
  <c r="AN67" i="4" s="1"/>
  <c r="BC67" i="4"/>
  <c r="AR67" i="4" s="1"/>
  <c r="AX68" i="4"/>
  <c r="AM68" i="4" s="1"/>
  <c r="BB68" i="4"/>
  <c r="AQ68" i="4" s="1"/>
  <c r="AW69" i="4"/>
  <c r="AL69" i="4" s="1"/>
  <c r="BA69" i="4"/>
  <c r="AP69" i="4" s="1"/>
  <c r="AV70" i="4"/>
  <c r="AK70" i="4" s="1"/>
  <c r="AZ70" i="4"/>
  <c r="AO70" i="4" s="1"/>
  <c r="AU71" i="4"/>
  <c r="AJ71" i="4" s="1"/>
  <c r="AY71" i="4"/>
  <c r="AN71" i="4" s="1"/>
  <c r="BC71" i="4"/>
  <c r="AR71" i="4" s="1"/>
  <c r="AV63" i="4"/>
  <c r="AK63" i="4" s="1"/>
  <c r="AY64" i="4"/>
  <c r="AN64" i="4" s="1"/>
  <c r="AX65" i="4"/>
  <c r="AM65" i="4" s="1"/>
  <c r="AW66" i="4"/>
  <c r="AL66" i="4" s="1"/>
  <c r="AV67" i="4"/>
  <c r="AK67" i="4" s="1"/>
  <c r="AU68" i="4"/>
  <c r="AJ68" i="4" s="1"/>
  <c r="BC68" i="4"/>
  <c r="AR68" i="4" s="1"/>
  <c r="BB69" i="4"/>
  <c r="AQ69" i="4" s="1"/>
  <c r="BA70" i="4"/>
  <c r="AP70" i="4" s="1"/>
  <c r="AZ71" i="4"/>
  <c r="AO71" i="4" s="1"/>
  <c r="AV64" i="4"/>
  <c r="AK64" i="4" s="1"/>
  <c r="AY65" i="4"/>
  <c r="AN65" i="4" s="1"/>
  <c r="BB66" i="4"/>
  <c r="AQ66" i="4" s="1"/>
  <c r="BA67" i="4"/>
  <c r="AP67" i="4" s="1"/>
  <c r="AZ68" i="4"/>
  <c r="AO68" i="4" s="1"/>
  <c r="AY69" i="4"/>
  <c r="AN69" i="4" s="1"/>
  <c r="AX70" i="4"/>
  <c r="AM70" i="4" s="1"/>
  <c r="AW71" i="4"/>
  <c r="AL71" i="4" s="1"/>
  <c r="AR70" i="4"/>
  <c r="X68" i="4"/>
  <c r="M68" i="4" s="1"/>
  <c r="AD69" i="4"/>
  <c r="S69" i="4" s="1"/>
  <c r="AA64" i="4"/>
  <c r="P64" i="4" s="1"/>
  <c r="AA66" i="4"/>
  <c r="P66" i="4" s="1"/>
  <c r="Z70" i="4"/>
  <c r="O70" i="4" s="1"/>
  <c r="X70" i="4"/>
  <c r="M70" i="4" s="1"/>
  <c r="AB66" i="4"/>
  <c r="Q66" i="4" s="1"/>
  <c r="AD64" i="4"/>
  <c r="S64" i="4" s="1"/>
  <c r="X69" i="4"/>
  <c r="M69" i="4" s="1"/>
  <c r="AD70" i="4"/>
  <c r="S70" i="4" s="1"/>
  <c r="Y67" i="4"/>
  <c r="N67" i="4" s="1"/>
  <c r="X64" i="4"/>
  <c r="M64" i="4" s="1"/>
  <c r="X71" i="4"/>
  <c r="M71" i="4" s="1"/>
  <c r="Z69" i="4"/>
  <c r="O69" i="4" s="1"/>
  <c r="AB67" i="4"/>
  <c r="Q67" i="4" s="1"/>
  <c r="AD65" i="4"/>
  <c r="S65" i="4" s="1"/>
  <c r="AF63" i="4"/>
  <c r="U63" i="4" s="1"/>
  <c r="AE70" i="4"/>
  <c r="T70" i="4" s="1"/>
  <c r="AD67" i="4"/>
  <c r="S67" i="4" s="1"/>
  <c r="AF65" i="4"/>
  <c r="U65" i="4" s="1"/>
  <c r="AD63" i="4"/>
  <c r="S63" i="4" s="1"/>
  <c r="AA69" i="4"/>
  <c r="P69" i="4" s="1"/>
  <c r="AE65" i="4"/>
  <c r="T65" i="4" s="1"/>
  <c r="AA71" i="4"/>
  <c r="P71" i="4" s="1"/>
  <c r="AC69" i="4"/>
  <c r="R69" i="4" s="1"/>
  <c r="AE67" i="4"/>
  <c r="T67" i="4" s="1"/>
  <c r="X66" i="4"/>
  <c r="M66" i="4" s="1"/>
  <c r="Z64" i="4"/>
  <c r="O64" i="4" s="1"/>
  <c r="AC71" i="4"/>
  <c r="R71" i="4" s="1"/>
  <c r="AB71" i="4"/>
  <c r="Q71" i="4" s="1"/>
  <c r="AF67" i="4"/>
  <c r="U67" i="4" s="1"/>
  <c r="AC68" i="4"/>
  <c r="R68" i="4" s="1"/>
  <c r="AD66" i="4"/>
  <c r="S66" i="4" s="1"/>
  <c r="Z68" i="4"/>
  <c r="O68" i="4" s="1"/>
  <c r="Y68" i="4"/>
  <c r="N68" i="4" s="1"/>
  <c r="AE69" i="4"/>
  <c r="T69" i="4" s="1"/>
  <c r="Z66" i="4"/>
  <c r="O66" i="4" s="1"/>
  <c r="AC63" i="4"/>
  <c r="R63" i="4" s="1"/>
  <c r="AC70" i="4"/>
  <c r="R70" i="4" s="1"/>
  <c r="AE68" i="4"/>
  <c r="T68" i="4" s="1"/>
  <c r="X67" i="4"/>
  <c r="M67" i="4" s="1"/>
  <c r="Z65" i="4"/>
  <c r="O65" i="4" s="1"/>
  <c r="AB63" i="4"/>
  <c r="Q63" i="4" s="1"/>
  <c r="AA70" i="4"/>
  <c r="P70" i="4" s="1"/>
  <c r="Z67" i="4"/>
  <c r="O67" i="4" s="1"/>
  <c r="AB65" i="4"/>
  <c r="Q65" i="4" s="1"/>
  <c r="Z63" i="4"/>
  <c r="O63" i="4" s="1"/>
  <c r="AB68" i="4"/>
  <c r="Q68" i="4" s="1"/>
  <c r="AF64" i="4"/>
  <c r="U64" i="4" s="1"/>
  <c r="AF70" i="4"/>
  <c r="U70" i="4" s="1"/>
  <c r="Y69" i="4"/>
  <c r="N69" i="4" s="1"/>
  <c r="AA67" i="4"/>
  <c r="P67" i="4" s="1"/>
  <c r="AC65" i="4"/>
  <c r="R65" i="4" s="1"/>
  <c r="AE63" i="4"/>
  <c r="T63" i="4" s="1"/>
  <c r="AF69" i="4"/>
  <c r="U69" i="4" s="1"/>
  <c r="AB64" i="4"/>
  <c r="Q64" i="4" s="1"/>
  <c r="Y66" i="4"/>
  <c r="N66" i="4" s="1"/>
  <c r="AD71" i="4"/>
  <c r="S71" i="4" s="1"/>
  <c r="AC64" i="4"/>
  <c r="R64" i="4" s="1"/>
  <c r="AE71" i="4"/>
  <c r="T71" i="4" s="1"/>
  <c r="Z71" i="4"/>
  <c r="O71" i="4" s="1"/>
  <c r="Y64" i="4"/>
  <c r="N64" i="4" s="1"/>
  <c r="AF68" i="4"/>
  <c r="U68" i="4" s="1"/>
  <c r="AA65" i="4"/>
  <c r="P65" i="4" s="1"/>
  <c r="AF71" i="4"/>
  <c r="U71" i="4" s="1"/>
  <c r="Y70" i="4"/>
  <c r="N70" i="4" s="1"/>
  <c r="AA68" i="4"/>
  <c r="P68" i="4" s="1"/>
  <c r="AC66" i="4"/>
  <c r="R66" i="4" s="1"/>
  <c r="AE64" i="4"/>
  <c r="T64" i="4" s="1"/>
  <c r="X63" i="4"/>
  <c r="M63" i="4" s="1"/>
  <c r="AB69" i="4"/>
  <c r="Q69" i="4" s="1"/>
  <c r="AE66" i="4"/>
  <c r="T66" i="4" s="1"/>
  <c r="X65" i="4"/>
  <c r="M65" i="4" s="1"/>
  <c r="Y71" i="4"/>
  <c r="N71" i="4" s="1"/>
  <c r="AC67" i="4"/>
  <c r="R67" i="4" s="1"/>
  <c r="Y63" i="4"/>
  <c r="N63" i="4" s="1"/>
  <c r="AB70" i="4"/>
  <c r="Q70" i="4" s="1"/>
  <c r="AD68" i="4"/>
  <c r="S68" i="4" s="1"/>
  <c r="AF66" i="4"/>
  <c r="U66" i="4" s="1"/>
  <c r="Y65" i="4"/>
  <c r="N65" i="4" s="1"/>
  <c r="DL51" i="4" l="1" a="1"/>
  <c r="DA39" i="4"/>
  <c r="CV71" i="4"/>
  <c r="CK71" i="4" s="1"/>
  <c r="CR71" i="4"/>
  <c r="CG71" i="4" s="1"/>
  <c r="CW70" i="4"/>
  <c r="CL70" i="4" s="1"/>
  <c r="CS70" i="4"/>
  <c r="CH70" i="4" s="1"/>
  <c r="CO70" i="4"/>
  <c r="CD70" i="4" s="1"/>
  <c r="CT69" i="4"/>
  <c r="CI69" i="4" s="1"/>
  <c r="CP69" i="4"/>
  <c r="CE69" i="4" s="1"/>
  <c r="CU68" i="4"/>
  <c r="CJ68" i="4" s="1"/>
  <c r="CQ68" i="4"/>
  <c r="CF68" i="4" s="1"/>
  <c r="CV67" i="4"/>
  <c r="CK67" i="4" s="1"/>
  <c r="CR67" i="4"/>
  <c r="CG67" i="4" s="1"/>
  <c r="CW66" i="4"/>
  <c r="CL66" i="4" s="1"/>
  <c r="CS66" i="4"/>
  <c r="CH66" i="4" s="1"/>
  <c r="CO66" i="4"/>
  <c r="CD66" i="4" s="1"/>
  <c r="CT65" i="4"/>
  <c r="CI65" i="4" s="1"/>
  <c r="CP65" i="4"/>
  <c r="CE65" i="4" s="1"/>
  <c r="CU64" i="4"/>
  <c r="CJ64" i="4" s="1"/>
  <c r="CQ64" i="4"/>
  <c r="CF64" i="4" s="1"/>
  <c r="CV63" i="4"/>
  <c r="CK63" i="4" s="1"/>
  <c r="CR63" i="4"/>
  <c r="CG63" i="4" s="1"/>
  <c r="CU71" i="4"/>
  <c r="CJ71" i="4" s="1"/>
  <c r="CQ71" i="4"/>
  <c r="CF71" i="4" s="1"/>
  <c r="CV70" i="4"/>
  <c r="CK70" i="4" s="1"/>
  <c r="CR70" i="4"/>
  <c r="CG70" i="4" s="1"/>
  <c r="CW69" i="4"/>
  <c r="CL69" i="4" s="1"/>
  <c r="CS69" i="4"/>
  <c r="CH69" i="4" s="1"/>
  <c r="CO69" i="4"/>
  <c r="CD69" i="4" s="1"/>
  <c r="CT68" i="4"/>
  <c r="CI68" i="4" s="1"/>
  <c r="CP68" i="4"/>
  <c r="CE68" i="4" s="1"/>
  <c r="CU67" i="4"/>
  <c r="CJ67" i="4" s="1"/>
  <c r="CP71" i="4"/>
  <c r="CE71" i="4" s="1"/>
  <c r="CQ70" i="4"/>
  <c r="CF70" i="4" s="1"/>
  <c r="CR69" i="4"/>
  <c r="CG69" i="4" s="1"/>
  <c r="CS68" i="4"/>
  <c r="CH68" i="4" s="1"/>
  <c r="CT67" i="4"/>
  <c r="CI67" i="4" s="1"/>
  <c r="CO67" i="4"/>
  <c r="CD67" i="4" s="1"/>
  <c r="CR66" i="4"/>
  <c r="CG66" i="4" s="1"/>
  <c r="CV65" i="4"/>
  <c r="CK65" i="4" s="1"/>
  <c r="CQ65" i="4"/>
  <c r="CF65" i="4" s="1"/>
  <c r="CT64" i="4"/>
  <c r="CI64" i="4" s="1"/>
  <c r="CO64" i="4"/>
  <c r="CD64" i="4" s="1"/>
  <c r="CS63" i="4"/>
  <c r="CH63" i="4" s="1"/>
  <c r="CW71" i="4"/>
  <c r="CL71" i="4" s="1"/>
  <c r="CO71" i="4"/>
  <c r="CD71" i="4" s="1"/>
  <c r="CP70" i="4"/>
  <c r="CE70" i="4" s="1"/>
  <c r="CQ69" i="4"/>
  <c r="CF69" i="4" s="1"/>
  <c r="CR68" i="4"/>
  <c r="CG68" i="4" s="1"/>
  <c r="CS67" i="4"/>
  <c r="CH67" i="4" s="1"/>
  <c r="CV66" i="4"/>
  <c r="CK66" i="4" s="1"/>
  <c r="CQ66" i="4"/>
  <c r="CF66" i="4" s="1"/>
  <c r="CU65" i="4"/>
  <c r="CJ65" i="4" s="1"/>
  <c r="CO65" i="4"/>
  <c r="CD65" i="4" s="1"/>
  <c r="CS64" i="4"/>
  <c r="CH64" i="4" s="1"/>
  <c r="CW63" i="4"/>
  <c r="CL63" i="4" s="1"/>
  <c r="CQ63" i="4"/>
  <c r="CF63" i="4" s="1"/>
  <c r="CT71" i="4"/>
  <c r="CI71" i="4" s="1"/>
  <c r="CU70" i="4"/>
  <c r="CJ70" i="4" s="1"/>
  <c r="CV69" i="4"/>
  <c r="CK69" i="4" s="1"/>
  <c r="CW68" i="4"/>
  <c r="CL68" i="4" s="1"/>
  <c r="CO68" i="4"/>
  <c r="CD68" i="4" s="1"/>
  <c r="CQ67" i="4"/>
  <c r="CF67" i="4" s="1"/>
  <c r="CU66" i="4"/>
  <c r="CJ66" i="4" s="1"/>
  <c r="CP66" i="4"/>
  <c r="CE66" i="4" s="1"/>
  <c r="CS65" i="4"/>
  <c r="CH65" i="4" s="1"/>
  <c r="CW64" i="4"/>
  <c r="CL64" i="4" s="1"/>
  <c r="CR64" i="4"/>
  <c r="CG64" i="4" s="1"/>
  <c r="CU63" i="4"/>
  <c r="CJ63" i="4" s="1"/>
  <c r="CP63" i="4"/>
  <c r="CE63" i="4" s="1"/>
  <c r="CV68" i="4"/>
  <c r="CK68" i="4" s="1"/>
  <c r="CW65" i="4"/>
  <c r="CL65" i="4" s="1"/>
  <c r="CT63" i="4"/>
  <c r="CI63" i="4" s="1"/>
  <c r="CS71" i="4"/>
  <c r="CH71" i="4" s="1"/>
  <c r="CW67" i="4"/>
  <c r="CL67" i="4" s="1"/>
  <c r="CR65" i="4"/>
  <c r="CG65" i="4" s="1"/>
  <c r="CO63" i="4"/>
  <c r="CT70" i="4"/>
  <c r="CI70" i="4" s="1"/>
  <c r="CP67" i="4"/>
  <c r="CE67" i="4" s="1"/>
  <c r="CV64" i="4"/>
  <c r="CK64" i="4" s="1"/>
  <c r="CT66" i="4"/>
  <c r="CI66" i="4" s="1"/>
  <c r="CP64" i="4"/>
  <c r="CE64" i="4" s="1"/>
  <c r="CU69" i="4"/>
  <c r="CJ69" i="4" s="1"/>
  <c r="AU75" i="4" a="1"/>
  <c r="AJ63" i="4"/>
  <c r="X75" i="4" a="1"/>
  <c r="AA75" i="4" s="1"/>
  <c r="P75" i="4" s="1"/>
  <c r="DS59" i="4" l="1"/>
  <c r="DH59" i="4" s="1"/>
  <c r="DO59" i="4"/>
  <c r="DD59" i="4" s="1"/>
  <c r="DT58" i="4"/>
  <c r="DI58" i="4" s="1"/>
  <c r="DP58" i="4"/>
  <c r="DE58" i="4" s="1"/>
  <c r="DL58" i="4"/>
  <c r="DA58" i="4" s="1"/>
  <c r="DQ57" i="4"/>
  <c r="DF57" i="4" s="1"/>
  <c r="DM57" i="4"/>
  <c r="DB57" i="4" s="1"/>
  <c r="DR56" i="4"/>
  <c r="DG56" i="4" s="1"/>
  <c r="DN56" i="4"/>
  <c r="DC56" i="4" s="1"/>
  <c r="DS55" i="4"/>
  <c r="DH55" i="4" s="1"/>
  <c r="DO55" i="4"/>
  <c r="DD55" i="4" s="1"/>
  <c r="DT54" i="4"/>
  <c r="DI54" i="4" s="1"/>
  <c r="DP54" i="4"/>
  <c r="DE54" i="4" s="1"/>
  <c r="DL54" i="4"/>
  <c r="DA54" i="4" s="1"/>
  <c r="DQ53" i="4"/>
  <c r="DF53" i="4" s="1"/>
  <c r="DM53" i="4"/>
  <c r="DB53" i="4" s="1"/>
  <c r="DR52" i="4"/>
  <c r="DG52" i="4" s="1"/>
  <c r="DN52" i="4"/>
  <c r="DC52" i="4" s="1"/>
  <c r="DS51" i="4"/>
  <c r="DH51" i="4" s="1"/>
  <c r="DO51" i="4"/>
  <c r="DD51" i="4" s="1"/>
  <c r="DR59" i="4"/>
  <c r="DG59" i="4" s="1"/>
  <c r="DN59" i="4"/>
  <c r="DC59" i="4" s="1"/>
  <c r="DS58" i="4"/>
  <c r="DH58" i="4" s="1"/>
  <c r="DO58" i="4"/>
  <c r="DD58" i="4" s="1"/>
  <c r="DT57" i="4"/>
  <c r="DI57" i="4" s="1"/>
  <c r="DP57" i="4"/>
  <c r="DE57" i="4" s="1"/>
  <c r="DL57" i="4"/>
  <c r="DA57" i="4" s="1"/>
  <c r="DQ56" i="4"/>
  <c r="DF56" i="4" s="1"/>
  <c r="DM56" i="4"/>
  <c r="DB56" i="4" s="1"/>
  <c r="DR55" i="4"/>
  <c r="DG55" i="4" s="1"/>
  <c r="DN55" i="4"/>
  <c r="DC55" i="4" s="1"/>
  <c r="DS54" i="4"/>
  <c r="DH54" i="4" s="1"/>
  <c r="DO54" i="4"/>
  <c r="DD54" i="4" s="1"/>
  <c r="DT53" i="4"/>
  <c r="DI53" i="4" s="1"/>
  <c r="DP53" i="4"/>
  <c r="DE53" i="4" s="1"/>
  <c r="DL53" i="4"/>
  <c r="DA53" i="4" s="1"/>
  <c r="DQ52" i="4"/>
  <c r="DF52" i="4" s="1"/>
  <c r="DM52" i="4"/>
  <c r="DB52" i="4" s="1"/>
  <c r="DR51" i="4"/>
  <c r="DG51" i="4" s="1"/>
  <c r="DN51" i="4"/>
  <c r="DC51" i="4" s="1"/>
  <c r="DQ59" i="4"/>
  <c r="DF59" i="4" s="1"/>
  <c r="DM59" i="4"/>
  <c r="DB59" i="4" s="1"/>
  <c r="DR58" i="4"/>
  <c r="DG58" i="4" s="1"/>
  <c r="DN58" i="4"/>
  <c r="DC58" i="4" s="1"/>
  <c r="DS57" i="4"/>
  <c r="DH57" i="4" s="1"/>
  <c r="DO57" i="4"/>
  <c r="DD57" i="4" s="1"/>
  <c r="DT56" i="4"/>
  <c r="DI56" i="4" s="1"/>
  <c r="DP56" i="4"/>
  <c r="DE56" i="4" s="1"/>
  <c r="DL56" i="4"/>
  <c r="DA56" i="4" s="1"/>
  <c r="DQ55" i="4"/>
  <c r="DF55" i="4" s="1"/>
  <c r="DM55" i="4"/>
  <c r="DB55" i="4" s="1"/>
  <c r="DR54" i="4"/>
  <c r="DG54" i="4" s="1"/>
  <c r="DN54" i="4"/>
  <c r="DC54" i="4" s="1"/>
  <c r="DS53" i="4"/>
  <c r="DH53" i="4" s="1"/>
  <c r="DO53" i="4"/>
  <c r="DD53" i="4" s="1"/>
  <c r="DT52" i="4"/>
  <c r="DI52" i="4" s="1"/>
  <c r="DP52" i="4"/>
  <c r="DE52" i="4" s="1"/>
  <c r="DL52" i="4"/>
  <c r="DA52" i="4" s="1"/>
  <c r="DQ51" i="4"/>
  <c r="DF51" i="4" s="1"/>
  <c r="DM51" i="4"/>
  <c r="DB51" i="4" s="1"/>
  <c r="DT59" i="4"/>
  <c r="DI59" i="4" s="1"/>
  <c r="DM58" i="4"/>
  <c r="DB58" i="4" s="1"/>
  <c r="DO56" i="4"/>
  <c r="DD56" i="4" s="1"/>
  <c r="DQ54" i="4"/>
  <c r="DF54" i="4" s="1"/>
  <c r="DS52" i="4"/>
  <c r="DH52" i="4" s="1"/>
  <c r="DL51" i="4"/>
  <c r="DP59" i="4"/>
  <c r="DE59" i="4" s="1"/>
  <c r="DR57" i="4"/>
  <c r="DG57" i="4" s="1"/>
  <c r="DT55" i="4"/>
  <c r="DI55" i="4" s="1"/>
  <c r="DM54" i="4"/>
  <c r="DB54" i="4" s="1"/>
  <c r="DO52" i="4"/>
  <c r="DD52" i="4" s="1"/>
  <c r="DL59" i="4"/>
  <c r="DA59" i="4" s="1"/>
  <c r="DN57" i="4"/>
  <c r="DC57" i="4" s="1"/>
  <c r="DP55" i="4"/>
  <c r="DE55" i="4" s="1"/>
  <c r="DR53" i="4"/>
  <c r="DG53" i="4" s="1"/>
  <c r="DT51" i="4"/>
  <c r="DI51" i="4" s="1"/>
  <c r="DQ58" i="4"/>
  <c r="DF58" i="4" s="1"/>
  <c r="DS56" i="4"/>
  <c r="DH56" i="4" s="1"/>
  <c r="DL55" i="4"/>
  <c r="DA55" i="4" s="1"/>
  <c r="DN53" i="4"/>
  <c r="DC53" i="4" s="1"/>
  <c r="DP51" i="4"/>
  <c r="DE51" i="4" s="1"/>
  <c r="CO75" i="4" a="1"/>
  <c r="CD63" i="4"/>
  <c r="AX75" i="4"/>
  <c r="AM75" i="4" s="1"/>
  <c r="BB75" i="4"/>
  <c r="AW76" i="4"/>
  <c r="AL76" i="4" s="1"/>
  <c r="BA76" i="4"/>
  <c r="AP76" i="4" s="1"/>
  <c r="AV77" i="4"/>
  <c r="AK77" i="4" s="1"/>
  <c r="AZ77" i="4"/>
  <c r="AO77" i="4" s="1"/>
  <c r="AU78" i="4"/>
  <c r="AJ78" i="4" s="1"/>
  <c r="AY78" i="4"/>
  <c r="AN78" i="4" s="1"/>
  <c r="BC78" i="4"/>
  <c r="AR78" i="4" s="1"/>
  <c r="AX79" i="4"/>
  <c r="AM79" i="4" s="1"/>
  <c r="BB79" i="4"/>
  <c r="AQ79" i="4" s="1"/>
  <c r="AW80" i="4"/>
  <c r="AL80" i="4" s="1"/>
  <c r="BA80" i="4"/>
  <c r="AP80" i="4" s="1"/>
  <c r="AV81" i="4"/>
  <c r="AK81" i="4" s="1"/>
  <c r="AZ81" i="4"/>
  <c r="AO81" i="4" s="1"/>
  <c r="AU82" i="4"/>
  <c r="AJ82" i="4" s="1"/>
  <c r="AY82" i="4"/>
  <c r="AN82" i="4" s="1"/>
  <c r="BC82" i="4"/>
  <c r="AR82" i="4" s="1"/>
  <c r="AX83" i="4"/>
  <c r="AM83" i="4" s="1"/>
  <c r="BB83" i="4"/>
  <c r="AQ83" i="4" s="1"/>
  <c r="AZ75" i="4"/>
  <c r="AO75" i="4" s="1"/>
  <c r="AU76" i="4"/>
  <c r="AJ76" i="4" s="1"/>
  <c r="BC76" i="4"/>
  <c r="AR76" i="4" s="1"/>
  <c r="BB77" i="4"/>
  <c r="AQ77" i="4" s="1"/>
  <c r="BA78" i="4"/>
  <c r="AP78" i="4" s="1"/>
  <c r="AZ79" i="4"/>
  <c r="AO79" i="4" s="1"/>
  <c r="AY80" i="4"/>
  <c r="AN80" i="4" s="1"/>
  <c r="AX81" i="4"/>
  <c r="AM81" i="4" s="1"/>
  <c r="AW82" i="4"/>
  <c r="AL82" i="4" s="1"/>
  <c r="AV83" i="4"/>
  <c r="AK83" i="4" s="1"/>
  <c r="AW75" i="4"/>
  <c r="AL75" i="4" s="1"/>
  <c r="BA75" i="4"/>
  <c r="AP75" i="4" s="1"/>
  <c r="AV76" i="4"/>
  <c r="AK76" i="4" s="1"/>
  <c r="AZ76" i="4"/>
  <c r="AO76" i="4" s="1"/>
  <c r="AU77" i="4"/>
  <c r="AJ77" i="4" s="1"/>
  <c r="BC77" i="4"/>
  <c r="AR77" i="4" s="1"/>
  <c r="AX78" i="4"/>
  <c r="AM78" i="4" s="1"/>
  <c r="AW79" i="4"/>
  <c r="AL79" i="4" s="1"/>
  <c r="BA79" i="4"/>
  <c r="AP79" i="4" s="1"/>
  <c r="AZ80" i="4"/>
  <c r="AO80" i="4" s="1"/>
  <c r="AY81" i="4"/>
  <c r="AN81" i="4" s="1"/>
  <c r="AX82" i="4"/>
  <c r="AM82" i="4" s="1"/>
  <c r="AW83" i="4"/>
  <c r="AL83" i="4" s="1"/>
  <c r="AU75" i="4"/>
  <c r="AJ75" i="4" s="1"/>
  <c r="AY75" i="4"/>
  <c r="AN75" i="4" s="1"/>
  <c r="BC75" i="4"/>
  <c r="AR75" i="4" s="1"/>
  <c r="AX76" i="4"/>
  <c r="AM76" i="4" s="1"/>
  <c r="BB76" i="4"/>
  <c r="AQ76" i="4" s="1"/>
  <c r="AW77" i="4"/>
  <c r="AL77" i="4" s="1"/>
  <c r="BA77" i="4"/>
  <c r="AP77" i="4" s="1"/>
  <c r="AV78" i="4"/>
  <c r="AK78" i="4" s="1"/>
  <c r="AZ78" i="4"/>
  <c r="AO78" i="4" s="1"/>
  <c r="AU79" i="4"/>
  <c r="AJ79" i="4" s="1"/>
  <c r="AY79" i="4"/>
  <c r="AN79" i="4" s="1"/>
  <c r="BC79" i="4"/>
  <c r="AR79" i="4" s="1"/>
  <c r="AX80" i="4"/>
  <c r="AM80" i="4" s="1"/>
  <c r="BB80" i="4"/>
  <c r="AQ80" i="4" s="1"/>
  <c r="AW81" i="4"/>
  <c r="AL81" i="4" s="1"/>
  <c r="BA81" i="4"/>
  <c r="AP81" i="4" s="1"/>
  <c r="AV82" i="4"/>
  <c r="AK82" i="4" s="1"/>
  <c r="AZ82" i="4"/>
  <c r="AO82" i="4" s="1"/>
  <c r="AU83" i="4"/>
  <c r="AJ83" i="4" s="1"/>
  <c r="AY83" i="4"/>
  <c r="AN83" i="4" s="1"/>
  <c r="BC83" i="4"/>
  <c r="AR83" i="4" s="1"/>
  <c r="AV75" i="4"/>
  <c r="AK75" i="4" s="1"/>
  <c r="AY76" i="4"/>
  <c r="AN76" i="4" s="1"/>
  <c r="AX77" i="4"/>
  <c r="AM77" i="4" s="1"/>
  <c r="AW78" i="4"/>
  <c r="AL78" i="4" s="1"/>
  <c r="AV79" i="4"/>
  <c r="AK79" i="4" s="1"/>
  <c r="AU80" i="4"/>
  <c r="AJ80" i="4" s="1"/>
  <c r="BC80" i="4"/>
  <c r="AR80" i="4" s="1"/>
  <c r="BB81" i="4"/>
  <c r="AQ81" i="4" s="1"/>
  <c r="BA82" i="4"/>
  <c r="AP82" i="4" s="1"/>
  <c r="AZ83" i="4"/>
  <c r="AO83" i="4" s="1"/>
  <c r="AY77" i="4"/>
  <c r="AN77" i="4" s="1"/>
  <c r="BB78" i="4"/>
  <c r="AQ78" i="4" s="1"/>
  <c r="AV80" i="4"/>
  <c r="AK80" i="4" s="1"/>
  <c r="AU81" i="4"/>
  <c r="AJ81" i="4" s="1"/>
  <c r="BC81" i="4"/>
  <c r="AR81" i="4" s="1"/>
  <c r="BB82" i="4"/>
  <c r="AQ82" i="4" s="1"/>
  <c r="BA83" i="4"/>
  <c r="AP83" i="4" s="1"/>
  <c r="AQ75" i="4"/>
  <c r="AE82" i="4"/>
  <c r="T82" i="4" s="1"/>
  <c r="AD78" i="4"/>
  <c r="S78" i="4" s="1"/>
  <c r="AE80" i="4"/>
  <c r="T80" i="4" s="1"/>
  <c r="AB75" i="4"/>
  <c r="Q75" i="4" s="1"/>
  <c r="Z78" i="4"/>
  <c r="O78" i="4" s="1"/>
  <c r="AB78" i="4"/>
  <c r="Q78" i="4" s="1"/>
  <c r="AA81" i="4"/>
  <c r="P81" i="4" s="1"/>
  <c r="AF83" i="4"/>
  <c r="U83" i="4" s="1"/>
  <c r="AC78" i="4"/>
  <c r="R78" i="4" s="1"/>
  <c r="X75" i="4"/>
  <c r="M75" i="4" s="1"/>
  <c r="AB77" i="4"/>
  <c r="Q77" i="4" s="1"/>
  <c r="Z75" i="4"/>
  <c r="O75" i="4" s="1"/>
  <c r="AF80" i="4"/>
  <c r="U80" i="4" s="1"/>
  <c r="AF76" i="4"/>
  <c r="U76" i="4" s="1"/>
  <c r="AA83" i="4"/>
  <c r="P83" i="4" s="1"/>
  <c r="AC81" i="4"/>
  <c r="R81" i="4" s="1"/>
  <c r="AE79" i="4"/>
  <c r="T79" i="4" s="1"/>
  <c r="X78" i="4"/>
  <c r="M78" i="4" s="1"/>
  <c r="Z76" i="4"/>
  <c r="O76" i="4" s="1"/>
  <c r="Z82" i="4"/>
  <c r="O82" i="4" s="1"/>
  <c r="AC82" i="4"/>
  <c r="R82" i="4" s="1"/>
  <c r="Z77" i="4"/>
  <c r="O77" i="4" s="1"/>
  <c r="AA78" i="4"/>
  <c r="P78" i="4" s="1"/>
  <c r="Y76" i="4"/>
  <c r="N76" i="4" s="1"/>
  <c r="AE83" i="4"/>
  <c r="T83" i="4" s="1"/>
  <c r="X82" i="4"/>
  <c r="M82" i="4" s="1"/>
  <c r="Z80" i="4"/>
  <c r="O80" i="4" s="1"/>
  <c r="AD76" i="4"/>
  <c r="S76" i="4" s="1"/>
  <c r="AF81" i="4"/>
  <c r="U81" i="4" s="1"/>
  <c r="AF77" i="4"/>
  <c r="U77" i="4" s="1"/>
  <c r="AE77" i="4"/>
  <c r="T77" i="4" s="1"/>
  <c r="Y82" i="4"/>
  <c r="N82" i="4" s="1"/>
  <c r="AA80" i="4"/>
  <c r="P80" i="4" s="1"/>
  <c r="AE76" i="4"/>
  <c r="T76" i="4" s="1"/>
  <c r="AC80" i="4"/>
  <c r="R80" i="4" s="1"/>
  <c r="X81" i="4"/>
  <c r="M81" i="4" s="1"/>
  <c r="AD75" i="4"/>
  <c r="S75" i="4" s="1"/>
  <c r="AB80" i="4"/>
  <c r="Q80" i="4" s="1"/>
  <c r="AA77" i="4"/>
  <c r="P77" i="4" s="1"/>
  <c r="AB83" i="4"/>
  <c r="Q83" i="4" s="1"/>
  <c r="AD81" i="4"/>
  <c r="S81" i="4" s="1"/>
  <c r="AF79" i="4"/>
  <c r="U79" i="4" s="1"/>
  <c r="Y78" i="4"/>
  <c r="N78" i="4" s="1"/>
  <c r="AA76" i="4"/>
  <c r="P76" i="4" s="1"/>
  <c r="Z83" i="4"/>
  <c r="O83" i="4" s="1"/>
  <c r="AD79" i="4"/>
  <c r="S79" i="4" s="1"/>
  <c r="X77" i="4"/>
  <c r="M77" i="4" s="1"/>
  <c r="AC83" i="4"/>
  <c r="R83" i="4" s="1"/>
  <c r="X80" i="4"/>
  <c r="M80" i="4" s="1"/>
  <c r="X76" i="4"/>
  <c r="M76" i="4" s="1"/>
  <c r="AF82" i="4"/>
  <c r="U82" i="4" s="1"/>
  <c r="Y81" i="4"/>
  <c r="N81" i="4" s="1"/>
  <c r="AA79" i="4"/>
  <c r="P79" i="4" s="1"/>
  <c r="AC77" i="4"/>
  <c r="R77" i="4" s="1"/>
  <c r="AE75" i="4"/>
  <c r="T75" i="4" s="1"/>
  <c r="Z79" i="4"/>
  <c r="O79" i="4" s="1"/>
  <c r="Y75" i="4"/>
  <c r="N75" i="4" s="1"/>
  <c r="X79" i="4"/>
  <c r="M79" i="4" s="1"/>
  <c r="AB81" i="4"/>
  <c r="Q81" i="4" s="1"/>
  <c r="AE81" i="4"/>
  <c r="T81" i="4" s="1"/>
  <c r="AD83" i="4"/>
  <c r="S83" i="4" s="1"/>
  <c r="Y80" i="4"/>
  <c r="N80" i="4" s="1"/>
  <c r="Y83" i="4"/>
  <c r="N83" i="4" s="1"/>
  <c r="AC79" i="4"/>
  <c r="R79" i="4" s="1"/>
  <c r="AB76" i="4"/>
  <c r="Q76" i="4" s="1"/>
  <c r="X83" i="4"/>
  <c r="M83" i="4" s="1"/>
  <c r="Z81" i="4"/>
  <c r="O81" i="4" s="1"/>
  <c r="AB79" i="4"/>
  <c r="Q79" i="4" s="1"/>
  <c r="AD77" i="4"/>
  <c r="S77" i="4" s="1"/>
  <c r="AF75" i="4"/>
  <c r="U75" i="4" s="1"/>
  <c r="AA82" i="4"/>
  <c r="P82" i="4" s="1"/>
  <c r="AE78" i="4"/>
  <c r="T78" i="4" s="1"/>
  <c r="AC76" i="4"/>
  <c r="R76" i="4" s="1"/>
  <c r="AD82" i="4"/>
  <c r="S82" i="4" s="1"/>
  <c r="Y79" i="4"/>
  <c r="N79" i="4" s="1"/>
  <c r="AC75" i="4"/>
  <c r="R75" i="4" s="1"/>
  <c r="AB82" i="4"/>
  <c r="Q82" i="4" s="1"/>
  <c r="AD80" i="4"/>
  <c r="S80" i="4" s="1"/>
  <c r="AF78" i="4"/>
  <c r="U78" i="4" s="1"/>
  <c r="Y77" i="4"/>
  <c r="N77" i="4" s="1"/>
  <c r="AJ87" i="4" l="1" a="1"/>
  <c r="DL63" i="4" a="1"/>
  <c r="DA51" i="4"/>
  <c r="CR75" i="4"/>
  <c r="CG75" i="4" s="1"/>
  <c r="CV75" i="4"/>
  <c r="CK75" i="4" s="1"/>
  <c r="CQ76" i="4"/>
  <c r="CF76" i="4" s="1"/>
  <c r="CU76" i="4"/>
  <c r="CJ76" i="4" s="1"/>
  <c r="CP77" i="4"/>
  <c r="CE77" i="4" s="1"/>
  <c r="CT77" i="4"/>
  <c r="CI77" i="4" s="1"/>
  <c r="CO78" i="4"/>
  <c r="CD78" i="4" s="1"/>
  <c r="CS78" i="4"/>
  <c r="CH78" i="4" s="1"/>
  <c r="CW78" i="4"/>
  <c r="CL78" i="4" s="1"/>
  <c r="CR79" i="4"/>
  <c r="CG79" i="4" s="1"/>
  <c r="CV79" i="4"/>
  <c r="CK79" i="4" s="1"/>
  <c r="CQ80" i="4"/>
  <c r="CF80" i="4" s="1"/>
  <c r="CU80" i="4"/>
  <c r="CJ80" i="4" s="1"/>
  <c r="CP81" i="4"/>
  <c r="CE81" i="4" s="1"/>
  <c r="CT81" i="4"/>
  <c r="CI81" i="4" s="1"/>
  <c r="CO82" i="4"/>
  <c r="CD82" i="4" s="1"/>
  <c r="CS82" i="4"/>
  <c r="CH82" i="4" s="1"/>
  <c r="CW82" i="4"/>
  <c r="CL82" i="4" s="1"/>
  <c r="CR83" i="4"/>
  <c r="CG83" i="4" s="1"/>
  <c r="CV83" i="4"/>
  <c r="CK83" i="4" s="1"/>
  <c r="CT75" i="4"/>
  <c r="CI75" i="4" s="1"/>
  <c r="CS76" i="4"/>
  <c r="CH76" i="4" s="1"/>
  <c r="CR77" i="4"/>
  <c r="CG77" i="4" s="1"/>
  <c r="CV77" i="4"/>
  <c r="CK77" i="4" s="1"/>
  <c r="CU78" i="4"/>
  <c r="CJ78" i="4" s="1"/>
  <c r="CT79" i="4"/>
  <c r="CI79" i="4" s="1"/>
  <c r="CS80" i="4"/>
  <c r="CH80" i="4" s="1"/>
  <c r="CR81" i="4"/>
  <c r="CG81" i="4" s="1"/>
  <c r="CU82" i="4"/>
  <c r="CJ82" i="4" s="1"/>
  <c r="CT83" i="4"/>
  <c r="CI83" i="4" s="1"/>
  <c r="CO75" i="4"/>
  <c r="CD75" i="4" s="1"/>
  <c r="CS75" i="4"/>
  <c r="CH75" i="4" s="1"/>
  <c r="CW75" i="4"/>
  <c r="CL75" i="4" s="1"/>
  <c r="CR76" i="4"/>
  <c r="CG76" i="4" s="1"/>
  <c r="CV76" i="4"/>
  <c r="CK76" i="4" s="1"/>
  <c r="CQ77" i="4"/>
  <c r="CF77" i="4" s="1"/>
  <c r="CU77" i="4"/>
  <c r="CJ77" i="4" s="1"/>
  <c r="CP78" i="4"/>
  <c r="CE78" i="4" s="1"/>
  <c r="CT78" i="4"/>
  <c r="CI78" i="4" s="1"/>
  <c r="CO79" i="4"/>
  <c r="CD79" i="4" s="1"/>
  <c r="CS79" i="4"/>
  <c r="CH79" i="4" s="1"/>
  <c r="CW79" i="4"/>
  <c r="CL79" i="4" s="1"/>
  <c r="CR80" i="4"/>
  <c r="CG80" i="4" s="1"/>
  <c r="CV80" i="4"/>
  <c r="CK80" i="4" s="1"/>
  <c r="CQ81" i="4"/>
  <c r="CF81" i="4" s="1"/>
  <c r="CU81" i="4"/>
  <c r="CJ81" i="4" s="1"/>
  <c r="CP82" i="4"/>
  <c r="CE82" i="4" s="1"/>
  <c r="CT82" i="4"/>
  <c r="CI82" i="4" s="1"/>
  <c r="CO83" i="4"/>
  <c r="CD83" i="4" s="1"/>
  <c r="CS83" i="4"/>
  <c r="CH83" i="4" s="1"/>
  <c r="CW83" i="4"/>
  <c r="CL83" i="4" s="1"/>
  <c r="CP75" i="4"/>
  <c r="CE75" i="4" s="1"/>
  <c r="CO76" i="4"/>
  <c r="CD76" i="4" s="1"/>
  <c r="CW76" i="4"/>
  <c r="CL76" i="4" s="1"/>
  <c r="CQ78" i="4"/>
  <c r="CF78" i="4" s="1"/>
  <c r="CP79" i="4"/>
  <c r="CO80" i="4"/>
  <c r="CD80" i="4" s="1"/>
  <c r="CW80" i="4"/>
  <c r="CL80" i="4" s="1"/>
  <c r="CV81" i="4"/>
  <c r="CK81" i="4" s="1"/>
  <c r="CQ82" i="4"/>
  <c r="CF82" i="4" s="1"/>
  <c r="CP83" i="4"/>
  <c r="CE83" i="4" s="1"/>
  <c r="CQ75" i="4"/>
  <c r="CF75" i="4" s="1"/>
  <c r="CU75" i="4"/>
  <c r="CJ75" i="4" s="1"/>
  <c r="CP76" i="4"/>
  <c r="CE76" i="4" s="1"/>
  <c r="CT76" i="4"/>
  <c r="CI76" i="4" s="1"/>
  <c r="CO77" i="4"/>
  <c r="CD77" i="4" s="1"/>
  <c r="CS77" i="4"/>
  <c r="CH77" i="4" s="1"/>
  <c r="CW77" i="4"/>
  <c r="CL77" i="4" s="1"/>
  <c r="CR78" i="4"/>
  <c r="CG78" i="4" s="1"/>
  <c r="CV78" i="4"/>
  <c r="CK78" i="4" s="1"/>
  <c r="CQ79" i="4"/>
  <c r="CF79" i="4" s="1"/>
  <c r="CU79" i="4"/>
  <c r="CJ79" i="4" s="1"/>
  <c r="CP80" i="4"/>
  <c r="CE80" i="4" s="1"/>
  <c r="CT80" i="4"/>
  <c r="CI80" i="4" s="1"/>
  <c r="CO81" i="4"/>
  <c r="CD81" i="4" s="1"/>
  <c r="CS81" i="4"/>
  <c r="CH81" i="4" s="1"/>
  <c r="CW81" i="4"/>
  <c r="CL81" i="4" s="1"/>
  <c r="CR82" i="4"/>
  <c r="CG82" i="4" s="1"/>
  <c r="CV82" i="4"/>
  <c r="CK82" i="4" s="1"/>
  <c r="CQ83" i="4"/>
  <c r="CF83" i="4" s="1"/>
  <c r="CU83" i="4"/>
  <c r="CJ83" i="4" s="1"/>
  <c r="CE79" i="4"/>
  <c r="AM87" i="4" l="1"/>
  <c r="AQ87" i="4"/>
  <c r="AL88" i="4"/>
  <c r="AP88" i="4"/>
  <c r="AK89" i="4"/>
  <c r="AO89" i="4"/>
  <c r="AJ90" i="4"/>
  <c r="AN90" i="4"/>
  <c r="AR90" i="4"/>
  <c r="AM91" i="4"/>
  <c r="AQ91" i="4"/>
  <c r="AL92" i="4"/>
  <c r="AP92" i="4"/>
  <c r="AK93" i="4"/>
  <c r="AO93" i="4"/>
  <c r="AJ94" i="4"/>
  <c r="AN94" i="4"/>
  <c r="AR94" i="4"/>
  <c r="AM95" i="4"/>
  <c r="AQ95" i="4"/>
  <c r="AJ87" i="4"/>
  <c r="AN87" i="4"/>
  <c r="AR87" i="4"/>
  <c r="AM88" i="4"/>
  <c r="AQ88" i="4"/>
  <c r="AL89" i="4"/>
  <c r="AP89" i="4"/>
  <c r="AK90" i="4"/>
  <c r="AO90" i="4"/>
  <c r="AJ91" i="4"/>
  <c r="AN91" i="4"/>
  <c r="AR91" i="4"/>
  <c r="AM92" i="4"/>
  <c r="AQ92" i="4"/>
  <c r="AL93" i="4"/>
  <c r="AP93" i="4"/>
  <c r="AK94" i="4"/>
  <c r="AO94" i="4"/>
  <c r="AJ95" i="4"/>
  <c r="AN95" i="4"/>
  <c r="AR95" i="4"/>
  <c r="AK87" i="4"/>
  <c r="AO87" i="4"/>
  <c r="AJ88" i="4"/>
  <c r="AN88" i="4"/>
  <c r="AR88" i="4"/>
  <c r="AM89" i="4"/>
  <c r="AQ89" i="4"/>
  <c r="AL90" i="4"/>
  <c r="AP90" i="4"/>
  <c r="AK91" i="4"/>
  <c r="AO91" i="4"/>
  <c r="AJ92" i="4"/>
  <c r="AN92" i="4"/>
  <c r="AR92" i="4"/>
  <c r="AM93" i="4"/>
  <c r="AQ93" i="4"/>
  <c r="AL94" i="4"/>
  <c r="AP94" i="4"/>
  <c r="AK95" i="4"/>
  <c r="AO95" i="4"/>
  <c r="AL87" i="4"/>
  <c r="AP87" i="4"/>
  <c r="AK88" i="4"/>
  <c r="AO88" i="4"/>
  <c r="AJ89" i="4"/>
  <c r="AN89" i="4"/>
  <c r="AR89" i="4"/>
  <c r="AM90" i="4"/>
  <c r="AQ90" i="4"/>
  <c r="AL91" i="4"/>
  <c r="AP91" i="4"/>
  <c r="AK92" i="4"/>
  <c r="AO92" i="4"/>
  <c r="AJ93" i="4"/>
  <c r="AN93" i="4"/>
  <c r="AR93" i="4"/>
  <c r="AM94" i="4"/>
  <c r="AQ94" i="4"/>
  <c r="AL95" i="4"/>
  <c r="AP95" i="4"/>
  <c r="DS71" i="4"/>
  <c r="DH71" i="4" s="1"/>
  <c r="DO71" i="4"/>
  <c r="DD71" i="4" s="1"/>
  <c r="DT70" i="4"/>
  <c r="DI70" i="4" s="1"/>
  <c r="DP70" i="4"/>
  <c r="DE70" i="4" s="1"/>
  <c r="DL70" i="4"/>
  <c r="DA70" i="4" s="1"/>
  <c r="DQ69" i="4"/>
  <c r="DF69" i="4" s="1"/>
  <c r="DM69" i="4"/>
  <c r="DB69" i="4" s="1"/>
  <c r="DR68" i="4"/>
  <c r="DG68" i="4" s="1"/>
  <c r="DN68" i="4"/>
  <c r="DC68" i="4" s="1"/>
  <c r="DS67" i="4"/>
  <c r="DH67" i="4" s="1"/>
  <c r="DO67" i="4"/>
  <c r="DD67" i="4" s="1"/>
  <c r="DT66" i="4"/>
  <c r="DI66" i="4" s="1"/>
  <c r="DP66" i="4"/>
  <c r="DE66" i="4" s="1"/>
  <c r="DL66" i="4"/>
  <c r="DA66" i="4" s="1"/>
  <c r="DQ65" i="4"/>
  <c r="DF65" i="4" s="1"/>
  <c r="DM65" i="4"/>
  <c r="DB65" i="4" s="1"/>
  <c r="DR64" i="4"/>
  <c r="DG64" i="4" s="1"/>
  <c r="DN64" i="4"/>
  <c r="DC64" i="4" s="1"/>
  <c r="DS63" i="4"/>
  <c r="DH63" i="4" s="1"/>
  <c r="DO63" i="4"/>
  <c r="DD63" i="4" s="1"/>
  <c r="DR71" i="4"/>
  <c r="DG71" i="4" s="1"/>
  <c r="DN71" i="4"/>
  <c r="DC71" i="4" s="1"/>
  <c r="DS70" i="4"/>
  <c r="DH70" i="4" s="1"/>
  <c r="DO70" i="4"/>
  <c r="DD70" i="4" s="1"/>
  <c r="DT69" i="4"/>
  <c r="DI69" i="4" s="1"/>
  <c r="DP69" i="4"/>
  <c r="DE69" i="4" s="1"/>
  <c r="DL69" i="4"/>
  <c r="DA69" i="4" s="1"/>
  <c r="DQ68" i="4"/>
  <c r="DF68" i="4" s="1"/>
  <c r="DM68" i="4"/>
  <c r="DB68" i="4" s="1"/>
  <c r="DR67" i="4"/>
  <c r="DG67" i="4" s="1"/>
  <c r="DN67" i="4"/>
  <c r="DC67" i="4" s="1"/>
  <c r="DM71" i="4"/>
  <c r="DB71" i="4" s="1"/>
  <c r="DN70" i="4"/>
  <c r="DC70" i="4" s="1"/>
  <c r="DO69" i="4"/>
  <c r="DD69" i="4" s="1"/>
  <c r="DP68" i="4"/>
  <c r="DE68" i="4" s="1"/>
  <c r="DQ67" i="4"/>
  <c r="DF67" i="4" s="1"/>
  <c r="DS66" i="4"/>
  <c r="DH66" i="4" s="1"/>
  <c r="DN66" i="4"/>
  <c r="DC66" i="4" s="1"/>
  <c r="DR65" i="4"/>
  <c r="DG65" i="4" s="1"/>
  <c r="DL65" i="4"/>
  <c r="DA65" i="4" s="1"/>
  <c r="DP64" i="4"/>
  <c r="DE64" i="4" s="1"/>
  <c r="DT63" i="4"/>
  <c r="DI63" i="4" s="1"/>
  <c r="DN63" i="4"/>
  <c r="DC63" i="4" s="1"/>
  <c r="DT71" i="4"/>
  <c r="DI71" i="4" s="1"/>
  <c r="DL71" i="4"/>
  <c r="DA71" i="4" s="1"/>
  <c r="DM70" i="4"/>
  <c r="DB70" i="4" s="1"/>
  <c r="DN69" i="4"/>
  <c r="DC69" i="4" s="1"/>
  <c r="DO68" i="4"/>
  <c r="DD68" i="4" s="1"/>
  <c r="DP67" i="4"/>
  <c r="DE67" i="4" s="1"/>
  <c r="DR66" i="4"/>
  <c r="DG66" i="4" s="1"/>
  <c r="DM66" i="4"/>
  <c r="DB66" i="4" s="1"/>
  <c r="DP65" i="4"/>
  <c r="DE65" i="4" s="1"/>
  <c r="DT64" i="4"/>
  <c r="DI64" i="4" s="1"/>
  <c r="DO64" i="4"/>
  <c r="DD64" i="4" s="1"/>
  <c r="DR63" i="4"/>
  <c r="DG63" i="4" s="1"/>
  <c r="DM63" i="4"/>
  <c r="DB63" i="4" s="1"/>
  <c r="DQ71" i="4"/>
  <c r="DF71" i="4" s="1"/>
  <c r="DR70" i="4"/>
  <c r="DG70" i="4" s="1"/>
  <c r="DS69" i="4"/>
  <c r="DH69" i="4" s="1"/>
  <c r="DT68" i="4"/>
  <c r="DI68" i="4" s="1"/>
  <c r="DL68" i="4"/>
  <c r="DA68" i="4" s="1"/>
  <c r="DM67" i="4"/>
  <c r="DB67" i="4" s="1"/>
  <c r="DQ66" i="4"/>
  <c r="DF66" i="4" s="1"/>
  <c r="DT65" i="4"/>
  <c r="DI65" i="4" s="1"/>
  <c r="DO65" i="4"/>
  <c r="DD65" i="4" s="1"/>
  <c r="DS64" i="4"/>
  <c r="DH64" i="4" s="1"/>
  <c r="DM64" i="4"/>
  <c r="DB64" i="4" s="1"/>
  <c r="DQ63" i="4"/>
  <c r="DF63" i="4" s="1"/>
  <c r="DL63" i="4"/>
  <c r="DA63" i="4" s="1"/>
  <c r="DS68" i="4"/>
  <c r="DH68" i="4" s="1"/>
  <c r="DS65" i="4"/>
  <c r="DH65" i="4" s="1"/>
  <c r="DP63" i="4"/>
  <c r="DE63" i="4" s="1"/>
  <c r="DP71" i="4"/>
  <c r="DE71" i="4" s="1"/>
  <c r="DT67" i="4"/>
  <c r="DI67" i="4" s="1"/>
  <c r="DN65" i="4"/>
  <c r="DC65" i="4" s="1"/>
  <c r="DQ70" i="4"/>
  <c r="DF70" i="4" s="1"/>
  <c r="DL67" i="4"/>
  <c r="DA67" i="4" s="1"/>
  <c r="DQ64" i="4"/>
  <c r="DF64" i="4" s="1"/>
  <c r="DR69" i="4"/>
  <c r="DG69" i="4" s="1"/>
  <c r="DO66" i="4"/>
  <c r="DD66" i="4" s="1"/>
  <c r="DL64" i="4"/>
  <c r="DA64" i="4" s="1"/>
  <c r="BG87" i="4" l="1" a="1"/>
  <c r="DL75" i="4" a="1"/>
  <c r="BJ87" i="4" l="1"/>
  <c r="BN87" i="4"/>
  <c r="BI88" i="4"/>
  <c r="BM88" i="4"/>
  <c r="BH89" i="4"/>
  <c r="BL89" i="4"/>
  <c r="BG90" i="4"/>
  <c r="BK90" i="4"/>
  <c r="BO90" i="4"/>
  <c r="BJ91" i="4"/>
  <c r="BN91" i="4"/>
  <c r="BI92" i="4"/>
  <c r="BM92" i="4"/>
  <c r="BH93" i="4"/>
  <c r="BL93" i="4"/>
  <c r="BG94" i="4"/>
  <c r="BK94" i="4"/>
  <c r="BO94" i="4"/>
  <c r="BJ95" i="4"/>
  <c r="BN95" i="4"/>
  <c r="BL87" i="4"/>
  <c r="BG88" i="4"/>
  <c r="BO88" i="4"/>
  <c r="BN89" i="4"/>
  <c r="BM90" i="4"/>
  <c r="BL91" i="4"/>
  <c r="BK92" i="4"/>
  <c r="BJ93" i="4"/>
  <c r="BI94" i="4"/>
  <c r="BH95" i="4"/>
  <c r="BI87" i="4"/>
  <c r="BL88" i="4"/>
  <c r="BK89" i="4"/>
  <c r="BJ90" i="4"/>
  <c r="BI91" i="4"/>
  <c r="BH92" i="4"/>
  <c r="BL92" i="4"/>
  <c r="BK93" i="4"/>
  <c r="BJ94" i="4"/>
  <c r="BI95" i="4"/>
  <c r="BG87" i="4"/>
  <c r="BK87" i="4"/>
  <c r="BO87" i="4"/>
  <c r="BJ88" i="4"/>
  <c r="BN88" i="4"/>
  <c r="BI89" i="4"/>
  <c r="BM89" i="4"/>
  <c r="BH90" i="4"/>
  <c r="BL90" i="4"/>
  <c r="BG91" i="4"/>
  <c r="BK91" i="4"/>
  <c r="BO91" i="4"/>
  <c r="BJ92" i="4"/>
  <c r="BN92" i="4"/>
  <c r="BI93" i="4"/>
  <c r="BM93" i="4"/>
  <c r="BH94" i="4"/>
  <c r="BL94" i="4"/>
  <c r="BG95" i="4"/>
  <c r="BK95" i="4"/>
  <c r="BO95" i="4"/>
  <c r="BH87" i="4"/>
  <c r="BK88" i="4"/>
  <c r="BJ89" i="4"/>
  <c r="BI90" i="4"/>
  <c r="BH91" i="4"/>
  <c r="BG92" i="4"/>
  <c r="BO92" i="4"/>
  <c r="BN93" i="4"/>
  <c r="BM94" i="4"/>
  <c r="BL95" i="4"/>
  <c r="BM87" i="4"/>
  <c r="BH88" i="4"/>
  <c r="BG89" i="4"/>
  <c r="BO89" i="4"/>
  <c r="BN90" i="4"/>
  <c r="BM91" i="4"/>
  <c r="BG93" i="4"/>
  <c r="BO93" i="4"/>
  <c r="BN94" i="4"/>
  <c r="BM95" i="4"/>
  <c r="DT83" i="4"/>
  <c r="DI83" i="4" s="1"/>
  <c r="DP83" i="4"/>
  <c r="DE83" i="4" s="1"/>
  <c r="DL83" i="4"/>
  <c r="DA83" i="4" s="1"/>
  <c r="DQ82" i="4"/>
  <c r="DF82" i="4" s="1"/>
  <c r="DM82" i="4"/>
  <c r="DB82" i="4" s="1"/>
  <c r="DR81" i="4"/>
  <c r="DG81" i="4" s="1"/>
  <c r="DN81" i="4"/>
  <c r="DC81" i="4" s="1"/>
  <c r="DS80" i="4"/>
  <c r="DH80" i="4" s="1"/>
  <c r="DO80" i="4"/>
  <c r="DD80" i="4" s="1"/>
  <c r="DT79" i="4"/>
  <c r="DI79" i="4" s="1"/>
  <c r="DP79" i="4"/>
  <c r="DE79" i="4" s="1"/>
  <c r="DL79" i="4"/>
  <c r="DA79" i="4" s="1"/>
  <c r="DQ78" i="4"/>
  <c r="DF78" i="4" s="1"/>
  <c r="DM78" i="4"/>
  <c r="DB78" i="4" s="1"/>
  <c r="DR77" i="4"/>
  <c r="DG77" i="4" s="1"/>
  <c r="DN77" i="4"/>
  <c r="DC77" i="4" s="1"/>
  <c r="DS76" i="4"/>
  <c r="DH76" i="4" s="1"/>
  <c r="DO76" i="4"/>
  <c r="DD76" i="4" s="1"/>
  <c r="DT75" i="4"/>
  <c r="DI75" i="4" s="1"/>
  <c r="DP75" i="4"/>
  <c r="DE75" i="4" s="1"/>
  <c r="DL75" i="4"/>
  <c r="DA75" i="4" s="1"/>
  <c r="DS83" i="4"/>
  <c r="DH83" i="4" s="1"/>
  <c r="DO83" i="4"/>
  <c r="DD83" i="4" s="1"/>
  <c r="DT82" i="4"/>
  <c r="DI82" i="4" s="1"/>
  <c r="DP82" i="4"/>
  <c r="DE82" i="4" s="1"/>
  <c r="DL82" i="4"/>
  <c r="DA82" i="4" s="1"/>
  <c r="DQ81" i="4"/>
  <c r="DF81" i="4" s="1"/>
  <c r="DM81" i="4"/>
  <c r="DB81" i="4" s="1"/>
  <c r="DR80" i="4"/>
  <c r="DG80" i="4" s="1"/>
  <c r="DN80" i="4"/>
  <c r="DC80" i="4" s="1"/>
  <c r="DS79" i="4"/>
  <c r="DH79" i="4" s="1"/>
  <c r="DO79" i="4"/>
  <c r="DD79" i="4" s="1"/>
  <c r="DT78" i="4"/>
  <c r="DI78" i="4" s="1"/>
  <c r="DP78" i="4"/>
  <c r="DE78" i="4" s="1"/>
  <c r="DL78" i="4"/>
  <c r="DA78" i="4" s="1"/>
  <c r="DQ77" i="4"/>
  <c r="DF77" i="4" s="1"/>
  <c r="DM77" i="4"/>
  <c r="DB77" i="4" s="1"/>
  <c r="DR76" i="4"/>
  <c r="DG76" i="4" s="1"/>
  <c r="DN76" i="4"/>
  <c r="DC76" i="4" s="1"/>
  <c r="DS75" i="4"/>
  <c r="DH75" i="4" s="1"/>
  <c r="DO75" i="4"/>
  <c r="DD75" i="4" s="1"/>
  <c r="DR83" i="4"/>
  <c r="DG83" i="4" s="1"/>
  <c r="DS82" i="4"/>
  <c r="DH82" i="4" s="1"/>
  <c r="DT81" i="4"/>
  <c r="DI81" i="4" s="1"/>
  <c r="DL81" i="4"/>
  <c r="DA81" i="4" s="1"/>
  <c r="DM80" i="4"/>
  <c r="DB80" i="4" s="1"/>
  <c r="DN79" i="4"/>
  <c r="DC79" i="4" s="1"/>
  <c r="DO78" i="4"/>
  <c r="DD78" i="4" s="1"/>
  <c r="DP77" i="4"/>
  <c r="DE77" i="4" s="1"/>
  <c r="DQ76" i="4"/>
  <c r="DF76" i="4" s="1"/>
  <c r="DR75" i="4"/>
  <c r="DG75" i="4" s="1"/>
  <c r="DQ83" i="4"/>
  <c r="DF83" i="4" s="1"/>
  <c r="DR82" i="4"/>
  <c r="DG82" i="4" s="1"/>
  <c r="DS81" i="4"/>
  <c r="DH81" i="4" s="1"/>
  <c r="DT80" i="4"/>
  <c r="DI80" i="4" s="1"/>
  <c r="DL80" i="4"/>
  <c r="DA80" i="4" s="1"/>
  <c r="DM79" i="4"/>
  <c r="DB79" i="4" s="1"/>
  <c r="DN78" i="4"/>
  <c r="DC78" i="4" s="1"/>
  <c r="DO77" i="4"/>
  <c r="DD77" i="4" s="1"/>
  <c r="DP76" i="4"/>
  <c r="DE76" i="4" s="1"/>
  <c r="DQ75" i="4"/>
  <c r="DF75" i="4" s="1"/>
  <c r="DN83" i="4"/>
  <c r="DC83" i="4" s="1"/>
  <c r="DO82" i="4"/>
  <c r="DD82" i="4" s="1"/>
  <c r="DP81" i="4"/>
  <c r="DE81" i="4" s="1"/>
  <c r="DQ80" i="4"/>
  <c r="DF80" i="4" s="1"/>
  <c r="DR79" i="4"/>
  <c r="DG79" i="4" s="1"/>
  <c r="DS78" i="4"/>
  <c r="DH78" i="4" s="1"/>
  <c r="DT77" i="4"/>
  <c r="DI77" i="4" s="1"/>
  <c r="DL77" i="4"/>
  <c r="DA77" i="4" s="1"/>
  <c r="DM76" i="4"/>
  <c r="DB76" i="4" s="1"/>
  <c r="DN75" i="4"/>
  <c r="DC75" i="4" s="1"/>
  <c r="DP80" i="4"/>
  <c r="DE80" i="4" s="1"/>
  <c r="DT76" i="4"/>
  <c r="DI76" i="4" s="1"/>
  <c r="DM83" i="4"/>
  <c r="DB83" i="4" s="1"/>
  <c r="DQ79" i="4"/>
  <c r="DF79" i="4" s="1"/>
  <c r="DL76" i="4"/>
  <c r="DA76" i="4" s="1"/>
  <c r="DN82" i="4"/>
  <c r="DC82" i="4" s="1"/>
  <c r="DR78" i="4"/>
  <c r="DG78" i="4" s="1"/>
  <c r="DM75" i="4"/>
  <c r="DB75" i="4" s="1"/>
  <c r="DO81" i="4"/>
  <c r="DD81" i="4" s="1"/>
  <c r="DS77" i="4"/>
  <c r="DH77" i="4" s="1"/>
  <c r="CD87" i="4" l="1" a="1"/>
  <c r="CG87" i="4" l="1"/>
  <c r="CK87" i="4"/>
  <c r="CF88" i="4"/>
  <c r="CJ88" i="4"/>
  <c r="CE89" i="4"/>
  <c r="CI89" i="4"/>
  <c r="CD90" i="4"/>
  <c r="CH90" i="4"/>
  <c r="CL90" i="4"/>
  <c r="CG91" i="4"/>
  <c r="CK91" i="4"/>
  <c r="CF92" i="4"/>
  <c r="CJ92" i="4"/>
  <c r="CE93" i="4"/>
  <c r="CI93" i="4"/>
  <c r="CD94" i="4"/>
  <c r="CH94" i="4"/>
  <c r="CL94" i="4"/>
  <c r="CG95" i="4"/>
  <c r="CK95" i="4"/>
  <c r="CD87" i="4"/>
  <c r="CH87" i="4"/>
  <c r="CL87" i="4"/>
  <c r="CG88" i="4"/>
  <c r="CK88" i="4"/>
  <c r="CF89" i="4"/>
  <c r="CJ89" i="4"/>
  <c r="CE90" i="4"/>
  <c r="CI90" i="4"/>
  <c r="CD91" i="4"/>
  <c r="CH91" i="4"/>
  <c r="CL91" i="4"/>
  <c r="CG92" i="4"/>
  <c r="CK92" i="4"/>
  <c r="CF93" i="4"/>
  <c r="CJ93" i="4"/>
  <c r="CE94" i="4"/>
  <c r="CI94" i="4"/>
  <c r="CD95" i="4"/>
  <c r="CH95" i="4"/>
  <c r="CL95" i="4"/>
  <c r="CE87" i="4"/>
  <c r="CI87" i="4"/>
  <c r="CD88" i="4"/>
  <c r="CH88" i="4"/>
  <c r="CL88" i="4"/>
  <c r="CG89" i="4"/>
  <c r="CK89" i="4"/>
  <c r="CF90" i="4"/>
  <c r="CJ90" i="4"/>
  <c r="CE91" i="4"/>
  <c r="CI91" i="4"/>
  <c r="CD92" i="4"/>
  <c r="CH92" i="4"/>
  <c r="CL92" i="4"/>
  <c r="CG93" i="4"/>
  <c r="CK93" i="4"/>
  <c r="CF94" i="4"/>
  <c r="CJ94" i="4"/>
  <c r="CE95" i="4"/>
  <c r="CI95" i="4"/>
  <c r="CF87" i="4"/>
  <c r="CJ87" i="4"/>
  <c r="CE88" i="4"/>
  <c r="CI88" i="4"/>
  <c r="CD89" i="4"/>
  <c r="CH89" i="4"/>
  <c r="CL89" i="4"/>
  <c r="CG90" i="4"/>
  <c r="CK90" i="4"/>
  <c r="CF91" i="4"/>
  <c r="CJ91" i="4"/>
  <c r="CE92" i="4"/>
  <c r="CI92" i="4"/>
  <c r="CD93" i="4"/>
  <c r="CH93" i="4"/>
  <c r="CL93" i="4"/>
  <c r="CG94" i="4"/>
  <c r="CK94" i="4"/>
  <c r="CF95" i="4"/>
  <c r="CJ95" i="4"/>
  <c r="B77" i="4" l="1" a="1"/>
  <c r="E77" i="4" l="1"/>
  <c r="I77" i="4"/>
  <c r="D78" i="4"/>
  <c r="H78" i="4"/>
  <c r="C79" i="4"/>
  <c r="G79" i="4"/>
  <c r="B80" i="4"/>
  <c r="F80" i="4"/>
  <c r="J80" i="4"/>
  <c r="E81" i="4"/>
  <c r="I81" i="4"/>
  <c r="D82" i="4"/>
  <c r="H82" i="4"/>
  <c r="C83" i="4"/>
  <c r="G83" i="4"/>
  <c r="B84" i="4"/>
  <c r="F84" i="4"/>
  <c r="J84" i="4"/>
  <c r="E85" i="4"/>
  <c r="I85" i="4"/>
  <c r="G77" i="4"/>
  <c r="B78" i="4"/>
  <c r="F78" i="4"/>
  <c r="J78" i="4"/>
  <c r="E79" i="4"/>
  <c r="I79" i="4"/>
  <c r="D80" i="4"/>
  <c r="H80" i="4"/>
  <c r="C81" i="4"/>
  <c r="G81" i="4"/>
  <c r="F82" i="4"/>
  <c r="E83" i="4"/>
  <c r="D84" i="4"/>
  <c r="C85" i="4"/>
  <c r="B77" i="4"/>
  <c r="F77" i="4"/>
  <c r="J77" i="4"/>
  <c r="E78" i="4"/>
  <c r="I78" i="4"/>
  <c r="D79" i="4"/>
  <c r="H79" i="4"/>
  <c r="C80" i="4"/>
  <c r="G80" i="4"/>
  <c r="B81" i="4"/>
  <c r="F81" i="4"/>
  <c r="J81" i="4"/>
  <c r="E82" i="4"/>
  <c r="I82" i="4"/>
  <c r="D83" i="4"/>
  <c r="H83" i="4"/>
  <c r="C84" i="4"/>
  <c r="G84" i="4"/>
  <c r="B85" i="4"/>
  <c r="F85" i="4"/>
  <c r="J85" i="4"/>
  <c r="C77" i="4"/>
  <c r="B82" i="4"/>
  <c r="J82" i="4"/>
  <c r="I83" i="4"/>
  <c r="H84" i="4"/>
  <c r="G85" i="4"/>
  <c r="B83" i="4"/>
  <c r="D77" i="4"/>
  <c r="H77" i="4"/>
  <c r="C78" i="4"/>
  <c r="G78" i="4"/>
  <c r="B79" i="4"/>
  <c r="F79" i="4"/>
  <c r="J79" i="4"/>
  <c r="E80" i="4"/>
  <c r="I80" i="4"/>
  <c r="D81" i="4"/>
  <c r="H81" i="4"/>
  <c r="C82" i="4"/>
  <c r="G82" i="4"/>
  <c r="F83" i="4"/>
  <c r="J83" i="4"/>
  <c r="E84" i="4"/>
  <c r="I84" i="4"/>
  <c r="D85" i="4"/>
  <c r="H85" i="4"/>
  <c r="W28" i="3" l="1" a="1"/>
  <c r="W28" i="3" s="1"/>
  <c r="Y28" i="3"/>
  <c r="Z28" i="3"/>
  <c r="AC28" i="3"/>
  <c r="AD28" i="3"/>
  <c r="X29" i="3"/>
  <c r="Y29" i="3"/>
  <c r="AB29" i="3"/>
  <c r="AC29" i="3"/>
  <c r="W30" i="3"/>
  <c r="X30" i="3"/>
  <c r="AA30" i="3"/>
  <c r="AB30" i="3"/>
  <c r="AE30" i="3"/>
  <c r="W31" i="3"/>
  <c r="Z31" i="3"/>
  <c r="AA31" i="3"/>
  <c r="AD31" i="3"/>
  <c r="AE31" i="3"/>
  <c r="Y32" i="3"/>
  <c r="Z32" i="3"/>
  <c r="AC32" i="3"/>
  <c r="AD32" i="3"/>
  <c r="X33" i="3"/>
  <c r="Y33" i="3"/>
  <c r="AB33" i="3"/>
  <c r="AC33" i="3"/>
  <c r="W34" i="3"/>
  <c r="X34" i="3"/>
  <c r="AA34" i="3"/>
  <c r="AB34" i="3"/>
  <c r="AE34" i="3"/>
  <c r="W35" i="3"/>
  <c r="Z35" i="3"/>
  <c r="AA35" i="3"/>
  <c r="AD35" i="3"/>
  <c r="AE35" i="3"/>
  <c r="Y36" i="3"/>
  <c r="Z36" i="3"/>
  <c r="AC36" i="3"/>
  <c r="AD36" i="3"/>
  <c r="N55" i="3"/>
  <c r="W16" i="3" a="1"/>
  <c r="W16" i="3" s="1"/>
  <c r="Y16" i="3"/>
  <c r="Z16" i="3"/>
  <c r="AC16" i="3"/>
  <c r="AD16" i="3"/>
  <c r="X17" i="3"/>
  <c r="Y17" i="3"/>
  <c r="AB17" i="3"/>
  <c r="AC17" i="3"/>
  <c r="W18" i="3"/>
  <c r="X18" i="3"/>
  <c r="AA18" i="3"/>
  <c r="AB18" i="3"/>
  <c r="AE18" i="3"/>
  <c r="W19" i="3"/>
  <c r="Z19" i="3"/>
  <c r="AA19" i="3"/>
  <c r="AD19" i="3"/>
  <c r="AE19" i="3"/>
  <c r="Y20" i="3"/>
  <c r="Z20" i="3"/>
  <c r="AC20" i="3"/>
  <c r="AD20" i="3"/>
  <c r="X21" i="3"/>
  <c r="Y21" i="3"/>
  <c r="AB21" i="3"/>
  <c r="AC21" i="3"/>
  <c r="W22" i="3"/>
  <c r="X22" i="3"/>
  <c r="AA22" i="3"/>
  <c r="AB22" i="3"/>
  <c r="AE22" i="3"/>
  <c r="W23" i="3"/>
  <c r="Z23" i="3"/>
  <c r="AA23" i="3"/>
  <c r="AC23" i="3"/>
  <c r="AD23" i="3"/>
  <c r="AE23" i="3"/>
  <c r="X24" i="3"/>
  <c r="Y24" i="3"/>
  <c r="Z24" i="3"/>
  <c r="AB24" i="3"/>
  <c r="AC24" i="3"/>
  <c r="AD24" i="3"/>
  <c r="T5" i="3"/>
  <c r="T59" i="3"/>
  <c r="S59" i="3"/>
  <c r="R59" i="3"/>
  <c r="Q59" i="3"/>
  <c r="P59" i="3"/>
  <c r="O59" i="3"/>
  <c r="N59" i="3"/>
  <c r="M59" i="3"/>
  <c r="L59" i="3"/>
  <c r="T58" i="3"/>
  <c r="S58" i="3"/>
  <c r="R58" i="3"/>
  <c r="Q58" i="3"/>
  <c r="P58" i="3"/>
  <c r="O58" i="3"/>
  <c r="N58" i="3"/>
  <c r="M58" i="3"/>
  <c r="L58" i="3"/>
  <c r="T57" i="3"/>
  <c r="S57" i="3"/>
  <c r="R57" i="3"/>
  <c r="Q57" i="3"/>
  <c r="P57" i="3"/>
  <c r="O57" i="3"/>
  <c r="N57" i="3"/>
  <c r="M57" i="3"/>
  <c r="L57" i="3"/>
  <c r="T56" i="3"/>
  <c r="S56" i="3"/>
  <c r="R56" i="3"/>
  <c r="Q56" i="3"/>
  <c r="P56" i="3"/>
  <c r="O56" i="3"/>
  <c r="N56" i="3"/>
  <c r="M56" i="3"/>
  <c r="L56" i="3"/>
  <c r="T55" i="3"/>
  <c r="S55" i="3"/>
  <c r="R55" i="3"/>
  <c r="Q55" i="3"/>
  <c r="P55" i="3"/>
  <c r="O55" i="3"/>
  <c r="M55" i="3"/>
  <c r="L55" i="3"/>
  <c r="T54" i="3"/>
  <c r="S54" i="3"/>
  <c r="R54" i="3"/>
  <c r="Q54" i="3"/>
  <c r="P54" i="3"/>
  <c r="O54" i="3"/>
  <c r="N54" i="3"/>
  <c r="M54" i="3"/>
  <c r="L54" i="3"/>
  <c r="T53" i="3"/>
  <c r="S53" i="3"/>
  <c r="R53" i="3"/>
  <c r="Q53" i="3"/>
  <c r="P53" i="3"/>
  <c r="O53" i="3"/>
  <c r="N53" i="3"/>
  <c r="M53" i="3"/>
  <c r="L53" i="3"/>
  <c r="T52" i="3"/>
  <c r="S52" i="3"/>
  <c r="R52" i="3"/>
  <c r="Q52" i="3"/>
  <c r="P52" i="3"/>
  <c r="O52" i="3"/>
  <c r="N52" i="3"/>
  <c r="M52" i="3"/>
  <c r="L52" i="3"/>
  <c r="T47" i="3"/>
  <c r="S47" i="3"/>
  <c r="R47" i="3"/>
  <c r="Q47" i="3"/>
  <c r="P47" i="3"/>
  <c r="O47" i="3"/>
  <c r="N47" i="3"/>
  <c r="M47" i="3"/>
  <c r="L47" i="3"/>
  <c r="T46" i="3"/>
  <c r="S46" i="3"/>
  <c r="R46" i="3"/>
  <c r="Q46" i="3"/>
  <c r="P46" i="3"/>
  <c r="O46" i="3"/>
  <c r="N46" i="3"/>
  <c r="M46" i="3"/>
  <c r="L46" i="3"/>
  <c r="T45" i="3"/>
  <c r="S45" i="3"/>
  <c r="R45" i="3"/>
  <c r="Q45" i="3"/>
  <c r="P45" i="3"/>
  <c r="O45" i="3"/>
  <c r="N45" i="3"/>
  <c r="M45" i="3"/>
  <c r="L45" i="3"/>
  <c r="T44" i="3"/>
  <c r="S44" i="3"/>
  <c r="R44" i="3"/>
  <c r="Q44" i="3"/>
  <c r="P44" i="3"/>
  <c r="O44" i="3"/>
  <c r="N44" i="3"/>
  <c r="M44" i="3"/>
  <c r="L44" i="3"/>
  <c r="T43" i="3"/>
  <c r="S43" i="3"/>
  <c r="R43" i="3"/>
  <c r="Q43" i="3"/>
  <c r="P43" i="3"/>
  <c r="O43" i="3"/>
  <c r="N43" i="3"/>
  <c r="M43" i="3"/>
  <c r="L43" i="3"/>
  <c r="T42" i="3"/>
  <c r="S42" i="3"/>
  <c r="R42" i="3"/>
  <c r="Q42" i="3"/>
  <c r="P42" i="3"/>
  <c r="O42" i="3"/>
  <c r="N42" i="3"/>
  <c r="M42" i="3"/>
  <c r="L42" i="3"/>
  <c r="T41" i="3"/>
  <c r="S41" i="3"/>
  <c r="R41" i="3"/>
  <c r="Q41" i="3"/>
  <c r="P41" i="3"/>
  <c r="O41" i="3"/>
  <c r="N41" i="3"/>
  <c r="M41" i="3"/>
  <c r="L41" i="3"/>
  <c r="T40" i="3"/>
  <c r="S40" i="3"/>
  <c r="R40" i="3"/>
  <c r="Q40" i="3"/>
  <c r="P40" i="3"/>
  <c r="O40" i="3"/>
  <c r="N40" i="3"/>
  <c r="M40" i="3"/>
  <c r="L40" i="3"/>
  <c r="T35" i="3"/>
  <c r="S35" i="3"/>
  <c r="R35" i="3"/>
  <c r="Q35" i="3"/>
  <c r="P35" i="3"/>
  <c r="O35" i="3"/>
  <c r="N35" i="3"/>
  <c r="M35" i="3"/>
  <c r="L35" i="3"/>
  <c r="T34" i="3"/>
  <c r="S34" i="3"/>
  <c r="R34" i="3"/>
  <c r="Q34" i="3"/>
  <c r="P34" i="3"/>
  <c r="O34" i="3"/>
  <c r="N34" i="3"/>
  <c r="M34" i="3"/>
  <c r="L34" i="3"/>
  <c r="T33" i="3"/>
  <c r="S33" i="3"/>
  <c r="R33" i="3"/>
  <c r="Q33" i="3"/>
  <c r="P33" i="3"/>
  <c r="O33" i="3"/>
  <c r="N33" i="3"/>
  <c r="M33" i="3"/>
  <c r="L33" i="3"/>
  <c r="T32" i="3"/>
  <c r="S32" i="3"/>
  <c r="R32" i="3"/>
  <c r="Q32" i="3"/>
  <c r="P32" i="3"/>
  <c r="O32" i="3"/>
  <c r="N32" i="3"/>
  <c r="M32" i="3"/>
  <c r="L32" i="3"/>
  <c r="T31" i="3"/>
  <c r="S31" i="3"/>
  <c r="R31" i="3"/>
  <c r="Q31" i="3"/>
  <c r="P31" i="3"/>
  <c r="O31" i="3"/>
  <c r="N31" i="3"/>
  <c r="M31" i="3"/>
  <c r="L31" i="3"/>
  <c r="T30" i="3"/>
  <c r="S30" i="3"/>
  <c r="R30" i="3"/>
  <c r="Q30" i="3"/>
  <c r="P30" i="3"/>
  <c r="O30" i="3"/>
  <c r="N30" i="3"/>
  <c r="M30" i="3"/>
  <c r="L30" i="3"/>
  <c r="T29" i="3"/>
  <c r="S29" i="3"/>
  <c r="R29" i="3"/>
  <c r="Q29" i="3"/>
  <c r="P29" i="3"/>
  <c r="O29" i="3"/>
  <c r="N29" i="3"/>
  <c r="M29" i="3"/>
  <c r="L29" i="3"/>
  <c r="T28" i="3"/>
  <c r="S28" i="3"/>
  <c r="R28" i="3"/>
  <c r="Q28" i="3"/>
  <c r="P28" i="3"/>
  <c r="O28" i="3"/>
  <c r="N28" i="3"/>
  <c r="M28" i="3"/>
  <c r="L28" i="3"/>
  <c r="P20" i="3"/>
  <c r="N19" i="3"/>
  <c r="L19" i="3"/>
  <c r="L18" i="3"/>
  <c r="L17" i="3"/>
  <c r="L16" i="3"/>
  <c r="T23" i="3"/>
  <c r="S23" i="3"/>
  <c r="R23" i="3"/>
  <c r="Q23" i="3"/>
  <c r="P23" i="3"/>
  <c r="O23" i="3"/>
  <c r="N23" i="3"/>
  <c r="M23" i="3"/>
  <c r="L23" i="3"/>
  <c r="T22" i="3"/>
  <c r="S22" i="3"/>
  <c r="R22" i="3"/>
  <c r="Q22" i="3"/>
  <c r="P22" i="3"/>
  <c r="O22" i="3"/>
  <c r="N22" i="3"/>
  <c r="M22" i="3"/>
  <c r="L22" i="3"/>
  <c r="T21" i="3"/>
  <c r="S21" i="3"/>
  <c r="R21" i="3"/>
  <c r="Q21" i="3"/>
  <c r="P21" i="3"/>
  <c r="O21" i="3"/>
  <c r="N21" i="3"/>
  <c r="M21" i="3"/>
  <c r="L21" i="3"/>
  <c r="T20" i="3"/>
  <c r="S20" i="3"/>
  <c r="R20" i="3"/>
  <c r="Q20" i="3"/>
  <c r="O20" i="3"/>
  <c r="N20" i="3"/>
  <c r="M20" i="3"/>
  <c r="L20" i="3"/>
  <c r="T19" i="3"/>
  <c r="S19" i="3"/>
  <c r="R19" i="3"/>
  <c r="Q19" i="3"/>
  <c r="P19" i="3"/>
  <c r="O19" i="3"/>
  <c r="M19" i="3"/>
  <c r="T18" i="3"/>
  <c r="S18" i="3"/>
  <c r="R18" i="3"/>
  <c r="Q18" i="3"/>
  <c r="P18" i="3"/>
  <c r="O18" i="3"/>
  <c r="N18" i="3"/>
  <c r="M18" i="3"/>
  <c r="T17" i="3"/>
  <c r="S17" i="3"/>
  <c r="R17" i="3"/>
  <c r="Q17" i="3"/>
  <c r="P17" i="3"/>
  <c r="O17" i="3"/>
  <c r="N17" i="3"/>
  <c r="M17" i="3"/>
  <c r="T16" i="3"/>
  <c r="S16" i="3"/>
  <c r="R16" i="3"/>
  <c r="Q16" i="3"/>
  <c r="P16" i="3"/>
  <c r="O16" i="3"/>
  <c r="N16" i="3"/>
  <c r="M16" i="3"/>
  <c r="M6" i="3"/>
  <c r="N6" i="3"/>
  <c r="O6" i="3"/>
  <c r="P6" i="3"/>
  <c r="Q6" i="3"/>
  <c r="R6" i="3"/>
  <c r="S6" i="3"/>
  <c r="T6" i="3"/>
  <c r="M7" i="3"/>
  <c r="N7" i="3"/>
  <c r="O7" i="3"/>
  <c r="P7" i="3"/>
  <c r="Q7" i="3"/>
  <c r="R7" i="3"/>
  <c r="S7" i="3"/>
  <c r="T7" i="3"/>
  <c r="M8" i="3"/>
  <c r="N8" i="3"/>
  <c r="O8" i="3"/>
  <c r="P8" i="3"/>
  <c r="Q8" i="3"/>
  <c r="R8" i="3"/>
  <c r="S8" i="3"/>
  <c r="T8" i="3"/>
  <c r="M9" i="3"/>
  <c r="N9" i="3"/>
  <c r="O9" i="3"/>
  <c r="P9" i="3"/>
  <c r="Q9" i="3"/>
  <c r="R9" i="3"/>
  <c r="S9" i="3"/>
  <c r="T9" i="3"/>
  <c r="M10" i="3"/>
  <c r="N10" i="3"/>
  <c r="O10" i="3"/>
  <c r="P10" i="3"/>
  <c r="Q10" i="3"/>
  <c r="R10" i="3"/>
  <c r="S10" i="3"/>
  <c r="T10" i="3"/>
  <c r="M11" i="3"/>
  <c r="N11" i="3"/>
  <c r="O11" i="3"/>
  <c r="P11" i="3"/>
  <c r="Q11" i="3"/>
  <c r="R11" i="3"/>
  <c r="S11" i="3"/>
  <c r="T11" i="3"/>
  <c r="N5" i="3"/>
  <c r="O5" i="3"/>
  <c r="P5" i="3"/>
  <c r="Q5" i="3"/>
  <c r="R5" i="3"/>
  <c r="S5" i="3"/>
  <c r="M5" i="3"/>
  <c r="M4" i="3"/>
  <c r="N4" i="3"/>
  <c r="O4" i="3"/>
  <c r="P4" i="3"/>
  <c r="Q4" i="3"/>
  <c r="R4" i="3"/>
  <c r="S4" i="3"/>
  <c r="T4" i="3"/>
  <c r="L4" i="3"/>
  <c r="L5" i="3"/>
  <c r="L6" i="3"/>
  <c r="L7" i="3"/>
  <c r="L8" i="3"/>
  <c r="L9" i="3"/>
  <c r="L10" i="3"/>
  <c r="L11" i="3"/>
  <c r="AB36" i="3" l="1"/>
  <c r="X36" i="3"/>
  <c r="AC35" i="3"/>
  <c r="Y35" i="3"/>
  <c r="AD34" i="3"/>
  <c r="Z34" i="3"/>
  <c r="AE33" i="3"/>
  <c r="AA33" i="3"/>
  <c r="W33" i="3"/>
  <c r="AB32" i="3"/>
  <c r="X32" i="3"/>
  <c r="AC31" i="3"/>
  <c r="Y31" i="3"/>
  <c r="AD30" i="3"/>
  <c r="Z30" i="3"/>
  <c r="AE29" i="3"/>
  <c r="AA29" i="3"/>
  <c r="W29" i="3"/>
  <c r="AB28" i="3"/>
  <c r="X28" i="3"/>
  <c r="W40" i="3" s="1" a="1"/>
  <c r="AE36" i="3"/>
  <c r="AA36" i="3"/>
  <c r="W36" i="3"/>
  <c r="AB35" i="3"/>
  <c r="X35" i="3"/>
  <c r="AC34" i="3"/>
  <c r="Y34" i="3"/>
  <c r="AD33" i="3"/>
  <c r="Z33" i="3"/>
  <c r="AE32" i="3"/>
  <c r="AA32" i="3"/>
  <c r="W32" i="3"/>
  <c r="AB31" i="3"/>
  <c r="X31" i="3"/>
  <c r="AC30" i="3"/>
  <c r="Y30" i="3"/>
  <c r="AD29" i="3"/>
  <c r="Z29" i="3"/>
  <c r="AE28" i="3"/>
  <c r="AA28" i="3"/>
  <c r="Y23" i="3"/>
  <c r="AD22" i="3"/>
  <c r="Z22" i="3"/>
  <c r="AE21" i="3"/>
  <c r="AA21" i="3"/>
  <c r="W21" i="3"/>
  <c r="AB20" i="3"/>
  <c r="X20" i="3"/>
  <c r="AC19" i="3"/>
  <c r="Y19" i="3"/>
  <c r="AD18" i="3"/>
  <c r="Z18" i="3"/>
  <c r="AE17" i="3"/>
  <c r="AA17" i="3"/>
  <c r="W17" i="3"/>
  <c r="AB16" i="3"/>
  <c r="X16" i="3"/>
  <c r="AE24" i="3"/>
  <c r="AA24" i="3"/>
  <c r="W24" i="3"/>
  <c r="AB23" i="3"/>
  <c r="X23" i="3"/>
  <c r="AC22" i="3"/>
  <c r="Y22" i="3"/>
  <c r="AD21" i="3"/>
  <c r="Z21" i="3"/>
  <c r="AE20" i="3"/>
  <c r="AA20" i="3"/>
  <c r="W20" i="3"/>
  <c r="AB19" i="3"/>
  <c r="X19" i="3"/>
  <c r="AC18" i="3"/>
  <c r="Y18" i="3"/>
  <c r="AD17" i="3"/>
  <c r="Z17" i="3"/>
  <c r="AE16" i="3"/>
  <c r="AA16" i="3"/>
  <c r="W40" i="3" l="1"/>
  <c r="Y40" i="3"/>
  <c r="AD40" i="3"/>
  <c r="AA41" i="3"/>
  <c r="W42" i="3"/>
  <c r="AB42" i="3"/>
  <c r="Y43" i="3"/>
  <c r="AD43" i="3"/>
  <c r="Z44" i="3"/>
  <c r="W45" i="3"/>
  <c r="AB45" i="3"/>
  <c r="X46" i="3"/>
  <c r="AD46" i="3"/>
  <c r="Z47" i="3"/>
  <c r="AE47" i="3"/>
  <c r="AB48" i="3"/>
  <c r="Z40" i="3"/>
  <c r="W41" i="3"/>
  <c r="AB41" i="3"/>
  <c r="X42" i="3"/>
  <c r="AD42" i="3"/>
  <c r="Z43" i="3"/>
  <c r="AE43" i="3"/>
  <c r="AB44" i="3"/>
  <c r="X45" i="3"/>
  <c r="AC45" i="3"/>
  <c r="Z46" i="3"/>
  <c r="AE46" i="3"/>
  <c r="AA47" i="3"/>
  <c r="X48" i="3"/>
  <c r="AC48" i="3"/>
  <c r="AB40" i="3"/>
  <c r="X41" i="3"/>
  <c r="AC41" i="3"/>
  <c r="Z42" i="3"/>
  <c r="AE42" i="3"/>
  <c r="AA43" i="3"/>
  <c r="X44" i="3"/>
  <c r="AC44" i="3"/>
  <c r="Y45" i="3"/>
  <c r="AE45" i="3"/>
  <c r="AA46" i="3"/>
  <c r="W47" i="3"/>
  <c r="AC47" i="3"/>
  <c r="Y48" i="3"/>
  <c r="AD48" i="3"/>
  <c r="X40" i="3"/>
  <c r="AC40" i="3"/>
  <c r="Y41" i="3"/>
  <c r="AE41" i="3"/>
  <c r="AA42" i="3"/>
  <c r="W43" i="3"/>
  <c r="AC43" i="3"/>
  <c r="Y44" i="3"/>
  <c r="AD44" i="3"/>
  <c r="AA45" i="3"/>
  <c r="W46" i="3"/>
  <c r="AB46" i="3"/>
  <c r="Y47" i="3"/>
  <c r="AD47" i="3"/>
  <c r="Z48" i="3"/>
  <c r="AE48" i="3"/>
  <c r="X47" i="3"/>
  <c r="Z45" i="3"/>
  <c r="AB43" i="3"/>
  <c r="AD41" i="3"/>
  <c r="AA48" i="3"/>
  <c r="AC46" i="3"/>
  <c r="AE44" i="3"/>
  <c r="X43" i="3"/>
  <c r="Z41" i="3"/>
  <c r="W48" i="3"/>
  <c r="Y46" i="3"/>
  <c r="AA44" i="3"/>
  <c r="AC42" i="3"/>
  <c r="AE40" i="3"/>
  <c r="AB47" i="3"/>
  <c r="AD45" i="3"/>
  <c r="W44" i="3"/>
  <c r="Y42" i="3"/>
  <c r="AA40" i="3"/>
  <c r="L64" i="3" l="1" a="1"/>
  <c r="L64" i="3" l="1"/>
  <c r="R65" i="3"/>
  <c r="P67" i="3"/>
  <c r="N69" i="3"/>
  <c r="L71" i="3"/>
  <c r="O72" i="3"/>
  <c r="Q66" i="3"/>
  <c r="O68" i="3"/>
  <c r="M70" i="3"/>
  <c r="S72" i="3"/>
  <c r="O64" i="3"/>
  <c r="M66" i="3"/>
  <c r="T67" i="3"/>
  <c r="R69" i="3"/>
  <c r="P71" i="3"/>
  <c r="R72" i="3"/>
  <c r="S64" i="3"/>
  <c r="T71" i="3"/>
  <c r="N65" i="3"/>
  <c r="L67" i="3"/>
  <c r="S68" i="3"/>
  <c r="Q70" i="3"/>
  <c r="N72" i="3"/>
  <c r="S71" i="3"/>
  <c r="L70" i="3"/>
  <c r="N68" i="3"/>
  <c r="P66" i="3"/>
  <c r="R64" i="3"/>
  <c r="R71" i="3"/>
  <c r="T69" i="3"/>
  <c r="M68" i="3"/>
  <c r="O66" i="3"/>
  <c r="Q64" i="3"/>
  <c r="L72" i="3"/>
  <c r="N70" i="3"/>
  <c r="P68" i="3"/>
  <c r="R66" i="3"/>
  <c r="T64" i="3"/>
  <c r="T70" i="3"/>
  <c r="M69" i="3"/>
  <c r="O67" i="3"/>
  <c r="Q65" i="3"/>
  <c r="Q72" i="3"/>
  <c r="S70" i="3"/>
  <c r="L69" i="3"/>
  <c r="N67" i="3"/>
  <c r="P65" i="3"/>
  <c r="T72" i="3"/>
  <c r="M71" i="3"/>
  <c r="O69" i="3"/>
  <c r="Q67" i="3"/>
  <c r="S65" i="3"/>
  <c r="P70" i="3"/>
  <c r="R68" i="3"/>
  <c r="T66" i="3"/>
  <c r="M65" i="3"/>
  <c r="M72" i="3"/>
  <c r="O70" i="3"/>
  <c r="Q68" i="3"/>
  <c r="S66" i="3"/>
  <c r="L65" i="3"/>
  <c r="P72" i="3"/>
  <c r="R70" i="3"/>
  <c r="T68" i="3"/>
  <c r="M67" i="3"/>
  <c r="O65" i="3"/>
  <c r="O71" i="3"/>
  <c r="Q69" i="3"/>
  <c r="S67" i="3"/>
  <c r="L66" i="3"/>
  <c r="N64" i="3"/>
  <c r="N71" i="3"/>
  <c r="P69" i="3"/>
  <c r="R67" i="3"/>
  <c r="T65" i="3"/>
  <c r="M64" i="3"/>
  <c r="Q71" i="3"/>
  <c r="S69" i="3"/>
  <c r="L68" i="3"/>
  <c r="N66" i="3"/>
  <c r="P64" i="3"/>
</calcChain>
</file>

<file path=xl/sharedStrings.xml><?xml version="1.0" encoding="utf-8"?>
<sst xmlns="http://schemas.openxmlformats.org/spreadsheetml/2006/main" count="1631" uniqueCount="43">
  <si>
    <t>-</t>
  </si>
  <si>
    <t>H1</t>
  </si>
  <si>
    <t>H2</t>
  </si>
  <si>
    <t>H3</t>
  </si>
  <si>
    <t>H4</t>
  </si>
  <si>
    <t>H5</t>
  </si>
  <si>
    <t>H6</t>
  </si>
  <si>
    <t>H7</t>
  </si>
  <si>
    <t>H8</t>
  </si>
  <si>
    <t>D</t>
  </si>
  <si>
    <t>Сначала получим матрицу вероятностей перехода по рейтингу для каждого года (первые 5 таблиц)</t>
  </si>
  <si>
    <t>Grade from\ Grade to</t>
  </si>
  <si>
    <t>A1</t>
  </si>
  <si>
    <t>A2</t>
  </si>
  <si>
    <t>A3</t>
  </si>
  <si>
    <t>A4</t>
  </si>
  <si>
    <t>A5</t>
  </si>
  <si>
    <t>A6</t>
  </si>
  <si>
    <t>A7</t>
  </si>
  <si>
    <t>A8</t>
  </si>
  <si>
    <t>Generator</t>
  </si>
  <si>
    <t>k=0</t>
  </si>
  <si>
    <t>k=1</t>
  </si>
  <si>
    <t>Приравниваем к генератору</t>
  </si>
  <si>
    <t>k=2</t>
  </si>
  <si>
    <t>k=3</t>
  </si>
  <si>
    <t>k=4</t>
  </si>
  <si>
    <t>k=5</t>
  </si>
  <si>
    <t>k&lt;=1</t>
  </si>
  <si>
    <t>k&lt;=2</t>
  </si>
  <si>
    <t>k&lt;=3</t>
  </si>
  <si>
    <t>k&lt;=4</t>
  </si>
  <si>
    <t>k&lt;=5</t>
  </si>
  <si>
    <t>2012-2013</t>
  </si>
  <si>
    <t>2013-2014</t>
  </si>
  <si>
    <t>2014-2015</t>
  </si>
  <si>
    <t>2015-2016</t>
  </si>
  <si>
    <t>2012-2017</t>
  </si>
  <si>
    <t>Cohort</t>
  </si>
  <si>
    <t>Duration</t>
  </si>
  <si>
    <t xml:space="preserve">So, here we used two approaches to calculate transition probabiity matrices: duration and cohort methods. Cohort method shows the probability of direct way to default, while duration method is able to demonstrate the trajectory of transition. It seems that we can get more appropriate results by duration. For instance, here we showed 2 TPMs for five years. We can notice that calculated probabilities are approximately the same. What is more, we cannot say that one method over- or underestimate probabailities as, for instance, the probability to get to the default from A2, A3, A8 is higher in the duration, but from A1, A4, A6, A7 to default is higher in the cohort method. </t>
  </si>
  <si>
    <t>Thus, multiplying the transition probability matrices among themselves, we obtained the transition probability matrix for 2012-2017. Note that the lower the rating, the higher the probability of defaulting. We also draw attention to the fact that the probability of default for 5 years is much higher than if we considered only one year.</t>
  </si>
  <si>
    <t>The transition probability matrices, calculated in two different ways, do not differ much by pack. Also note that it cannot be said that some of them overestimate the probability of default, while the other underestimates. On the contrary, the probabilities are approximately at the same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</si>
</sst>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1"/>
      <color theme="1"/>
      <name val="Calibri"/>
      <family val="2"/>
      <charset val="204"/>
      <scheme val="minor"/>
    </font>
    <font>
      <sz val="11"/>
      <color rgb="FF000000"/>
      <name val="Calibri"/>
      <family val="2"/>
      <charset val="204"/>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rgb="FF00B050"/>
      </left>
      <right style="thin">
        <color indexed="64"/>
      </right>
      <top style="medium">
        <color rgb="FF00B050"/>
      </top>
      <bottom style="thin">
        <color indexed="64"/>
      </bottom>
      <diagonal/>
    </border>
    <border>
      <left/>
      <right style="thin">
        <color indexed="64"/>
      </right>
      <top style="medium">
        <color rgb="FF00B050"/>
      </top>
      <bottom style="thin">
        <color indexed="64"/>
      </bottom>
      <diagonal/>
    </border>
    <border>
      <left/>
      <right style="medium">
        <color rgb="FF00B050"/>
      </right>
      <top style="medium">
        <color rgb="FF00B050"/>
      </top>
      <bottom style="thin">
        <color indexed="64"/>
      </bottom>
      <diagonal/>
    </border>
    <border>
      <left style="medium">
        <color rgb="FF00B050"/>
      </left>
      <right style="thin">
        <color indexed="64"/>
      </right>
      <top/>
      <bottom style="thin">
        <color indexed="64"/>
      </bottom>
      <diagonal/>
    </border>
    <border>
      <left/>
      <right style="medium">
        <color rgb="FF00B050"/>
      </right>
      <top/>
      <bottom/>
      <diagonal/>
    </border>
    <border>
      <left style="medium">
        <color rgb="FF00B050"/>
      </left>
      <right style="thin">
        <color indexed="64"/>
      </right>
      <top/>
      <bottom style="medium">
        <color rgb="FF00B050"/>
      </bottom>
      <diagonal/>
    </border>
    <border>
      <left/>
      <right/>
      <top/>
      <bottom style="medium">
        <color rgb="FF00B050"/>
      </bottom>
      <diagonal/>
    </border>
    <border>
      <left/>
      <right style="medium">
        <color rgb="FF00B050"/>
      </right>
      <top/>
      <bottom style="medium">
        <color rgb="FF00B050"/>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14" fontId="0" fillId="0" borderId="0" xfId="0" applyNumberFormat="1"/>
    <xf numFmtId="0" fontId="2" fillId="0" borderId="0" xfId="0" applyFont="1"/>
    <xf numFmtId="10" fontId="0" fillId="0" borderId="0" xfId="1" applyNumberFormat="1" applyFont="1"/>
    <xf numFmtId="0" fontId="0" fillId="0" borderId="1" xfId="0" applyBorder="1"/>
    <xf numFmtId="10" fontId="0" fillId="0" borderId="2" xfId="1" applyNumberFormat="1" applyFont="1" applyBorder="1"/>
    <xf numFmtId="10" fontId="0" fillId="0" borderId="3" xfId="1" applyNumberFormat="1" applyFont="1" applyBorder="1"/>
    <xf numFmtId="10" fontId="0" fillId="0" borderId="4" xfId="1" applyNumberFormat="1" applyFont="1" applyBorder="1"/>
    <xf numFmtId="10" fontId="0" fillId="0" borderId="5" xfId="1" applyNumberFormat="1" applyFont="1" applyBorder="1"/>
    <xf numFmtId="10" fontId="0" fillId="0" borderId="0" xfId="1" applyNumberFormat="1" applyFont="1" applyBorder="1"/>
    <xf numFmtId="10" fontId="0" fillId="0" borderId="6" xfId="1" applyNumberFormat="1" applyFont="1" applyBorder="1"/>
    <xf numFmtId="10" fontId="0" fillId="0" borderId="7" xfId="1" applyNumberFormat="1" applyFont="1" applyBorder="1"/>
    <xf numFmtId="10" fontId="0" fillId="0" borderId="8" xfId="1" applyNumberFormat="1" applyFont="1" applyBorder="1"/>
    <xf numFmtId="10" fontId="0" fillId="0" borderId="9" xfId="1" applyNumberFormat="1" applyFont="1" applyBorder="1"/>
    <xf numFmtId="14" fontId="0" fillId="0" borderId="0" xfId="0" applyNumberFormat="1" applyBorder="1"/>
    <xf numFmtId="0" fontId="0" fillId="0" borderId="0" xfId="0" applyBorder="1"/>
    <xf numFmtId="0" fontId="0" fillId="0" borderId="0" xfId="0" applyAlignment="1">
      <alignment horizontal="center"/>
    </xf>
    <xf numFmtId="0" fontId="0" fillId="0" borderId="1" xfId="0" applyBorder="1" applyAlignment="1">
      <alignment horizontal="center"/>
    </xf>
    <xf numFmtId="0" fontId="2" fillId="0" borderId="0" xfId="0" applyFont="1" applyAlignment="1">
      <alignment horizontal="center"/>
    </xf>
    <xf numFmtId="0" fontId="2" fillId="0" borderId="1" xfId="0" applyFont="1" applyBorder="1"/>
    <xf numFmtId="0" fontId="2" fillId="0" borderId="10" xfId="0" applyFont="1" applyBorder="1" applyAlignment="1">
      <alignment horizontal="center"/>
    </xf>
    <xf numFmtId="0" fontId="2" fillId="0" borderId="11" xfId="0" applyFont="1" applyBorder="1" applyAlignment="1">
      <alignment horizontal="center"/>
    </xf>
    <xf numFmtId="0" fontId="2" fillId="0" borderId="9" xfId="0" applyFont="1" applyBorder="1"/>
    <xf numFmtId="0" fontId="2" fillId="2" borderId="12" xfId="0" applyFont="1" applyFill="1" applyBorder="1" applyAlignment="1">
      <alignment horizontal="center"/>
    </xf>
    <xf numFmtId="0" fontId="2" fillId="2" borderId="13" xfId="0" applyFont="1" applyFill="1" applyBorder="1"/>
    <xf numFmtId="0" fontId="2" fillId="2" borderId="14" xfId="0" applyFont="1" applyFill="1" applyBorder="1"/>
    <xf numFmtId="0" fontId="2" fillId="2" borderId="15" xfId="0" applyFont="1" applyFill="1" applyBorder="1"/>
    <xf numFmtId="0" fontId="2" fillId="2" borderId="10" xfId="0" applyFont="1" applyFill="1" applyBorder="1" applyAlignment="1">
      <alignment horizontal="center"/>
    </xf>
    <xf numFmtId="0" fontId="2" fillId="2" borderId="16" xfId="0" applyFont="1" applyFill="1" applyBorder="1" applyAlignment="1">
      <alignment horizontal="center"/>
    </xf>
    <xf numFmtId="0" fontId="2" fillId="2" borderId="17" xfId="0" applyFont="1" applyFill="1" applyBorder="1" applyAlignment="1">
      <alignment horizontal="center"/>
    </xf>
    <xf numFmtId="10" fontId="2" fillId="2" borderId="9" xfId="1" applyNumberFormat="1" applyFont="1" applyFill="1" applyBorder="1"/>
    <xf numFmtId="10" fontId="2" fillId="2" borderId="18" xfId="1" applyNumberFormat="1" applyFont="1" applyFill="1" applyBorder="1"/>
    <xf numFmtId="0" fontId="2" fillId="2" borderId="19" xfId="0" applyFont="1" applyFill="1" applyBorder="1" applyAlignment="1">
      <alignment horizontal="center"/>
    </xf>
    <xf numFmtId="10" fontId="2" fillId="2" borderId="20" xfId="1" applyNumberFormat="1" applyFont="1" applyFill="1" applyBorder="1"/>
    <xf numFmtId="10" fontId="2" fillId="2" borderId="21" xfId="1" applyNumberFormat="1" applyFont="1" applyFill="1" applyBorder="1"/>
    <xf numFmtId="0" fontId="2" fillId="2" borderId="22" xfId="0" applyFont="1" applyFill="1" applyBorder="1"/>
    <xf numFmtId="0" fontId="2" fillId="2" borderId="23" xfId="0" applyFont="1" applyFill="1" applyBorder="1" applyAlignment="1">
      <alignment horizontal="center"/>
    </xf>
    <xf numFmtId="0" fontId="2" fillId="2" borderId="24" xfId="0" applyFont="1" applyFill="1" applyBorder="1" applyAlignment="1">
      <alignment horizontal="center"/>
    </xf>
    <xf numFmtId="0" fontId="2" fillId="2" borderId="25" xfId="0" applyFont="1" applyFill="1" applyBorder="1" applyAlignment="1">
      <alignment horizontal="center"/>
    </xf>
    <xf numFmtId="10" fontId="0" fillId="0" borderId="26" xfId="1" applyNumberFormat="1" applyFont="1" applyBorder="1"/>
    <xf numFmtId="0" fontId="2" fillId="2" borderId="27" xfId="0" applyFont="1" applyFill="1" applyBorder="1" applyAlignment="1">
      <alignment horizontal="center"/>
    </xf>
    <xf numFmtId="10" fontId="0" fillId="0" borderId="28" xfId="1" applyNumberFormat="1" applyFont="1" applyBorder="1"/>
    <xf numFmtId="10" fontId="0" fillId="0" borderId="29" xfId="1" applyNumberFormat="1" applyFont="1" applyBorder="1"/>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48603-E888-9647-A21D-C38044C88928}">
  <dimension ref="A1:Q22"/>
  <sheetViews>
    <sheetView workbookViewId="0">
      <selection activeCell="D15" sqref="D15"/>
    </sheetView>
  </sheetViews>
  <sheetFormatPr baseColWidth="10" defaultRowHeight="15" x14ac:dyDescent="0.2"/>
  <sheetData>
    <row r="1" spans="1:17" x14ac:dyDescent="0.2">
      <c r="A1" s="44" t="s">
        <v>40</v>
      </c>
      <c r="B1" s="45"/>
      <c r="C1" s="45"/>
      <c r="D1" s="45"/>
      <c r="E1" s="46"/>
      <c r="G1" t="s">
        <v>39</v>
      </c>
      <c r="H1" s="35" t="s">
        <v>11</v>
      </c>
      <c r="I1" s="36" t="s">
        <v>12</v>
      </c>
      <c r="J1" s="36" t="s">
        <v>13</v>
      </c>
      <c r="K1" s="36" t="s">
        <v>14</v>
      </c>
      <c r="L1" s="36" t="s">
        <v>15</v>
      </c>
      <c r="M1" s="36" t="s">
        <v>16</v>
      </c>
      <c r="N1" s="36" t="s">
        <v>17</v>
      </c>
      <c r="O1" s="36" t="s">
        <v>18</v>
      </c>
      <c r="P1" s="36" t="s">
        <v>19</v>
      </c>
      <c r="Q1" s="37" t="s">
        <v>9</v>
      </c>
    </row>
    <row r="2" spans="1:17" x14ac:dyDescent="0.2">
      <c r="A2" s="47"/>
      <c r="B2" s="48"/>
      <c r="C2" s="48"/>
      <c r="D2" s="48"/>
      <c r="E2" s="49"/>
      <c r="H2" s="38" t="s">
        <v>12</v>
      </c>
      <c r="I2" s="9">
        <v>0.92317212750005229</v>
      </c>
      <c r="J2" s="9">
        <v>6.3862656413430641E-2</v>
      </c>
      <c r="K2" s="9">
        <v>2.1824584586108272E-3</v>
      </c>
      <c r="L2" s="9">
        <v>7.4921804619020198E-5</v>
      </c>
      <c r="M2" s="9">
        <v>1.8481164042932194E-5</v>
      </c>
      <c r="N2" s="9">
        <v>2.2660043417416817E-5</v>
      </c>
      <c r="O2" s="9">
        <v>2.5073348940495682E-6</v>
      </c>
      <c r="P2" s="9">
        <v>2.5273017082359366E-6</v>
      </c>
      <c r="Q2" s="39">
        <v>1.066165997922453E-2</v>
      </c>
    </row>
    <row r="3" spans="1:17" x14ac:dyDescent="0.2">
      <c r="A3" s="47"/>
      <c r="B3" s="48"/>
      <c r="C3" s="48"/>
      <c r="D3" s="48"/>
      <c r="E3" s="49"/>
      <c r="H3" s="38" t="s">
        <v>13</v>
      </c>
      <c r="I3" s="9">
        <v>7.8022185254972898E-2</v>
      </c>
      <c r="J3" s="9">
        <v>0.77674631652217996</v>
      </c>
      <c r="K3" s="9">
        <v>7.308178630114745E-2</v>
      </c>
      <c r="L3" s="9">
        <v>2.0769064977677977E-2</v>
      </c>
      <c r="M3" s="9">
        <v>4.1272008225514438E-3</v>
      </c>
      <c r="N3" s="9">
        <v>4.1811690050828241E-3</v>
      </c>
      <c r="O3" s="9">
        <v>1.3371766226498072E-3</v>
      </c>
      <c r="P3" s="9">
        <v>1.3026242338196664E-3</v>
      </c>
      <c r="Q3" s="39">
        <v>4.0432476259918151E-2</v>
      </c>
    </row>
    <row r="4" spans="1:17" x14ac:dyDescent="0.2">
      <c r="A4" s="47"/>
      <c r="B4" s="48"/>
      <c r="C4" s="48"/>
      <c r="D4" s="48"/>
      <c r="E4" s="49"/>
      <c r="H4" s="38" t="s">
        <v>14</v>
      </c>
      <c r="I4" s="9">
        <v>8.1408804215402489E-2</v>
      </c>
      <c r="J4" s="9">
        <v>0.10111479332223733</v>
      </c>
      <c r="K4" s="9">
        <v>0.51921162986631919</v>
      </c>
      <c r="L4" s="9">
        <v>8.5029539530070197E-2</v>
      </c>
      <c r="M4" s="9">
        <v>3.9932261218984723E-2</v>
      </c>
      <c r="N4" s="9">
        <v>3.8352581279413468E-2</v>
      </c>
      <c r="O4" s="9">
        <v>1.1657758759979283E-2</v>
      </c>
      <c r="P4" s="9">
        <v>1.2171093345995046E-2</v>
      </c>
      <c r="Q4" s="39">
        <v>0.11112153846159796</v>
      </c>
    </row>
    <row r="5" spans="1:17" x14ac:dyDescent="0.2">
      <c r="A5" s="47"/>
      <c r="B5" s="48"/>
      <c r="C5" s="48"/>
      <c r="D5" s="48"/>
      <c r="E5" s="49"/>
      <c r="H5" s="38" t="s">
        <v>15</v>
      </c>
      <c r="I5" s="9">
        <v>3.662294741769969E-2</v>
      </c>
      <c r="J5" s="9">
        <v>9.2026545605626731E-2</v>
      </c>
      <c r="K5" s="9">
        <v>0.11979271148365513</v>
      </c>
      <c r="L5" s="9">
        <v>0.35933377733173183</v>
      </c>
      <c r="M5" s="9">
        <v>6.4791705119657497E-2</v>
      </c>
      <c r="N5" s="9">
        <v>7.4838454987095168E-2</v>
      </c>
      <c r="O5" s="9">
        <v>2.9694436234923894E-2</v>
      </c>
      <c r="P5" s="9">
        <v>3.0101540628699151E-2</v>
      </c>
      <c r="Q5" s="39">
        <v>0.19279788119091065</v>
      </c>
    </row>
    <row r="6" spans="1:17" x14ac:dyDescent="0.2">
      <c r="A6" s="47"/>
      <c r="B6" s="48"/>
      <c r="C6" s="48"/>
      <c r="D6" s="48"/>
      <c r="E6" s="49"/>
      <c r="H6" s="38" t="s">
        <v>16</v>
      </c>
      <c r="I6" s="9">
        <v>1.0044233977232083E-2</v>
      </c>
      <c r="J6" s="9">
        <v>4.6716530016562834E-2</v>
      </c>
      <c r="K6" s="9">
        <v>7.5003591828599767E-2</v>
      </c>
      <c r="L6" s="9">
        <v>0.12070419568428993</v>
      </c>
      <c r="M6" s="9">
        <v>0.17397742154433532</v>
      </c>
      <c r="N6" s="9">
        <v>0.11786613283580993</v>
      </c>
      <c r="O6" s="9">
        <v>6.1528338568229826E-2</v>
      </c>
      <c r="P6" s="9">
        <v>7.9201746855435406E-2</v>
      </c>
      <c r="Q6" s="39">
        <v>0.31495780868950496</v>
      </c>
    </row>
    <row r="7" spans="1:17" x14ac:dyDescent="0.2">
      <c r="A7" s="47"/>
      <c r="B7" s="48"/>
      <c r="C7" s="48"/>
      <c r="D7" s="48"/>
      <c r="E7" s="49"/>
      <c r="H7" s="38" t="s">
        <v>17</v>
      </c>
      <c r="I7" s="9">
        <v>2.8921592701704434E-3</v>
      </c>
      <c r="J7" s="9">
        <v>1.3796131776525805E-2</v>
      </c>
      <c r="K7" s="9">
        <v>3.1418471679355971E-2</v>
      </c>
      <c r="L7" s="9">
        <v>6.0711226185224051E-2</v>
      </c>
      <c r="M7" s="9">
        <v>7.5491928233076711E-2</v>
      </c>
      <c r="N7" s="9">
        <v>0.21902814519369479</v>
      </c>
      <c r="O7" s="9">
        <v>7.861697853569713E-2</v>
      </c>
      <c r="P7" s="9">
        <v>8.0917945458051282E-2</v>
      </c>
      <c r="Q7" s="39">
        <v>0.43712701366820395</v>
      </c>
    </row>
    <row r="8" spans="1:17" x14ac:dyDescent="0.2">
      <c r="A8" s="47"/>
      <c r="B8" s="48"/>
      <c r="C8" s="48"/>
      <c r="D8" s="48"/>
      <c r="E8" s="49"/>
      <c r="H8" s="38" t="s">
        <v>18</v>
      </c>
      <c r="I8" s="9">
        <v>1.1096546371723039E-3</v>
      </c>
      <c r="J8" s="9">
        <v>6.7528146512074033E-3</v>
      </c>
      <c r="K8" s="9">
        <v>1.3193177348488292E-2</v>
      </c>
      <c r="L8" s="9">
        <v>2.3845871159913278E-2</v>
      </c>
      <c r="M8" s="9">
        <v>5.1261366126573199E-2</v>
      </c>
      <c r="N8" s="9">
        <v>0.10250528877264463</v>
      </c>
      <c r="O8" s="9">
        <v>0.1213819743444861</v>
      </c>
      <c r="P8" s="9">
        <v>0.12828608967798086</v>
      </c>
      <c r="Q8" s="39">
        <v>0.55166376328153377</v>
      </c>
    </row>
    <row r="9" spans="1:17" x14ac:dyDescent="0.2">
      <c r="A9" s="47"/>
      <c r="B9" s="48"/>
      <c r="C9" s="48"/>
      <c r="D9" s="48"/>
      <c r="E9" s="49"/>
      <c r="H9" s="38" t="s">
        <v>19</v>
      </c>
      <c r="I9" s="9">
        <v>1.0110697708028084E-4</v>
      </c>
      <c r="J9" s="9">
        <v>5.7202496600964312E-4</v>
      </c>
      <c r="K9" s="9">
        <v>1.7651731432143233E-3</v>
      </c>
      <c r="L9" s="9">
        <v>2.8075449672278693E-3</v>
      </c>
      <c r="M9" s="9">
        <v>5.7864590948498822E-3</v>
      </c>
      <c r="N9" s="9">
        <v>2.7753955874543101E-2</v>
      </c>
      <c r="O9" s="9">
        <v>1.2461148920806452E-2</v>
      </c>
      <c r="P9" s="9">
        <v>9.2452340167313324E-2</v>
      </c>
      <c r="Q9" s="39">
        <v>0.85630024588895515</v>
      </c>
    </row>
    <row r="10" spans="1:17" ht="16" thickBot="1" x14ac:dyDescent="0.25">
      <c r="A10" s="47"/>
      <c r="B10" s="48"/>
      <c r="C10" s="48"/>
      <c r="D10" s="48"/>
      <c r="E10" s="49"/>
      <c r="H10" s="40" t="s">
        <v>9</v>
      </c>
      <c r="I10" s="41">
        <v>0</v>
      </c>
      <c r="J10" s="41">
        <v>0</v>
      </c>
      <c r="K10" s="41">
        <v>0</v>
      </c>
      <c r="L10" s="41">
        <v>0</v>
      </c>
      <c r="M10" s="41">
        <v>0</v>
      </c>
      <c r="N10" s="41">
        <v>0</v>
      </c>
      <c r="O10" s="41">
        <v>0</v>
      </c>
      <c r="P10" s="41">
        <v>0</v>
      </c>
      <c r="Q10" s="42">
        <v>1</v>
      </c>
    </row>
    <row r="11" spans="1:17" x14ac:dyDescent="0.2">
      <c r="A11" s="50"/>
      <c r="B11" s="51"/>
      <c r="C11" s="51"/>
      <c r="D11" s="51"/>
      <c r="E11" s="52"/>
    </row>
    <row r="13" spans="1:17" x14ac:dyDescent="0.2">
      <c r="G13" t="s">
        <v>38</v>
      </c>
      <c r="H13" s="4"/>
      <c r="I13" s="4" t="s">
        <v>1</v>
      </c>
      <c r="J13" s="4" t="s">
        <v>2</v>
      </c>
      <c r="K13" s="4" t="s">
        <v>3</v>
      </c>
      <c r="L13" s="4" t="s">
        <v>4</v>
      </c>
      <c r="M13" s="4" t="s">
        <v>5</v>
      </c>
      <c r="N13" s="4" t="s">
        <v>6</v>
      </c>
      <c r="O13" s="4" t="s">
        <v>7</v>
      </c>
      <c r="P13" s="4" t="s">
        <v>8</v>
      </c>
      <c r="Q13" s="4" t="s">
        <v>9</v>
      </c>
    </row>
    <row r="14" spans="1:17" x14ac:dyDescent="0.2">
      <c r="H14" s="4" t="s">
        <v>1</v>
      </c>
      <c r="I14" s="5">
        <v>0.91940988621314645</v>
      </c>
      <c r="J14" s="6">
        <v>6.7892586322438983E-2</v>
      </c>
      <c r="K14" s="6">
        <v>1.6018458489136863E-3</v>
      </c>
      <c r="L14" s="6">
        <v>6.5486598167684973E-6</v>
      </c>
      <c r="M14" s="6">
        <v>3.2743299083842487E-6</v>
      </c>
      <c r="N14" s="6">
        <v>6.5486598167684973E-6</v>
      </c>
      <c r="O14" s="6">
        <v>0</v>
      </c>
      <c r="P14" s="6">
        <v>0</v>
      </c>
      <c r="Q14" s="7">
        <v>1.1079309965958762E-2</v>
      </c>
    </row>
    <row r="15" spans="1:17" x14ac:dyDescent="0.2">
      <c r="H15" s="4" t="s">
        <v>2</v>
      </c>
      <c r="I15" s="8">
        <v>8.1230964921391535E-2</v>
      </c>
      <c r="J15" s="9">
        <v>0.7717461458270779</v>
      </c>
      <c r="K15" s="9">
        <v>8.1509117451470214E-2</v>
      </c>
      <c r="L15" s="9">
        <v>1.7438187526906877E-2</v>
      </c>
      <c r="M15" s="9">
        <v>3.0333534769150178E-3</v>
      </c>
      <c r="N15" s="9">
        <v>3.5224680839858117E-3</v>
      </c>
      <c r="O15" s="9">
        <v>9.9965779765848694E-4</v>
      </c>
      <c r="P15" s="9">
        <v>9.4107889858791581E-4</v>
      </c>
      <c r="Q15" s="10">
        <v>3.9579026016006477E-2</v>
      </c>
    </row>
    <row r="16" spans="1:17" x14ac:dyDescent="0.2">
      <c r="H16" s="4" t="s">
        <v>3</v>
      </c>
      <c r="I16" s="8">
        <v>8.2881364529366744E-2</v>
      </c>
      <c r="J16" s="9">
        <v>9.933041876871275E-2</v>
      </c>
      <c r="K16" s="9">
        <v>0.53333418545251654</v>
      </c>
      <c r="L16" s="9">
        <v>8.463726313670128E-2</v>
      </c>
      <c r="M16" s="9">
        <v>3.6528911476152108E-2</v>
      </c>
      <c r="N16" s="9">
        <v>3.601898065252495E-2</v>
      </c>
      <c r="O16" s="9">
        <v>1.1346075316715599E-2</v>
      </c>
      <c r="P16" s="9">
        <v>1.0384742011218927E-2</v>
      </c>
      <c r="Q16" s="10">
        <v>0.10553805865609089</v>
      </c>
    </row>
    <row r="17" spans="8:17" x14ac:dyDescent="0.2">
      <c r="H17" s="4" t="s">
        <v>4</v>
      </c>
      <c r="I17" s="8">
        <v>3.4609298666781529E-2</v>
      </c>
      <c r="J17" s="9">
        <v>9.61554690388879E-2</v>
      </c>
      <c r="K17" s="9">
        <v>0.10507157198900491</v>
      </c>
      <c r="L17" s="9">
        <v>0.35514070656378066</v>
      </c>
      <c r="M17" s="9">
        <v>5.9840152712555536E-2</v>
      </c>
      <c r="N17" s="9">
        <v>8.3468397791251342E-2</v>
      </c>
      <c r="O17" s="9">
        <v>2.9776614566838583E-2</v>
      </c>
      <c r="P17" s="9">
        <v>3.155167400184207E-2</v>
      </c>
      <c r="Q17" s="10">
        <v>0.20438611466905715</v>
      </c>
    </row>
    <row r="18" spans="8:17" x14ac:dyDescent="0.2">
      <c r="H18" s="4" t="s">
        <v>5</v>
      </c>
      <c r="I18" s="8">
        <v>1.8417215246489104E-2</v>
      </c>
      <c r="J18" s="9">
        <v>3.9562334324652074E-2</v>
      </c>
      <c r="K18" s="9">
        <v>7.3342234380891311E-2</v>
      </c>
      <c r="L18" s="9">
        <v>0.1265965292236588</v>
      </c>
      <c r="M18" s="9">
        <v>0.15681396289893215</v>
      </c>
      <c r="N18" s="9">
        <v>0.11695319740425929</v>
      </c>
      <c r="O18" s="9">
        <v>7.7051416991123195E-2</v>
      </c>
      <c r="P18" s="9">
        <v>7.6348410844051112E-2</v>
      </c>
      <c r="Q18" s="10">
        <v>0.31491469868594291</v>
      </c>
    </row>
    <row r="19" spans="8:17" x14ac:dyDescent="0.2">
      <c r="H19" s="4" t="s">
        <v>6</v>
      </c>
      <c r="I19" s="8">
        <v>2.3651433822568669E-3</v>
      </c>
      <c r="J19" s="9">
        <v>2.135913075149052E-2</v>
      </c>
      <c r="K19" s="9">
        <v>2.9642844257427539E-2</v>
      </c>
      <c r="L19" s="9">
        <v>4.8232662725836185E-2</v>
      </c>
      <c r="M19" s="9">
        <v>7.7609858453043842E-2</v>
      </c>
      <c r="N19" s="9">
        <v>0.19399707028302768</v>
      </c>
      <c r="O19" s="9">
        <v>7.3865380265208919E-2</v>
      </c>
      <c r="P19" s="9">
        <v>9.2743916670783758E-2</v>
      </c>
      <c r="Q19" s="10">
        <v>0.46018399321092468</v>
      </c>
    </row>
    <row r="20" spans="8:17" x14ac:dyDescent="0.2">
      <c r="H20" s="4" t="s">
        <v>7</v>
      </c>
      <c r="I20" s="8">
        <v>8.0409629829692158E-4</v>
      </c>
      <c r="J20" s="9">
        <v>6.2518581579846504E-3</v>
      </c>
      <c r="K20" s="9">
        <v>1.2800572899061374E-2</v>
      </c>
      <c r="L20" s="9">
        <v>2.5137779771798735E-2</v>
      </c>
      <c r="M20" s="9">
        <v>5.2917581724033075E-2</v>
      </c>
      <c r="N20" s="9">
        <v>0.10884356525716647</v>
      </c>
      <c r="O20" s="9">
        <v>0.10597154958474381</v>
      </c>
      <c r="P20" s="9">
        <v>0.12941550116746689</v>
      </c>
      <c r="Q20" s="10">
        <v>0.55785749513944805</v>
      </c>
    </row>
    <row r="21" spans="8:17" x14ac:dyDescent="0.2">
      <c r="H21" s="4" t="s">
        <v>8</v>
      </c>
      <c r="I21" s="8">
        <v>2.282607776910975E-5</v>
      </c>
      <c r="J21" s="9">
        <v>2.5927931671927066E-4</v>
      </c>
      <c r="K21" s="9">
        <v>1.301076254508075E-3</v>
      </c>
      <c r="L21" s="9">
        <v>1.5510401931344989E-3</v>
      </c>
      <c r="M21" s="9">
        <v>5.8198634226051486E-3</v>
      </c>
      <c r="N21" s="9">
        <v>3.2054792216688159E-2</v>
      </c>
      <c r="O21" s="9">
        <v>1.2157085966928476E-2</v>
      </c>
      <c r="P21" s="9">
        <v>9.6647095043980336E-2</v>
      </c>
      <c r="Q21" s="10">
        <v>0.85018694150766683</v>
      </c>
    </row>
    <row r="22" spans="8:17" x14ac:dyDescent="0.2">
      <c r="H22" s="4" t="s">
        <v>9</v>
      </c>
      <c r="I22" s="11">
        <v>0</v>
      </c>
      <c r="J22" s="12">
        <v>0</v>
      </c>
      <c r="K22" s="12">
        <v>0</v>
      </c>
      <c r="L22" s="12">
        <v>0</v>
      </c>
      <c r="M22" s="12">
        <v>0</v>
      </c>
      <c r="N22" s="12">
        <v>0</v>
      </c>
      <c r="O22" s="12">
        <v>0</v>
      </c>
      <c r="P22" s="12">
        <v>0</v>
      </c>
      <c r="Q22" s="13">
        <v>1</v>
      </c>
    </row>
  </sheetData>
  <mergeCells count="1">
    <mergeCell ref="A1:E11"/>
  </mergeCells>
  <conditionalFormatting sqref="I2:Q10">
    <cfRule type="colorScale" priority="2">
      <colorScale>
        <cfvo type="min"/>
        <cfvo type="max"/>
        <color rgb="FFFCFCFF"/>
        <color rgb="FF63BE7B"/>
      </colorScale>
    </cfRule>
  </conditionalFormatting>
  <conditionalFormatting sqref="I14:Q22">
    <cfRule type="colorScale" priority="1">
      <colorScale>
        <cfvo type="min"/>
        <cfvo type="max"/>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77"/>
  <sheetViews>
    <sheetView topLeftCell="G61" workbookViewId="0">
      <selection activeCell="S78" sqref="S78"/>
    </sheetView>
  </sheetViews>
  <sheetFormatPr baseColWidth="10" defaultRowHeight="15" x14ac:dyDescent="0.2"/>
  <cols>
    <col min="1" max="1" width="10.6640625" customWidth="1"/>
    <col min="2" max="2" width="7.1640625" customWidth="1"/>
    <col min="3" max="3" width="10.1640625" bestFit="1" customWidth="1"/>
    <col min="4" max="4" width="6.5" customWidth="1"/>
    <col min="5" max="5" width="4.6640625" customWidth="1"/>
    <col min="6" max="6" width="5.1640625" customWidth="1"/>
    <col min="7" max="9" width="5.6640625" customWidth="1"/>
    <col min="10" max="10" width="8.83203125" customWidth="1"/>
    <col min="11" max="11" width="9.6640625" customWidth="1"/>
    <col min="12" max="12" width="9.33203125" customWidth="1"/>
    <col min="13" max="21" width="8.83203125" customWidth="1"/>
    <col min="22" max="23" width="9.5" customWidth="1"/>
    <col min="24" max="256" width="8.83203125" customWidth="1"/>
  </cols>
  <sheetData>
    <row r="1" spans="1:31" x14ac:dyDescent="0.2">
      <c r="K1" t="s">
        <v>10</v>
      </c>
    </row>
    <row r="2" spans="1:31" x14ac:dyDescent="0.2">
      <c r="A2" s="1">
        <v>41091</v>
      </c>
      <c r="B2" t="s">
        <v>0</v>
      </c>
      <c r="C2" s="1">
        <v>41456</v>
      </c>
    </row>
    <row r="3" spans="1:31" x14ac:dyDescent="0.2">
      <c r="A3" t="s">
        <v>1</v>
      </c>
      <c r="B3" t="s">
        <v>2</v>
      </c>
      <c r="C3" t="s">
        <v>3</v>
      </c>
      <c r="D3" t="s">
        <v>4</v>
      </c>
      <c r="E3" t="s">
        <v>5</v>
      </c>
      <c r="F3" t="s">
        <v>6</v>
      </c>
      <c r="G3" t="s">
        <v>7</v>
      </c>
      <c r="H3" t="s">
        <v>8</v>
      </c>
      <c r="I3" t="s">
        <v>9</v>
      </c>
      <c r="K3" s="4"/>
      <c r="L3" s="4" t="s">
        <v>1</v>
      </c>
      <c r="M3" s="4" t="s">
        <v>2</v>
      </c>
      <c r="N3" s="4" t="s">
        <v>3</v>
      </c>
      <c r="O3" s="4" t="s">
        <v>4</v>
      </c>
      <c r="P3" s="4" t="s">
        <v>5</v>
      </c>
      <c r="Q3" s="4" t="s">
        <v>6</v>
      </c>
      <c r="R3" s="4" t="s">
        <v>7</v>
      </c>
      <c r="S3" s="4" t="s">
        <v>8</v>
      </c>
      <c r="T3" s="4" t="s">
        <v>9</v>
      </c>
    </row>
    <row r="4" spans="1:31" x14ac:dyDescent="0.2">
      <c r="A4">
        <v>59</v>
      </c>
      <c r="B4">
        <v>0</v>
      </c>
      <c r="C4">
        <v>0</v>
      </c>
      <c r="D4">
        <v>0</v>
      </c>
      <c r="E4">
        <v>0</v>
      </c>
      <c r="F4">
        <v>0</v>
      </c>
      <c r="G4">
        <v>0</v>
      </c>
      <c r="H4">
        <v>0</v>
      </c>
      <c r="I4">
        <v>0</v>
      </c>
      <c r="K4" s="4" t="s">
        <v>1</v>
      </c>
      <c r="L4" s="5">
        <f>A4/SUM($A4:$I4)</f>
        <v>1</v>
      </c>
      <c r="M4" s="6">
        <f>B4/SUM($A4:$I4)</f>
        <v>0</v>
      </c>
      <c r="N4" s="6">
        <f t="shared" ref="N4:T5" si="0">C4/SUM($A4:$I4)</f>
        <v>0</v>
      </c>
      <c r="O4" s="6">
        <f t="shared" si="0"/>
        <v>0</v>
      </c>
      <c r="P4" s="6">
        <f t="shared" si="0"/>
        <v>0</v>
      </c>
      <c r="Q4" s="6">
        <f t="shared" si="0"/>
        <v>0</v>
      </c>
      <c r="R4" s="6">
        <f t="shared" si="0"/>
        <v>0</v>
      </c>
      <c r="S4" s="6">
        <f t="shared" si="0"/>
        <v>0</v>
      </c>
      <c r="T4" s="7">
        <f t="shared" si="0"/>
        <v>0</v>
      </c>
    </row>
    <row r="5" spans="1:31" x14ac:dyDescent="0.2">
      <c r="A5">
        <v>2</v>
      </c>
      <c r="B5">
        <v>83</v>
      </c>
      <c r="C5">
        <v>1</v>
      </c>
      <c r="D5">
        <v>2</v>
      </c>
      <c r="E5">
        <v>0</v>
      </c>
      <c r="F5">
        <v>0</v>
      </c>
      <c r="G5">
        <v>0</v>
      </c>
      <c r="H5">
        <v>0</v>
      </c>
      <c r="I5">
        <v>2</v>
      </c>
      <c r="K5" s="4" t="s">
        <v>2</v>
      </c>
      <c r="L5" s="8">
        <f t="shared" ref="L5:L11" si="1">A5/SUM(A5:I5)</f>
        <v>2.2222222222222223E-2</v>
      </c>
      <c r="M5" s="9">
        <f>B5/SUM($A5:$I5)</f>
        <v>0.92222222222222228</v>
      </c>
      <c r="N5" s="9">
        <f t="shared" si="0"/>
        <v>1.1111111111111112E-2</v>
      </c>
      <c r="O5" s="9">
        <f t="shared" si="0"/>
        <v>2.2222222222222223E-2</v>
      </c>
      <c r="P5" s="9">
        <f t="shared" si="0"/>
        <v>0</v>
      </c>
      <c r="Q5" s="9">
        <f t="shared" si="0"/>
        <v>0</v>
      </c>
      <c r="R5" s="9">
        <f t="shared" si="0"/>
        <v>0</v>
      </c>
      <c r="S5" s="9">
        <f t="shared" si="0"/>
        <v>0</v>
      </c>
      <c r="T5" s="10">
        <f>I5/SUM($A5:$I5)</f>
        <v>2.2222222222222223E-2</v>
      </c>
    </row>
    <row r="6" spans="1:31" x14ac:dyDescent="0.2">
      <c r="A6">
        <v>1</v>
      </c>
      <c r="B6">
        <v>4</v>
      </c>
      <c r="C6">
        <v>111</v>
      </c>
      <c r="D6">
        <v>4</v>
      </c>
      <c r="E6">
        <v>2</v>
      </c>
      <c r="F6">
        <v>3</v>
      </c>
      <c r="G6">
        <v>0</v>
      </c>
      <c r="H6">
        <v>0</v>
      </c>
      <c r="I6">
        <v>5</v>
      </c>
      <c r="K6" s="4" t="s">
        <v>3</v>
      </c>
      <c r="L6" s="8">
        <f t="shared" si="1"/>
        <v>7.6923076923076927E-3</v>
      </c>
      <c r="M6" s="9">
        <f t="shared" ref="M6:M11" si="2">B6/SUM($A6:$I6)</f>
        <v>3.0769230769230771E-2</v>
      </c>
      <c r="N6" s="9">
        <f t="shared" ref="N6:N11" si="3">C6/SUM($A6:$I6)</f>
        <v>0.85384615384615381</v>
      </c>
      <c r="O6" s="9">
        <f t="shared" ref="O6:O11" si="4">D6/SUM($A6:$I6)</f>
        <v>3.0769230769230771E-2</v>
      </c>
      <c r="P6" s="9">
        <f t="shared" ref="P6:P11" si="5">E6/SUM($A6:$I6)</f>
        <v>1.5384615384615385E-2</v>
      </c>
      <c r="Q6" s="9">
        <f t="shared" ref="Q6:Q11" si="6">F6/SUM($A6:$I6)</f>
        <v>2.3076923076923078E-2</v>
      </c>
      <c r="R6" s="9">
        <f t="shared" ref="R6:R11" si="7">G6/SUM($A6:$I6)</f>
        <v>0</v>
      </c>
      <c r="S6" s="9">
        <f t="shared" ref="S6:S11" si="8">H6/SUM($A6:$I6)</f>
        <v>0</v>
      </c>
      <c r="T6" s="10">
        <f t="shared" ref="T6:T11" si="9">I6/SUM($A6:$I6)</f>
        <v>3.8461538461538464E-2</v>
      </c>
    </row>
    <row r="7" spans="1:31" x14ac:dyDescent="0.2">
      <c r="A7">
        <v>2</v>
      </c>
      <c r="B7">
        <v>4</v>
      </c>
      <c r="C7">
        <v>3</v>
      </c>
      <c r="D7">
        <v>133</v>
      </c>
      <c r="E7">
        <v>5</v>
      </c>
      <c r="F7">
        <v>8</v>
      </c>
      <c r="G7">
        <v>0</v>
      </c>
      <c r="H7">
        <v>1</v>
      </c>
      <c r="I7">
        <v>6</v>
      </c>
      <c r="K7" s="4" t="s">
        <v>4</v>
      </c>
      <c r="L7" s="8">
        <f t="shared" si="1"/>
        <v>1.2345679012345678E-2</v>
      </c>
      <c r="M7" s="9">
        <f t="shared" si="2"/>
        <v>2.4691358024691357E-2</v>
      </c>
      <c r="N7" s="9">
        <f t="shared" si="3"/>
        <v>1.8518518518518517E-2</v>
      </c>
      <c r="O7" s="9">
        <f t="shared" si="4"/>
        <v>0.82098765432098764</v>
      </c>
      <c r="P7" s="9">
        <f t="shared" si="5"/>
        <v>3.0864197530864196E-2</v>
      </c>
      <c r="Q7" s="9">
        <f t="shared" si="6"/>
        <v>4.9382716049382713E-2</v>
      </c>
      <c r="R7" s="9">
        <f t="shared" si="7"/>
        <v>0</v>
      </c>
      <c r="S7" s="9">
        <f t="shared" si="8"/>
        <v>6.1728395061728392E-3</v>
      </c>
      <c r="T7" s="10">
        <f t="shared" si="9"/>
        <v>3.7037037037037035E-2</v>
      </c>
    </row>
    <row r="8" spans="1:31" x14ac:dyDescent="0.2">
      <c r="A8">
        <v>1</v>
      </c>
      <c r="B8">
        <v>0</v>
      </c>
      <c r="C8">
        <v>2</v>
      </c>
      <c r="D8">
        <v>6</v>
      </c>
      <c r="E8">
        <v>59</v>
      </c>
      <c r="F8">
        <v>4</v>
      </c>
      <c r="G8">
        <v>4</v>
      </c>
      <c r="H8">
        <v>1</v>
      </c>
      <c r="I8">
        <v>5</v>
      </c>
      <c r="K8" s="4" t="s">
        <v>5</v>
      </c>
      <c r="L8" s="8">
        <f t="shared" si="1"/>
        <v>1.2195121951219513E-2</v>
      </c>
      <c r="M8" s="9">
        <f t="shared" si="2"/>
        <v>0</v>
      </c>
      <c r="N8" s="9">
        <f t="shared" si="3"/>
        <v>2.4390243902439025E-2</v>
      </c>
      <c r="O8" s="9">
        <f t="shared" si="4"/>
        <v>7.3170731707317069E-2</v>
      </c>
      <c r="P8" s="9">
        <f t="shared" si="5"/>
        <v>0.71951219512195119</v>
      </c>
      <c r="Q8" s="9">
        <f t="shared" si="6"/>
        <v>4.878048780487805E-2</v>
      </c>
      <c r="R8" s="9">
        <f t="shared" si="7"/>
        <v>4.878048780487805E-2</v>
      </c>
      <c r="S8" s="9">
        <f t="shared" si="8"/>
        <v>1.2195121951219513E-2</v>
      </c>
      <c r="T8" s="10">
        <f t="shared" si="9"/>
        <v>6.097560975609756E-2</v>
      </c>
    </row>
    <row r="9" spans="1:31" x14ac:dyDescent="0.2">
      <c r="A9">
        <v>0</v>
      </c>
      <c r="B9">
        <v>1</v>
      </c>
      <c r="C9">
        <v>0</v>
      </c>
      <c r="D9">
        <v>2</v>
      </c>
      <c r="E9">
        <v>5</v>
      </c>
      <c r="F9">
        <v>50</v>
      </c>
      <c r="G9">
        <v>5</v>
      </c>
      <c r="H9">
        <v>7</v>
      </c>
      <c r="I9">
        <v>6</v>
      </c>
      <c r="K9" s="4" t="s">
        <v>6</v>
      </c>
      <c r="L9" s="8">
        <f t="shared" si="1"/>
        <v>0</v>
      </c>
      <c r="M9" s="9">
        <f t="shared" si="2"/>
        <v>1.3157894736842105E-2</v>
      </c>
      <c r="N9" s="9">
        <f t="shared" si="3"/>
        <v>0</v>
      </c>
      <c r="O9" s="9">
        <f t="shared" si="4"/>
        <v>2.6315789473684209E-2</v>
      </c>
      <c r="P9" s="9">
        <f t="shared" si="5"/>
        <v>6.5789473684210523E-2</v>
      </c>
      <c r="Q9" s="9">
        <f t="shared" si="6"/>
        <v>0.65789473684210531</v>
      </c>
      <c r="R9" s="9">
        <f t="shared" si="7"/>
        <v>6.5789473684210523E-2</v>
      </c>
      <c r="S9" s="9">
        <f t="shared" si="8"/>
        <v>9.2105263157894732E-2</v>
      </c>
      <c r="T9" s="10">
        <f t="shared" si="9"/>
        <v>7.8947368421052627E-2</v>
      </c>
    </row>
    <row r="10" spans="1:31" x14ac:dyDescent="0.2">
      <c r="A10">
        <v>0</v>
      </c>
      <c r="B10">
        <v>0</v>
      </c>
      <c r="C10">
        <v>0</v>
      </c>
      <c r="D10">
        <v>1</v>
      </c>
      <c r="E10">
        <v>3</v>
      </c>
      <c r="F10">
        <v>6</v>
      </c>
      <c r="G10">
        <v>43</v>
      </c>
      <c r="H10">
        <v>14</v>
      </c>
      <c r="I10">
        <v>2</v>
      </c>
      <c r="K10" s="4" t="s">
        <v>7</v>
      </c>
      <c r="L10" s="8">
        <f t="shared" si="1"/>
        <v>0</v>
      </c>
      <c r="M10" s="9">
        <f t="shared" si="2"/>
        <v>0</v>
      </c>
      <c r="N10" s="9">
        <f t="shared" si="3"/>
        <v>0</v>
      </c>
      <c r="O10" s="9">
        <f t="shared" si="4"/>
        <v>1.4492753623188406E-2</v>
      </c>
      <c r="P10" s="9">
        <f t="shared" si="5"/>
        <v>4.3478260869565216E-2</v>
      </c>
      <c r="Q10" s="9">
        <f t="shared" si="6"/>
        <v>8.6956521739130432E-2</v>
      </c>
      <c r="R10" s="9">
        <f t="shared" si="7"/>
        <v>0.62318840579710144</v>
      </c>
      <c r="S10" s="9">
        <f t="shared" si="8"/>
        <v>0.20289855072463769</v>
      </c>
      <c r="T10" s="10">
        <f t="shared" si="9"/>
        <v>2.8985507246376812E-2</v>
      </c>
    </row>
    <row r="11" spans="1:31" x14ac:dyDescent="0.2">
      <c r="A11">
        <v>0</v>
      </c>
      <c r="B11">
        <v>0</v>
      </c>
      <c r="C11">
        <v>0</v>
      </c>
      <c r="D11">
        <v>0</v>
      </c>
      <c r="E11">
        <v>0</v>
      </c>
      <c r="F11">
        <v>1</v>
      </c>
      <c r="G11">
        <v>1</v>
      </c>
      <c r="H11">
        <v>30</v>
      </c>
      <c r="I11">
        <v>18</v>
      </c>
      <c r="K11" s="4" t="s">
        <v>8</v>
      </c>
      <c r="L11" s="8">
        <f t="shared" si="1"/>
        <v>0</v>
      </c>
      <c r="M11" s="9">
        <f t="shared" si="2"/>
        <v>0</v>
      </c>
      <c r="N11" s="9">
        <f t="shared" si="3"/>
        <v>0</v>
      </c>
      <c r="O11" s="9">
        <f t="shared" si="4"/>
        <v>0</v>
      </c>
      <c r="P11" s="9">
        <f t="shared" si="5"/>
        <v>0</v>
      </c>
      <c r="Q11" s="9">
        <f t="shared" si="6"/>
        <v>0.02</v>
      </c>
      <c r="R11" s="9">
        <f t="shared" si="7"/>
        <v>0.02</v>
      </c>
      <c r="S11" s="9">
        <f t="shared" si="8"/>
        <v>0.6</v>
      </c>
      <c r="T11" s="10">
        <f t="shared" si="9"/>
        <v>0.36</v>
      </c>
    </row>
    <row r="12" spans="1:31" x14ac:dyDescent="0.2">
      <c r="A12">
        <v>0</v>
      </c>
      <c r="B12">
        <v>0</v>
      </c>
      <c r="C12">
        <v>0</v>
      </c>
      <c r="D12">
        <v>0</v>
      </c>
      <c r="E12">
        <v>0</v>
      </c>
      <c r="F12">
        <v>0</v>
      </c>
      <c r="G12">
        <v>0</v>
      </c>
      <c r="H12">
        <v>0</v>
      </c>
      <c r="I12">
        <v>0</v>
      </c>
      <c r="K12" s="4" t="s">
        <v>9</v>
      </c>
      <c r="L12" s="11">
        <v>0</v>
      </c>
      <c r="M12" s="12">
        <v>0</v>
      </c>
      <c r="N12" s="12">
        <v>0</v>
      </c>
      <c r="O12" s="12">
        <v>0</v>
      </c>
      <c r="P12" s="12">
        <v>0</v>
      </c>
      <c r="Q12" s="12">
        <v>0</v>
      </c>
      <c r="R12" s="12">
        <v>0</v>
      </c>
      <c r="S12" s="12">
        <v>0</v>
      </c>
      <c r="T12" s="13">
        <v>1</v>
      </c>
    </row>
    <row r="14" spans="1:31" x14ac:dyDescent="0.2">
      <c r="A14" s="1">
        <v>41456</v>
      </c>
      <c r="B14" t="s">
        <v>0</v>
      </c>
      <c r="C14" s="1">
        <v>41821</v>
      </c>
      <c r="V14" s="1">
        <v>41091</v>
      </c>
      <c r="W14" s="1">
        <v>41821</v>
      </c>
    </row>
    <row r="15" spans="1:31" x14ac:dyDescent="0.2">
      <c r="A15" t="s">
        <v>1</v>
      </c>
      <c r="B15" t="s">
        <v>2</v>
      </c>
      <c r="C15" t="s">
        <v>3</v>
      </c>
      <c r="D15" t="s">
        <v>4</v>
      </c>
      <c r="E15" t="s">
        <v>5</v>
      </c>
      <c r="F15" t="s">
        <v>6</v>
      </c>
      <c r="G15" t="s">
        <v>7</v>
      </c>
      <c r="H15" t="s">
        <v>8</v>
      </c>
      <c r="I15" t="s">
        <v>9</v>
      </c>
      <c r="K15" s="4"/>
      <c r="L15" s="4" t="s">
        <v>1</v>
      </c>
      <c r="M15" s="4" t="s">
        <v>2</v>
      </c>
      <c r="N15" s="4" t="s">
        <v>3</v>
      </c>
      <c r="O15" s="4" t="s">
        <v>4</v>
      </c>
      <c r="P15" s="4" t="s">
        <v>5</v>
      </c>
      <c r="Q15" s="4" t="s">
        <v>6</v>
      </c>
      <c r="R15" s="4" t="s">
        <v>7</v>
      </c>
      <c r="S15" s="4" t="s">
        <v>8</v>
      </c>
      <c r="T15" s="4" t="s">
        <v>9</v>
      </c>
      <c r="V15" s="4"/>
      <c r="W15" s="4" t="s">
        <v>1</v>
      </c>
      <c r="X15" s="4" t="s">
        <v>2</v>
      </c>
      <c r="Y15" s="4" t="s">
        <v>3</v>
      </c>
      <c r="Z15" s="4" t="s">
        <v>4</v>
      </c>
      <c r="AA15" s="4" t="s">
        <v>5</v>
      </c>
      <c r="AB15" s="4" t="s">
        <v>6</v>
      </c>
      <c r="AC15" s="4" t="s">
        <v>7</v>
      </c>
      <c r="AD15" s="4" t="s">
        <v>8</v>
      </c>
      <c r="AE15" s="4" t="s">
        <v>9</v>
      </c>
    </row>
    <row r="16" spans="1:31" x14ac:dyDescent="0.2">
      <c r="A16">
        <v>66</v>
      </c>
      <c r="B16">
        <v>0</v>
      </c>
      <c r="C16">
        <v>0</v>
      </c>
      <c r="D16">
        <v>0</v>
      </c>
      <c r="E16">
        <v>0</v>
      </c>
      <c r="F16">
        <v>0</v>
      </c>
      <c r="G16">
        <v>0</v>
      </c>
      <c r="H16">
        <v>0</v>
      </c>
      <c r="I16">
        <v>0</v>
      </c>
      <c r="K16" s="4" t="s">
        <v>1</v>
      </c>
      <c r="L16" s="5">
        <f>A16/SUM($A16:$I16)</f>
        <v>1</v>
      </c>
      <c r="M16" s="6">
        <f>B16/SUM($A16:$I16)</f>
        <v>0</v>
      </c>
      <c r="N16" s="6">
        <f t="shared" ref="N16:N23" si="10">C16/SUM($A16:$I16)</f>
        <v>0</v>
      </c>
      <c r="O16" s="6">
        <f t="shared" ref="O16:O23" si="11">D16/SUM($A16:$I16)</f>
        <v>0</v>
      </c>
      <c r="P16" s="6">
        <f t="shared" ref="P16:P23" si="12">E16/SUM($A16:$I16)</f>
        <v>0</v>
      </c>
      <c r="Q16" s="6">
        <f t="shared" ref="Q16:Q23" si="13">F16/SUM($A16:$I16)</f>
        <v>0</v>
      </c>
      <c r="R16" s="6">
        <f t="shared" ref="R16:R23" si="14">G16/SUM($A16:$I16)</f>
        <v>0</v>
      </c>
      <c r="S16" s="6">
        <f t="shared" ref="S16:S23" si="15">H16/SUM($A16:$I16)</f>
        <v>0</v>
      </c>
      <c r="T16" s="7">
        <f t="shared" ref="T16:T23" si="16">I16/SUM($A16:$I16)</f>
        <v>0</v>
      </c>
      <c r="V16" s="4" t="s">
        <v>1</v>
      </c>
      <c r="W16" s="3">
        <f t="array" ref="W16:AE24">MMULT(L4:T12,L16:T24)</f>
        <v>1</v>
      </c>
      <c r="X16" s="3">
        <v>0</v>
      </c>
      <c r="Y16" s="3">
        <v>0</v>
      </c>
      <c r="Z16" s="3">
        <v>0</v>
      </c>
      <c r="AA16" s="3">
        <v>0</v>
      </c>
      <c r="AB16" s="3">
        <v>0</v>
      </c>
      <c r="AC16" s="3">
        <v>0</v>
      </c>
      <c r="AD16" s="3">
        <v>0</v>
      </c>
      <c r="AE16" s="3">
        <v>0</v>
      </c>
    </row>
    <row r="17" spans="1:31" x14ac:dyDescent="0.2">
      <c r="A17">
        <v>2</v>
      </c>
      <c r="B17">
        <v>94</v>
      </c>
      <c r="C17">
        <v>2</v>
      </c>
      <c r="D17">
        <v>0</v>
      </c>
      <c r="E17">
        <v>0</v>
      </c>
      <c r="F17">
        <v>0</v>
      </c>
      <c r="G17">
        <v>0</v>
      </c>
      <c r="H17">
        <v>0</v>
      </c>
      <c r="I17">
        <v>1</v>
      </c>
      <c r="K17" s="4" t="s">
        <v>2</v>
      </c>
      <c r="L17" s="8">
        <f>A17/SUM(A17:I17)</f>
        <v>2.0202020202020204E-2</v>
      </c>
      <c r="M17" s="9">
        <f>B17/SUM($A17:$I17)</f>
        <v>0.9494949494949495</v>
      </c>
      <c r="N17" s="9">
        <f t="shared" si="10"/>
        <v>2.0202020202020204E-2</v>
      </c>
      <c r="O17" s="9">
        <f t="shared" si="11"/>
        <v>0</v>
      </c>
      <c r="P17" s="9">
        <f t="shared" si="12"/>
        <v>0</v>
      </c>
      <c r="Q17" s="9">
        <f t="shared" si="13"/>
        <v>0</v>
      </c>
      <c r="R17" s="9">
        <f t="shared" si="14"/>
        <v>0</v>
      </c>
      <c r="S17" s="9">
        <f t="shared" si="15"/>
        <v>0</v>
      </c>
      <c r="T17" s="10">
        <f t="shared" si="16"/>
        <v>1.0101010101010102E-2</v>
      </c>
      <c r="V17" s="4" t="s">
        <v>2</v>
      </c>
      <c r="W17" s="3">
        <v>4.1595703492795219E-2</v>
      </c>
      <c r="X17" s="3">
        <v>0.87641968981387341</v>
      </c>
      <c r="Y17" s="3">
        <v>2.9690558078924973E-2</v>
      </c>
      <c r="Z17" s="3">
        <v>1.7744966442953022E-2</v>
      </c>
      <c r="AA17" s="3">
        <v>9.8374347501864294E-4</v>
      </c>
      <c r="AB17" s="3">
        <v>8.3460104399701721E-4</v>
      </c>
      <c r="AC17" s="3">
        <v>0</v>
      </c>
      <c r="AD17" s="3">
        <v>1.4914243102162565E-4</v>
      </c>
      <c r="AE17" s="3">
        <v>3.2581595221416251E-2</v>
      </c>
    </row>
    <row r="18" spans="1:31" x14ac:dyDescent="0.2">
      <c r="A18">
        <v>5</v>
      </c>
      <c r="B18">
        <v>2</v>
      </c>
      <c r="C18">
        <v>111</v>
      </c>
      <c r="D18">
        <v>5</v>
      </c>
      <c r="E18">
        <v>1</v>
      </c>
      <c r="F18">
        <v>1</v>
      </c>
      <c r="G18">
        <v>0</v>
      </c>
      <c r="H18">
        <v>0</v>
      </c>
      <c r="I18">
        <v>0</v>
      </c>
      <c r="K18" s="4" t="s">
        <v>3</v>
      </c>
      <c r="L18" s="8">
        <f>A18/SUM(A18:I18)</f>
        <v>0.04</v>
      </c>
      <c r="M18" s="9">
        <f t="shared" ref="M18:M23" si="17">B18/SUM($A18:$I18)</f>
        <v>1.6E-2</v>
      </c>
      <c r="N18" s="9">
        <f t="shared" si="10"/>
        <v>0.88800000000000001</v>
      </c>
      <c r="O18" s="9">
        <f t="shared" si="11"/>
        <v>0.04</v>
      </c>
      <c r="P18" s="9">
        <f t="shared" si="12"/>
        <v>8.0000000000000002E-3</v>
      </c>
      <c r="Q18" s="9">
        <f t="shared" si="13"/>
        <v>8.0000000000000002E-3</v>
      </c>
      <c r="R18" s="9">
        <f t="shared" si="14"/>
        <v>0</v>
      </c>
      <c r="S18" s="9">
        <f t="shared" si="15"/>
        <v>0</v>
      </c>
      <c r="T18" s="10">
        <f t="shared" si="16"/>
        <v>0</v>
      </c>
      <c r="V18" s="4" t="s">
        <v>3</v>
      </c>
      <c r="W18" s="3">
        <v>4.2880764276737433E-2</v>
      </c>
      <c r="X18" s="3">
        <v>4.3702787294733605E-2</v>
      </c>
      <c r="Y18" s="3">
        <v>0.76090482488871758</v>
      </c>
      <c r="Z18" s="3">
        <v>5.9608912227529093E-2</v>
      </c>
      <c r="AA18" s="3">
        <v>2.0218402110669401E-2</v>
      </c>
      <c r="AB18" s="3">
        <v>2.3537161601007529E-2</v>
      </c>
      <c r="AC18" s="3">
        <v>3.1727379553466513E-3</v>
      </c>
      <c r="AD18" s="3">
        <v>3.3340471624685227E-3</v>
      </c>
      <c r="AE18" s="3">
        <v>4.2640362482790267E-2</v>
      </c>
    </row>
    <row r="19" spans="1:31" x14ac:dyDescent="0.2">
      <c r="A19">
        <v>2</v>
      </c>
      <c r="B19">
        <v>4</v>
      </c>
      <c r="C19">
        <v>8</v>
      </c>
      <c r="D19">
        <v>116</v>
      </c>
      <c r="E19">
        <v>6</v>
      </c>
      <c r="F19">
        <v>5</v>
      </c>
      <c r="G19">
        <v>0</v>
      </c>
      <c r="H19">
        <v>1</v>
      </c>
      <c r="I19">
        <v>7</v>
      </c>
      <c r="K19" s="4" t="s">
        <v>4</v>
      </c>
      <c r="L19" s="8">
        <f>A19/SUM(A19:I19)</f>
        <v>1.3422818791946308E-2</v>
      </c>
      <c r="M19" s="9">
        <f t="shared" si="17"/>
        <v>2.6845637583892617E-2</v>
      </c>
      <c r="N19" s="9">
        <f>C19/SUM($A19:$I19)</f>
        <v>5.3691275167785234E-2</v>
      </c>
      <c r="O19" s="9">
        <f t="shared" si="11"/>
        <v>0.77852348993288589</v>
      </c>
      <c r="P19" s="9">
        <f t="shared" si="12"/>
        <v>4.0268456375838924E-2</v>
      </c>
      <c r="Q19" s="9">
        <f t="shared" si="13"/>
        <v>3.3557046979865772E-2</v>
      </c>
      <c r="R19" s="9">
        <f t="shared" si="14"/>
        <v>0</v>
      </c>
      <c r="S19" s="9">
        <f t="shared" si="15"/>
        <v>6.7114093959731542E-3</v>
      </c>
      <c r="T19" s="10">
        <f t="shared" si="16"/>
        <v>4.6979865771812082E-2</v>
      </c>
      <c r="V19" s="4" t="s">
        <v>4</v>
      </c>
      <c r="W19" s="3">
        <v>2.4605203581092222E-2</v>
      </c>
      <c r="X19" s="3">
        <v>4.5780553065663677E-2</v>
      </c>
      <c r="Y19" s="3">
        <v>6.1857301316411428E-2</v>
      </c>
      <c r="Z19" s="3">
        <v>0.64299863265009316</v>
      </c>
      <c r="AA19" s="3">
        <v>5.7759174860753819E-2</v>
      </c>
      <c r="AB19" s="3">
        <v>6.1155439847979484E-2</v>
      </c>
      <c r="AC19" s="3">
        <v>6.6781757603013641E-3</v>
      </c>
      <c r="AD19" s="3">
        <v>1.6044115564266003E-2</v>
      </c>
      <c r="AE19" s="3">
        <v>8.3121403353438705E-2</v>
      </c>
    </row>
    <row r="20" spans="1:31" x14ac:dyDescent="0.2">
      <c r="A20">
        <v>0</v>
      </c>
      <c r="B20">
        <v>0</v>
      </c>
      <c r="C20">
        <v>2</v>
      </c>
      <c r="D20">
        <v>4</v>
      </c>
      <c r="E20">
        <v>52</v>
      </c>
      <c r="F20">
        <v>3</v>
      </c>
      <c r="G20">
        <v>4</v>
      </c>
      <c r="H20">
        <v>7</v>
      </c>
      <c r="I20">
        <v>2</v>
      </c>
      <c r="K20" s="4" t="s">
        <v>5</v>
      </c>
      <c r="L20" s="8">
        <f t="shared" ref="L20:L23" si="18">A20/SUM(A20:I20)</f>
        <v>0</v>
      </c>
      <c r="M20" s="9">
        <f t="shared" si="17"/>
        <v>0</v>
      </c>
      <c r="N20" s="9">
        <f t="shared" si="10"/>
        <v>2.7027027027027029E-2</v>
      </c>
      <c r="O20" s="9">
        <f t="shared" si="11"/>
        <v>5.4054054054054057E-2</v>
      </c>
      <c r="P20" s="9">
        <f>E20/SUM($A20:$I20)</f>
        <v>0.70270270270270274</v>
      </c>
      <c r="Q20" s="9">
        <f t="shared" si="13"/>
        <v>4.0540540540540543E-2</v>
      </c>
      <c r="R20" s="9">
        <f t="shared" si="14"/>
        <v>5.4054054054054057E-2</v>
      </c>
      <c r="S20" s="9">
        <f t="shared" si="15"/>
        <v>9.45945945945946E-2</v>
      </c>
      <c r="T20" s="10">
        <f t="shared" si="16"/>
        <v>2.7027027027027029E-2</v>
      </c>
      <c r="V20" s="4" t="s">
        <v>5</v>
      </c>
      <c r="W20" s="3">
        <v>1.4152889179898511E-2</v>
      </c>
      <c r="X20" s="3">
        <v>2.3545588476018985E-3</v>
      </c>
      <c r="Y20" s="3">
        <v>4.5033442019528122E-2</v>
      </c>
      <c r="Z20" s="3">
        <v>9.824722143624405E-2</v>
      </c>
      <c r="AA20" s="3">
        <v>0.51444205333332393</v>
      </c>
      <c r="AB20" s="3">
        <v>6.8415691325488984E-2</v>
      </c>
      <c r="AC20" s="3">
        <v>7.253570081840309E-2</v>
      </c>
      <c r="AD20" s="3">
        <v>8.6756955751341222E-2</v>
      </c>
      <c r="AE20" s="3">
        <v>9.8061487288170157E-2</v>
      </c>
    </row>
    <row r="21" spans="1:31" x14ac:dyDescent="0.2">
      <c r="A21">
        <v>0</v>
      </c>
      <c r="B21">
        <v>0</v>
      </c>
      <c r="C21">
        <v>0</v>
      </c>
      <c r="D21">
        <v>2</v>
      </c>
      <c r="E21">
        <v>4</v>
      </c>
      <c r="F21">
        <v>45</v>
      </c>
      <c r="G21">
        <v>7</v>
      </c>
      <c r="H21">
        <v>5</v>
      </c>
      <c r="I21">
        <v>6</v>
      </c>
      <c r="K21" s="4" t="s">
        <v>6</v>
      </c>
      <c r="L21" s="8">
        <f t="shared" si="18"/>
        <v>0</v>
      </c>
      <c r="M21" s="9">
        <f t="shared" si="17"/>
        <v>0</v>
      </c>
      <c r="N21" s="9">
        <f t="shared" si="10"/>
        <v>0</v>
      </c>
      <c r="O21" s="9">
        <f t="shared" si="11"/>
        <v>2.8985507246376812E-2</v>
      </c>
      <c r="P21" s="9">
        <f t="shared" si="12"/>
        <v>5.7971014492753624E-2</v>
      </c>
      <c r="Q21" s="9">
        <f t="shared" si="13"/>
        <v>0.65217391304347827</v>
      </c>
      <c r="R21" s="9">
        <f t="shared" si="14"/>
        <v>0.10144927536231885</v>
      </c>
      <c r="S21" s="9">
        <f t="shared" si="15"/>
        <v>7.2463768115942032E-2</v>
      </c>
      <c r="T21" s="10">
        <f t="shared" si="16"/>
        <v>8.6956521739130432E-2</v>
      </c>
      <c r="V21" s="4" t="s">
        <v>6</v>
      </c>
      <c r="W21" s="3">
        <v>6.1904812876201079E-4</v>
      </c>
      <c r="X21" s="3">
        <v>1.3199818745562298E-2</v>
      </c>
      <c r="Y21" s="3">
        <v>3.4568382325358658E-3</v>
      </c>
      <c r="Z21" s="3">
        <v>4.3113060690195826E-2</v>
      </c>
      <c r="AA21" s="3">
        <v>8.9298931552127578E-2</v>
      </c>
      <c r="AB21" s="3">
        <v>0.43906195430615425</v>
      </c>
      <c r="AC21" s="3">
        <v>0.10899882248650589</v>
      </c>
      <c r="AD21" s="3">
        <v>0.12332607610906605</v>
      </c>
      <c r="AE21" s="3">
        <v>0.17892544974909028</v>
      </c>
    </row>
    <row r="22" spans="1:31" x14ac:dyDescent="0.2">
      <c r="A22">
        <v>0</v>
      </c>
      <c r="B22">
        <v>0</v>
      </c>
      <c r="C22">
        <v>0</v>
      </c>
      <c r="D22">
        <v>0</v>
      </c>
      <c r="E22">
        <v>3</v>
      </c>
      <c r="F22">
        <v>5</v>
      </c>
      <c r="G22">
        <v>30</v>
      </c>
      <c r="H22">
        <v>7</v>
      </c>
      <c r="I22">
        <v>6</v>
      </c>
      <c r="K22" s="4" t="s">
        <v>7</v>
      </c>
      <c r="L22" s="8">
        <f t="shared" si="18"/>
        <v>0</v>
      </c>
      <c r="M22" s="9">
        <f t="shared" si="17"/>
        <v>0</v>
      </c>
      <c r="N22" s="9">
        <f t="shared" si="10"/>
        <v>0</v>
      </c>
      <c r="O22" s="9">
        <f t="shared" si="11"/>
        <v>0</v>
      </c>
      <c r="P22" s="9">
        <f t="shared" si="12"/>
        <v>5.8823529411764705E-2</v>
      </c>
      <c r="Q22" s="9">
        <f t="shared" si="13"/>
        <v>9.8039215686274508E-2</v>
      </c>
      <c r="R22" s="9">
        <f t="shared" si="14"/>
        <v>0.58823529411764708</v>
      </c>
      <c r="S22" s="9">
        <f t="shared" si="15"/>
        <v>0.13725490196078433</v>
      </c>
      <c r="T22" s="10">
        <f t="shared" si="16"/>
        <v>0.11764705882352941</v>
      </c>
      <c r="V22" s="4" t="s">
        <v>7</v>
      </c>
      <c r="W22" s="3">
        <v>1.9453360568038127E-4</v>
      </c>
      <c r="X22" s="3">
        <v>3.8906721136076254E-4</v>
      </c>
      <c r="Y22" s="3">
        <v>1.953222554331396E-3</v>
      </c>
      <c r="Z22" s="3">
        <v>1.6153604283671144E-2</v>
      </c>
      <c r="AA22" s="3">
        <v>7.2834991538352906E-2</v>
      </c>
      <c r="AB22" s="3">
        <v>0.12005664378800232</v>
      </c>
      <c r="AC22" s="3">
        <v>0.37775326755644778</v>
      </c>
      <c r="AD22" s="3">
        <v>0.2287113730439897</v>
      </c>
      <c r="AE22" s="3">
        <v>0.18195329641816357</v>
      </c>
    </row>
    <row r="23" spans="1:31" x14ac:dyDescent="0.2">
      <c r="A23">
        <v>0</v>
      </c>
      <c r="B23">
        <v>0</v>
      </c>
      <c r="C23">
        <v>0</v>
      </c>
      <c r="D23">
        <v>0</v>
      </c>
      <c r="E23">
        <v>0</v>
      </c>
      <c r="F23">
        <v>0</v>
      </c>
      <c r="G23">
        <v>0</v>
      </c>
      <c r="H23">
        <v>34</v>
      </c>
      <c r="I23">
        <v>18</v>
      </c>
      <c r="K23" s="4" t="s">
        <v>8</v>
      </c>
      <c r="L23" s="8">
        <f t="shared" si="18"/>
        <v>0</v>
      </c>
      <c r="M23" s="9">
        <f t="shared" si="17"/>
        <v>0</v>
      </c>
      <c r="N23" s="9">
        <f t="shared" si="10"/>
        <v>0</v>
      </c>
      <c r="O23" s="9">
        <f t="shared" si="11"/>
        <v>0</v>
      </c>
      <c r="P23" s="9">
        <f t="shared" si="12"/>
        <v>0</v>
      </c>
      <c r="Q23" s="9">
        <f t="shared" si="13"/>
        <v>0</v>
      </c>
      <c r="R23" s="9">
        <f t="shared" si="14"/>
        <v>0</v>
      </c>
      <c r="S23" s="9">
        <f t="shared" si="15"/>
        <v>0.65384615384615385</v>
      </c>
      <c r="T23" s="10">
        <f t="shared" si="16"/>
        <v>0.34615384615384615</v>
      </c>
      <c r="V23" s="4" t="s">
        <v>8</v>
      </c>
      <c r="W23" s="3">
        <v>0</v>
      </c>
      <c r="X23" s="3">
        <v>0</v>
      </c>
      <c r="Y23" s="3">
        <v>0</v>
      </c>
      <c r="Z23" s="3">
        <v>5.7971014492753622E-4</v>
      </c>
      <c r="AA23" s="3">
        <v>2.3358908780903667E-3</v>
      </c>
      <c r="AB23" s="3">
        <v>1.5004262574595056E-2</v>
      </c>
      <c r="AC23" s="3">
        <v>1.3793691389599318E-2</v>
      </c>
      <c r="AD23" s="3">
        <v>0.3965020657092268</v>
      </c>
      <c r="AE23" s="3">
        <v>0.57178437930356085</v>
      </c>
    </row>
    <row r="24" spans="1:31" x14ac:dyDescent="0.2">
      <c r="A24">
        <v>0</v>
      </c>
      <c r="B24">
        <v>0</v>
      </c>
      <c r="C24">
        <v>0</v>
      </c>
      <c r="D24">
        <v>0</v>
      </c>
      <c r="E24">
        <v>0</v>
      </c>
      <c r="F24">
        <v>0</v>
      </c>
      <c r="G24">
        <v>0</v>
      </c>
      <c r="H24">
        <v>0</v>
      </c>
      <c r="I24">
        <v>45</v>
      </c>
      <c r="K24" s="4" t="s">
        <v>9</v>
      </c>
      <c r="L24" s="11">
        <v>0</v>
      </c>
      <c r="M24" s="12">
        <v>0</v>
      </c>
      <c r="N24" s="12">
        <v>0</v>
      </c>
      <c r="O24" s="12">
        <v>0</v>
      </c>
      <c r="P24" s="12">
        <v>0</v>
      </c>
      <c r="Q24" s="12">
        <v>0</v>
      </c>
      <c r="R24" s="12">
        <v>0</v>
      </c>
      <c r="S24" s="12">
        <v>0</v>
      </c>
      <c r="T24" s="13">
        <v>1</v>
      </c>
      <c r="V24" s="4" t="s">
        <v>9</v>
      </c>
      <c r="W24" s="3">
        <v>0</v>
      </c>
      <c r="X24" s="3">
        <v>0</v>
      </c>
      <c r="Y24" s="3">
        <v>0</v>
      </c>
      <c r="Z24" s="3">
        <v>0</v>
      </c>
      <c r="AA24" s="3">
        <v>0</v>
      </c>
      <c r="AB24" s="3">
        <v>0</v>
      </c>
      <c r="AC24" s="3">
        <v>0</v>
      </c>
      <c r="AD24" s="3">
        <v>0</v>
      </c>
      <c r="AE24" s="3">
        <v>1</v>
      </c>
    </row>
    <row r="26" spans="1:31" x14ac:dyDescent="0.2">
      <c r="A26" s="1">
        <v>41821</v>
      </c>
      <c r="B26" t="s">
        <v>0</v>
      </c>
      <c r="C26" s="1">
        <v>42186</v>
      </c>
      <c r="V26" s="1">
        <v>41091</v>
      </c>
      <c r="W26" s="1">
        <v>42186</v>
      </c>
    </row>
    <row r="27" spans="1:31" x14ac:dyDescent="0.2">
      <c r="A27" t="s">
        <v>1</v>
      </c>
      <c r="B27" t="s">
        <v>2</v>
      </c>
      <c r="C27" t="s">
        <v>3</v>
      </c>
      <c r="D27" t="s">
        <v>4</v>
      </c>
      <c r="E27" t="s">
        <v>5</v>
      </c>
      <c r="F27" t="s">
        <v>6</v>
      </c>
      <c r="G27" t="s">
        <v>7</v>
      </c>
      <c r="H27" t="s">
        <v>8</v>
      </c>
      <c r="I27" t="s">
        <v>9</v>
      </c>
      <c r="K27" s="4"/>
      <c r="L27" s="4" t="s">
        <v>1</v>
      </c>
      <c r="M27" s="4" t="s">
        <v>2</v>
      </c>
      <c r="N27" s="4" t="s">
        <v>3</v>
      </c>
      <c r="O27" s="4" t="s">
        <v>4</v>
      </c>
      <c r="P27" s="4" t="s">
        <v>5</v>
      </c>
      <c r="Q27" s="4" t="s">
        <v>6</v>
      </c>
      <c r="R27" s="4" t="s">
        <v>7</v>
      </c>
      <c r="S27" s="4" t="s">
        <v>8</v>
      </c>
      <c r="T27" s="4" t="s">
        <v>9</v>
      </c>
      <c r="V27" s="4"/>
      <c r="W27" s="4" t="s">
        <v>1</v>
      </c>
      <c r="X27" s="4" t="s">
        <v>2</v>
      </c>
      <c r="Y27" s="4" t="s">
        <v>3</v>
      </c>
      <c r="Z27" s="4" t="s">
        <v>4</v>
      </c>
      <c r="AA27" s="4" t="s">
        <v>5</v>
      </c>
      <c r="AB27" s="4" t="s">
        <v>6</v>
      </c>
      <c r="AC27" s="4" t="s">
        <v>7</v>
      </c>
      <c r="AD27" s="4" t="s">
        <v>8</v>
      </c>
      <c r="AE27" s="4" t="s">
        <v>9</v>
      </c>
    </row>
    <row r="28" spans="1:31" x14ac:dyDescent="0.2">
      <c r="A28">
        <v>75</v>
      </c>
      <c r="B28">
        <v>1</v>
      </c>
      <c r="C28">
        <v>0</v>
      </c>
      <c r="D28">
        <v>0</v>
      </c>
      <c r="E28">
        <v>0</v>
      </c>
      <c r="F28">
        <v>0</v>
      </c>
      <c r="G28">
        <v>0</v>
      </c>
      <c r="H28">
        <v>0</v>
      </c>
      <c r="I28">
        <v>0</v>
      </c>
      <c r="K28" s="4" t="s">
        <v>1</v>
      </c>
      <c r="L28" s="5">
        <f>A28/SUM($A28:$I28)</f>
        <v>0.98684210526315785</v>
      </c>
      <c r="M28" s="6">
        <f>B28/SUM($A28:$I28)</f>
        <v>1.3157894736842105E-2</v>
      </c>
      <c r="N28" s="6">
        <f t="shared" ref="N28:N30" si="19">C28/SUM($A28:$I28)</f>
        <v>0</v>
      </c>
      <c r="O28" s="6">
        <f t="shared" ref="O28:O35" si="20">D28/SUM($A28:$I28)</f>
        <v>0</v>
      </c>
      <c r="P28" s="6">
        <f t="shared" ref="P28:P31" si="21">E28/SUM($A28:$I28)</f>
        <v>0</v>
      </c>
      <c r="Q28" s="6">
        <f t="shared" ref="Q28:Q35" si="22">F28/SUM($A28:$I28)</f>
        <v>0</v>
      </c>
      <c r="R28" s="6">
        <f t="shared" ref="R28:R35" si="23">G28/SUM($A28:$I28)</f>
        <v>0</v>
      </c>
      <c r="S28" s="6">
        <f t="shared" ref="S28:S35" si="24">H28/SUM($A28:$I28)</f>
        <v>0</v>
      </c>
      <c r="T28" s="7">
        <f t="shared" ref="T28:T35" si="25">I28/SUM($A28:$I28)</f>
        <v>0</v>
      </c>
      <c r="V28" s="4" t="s">
        <v>1</v>
      </c>
      <c r="W28" s="3">
        <f t="array" ref="W28:AE36">MMULT(W16:AE24,L28:T36)</f>
        <v>0.98684210526315785</v>
      </c>
      <c r="X28" s="3">
        <v>1.3157894736842105E-2</v>
      </c>
      <c r="Y28" s="3">
        <v>0</v>
      </c>
      <c r="Z28" s="3">
        <v>0</v>
      </c>
      <c r="AA28" s="3">
        <v>0</v>
      </c>
      <c r="AB28" s="3">
        <v>0</v>
      </c>
      <c r="AC28" s="3">
        <v>0</v>
      </c>
      <c r="AD28" s="3">
        <v>0</v>
      </c>
      <c r="AE28" s="3">
        <v>0</v>
      </c>
    </row>
    <row r="29" spans="1:31" x14ac:dyDescent="0.2">
      <c r="A29">
        <v>2</v>
      </c>
      <c r="B29">
        <v>106</v>
      </c>
      <c r="C29">
        <v>1</v>
      </c>
      <c r="D29">
        <v>1</v>
      </c>
      <c r="E29">
        <v>0</v>
      </c>
      <c r="F29">
        <v>0</v>
      </c>
      <c r="G29">
        <v>0</v>
      </c>
      <c r="H29">
        <v>0</v>
      </c>
      <c r="I29">
        <v>0</v>
      </c>
      <c r="K29" s="4" t="s">
        <v>2</v>
      </c>
      <c r="L29" s="8">
        <f>A29/SUM(A29:I29)</f>
        <v>1.8181818181818181E-2</v>
      </c>
      <c r="M29" s="9">
        <f>B29/SUM($A29:$I29)</f>
        <v>0.96363636363636362</v>
      </c>
      <c r="N29" s="9">
        <f t="shared" si="19"/>
        <v>9.0909090909090905E-3</v>
      </c>
      <c r="O29" s="9">
        <f t="shared" si="20"/>
        <v>9.0909090909090905E-3</v>
      </c>
      <c r="P29" s="9">
        <f t="shared" si="21"/>
        <v>0</v>
      </c>
      <c r="Q29" s="9">
        <f t="shared" si="22"/>
        <v>0</v>
      </c>
      <c r="R29" s="9">
        <f t="shared" si="23"/>
        <v>0</v>
      </c>
      <c r="S29" s="9">
        <f t="shared" si="24"/>
        <v>0</v>
      </c>
      <c r="T29" s="10">
        <f t="shared" si="25"/>
        <v>0</v>
      </c>
      <c r="V29" s="4" t="s">
        <v>2</v>
      </c>
      <c r="W29" s="3">
        <v>5.7876244171049099E-2</v>
      </c>
      <c r="X29" s="3">
        <v>0.84577083446565093</v>
      </c>
      <c r="Y29" s="3">
        <v>3.4929581804106609E-2</v>
      </c>
      <c r="Z29" s="3">
        <v>2.3262164519601742E-2</v>
      </c>
      <c r="AA29" s="3">
        <v>2.2006762756366424E-3</v>
      </c>
      <c r="AB29" s="3">
        <v>2.2234533189444093E-3</v>
      </c>
      <c r="AC29" s="3">
        <v>2.9649648641477395E-4</v>
      </c>
      <c r="AD29" s="3">
        <v>4.4594626371130184E-4</v>
      </c>
      <c r="AE29" s="3">
        <v>3.2994602694884641E-2</v>
      </c>
    </row>
    <row r="30" spans="1:31" x14ac:dyDescent="0.2">
      <c r="A30">
        <v>4</v>
      </c>
      <c r="B30">
        <v>1</v>
      </c>
      <c r="C30">
        <v>118</v>
      </c>
      <c r="D30">
        <v>3</v>
      </c>
      <c r="E30">
        <v>5</v>
      </c>
      <c r="F30">
        <v>2</v>
      </c>
      <c r="G30">
        <v>0</v>
      </c>
      <c r="H30">
        <v>0</v>
      </c>
      <c r="I30">
        <v>0</v>
      </c>
      <c r="K30" s="4" t="s">
        <v>3</v>
      </c>
      <c r="L30" s="8">
        <f>A30/SUM(A30:I30)</f>
        <v>3.007518796992481E-2</v>
      </c>
      <c r="M30" s="9">
        <f t="shared" ref="M30:M35" si="26">B30/SUM($A30:$I30)</f>
        <v>7.5187969924812026E-3</v>
      </c>
      <c r="N30" s="9">
        <f t="shared" si="19"/>
        <v>0.88721804511278191</v>
      </c>
      <c r="O30" s="9">
        <f t="shared" si="20"/>
        <v>2.2556390977443608E-2</v>
      </c>
      <c r="P30" s="9">
        <f t="shared" si="21"/>
        <v>3.7593984962406013E-2</v>
      </c>
      <c r="Q30" s="9">
        <f t="shared" si="22"/>
        <v>1.5037593984962405E-2</v>
      </c>
      <c r="R30" s="9">
        <f t="shared" si="23"/>
        <v>0</v>
      </c>
      <c r="S30" s="9">
        <f t="shared" si="24"/>
        <v>0</v>
      </c>
      <c r="T30" s="10">
        <f t="shared" si="25"/>
        <v>0</v>
      </c>
      <c r="V30" s="4" t="s">
        <v>3</v>
      </c>
      <c r="W30" s="3">
        <v>6.5995495462531195E-2</v>
      </c>
      <c r="X30" s="3">
        <v>5.0448843097064051E-2</v>
      </c>
      <c r="Y30" s="3">
        <v>0.67873182955931854</v>
      </c>
      <c r="Z30" s="3">
        <v>6.8299724313576476E-2</v>
      </c>
      <c r="AA30" s="3">
        <v>4.4400525921213838E-2</v>
      </c>
      <c r="AB30" s="3">
        <v>3.3239065740423582E-2</v>
      </c>
      <c r="AC30" s="3">
        <v>5.8500567323988934E-3</v>
      </c>
      <c r="AD30" s="3">
        <v>5.6171826860498177E-3</v>
      </c>
      <c r="AE30" s="3">
        <v>4.7417276487423519E-2</v>
      </c>
    </row>
    <row r="31" spans="1:31" x14ac:dyDescent="0.2">
      <c r="A31">
        <v>0</v>
      </c>
      <c r="B31">
        <v>3</v>
      </c>
      <c r="C31">
        <v>4</v>
      </c>
      <c r="D31">
        <v>104</v>
      </c>
      <c r="E31">
        <v>3</v>
      </c>
      <c r="F31">
        <v>8</v>
      </c>
      <c r="G31">
        <v>1</v>
      </c>
      <c r="H31">
        <v>2</v>
      </c>
      <c r="I31">
        <v>2</v>
      </c>
      <c r="K31" s="4" t="s">
        <v>4</v>
      </c>
      <c r="L31" s="8">
        <f>A31/SUM(A31:I31)</f>
        <v>0</v>
      </c>
      <c r="M31" s="9">
        <f t="shared" si="26"/>
        <v>2.3622047244094488E-2</v>
      </c>
      <c r="N31" s="9">
        <f>C31/SUM($A31:$I31)</f>
        <v>3.1496062992125984E-2</v>
      </c>
      <c r="O31" s="9">
        <f t="shared" si="20"/>
        <v>0.81889763779527558</v>
      </c>
      <c r="P31" s="9">
        <f t="shared" si="21"/>
        <v>2.3622047244094488E-2</v>
      </c>
      <c r="Q31" s="9">
        <f t="shared" si="22"/>
        <v>6.2992125984251968E-2</v>
      </c>
      <c r="R31" s="9">
        <f t="shared" si="23"/>
        <v>7.874015748031496E-3</v>
      </c>
      <c r="S31" s="9">
        <f t="shared" si="24"/>
        <v>1.5748031496062992E-2</v>
      </c>
      <c r="T31" s="10">
        <f t="shared" si="25"/>
        <v>1.5748031496062992E-2</v>
      </c>
      <c r="V31" s="4" t="s">
        <v>4</v>
      </c>
      <c r="W31" s="3">
        <v>2.6974194558899968E-2</v>
      </c>
      <c r="X31" s="3">
        <v>6.1927219528359889E-2</v>
      </c>
      <c r="Y31" s="3">
        <v>7.9353867267189682E-2</v>
      </c>
      <c r="Z31" s="3">
        <v>0.53386239949836967</v>
      </c>
      <c r="AA31" s="3">
        <v>5.7967765138540829E-2</v>
      </c>
      <c r="AB31" s="3">
        <v>8.8959724545368338E-2</v>
      </c>
      <c r="AC31" s="3">
        <v>1.897163899334043E-2</v>
      </c>
      <c r="AD31" s="3">
        <v>2.7334521703766927E-2</v>
      </c>
      <c r="AE31" s="3">
        <v>0.10464866876616405</v>
      </c>
    </row>
    <row r="32" spans="1:31" x14ac:dyDescent="0.2">
      <c r="A32">
        <v>0</v>
      </c>
      <c r="B32">
        <v>2</v>
      </c>
      <c r="C32">
        <v>3</v>
      </c>
      <c r="D32">
        <v>6</v>
      </c>
      <c r="E32">
        <v>38</v>
      </c>
      <c r="F32">
        <v>5</v>
      </c>
      <c r="G32">
        <v>6</v>
      </c>
      <c r="H32">
        <v>1</v>
      </c>
      <c r="I32">
        <v>2</v>
      </c>
      <c r="K32" s="4" t="s">
        <v>5</v>
      </c>
      <c r="L32" s="8">
        <f t="shared" ref="L32:L35" si="27">A32/SUM(A32:I32)</f>
        <v>0</v>
      </c>
      <c r="M32" s="9">
        <f t="shared" si="26"/>
        <v>3.1746031746031744E-2</v>
      </c>
      <c r="N32" s="9">
        <f t="shared" ref="N32:N35" si="28">C32/SUM($A32:$I32)</f>
        <v>4.7619047619047616E-2</v>
      </c>
      <c r="O32" s="9">
        <f t="shared" si="20"/>
        <v>9.5238095238095233E-2</v>
      </c>
      <c r="P32" s="9">
        <f>E32/SUM($A32:$I32)</f>
        <v>0.60317460317460314</v>
      </c>
      <c r="Q32" s="9">
        <f t="shared" si="22"/>
        <v>7.9365079365079361E-2</v>
      </c>
      <c r="R32" s="9">
        <f t="shared" si="23"/>
        <v>9.5238095238095233E-2</v>
      </c>
      <c r="S32" s="9">
        <f t="shared" si="24"/>
        <v>1.5873015873015872E-2</v>
      </c>
      <c r="T32" s="10">
        <f t="shared" si="25"/>
        <v>3.1746031746031744E-2</v>
      </c>
      <c r="V32" s="4" t="s">
        <v>5</v>
      </c>
      <c r="W32" s="3">
        <v>1.5363866348382721E-2</v>
      </c>
      <c r="X32" s="3">
        <v>2.1446052323321148E-2</v>
      </c>
      <c r="Y32" s="3">
        <v>6.8747109668698E-2</v>
      </c>
      <c r="Z32" s="3">
        <v>0.13048609582961526</v>
      </c>
      <c r="AA32" s="3">
        <v>0.3239298523778712</v>
      </c>
      <c r="AB32" s="3">
        <v>9.9951076103529643E-2</v>
      </c>
      <c r="AC32" s="3">
        <v>9.6757310617764797E-2</v>
      </c>
      <c r="AD32" s="3">
        <v>9.2648499127790648E-2</v>
      </c>
      <c r="AE32" s="3">
        <v>0.15067013760302655</v>
      </c>
    </row>
    <row r="33" spans="1:31" x14ac:dyDescent="0.2">
      <c r="A33">
        <v>0</v>
      </c>
      <c r="B33">
        <v>0</v>
      </c>
      <c r="C33">
        <v>1</v>
      </c>
      <c r="D33">
        <v>0</v>
      </c>
      <c r="E33">
        <v>5</v>
      </c>
      <c r="F33">
        <v>40</v>
      </c>
      <c r="G33">
        <v>4</v>
      </c>
      <c r="H33">
        <v>3</v>
      </c>
      <c r="I33">
        <v>5</v>
      </c>
      <c r="K33" s="4" t="s">
        <v>6</v>
      </c>
      <c r="L33" s="8">
        <f t="shared" si="27"/>
        <v>0</v>
      </c>
      <c r="M33" s="9">
        <f t="shared" si="26"/>
        <v>0</v>
      </c>
      <c r="N33" s="9">
        <f t="shared" si="28"/>
        <v>1.7241379310344827E-2</v>
      </c>
      <c r="O33" s="9">
        <f t="shared" si="20"/>
        <v>0</v>
      </c>
      <c r="P33" s="9">
        <f t="shared" ref="P33:P35" si="29">E33/SUM($A33:$I33)</f>
        <v>8.6206896551724144E-2</v>
      </c>
      <c r="Q33" s="9">
        <f t="shared" si="22"/>
        <v>0.68965517241379315</v>
      </c>
      <c r="R33" s="9">
        <f t="shared" si="23"/>
        <v>6.8965517241379309E-2</v>
      </c>
      <c r="S33" s="9">
        <f t="shared" si="24"/>
        <v>5.1724137931034482E-2</v>
      </c>
      <c r="T33" s="10">
        <f t="shared" si="25"/>
        <v>8.6206896551724144E-2</v>
      </c>
      <c r="V33" s="4" t="s">
        <v>6</v>
      </c>
      <c r="W33" s="3">
        <v>9.5486452273662898E-4</v>
      </c>
      <c r="X33" s="3">
        <v>1.660726744405621E-2</v>
      </c>
      <c r="Y33" s="3">
        <v>1.6367223055300268E-2</v>
      </c>
      <c r="Z33" s="3">
        <v>4.4007815852098633E-2</v>
      </c>
      <c r="AA33" s="3">
        <v>9.8451074362968016E-2</v>
      </c>
      <c r="AB33" s="3">
        <v>0.3200188045182773</v>
      </c>
      <c r="AC33" s="3">
        <v>0.1023835739414409</v>
      </c>
      <c r="AD33" s="3">
        <v>0.13902889744581173</v>
      </c>
      <c r="AE33" s="3">
        <v>0.26218047885731038</v>
      </c>
    </row>
    <row r="34" spans="1:31" x14ac:dyDescent="0.2">
      <c r="A34">
        <v>0</v>
      </c>
      <c r="B34">
        <v>0</v>
      </c>
      <c r="C34">
        <v>0</v>
      </c>
      <c r="D34">
        <v>0</v>
      </c>
      <c r="E34">
        <v>2</v>
      </c>
      <c r="F34">
        <v>1</v>
      </c>
      <c r="G34">
        <v>21</v>
      </c>
      <c r="H34">
        <v>9</v>
      </c>
      <c r="I34">
        <v>6</v>
      </c>
      <c r="K34" s="4" t="s">
        <v>7</v>
      </c>
      <c r="L34" s="8">
        <f t="shared" si="27"/>
        <v>0</v>
      </c>
      <c r="M34" s="9">
        <f t="shared" si="26"/>
        <v>0</v>
      </c>
      <c r="N34" s="9">
        <f t="shared" si="28"/>
        <v>0</v>
      </c>
      <c r="O34" s="9">
        <f t="shared" si="20"/>
        <v>0</v>
      </c>
      <c r="P34" s="9">
        <f t="shared" si="29"/>
        <v>5.128205128205128E-2</v>
      </c>
      <c r="Q34" s="9">
        <f t="shared" si="22"/>
        <v>2.564102564102564E-2</v>
      </c>
      <c r="R34" s="9">
        <f t="shared" si="23"/>
        <v>0.53846153846153844</v>
      </c>
      <c r="S34" s="9">
        <f t="shared" si="24"/>
        <v>0.23076923076923078</v>
      </c>
      <c r="T34" s="10">
        <f t="shared" si="25"/>
        <v>0.15384615384615385</v>
      </c>
      <c r="V34" s="4" t="s">
        <v>7</v>
      </c>
      <c r="W34" s="3">
        <v>2.5779143774014226E-4</v>
      </c>
      <c r="X34" s="3">
        <v>3.0859680064890919E-3</v>
      </c>
      <c r="Y34" s="3">
        <v>7.7835212737148718E-3</v>
      </c>
      <c r="Z34" s="3">
        <v>2.0212408876823653E-2</v>
      </c>
      <c r="AA34" s="3">
        <v>7.4108900851430348E-2</v>
      </c>
      <c r="AB34" s="3">
        <v>0.10778193471252136</v>
      </c>
      <c r="AC34" s="3">
        <v>0.22722002533395608</v>
      </c>
      <c r="AD34" s="3">
        <v>0.25997459191055194</v>
      </c>
      <c r="AE34" s="3">
        <v>0.29957485759677249</v>
      </c>
    </row>
    <row r="35" spans="1:31" x14ac:dyDescent="0.2">
      <c r="A35">
        <v>0</v>
      </c>
      <c r="B35">
        <v>0</v>
      </c>
      <c r="C35">
        <v>0</v>
      </c>
      <c r="D35">
        <v>0</v>
      </c>
      <c r="E35">
        <v>0</v>
      </c>
      <c r="F35">
        <v>2</v>
      </c>
      <c r="G35">
        <v>2</v>
      </c>
      <c r="H35">
        <v>39</v>
      </c>
      <c r="I35">
        <v>11</v>
      </c>
      <c r="K35" s="4" t="s">
        <v>8</v>
      </c>
      <c r="L35" s="8">
        <f t="shared" si="27"/>
        <v>0</v>
      </c>
      <c r="M35" s="9">
        <f t="shared" si="26"/>
        <v>0</v>
      </c>
      <c r="N35" s="9">
        <f t="shared" si="28"/>
        <v>0</v>
      </c>
      <c r="O35" s="9">
        <f t="shared" si="20"/>
        <v>0</v>
      </c>
      <c r="P35" s="9">
        <f t="shared" si="29"/>
        <v>0</v>
      </c>
      <c r="Q35" s="9">
        <f t="shared" si="22"/>
        <v>3.7037037037037035E-2</v>
      </c>
      <c r="R35" s="9">
        <f t="shared" si="23"/>
        <v>3.7037037037037035E-2</v>
      </c>
      <c r="S35" s="9">
        <f t="shared" si="24"/>
        <v>0.72222222222222221</v>
      </c>
      <c r="T35" s="10">
        <f t="shared" si="25"/>
        <v>0.20370370370370369</v>
      </c>
      <c r="V35" s="4" t="s">
        <v>8</v>
      </c>
      <c r="W35" s="3">
        <v>0</v>
      </c>
      <c r="X35" s="3">
        <v>8.7849206402481863E-5</v>
      </c>
      <c r="Y35" s="3">
        <v>3.8818566851910074E-4</v>
      </c>
      <c r="Z35" s="3">
        <v>6.9718906620048452E-4</v>
      </c>
      <c r="AA35" s="3">
        <v>3.4234836946959351E-3</v>
      </c>
      <c r="AB35" s="3">
        <v>2.5608618719775045E-2</v>
      </c>
      <c r="AC35" s="3">
        <v>2.3374441153647889E-2</v>
      </c>
      <c r="AD35" s="3">
        <v>0.29036805203723359</v>
      </c>
      <c r="AE35" s="3">
        <v>0.65605218045352531</v>
      </c>
    </row>
    <row r="36" spans="1:31" x14ac:dyDescent="0.2">
      <c r="A36">
        <v>0</v>
      </c>
      <c r="B36">
        <v>0</v>
      </c>
      <c r="C36">
        <v>0</v>
      </c>
      <c r="D36">
        <v>0</v>
      </c>
      <c r="E36">
        <v>0</v>
      </c>
      <c r="F36">
        <v>0</v>
      </c>
      <c r="G36">
        <v>0</v>
      </c>
      <c r="H36">
        <v>0</v>
      </c>
      <c r="I36">
        <v>85</v>
      </c>
      <c r="K36" s="4" t="s">
        <v>9</v>
      </c>
      <c r="L36" s="11">
        <v>0</v>
      </c>
      <c r="M36" s="12">
        <v>0</v>
      </c>
      <c r="N36" s="12">
        <v>0</v>
      </c>
      <c r="O36" s="12">
        <v>0</v>
      </c>
      <c r="P36" s="12">
        <v>0</v>
      </c>
      <c r="Q36" s="12">
        <v>0</v>
      </c>
      <c r="R36" s="12">
        <v>0</v>
      </c>
      <c r="S36" s="12">
        <v>0</v>
      </c>
      <c r="T36" s="13">
        <v>1</v>
      </c>
      <c r="V36" s="4" t="s">
        <v>9</v>
      </c>
      <c r="W36" s="3">
        <v>0</v>
      </c>
      <c r="X36" s="3">
        <v>0</v>
      </c>
      <c r="Y36" s="3">
        <v>0</v>
      </c>
      <c r="Z36" s="3">
        <v>0</v>
      </c>
      <c r="AA36" s="3">
        <v>0</v>
      </c>
      <c r="AB36" s="3">
        <v>0</v>
      </c>
      <c r="AC36" s="3">
        <v>0</v>
      </c>
      <c r="AD36" s="3">
        <v>0</v>
      </c>
      <c r="AE36" s="3">
        <v>1</v>
      </c>
    </row>
    <row r="38" spans="1:31" x14ac:dyDescent="0.2">
      <c r="A38" s="1">
        <v>42186</v>
      </c>
      <c r="B38" t="s">
        <v>0</v>
      </c>
      <c r="C38" s="1">
        <v>42552</v>
      </c>
      <c r="V38" s="1">
        <v>41091</v>
      </c>
      <c r="W38" s="1">
        <v>42552</v>
      </c>
    </row>
    <row r="39" spans="1:31" x14ac:dyDescent="0.2">
      <c r="A39" t="s">
        <v>1</v>
      </c>
      <c r="B39" t="s">
        <v>2</v>
      </c>
      <c r="C39" t="s">
        <v>3</v>
      </c>
      <c r="D39" t="s">
        <v>4</v>
      </c>
      <c r="E39" t="s">
        <v>5</v>
      </c>
      <c r="F39" t="s">
        <v>6</v>
      </c>
      <c r="G39" t="s">
        <v>7</v>
      </c>
      <c r="H39" t="s">
        <v>8</v>
      </c>
      <c r="I39" t="s">
        <v>9</v>
      </c>
      <c r="K39" s="4"/>
      <c r="L39" s="4" t="s">
        <v>1</v>
      </c>
      <c r="M39" s="4" t="s">
        <v>2</v>
      </c>
      <c r="N39" s="4" t="s">
        <v>3</v>
      </c>
      <c r="O39" s="4" t="s">
        <v>4</v>
      </c>
      <c r="P39" s="4" t="s">
        <v>5</v>
      </c>
      <c r="Q39" s="4" t="s">
        <v>6</v>
      </c>
      <c r="R39" s="4" t="s">
        <v>7</v>
      </c>
      <c r="S39" s="4" t="s">
        <v>8</v>
      </c>
      <c r="T39" s="4" t="s">
        <v>9</v>
      </c>
      <c r="V39" s="4"/>
      <c r="W39" s="4" t="s">
        <v>1</v>
      </c>
      <c r="X39" s="4" t="s">
        <v>2</v>
      </c>
      <c r="Y39" s="4" t="s">
        <v>3</v>
      </c>
      <c r="Z39" s="4" t="s">
        <v>4</v>
      </c>
      <c r="AA39" s="4" t="s">
        <v>5</v>
      </c>
      <c r="AB39" s="4" t="s">
        <v>6</v>
      </c>
      <c r="AC39" s="4" t="s">
        <v>7</v>
      </c>
      <c r="AD39" s="4" t="s">
        <v>8</v>
      </c>
      <c r="AE39" s="4" t="s">
        <v>9</v>
      </c>
    </row>
    <row r="40" spans="1:31" x14ac:dyDescent="0.2">
      <c r="A40">
        <v>79</v>
      </c>
      <c r="B40">
        <v>2</v>
      </c>
      <c r="C40">
        <v>0</v>
      </c>
      <c r="D40">
        <v>0</v>
      </c>
      <c r="E40">
        <v>0</v>
      </c>
      <c r="F40">
        <v>0</v>
      </c>
      <c r="G40">
        <v>0</v>
      </c>
      <c r="H40">
        <v>0</v>
      </c>
      <c r="I40">
        <v>0</v>
      </c>
      <c r="K40" s="4" t="s">
        <v>1</v>
      </c>
      <c r="L40" s="5">
        <f>A40/SUM($A40:$I40)</f>
        <v>0.97530864197530864</v>
      </c>
      <c r="M40" s="6">
        <f>B40/SUM($A40:$I40)</f>
        <v>2.4691358024691357E-2</v>
      </c>
      <c r="N40" s="6">
        <f t="shared" ref="N40:N42" si="30">C40/SUM($A40:$I40)</f>
        <v>0</v>
      </c>
      <c r="O40" s="6">
        <f t="shared" ref="O40:O47" si="31">D40/SUM($A40:$I40)</f>
        <v>0</v>
      </c>
      <c r="P40" s="6">
        <f t="shared" ref="P40:P43" si="32">E40/SUM($A40:$I40)</f>
        <v>0</v>
      </c>
      <c r="Q40" s="6">
        <f t="shared" ref="Q40:Q47" si="33">F40/SUM($A40:$I40)</f>
        <v>0</v>
      </c>
      <c r="R40" s="6">
        <f t="shared" ref="R40:R47" si="34">G40/SUM($A40:$I40)</f>
        <v>0</v>
      </c>
      <c r="S40" s="6">
        <f t="shared" ref="S40:S47" si="35">H40/SUM($A40:$I40)</f>
        <v>0</v>
      </c>
      <c r="T40" s="7">
        <f t="shared" ref="T40:T47" si="36">I40/SUM($A40:$I40)</f>
        <v>0</v>
      </c>
      <c r="V40" s="4" t="s">
        <v>1</v>
      </c>
      <c r="W40" s="3">
        <f t="array" ref="W40:AE48">MMULT(W28:AE36,L40:T48)</f>
        <v>0.96247563352826504</v>
      </c>
      <c r="X40" s="3">
        <v>3.7062685954652709E-2</v>
      </c>
      <c r="Y40" s="3">
        <v>4.6168051708217906E-4</v>
      </c>
      <c r="Z40" s="3">
        <v>0</v>
      </c>
      <c r="AA40" s="3">
        <v>0</v>
      </c>
      <c r="AB40" s="3">
        <v>0</v>
      </c>
      <c r="AC40" s="3">
        <v>0</v>
      </c>
      <c r="AD40" s="3">
        <v>0</v>
      </c>
      <c r="AE40" s="3">
        <v>0</v>
      </c>
    </row>
    <row r="41" spans="1:31" x14ac:dyDescent="0.2">
      <c r="A41">
        <v>0</v>
      </c>
      <c r="B41">
        <v>110</v>
      </c>
      <c r="C41">
        <v>4</v>
      </c>
      <c r="D41">
        <v>0</v>
      </c>
      <c r="E41">
        <v>0</v>
      </c>
      <c r="F41">
        <v>0</v>
      </c>
      <c r="G41">
        <v>0</v>
      </c>
      <c r="H41">
        <v>0</v>
      </c>
      <c r="I41">
        <v>0</v>
      </c>
      <c r="K41" s="4" t="s">
        <v>2</v>
      </c>
      <c r="L41" s="8">
        <f>A41/SUM(A41:I41)</f>
        <v>0</v>
      </c>
      <c r="M41" s="9">
        <f>B41/SUM($A41:$I41)</f>
        <v>0.96491228070175439</v>
      </c>
      <c r="N41" s="9">
        <f t="shared" si="30"/>
        <v>3.5087719298245612E-2</v>
      </c>
      <c r="O41" s="9">
        <f t="shared" si="31"/>
        <v>0</v>
      </c>
      <c r="P41" s="9">
        <f t="shared" si="32"/>
        <v>0</v>
      </c>
      <c r="Q41" s="9">
        <f t="shared" si="33"/>
        <v>0</v>
      </c>
      <c r="R41" s="9">
        <f t="shared" si="34"/>
        <v>0</v>
      </c>
      <c r="S41" s="9">
        <f t="shared" si="35"/>
        <v>0</v>
      </c>
      <c r="T41" s="10">
        <f t="shared" si="36"/>
        <v>0</v>
      </c>
      <c r="V41" s="4" t="s">
        <v>2</v>
      </c>
      <c r="W41" s="3">
        <v>5.7644547340293929E-2</v>
      </c>
      <c r="X41" s="3">
        <v>0.81989817489822847</v>
      </c>
      <c r="Y41" s="3">
        <v>6.0207613998823441E-2</v>
      </c>
      <c r="Z41" s="3">
        <v>2.1273585534643268E-2</v>
      </c>
      <c r="AA41" s="3">
        <v>2.5291425649885155E-3</v>
      </c>
      <c r="AB41" s="3">
        <v>2.8605619927424496E-3</v>
      </c>
      <c r="AC41" s="3">
        <v>5.1969006079482995E-4</v>
      </c>
      <c r="AD41" s="3">
        <v>7.327449605958235E-4</v>
      </c>
      <c r="AE41" s="3">
        <v>3.4333938648889471E-2</v>
      </c>
    </row>
    <row r="42" spans="1:31" x14ac:dyDescent="0.2">
      <c r="A42">
        <v>4</v>
      </c>
      <c r="B42">
        <v>6</v>
      </c>
      <c r="C42">
        <v>121</v>
      </c>
      <c r="D42">
        <v>7</v>
      </c>
      <c r="E42">
        <v>2</v>
      </c>
      <c r="F42">
        <v>0</v>
      </c>
      <c r="G42">
        <v>0</v>
      </c>
      <c r="H42">
        <v>0</v>
      </c>
      <c r="I42">
        <v>2</v>
      </c>
      <c r="K42" s="4" t="s">
        <v>3</v>
      </c>
      <c r="L42" s="8">
        <f>A42/SUM(A42:I42)</f>
        <v>2.8169014084507043E-2</v>
      </c>
      <c r="M42" s="9">
        <f t="shared" ref="M42:M47" si="37">B42/SUM($A42:$I42)</f>
        <v>4.2253521126760563E-2</v>
      </c>
      <c r="N42" s="9">
        <f t="shared" si="30"/>
        <v>0.852112676056338</v>
      </c>
      <c r="O42" s="9">
        <f t="shared" si="31"/>
        <v>4.9295774647887321E-2</v>
      </c>
      <c r="P42" s="9">
        <f t="shared" si="32"/>
        <v>1.4084507042253521E-2</v>
      </c>
      <c r="Q42" s="9">
        <f t="shared" si="33"/>
        <v>0</v>
      </c>
      <c r="R42" s="9">
        <f t="shared" si="34"/>
        <v>0</v>
      </c>
      <c r="S42" s="9">
        <f t="shared" si="35"/>
        <v>0</v>
      </c>
      <c r="T42" s="10">
        <f t="shared" si="36"/>
        <v>1.4084507042253521E-2</v>
      </c>
      <c r="V42" s="4" t="s">
        <v>3</v>
      </c>
      <c r="W42" s="3">
        <v>8.4111786497862537E-2</v>
      </c>
      <c r="X42" s="3">
        <v>8.2399581441206043E-2</v>
      </c>
      <c r="Y42" s="3">
        <v>0.58414314907294806</v>
      </c>
      <c r="Z42" s="3">
        <v>9.2907286692093943E-2</v>
      </c>
      <c r="AA42" s="3">
        <v>4.2438368505914183E-2</v>
      </c>
      <c r="AB42" s="3">
        <v>3.1375545790363106E-2</v>
      </c>
      <c r="AC42" s="3">
        <v>9.5263089937879554E-3</v>
      </c>
      <c r="AD42" s="3">
        <v>8.2605396147520643E-3</v>
      </c>
      <c r="AE42" s="3">
        <v>6.4837433391071911E-2</v>
      </c>
    </row>
    <row r="43" spans="1:31" x14ac:dyDescent="0.2">
      <c r="A43">
        <v>1</v>
      </c>
      <c r="B43">
        <v>4</v>
      </c>
      <c r="C43">
        <v>3</v>
      </c>
      <c r="D43">
        <v>91</v>
      </c>
      <c r="E43">
        <v>2</v>
      </c>
      <c r="F43">
        <v>5</v>
      </c>
      <c r="G43">
        <v>0</v>
      </c>
      <c r="H43">
        <v>1</v>
      </c>
      <c r="I43">
        <v>2</v>
      </c>
      <c r="K43" s="4" t="s">
        <v>4</v>
      </c>
      <c r="L43" s="8">
        <f>A43/SUM(A43:I43)</f>
        <v>9.1743119266055051E-3</v>
      </c>
      <c r="M43" s="9">
        <f t="shared" si="37"/>
        <v>3.669724770642202E-2</v>
      </c>
      <c r="N43" s="9">
        <f>C43/SUM($A43:$I43)</f>
        <v>2.7522935779816515E-2</v>
      </c>
      <c r="O43" s="9">
        <f t="shared" si="31"/>
        <v>0.83486238532110091</v>
      </c>
      <c r="P43" s="9">
        <f t="shared" si="32"/>
        <v>1.834862385321101E-2</v>
      </c>
      <c r="Q43" s="9">
        <f t="shared" si="33"/>
        <v>4.5871559633027525E-2</v>
      </c>
      <c r="R43" s="9">
        <f t="shared" si="34"/>
        <v>0</v>
      </c>
      <c r="S43" s="9">
        <f t="shared" si="35"/>
        <v>9.1743119266055051E-3</v>
      </c>
      <c r="T43" s="10">
        <f t="shared" si="36"/>
        <v>1.834862385321101E-2</v>
      </c>
      <c r="V43" s="4" t="s">
        <v>4</v>
      </c>
      <c r="W43" s="3">
        <v>3.3441305447212182E-2</v>
      </c>
      <c r="X43" s="3">
        <v>8.4547640765582577E-2</v>
      </c>
      <c r="Y43" s="3">
        <v>8.8962601852712431E-2</v>
      </c>
      <c r="Z43" s="3">
        <v>0.45362688017323732</v>
      </c>
      <c r="AA43" s="3">
        <v>5.5901456196399406E-2</v>
      </c>
      <c r="AB43" s="3">
        <v>9.3496355810960219E-2</v>
      </c>
      <c r="AC43" s="3">
        <v>2.423187360870966E-2</v>
      </c>
      <c r="AD43" s="3">
        <v>3.1006971607789986E-2</v>
      </c>
      <c r="AE43" s="3">
        <v>0.13478491453739594</v>
      </c>
    </row>
    <row r="44" spans="1:31" x14ac:dyDescent="0.2">
      <c r="A44">
        <v>0</v>
      </c>
      <c r="B44">
        <v>1</v>
      </c>
      <c r="C44">
        <v>1</v>
      </c>
      <c r="D44">
        <v>2</v>
      </c>
      <c r="E44">
        <v>32</v>
      </c>
      <c r="F44">
        <v>6</v>
      </c>
      <c r="G44">
        <v>3</v>
      </c>
      <c r="H44">
        <v>2</v>
      </c>
      <c r="I44">
        <v>2</v>
      </c>
      <c r="K44" s="4" t="s">
        <v>5</v>
      </c>
      <c r="L44" s="8">
        <f t="shared" ref="L44:L47" si="38">A44/SUM(A44:I44)</f>
        <v>0</v>
      </c>
      <c r="M44" s="9">
        <f t="shared" si="37"/>
        <v>2.0408163265306121E-2</v>
      </c>
      <c r="N44" s="9">
        <f t="shared" ref="N44:N47" si="39">C44/SUM($A44:$I44)</f>
        <v>2.0408163265306121E-2</v>
      </c>
      <c r="O44" s="9">
        <f t="shared" si="31"/>
        <v>4.0816326530612242E-2</v>
      </c>
      <c r="P44" s="9">
        <f>E44/SUM($A44:$I44)</f>
        <v>0.65306122448979587</v>
      </c>
      <c r="Q44" s="9">
        <f t="shared" si="33"/>
        <v>0.12244897959183673</v>
      </c>
      <c r="R44" s="9">
        <f t="shared" si="34"/>
        <v>6.1224489795918366E-2</v>
      </c>
      <c r="S44" s="9">
        <f t="shared" si="35"/>
        <v>4.0816326530612242E-2</v>
      </c>
      <c r="T44" s="10">
        <f t="shared" si="36"/>
        <v>4.0816326530612242E-2</v>
      </c>
      <c r="V44" s="4" t="s">
        <v>5</v>
      </c>
      <c r="W44" s="3">
        <v>1.8118170069483828E-2</v>
      </c>
      <c r="X44" s="3">
        <v>3.5377015329523864E-2</v>
      </c>
      <c r="Y44" s="3">
        <v>7.3236842111958703E-2</v>
      </c>
      <c r="Z44" s="3">
        <v>0.12739944772290937</v>
      </c>
      <c r="AA44" s="3">
        <v>0.22507681348756164</v>
      </c>
      <c r="AB44" s="3">
        <v>0.12296065936341101</v>
      </c>
      <c r="AC44" s="3">
        <v>9.9113082672632441E-2</v>
      </c>
      <c r="AD44" s="3">
        <v>8.5550526650742059E-2</v>
      </c>
      <c r="AE44" s="3">
        <v>0.21316744259177703</v>
      </c>
    </row>
    <row r="45" spans="1:31" x14ac:dyDescent="0.2">
      <c r="A45">
        <v>0</v>
      </c>
      <c r="B45">
        <v>0</v>
      </c>
      <c r="C45">
        <v>2</v>
      </c>
      <c r="D45">
        <v>1</v>
      </c>
      <c r="E45">
        <v>4</v>
      </c>
      <c r="F45">
        <v>36</v>
      </c>
      <c r="G45">
        <v>4</v>
      </c>
      <c r="H45">
        <v>3</v>
      </c>
      <c r="I45">
        <v>4</v>
      </c>
      <c r="K45" s="4" t="s">
        <v>6</v>
      </c>
      <c r="L45" s="8">
        <f t="shared" si="38"/>
        <v>0</v>
      </c>
      <c r="M45" s="9">
        <f t="shared" si="37"/>
        <v>0</v>
      </c>
      <c r="N45" s="9">
        <f t="shared" si="39"/>
        <v>3.7037037037037035E-2</v>
      </c>
      <c r="O45" s="9">
        <f t="shared" si="31"/>
        <v>1.8518518518518517E-2</v>
      </c>
      <c r="P45" s="9">
        <f t="shared" ref="P45:P47" si="40">E45/SUM($A45:$I45)</f>
        <v>7.407407407407407E-2</v>
      </c>
      <c r="Q45" s="9">
        <f t="shared" si="33"/>
        <v>0.66666666666666663</v>
      </c>
      <c r="R45" s="9">
        <f t="shared" si="34"/>
        <v>7.407407407407407E-2</v>
      </c>
      <c r="S45" s="9">
        <f t="shared" si="35"/>
        <v>5.5555555555555552E-2</v>
      </c>
      <c r="T45" s="10">
        <f t="shared" si="36"/>
        <v>7.407407407407407E-2</v>
      </c>
      <c r="V45" s="4" t="s">
        <v>6</v>
      </c>
      <c r="W45" s="3">
        <v>1.7960775875454516E-3</v>
      </c>
      <c r="X45" s="3">
        <v>2.0363877331205087E-2</v>
      </c>
      <c r="Y45" s="3">
        <v>2.960240757989414E-2</v>
      </c>
      <c r="Z45" s="3">
        <v>4.7491990410634975E-2</v>
      </c>
      <c r="AA45" s="3">
        <v>9.1962927904610844E-2</v>
      </c>
      <c r="AB45" s="3">
        <v>0.24099412799888514</v>
      </c>
      <c r="AC45" s="3">
        <v>0.10578908264235805</v>
      </c>
      <c r="AD45" s="3">
        <v>0.11816278745965447</v>
      </c>
      <c r="AE45" s="3">
        <v>0.34383672108521185</v>
      </c>
    </row>
    <row r="46" spans="1:31" x14ac:dyDescent="0.2">
      <c r="A46">
        <v>0</v>
      </c>
      <c r="B46">
        <v>0</v>
      </c>
      <c r="C46">
        <v>0</v>
      </c>
      <c r="D46">
        <v>0</v>
      </c>
      <c r="E46">
        <v>1</v>
      </c>
      <c r="F46">
        <v>2</v>
      </c>
      <c r="G46">
        <v>26</v>
      </c>
      <c r="H46">
        <v>2</v>
      </c>
      <c r="I46">
        <v>4</v>
      </c>
      <c r="K46" s="4" t="s">
        <v>7</v>
      </c>
      <c r="L46" s="8">
        <f t="shared" si="38"/>
        <v>0</v>
      </c>
      <c r="M46" s="9">
        <f t="shared" si="37"/>
        <v>0</v>
      </c>
      <c r="N46" s="9">
        <f t="shared" si="39"/>
        <v>0</v>
      </c>
      <c r="O46" s="9">
        <f t="shared" si="31"/>
        <v>0</v>
      </c>
      <c r="P46" s="9">
        <f t="shared" si="40"/>
        <v>2.8571428571428571E-2</v>
      </c>
      <c r="Q46" s="9">
        <f t="shared" si="33"/>
        <v>5.7142857142857141E-2</v>
      </c>
      <c r="R46" s="9">
        <f t="shared" si="34"/>
        <v>0.74285714285714288</v>
      </c>
      <c r="S46" s="9">
        <f t="shared" si="35"/>
        <v>5.7142857142857141E-2</v>
      </c>
      <c r="T46" s="10">
        <f t="shared" si="36"/>
        <v>0.11428571428571428</v>
      </c>
      <c r="V46" s="4" t="s">
        <v>7</v>
      </c>
      <c r="W46" s="3">
        <v>6.5611528126560507E-4</v>
      </c>
      <c r="X46" s="3">
        <v>5.5671011518631346E-3</v>
      </c>
      <c r="Y46" s="3">
        <v>1.2801371608193418E-2</v>
      </c>
      <c r="Z46" s="3">
        <v>2.2279089448578804E-2</v>
      </c>
      <c r="AA46" s="3">
        <v>6.3353994223038931E-2</v>
      </c>
      <c r="AB46" s="3">
        <v>0.10928339148030568</v>
      </c>
      <c r="AC46" s="3">
        <v>0.18131314547921767</v>
      </c>
      <c r="AD46" s="3">
        <v>0.19068422506165694</v>
      </c>
      <c r="AE46" s="3">
        <v>0.41406156626587975</v>
      </c>
    </row>
    <row r="47" spans="1:31" x14ac:dyDescent="0.2">
      <c r="A47">
        <v>0</v>
      </c>
      <c r="B47">
        <v>0</v>
      </c>
      <c r="C47">
        <v>0</v>
      </c>
      <c r="D47">
        <v>0</v>
      </c>
      <c r="E47">
        <v>0</v>
      </c>
      <c r="F47">
        <v>3</v>
      </c>
      <c r="G47">
        <v>0</v>
      </c>
      <c r="H47">
        <v>35</v>
      </c>
      <c r="I47">
        <v>16</v>
      </c>
      <c r="K47" s="4" t="s">
        <v>8</v>
      </c>
      <c r="L47" s="8">
        <f t="shared" si="38"/>
        <v>0</v>
      </c>
      <c r="M47" s="9">
        <f t="shared" si="37"/>
        <v>0</v>
      </c>
      <c r="N47" s="9">
        <f t="shared" si="39"/>
        <v>0</v>
      </c>
      <c r="O47" s="9">
        <f t="shared" si="31"/>
        <v>0</v>
      </c>
      <c r="P47" s="9">
        <f t="shared" si="40"/>
        <v>0</v>
      </c>
      <c r="Q47" s="9">
        <f t="shared" si="33"/>
        <v>5.5555555555555552E-2</v>
      </c>
      <c r="R47" s="9">
        <f t="shared" si="34"/>
        <v>0</v>
      </c>
      <c r="S47" s="9">
        <f t="shared" si="35"/>
        <v>0.64814814814814814</v>
      </c>
      <c r="T47" s="10">
        <f t="shared" si="36"/>
        <v>0.29629629629629628</v>
      </c>
      <c r="V47" s="4" t="s">
        <v>8</v>
      </c>
      <c r="W47" s="3">
        <v>1.7331037529060392E-5</v>
      </c>
      <c r="X47" s="3">
        <v>1.9662092349157173E-4</v>
      </c>
      <c r="Y47" s="3">
        <v>1.371383421167916E-3</v>
      </c>
      <c r="Z47" s="3">
        <v>1.2151605484155548E-3</v>
      </c>
      <c r="AA47" s="3">
        <v>4.818780213193069E-3</v>
      </c>
      <c r="AB47" s="3">
        <v>3.4990836512890547E-2</v>
      </c>
      <c r="AC47" s="3">
        <v>1.9470406333797031E-2</v>
      </c>
      <c r="AD47" s="3">
        <v>0.19110602885926267</v>
      </c>
      <c r="AE47" s="3">
        <v>0.74681345215025241</v>
      </c>
    </row>
    <row r="48" spans="1:31" x14ac:dyDescent="0.2">
      <c r="A48">
        <v>0</v>
      </c>
      <c r="B48">
        <v>0</v>
      </c>
      <c r="C48">
        <v>0</v>
      </c>
      <c r="D48">
        <v>0</v>
      </c>
      <c r="E48">
        <v>0</v>
      </c>
      <c r="F48">
        <v>0</v>
      </c>
      <c r="G48">
        <v>0</v>
      </c>
      <c r="H48">
        <v>0</v>
      </c>
      <c r="I48">
        <v>112</v>
      </c>
      <c r="K48" s="4" t="s">
        <v>9</v>
      </c>
      <c r="L48" s="11">
        <v>0</v>
      </c>
      <c r="M48" s="12">
        <v>0</v>
      </c>
      <c r="N48" s="12">
        <v>0</v>
      </c>
      <c r="O48" s="12">
        <v>0</v>
      </c>
      <c r="P48" s="12">
        <v>0</v>
      </c>
      <c r="Q48" s="12">
        <v>0</v>
      </c>
      <c r="R48" s="12">
        <v>0</v>
      </c>
      <c r="S48" s="12">
        <v>0</v>
      </c>
      <c r="T48" s="13">
        <v>1</v>
      </c>
      <c r="V48" s="4" t="s">
        <v>9</v>
      </c>
      <c r="W48" s="3">
        <v>0</v>
      </c>
      <c r="X48" s="3">
        <v>0</v>
      </c>
      <c r="Y48" s="3">
        <v>0</v>
      </c>
      <c r="Z48" s="3">
        <v>0</v>
      </c>
      <c r="AA48" s="3">
        <v>0</v>
      </c>
      <c r="AB48" s="3">
        <v>0</v>
      </c>
      <c r="AC48" s="3">
        <v>0</v>
      </c>
      <c r="AD48" s="3">
        <v>0</v>
      </c>
      <c r="AE48" s="3">
        <v>1</v>
      </c>
    </row>
    <row r="50" spans="1:33" x14ac:dyDescent="0.2">
      <c r="A50" s="1">
        <v>42552</v>
      </c>
      <c r="B50" t="s">
        <v>0</v>
      </c>
      <c r="C50" s="1">
        <v>42917</v>
      </c>
      <c r="V50" s="14"/>
      <c r="W50" s="14"/>
      <c r="X50" s="15"/>
      <c r="Y50" s="15"/>
      <c r="Z50" s="15"/>
      <c r="AA50" s="15"/>
      <c r="AB50" s="15"/>
      <c r="AC50" s="15"/>
      <c r="AD50" s="15"/>
      <c r="AE50" s="15"/>
      <c r="AF50" s="15"/>
      <c r="AG50" s="15"/>
    </row>
    <row r="51" spans="1:33" x14ac:dyDescent="0.2">
      <c r="A51" t="s">
        <v>1</v>
      </c>
      <c r="B51" t="s">
        <v>2</v>
      </c>
      <c r="C51" t="s">
        <v>3</v>
      </c>
      <c r="D51" t="s">
        <v>4</v>
      </c>
      <c r="E51" t="s">
        <v>5</v>
      </c>
      <c r="F51" t="s">
        <v>6</v>
      </c>
      <c r="G51" t="s">
        <v>7</v>
      </c>
      <c r="H51" t="s">
        <v>8</v>
      </c>
      <c r="I51" t="s">
        <v>9</v>
      </c>
      <c r="K51" s="4"/>
      <c r="L51" s="4" t="s">
        <v>1</v>
      </c>
      <c r="M51" s="4" t="s">
        <v>2</v>
      </c>
      <c r="N51" s="4" t="s">
        <v>3</v>
      </c>
      <c r="O51" s="4" t="s">
        <v>4</v>
      </c>
      <c r="P51" s="4" t="s">
        <v>5</v>
      </c>
      <c r="Q51" s="4" t="s">
        <v>6</v>
      </c>
      <c r="R51" s="4" t="s">
        <v>7</v>
      </c>
      <c r="S51" s="4" t="s">
        <v>8</v>
      </c>
      <c r="T51" s="4" t="s">
        <v>9</v>
      </c>
      <c r="V51" s="15"/>
      <c r="W51" s="15"/>
      <c r="X51" s="15"/>
      <c r="Y51" s="15"/>
      <c r="Z51" s="15"/>
      <c r="AA51" s="15"/>
      <c r="AB51" s="15"/>
      <c r="AC51" s="15"/>
      <c r="AD51" s="15"/>
      <c r="AE51" s="15"/>
      <c r="AF51" s="15"/>
      <c r="AG51" s="15"/>
    </row>
    <row r="52" spans="1:33" x14ac:dyDescent="0.2">
      <c r="A52">
        <v>83</v>
      </c>
      <c r="B52">
        <v>3</v>
      </c>
      <c r="C52">
        <v>0</v>
      </c>
      <c r="D52">
        <v>0</v>
      </c>
      <c r="E52">
        <v>0</v>
      </c>
      <c r="F52">
        <v>0</v>
      </c>
      <c r="G52">
        <v>0</v>
      </c>
      <c r="H52">
        <v>0</v>
      </c>
      <c r="I52">
        <v>1</v>
      </c>
      <c r="K52" s="4" t="s">
        <v>1</v>
      </c>
      <c r="L52" s="5">
        <f>A52/SUM($A52:$I52)</f>
        <v>0.95402298850574707</v>
      </c>
      <c r="M52" s="6">
        <f>B52/SUM($A52:$I52)</f>
        <v>3.4482758620689655E-2</v>
      </c>
      <c r="N52" s="6">
        <f t="shared" ref="N52:N54" si="41">C52/SUM($A52:$I52)</f>
        <v>0</v>
      </c>
      <c r="O52" s="6">
        <f t="shared" ref="O52:O59" si="42">D52/SUM($A52:$I52)</f>
        <v>0</v>
      </c>
      <c r="P52" s="6">
        <f t="shared" ref="P52:P55" si="43">E52/SUM($A52:$I52)</f>
        <v>0</v>
      </c>
      <c r="Q52" s="6">
        <f t="shared" ref="Q52:Q59" si="44">F52/SUM($A52:$I52)</f>
        <v>0</v>
      </c>
      <c r="R52" s="6">
        <f t="shared" ref="R52:R59" si="45">G52/SUM($A52:$I52)</f>
        <v>0</v>
      </c>
      <c r="S52" s="6">
        <f t="shared" ref="S52:S59" si="46">H52/SUM($A52:$I52)</f>
        <v>0</v>
      </c>
      <c r="T52" s="7">
        <f t="shared" ref="T52:T59" si="47">I52/SUM($A52:$I52)</f>
        <v>1.1494252873563218E-2</v>
      </c>
      <c r="V52" s="15"/>
      <c r="W52" s="15"/>
      <c r="X52" s="15"/>
      <c r="Y52" s="15"/>
      <c r="Z52" s="15"/>
      <c r="AA52" s="15"/>
      <c r="AB52" s="15"/>
      <c r="AC52" s="15"/>
      <c r="AD52" s="15"/>
      <c r="AE52" s="15"/>
      <c r="AF52" s="15"/>
      <c r="AG52" s="15"/>
    </row>
    <row r="53" spans="1:33" x14ac:dyDescent="0.2">
      <c r="A53">
        <v>4</v>
      </c>
      <c r="B53">
        <v>117</v>
      </c>
      <c r="C53">
        <v>4</v>
      </c>
      <c r="D53">
        <v>0</v>
      </c>
      <c r="E53">
        <v>0</v>
      </c>
      <c r="F53">
        <v>0</v>
      </c>
      <c r="G53">
        <v>0</v>
      </c>
      <c r="H53">
        <v>0</v>
      </c>
      <c r="I53">
        <v>0</v>
      </c>
      <c r="K53" s="4" t="s">
        <v>2</v>
      </c>
      <c r="L53" s="8">
        <f>A53/SUM(A53:I53)</f>
        <v>3.2000000000000001E-2</v>
      </c>
      <c r="M53" s="9">
        <f>B53/SUM($A53:$I53)</f>
        <v>0.93600000000000005</v>
      </c>
      <c r="N53" s="9">
        <f t="shared" si="41"/>
        <v>3.2000000000000001E-2</v>
      </c>
      <c r="O53" s="9">
        <f t="shared" si="42"/>
        <v>0</v>
      </c>
      <c r="P53" s="9">
        <f t="shared" si="43"/>
        <v>0</v>
      </c>
      <c r="Q53" s="9">
        <f t="shared" si="44"/>
        <v>0</v>
      </c>
      <c r="R53" s="9">
        <f t="shared" si="45"/>
        <v>0</v>
      </c>
      <c r="S53" s="9">
        <f t="shared" si="46"/>
        <v>0</v>
      </c>
      <c r="T53" s="10">
        <f t="shared" si="47"/>
        <v>0</v>
      </c>
      <c r="V53" s="15"/>
      <c r="W53" s="15"/>
      <c r="X53" s="15"/>
      <c r="Y53" s="15"/>
      <c r="Z53" s="15"/>
      <c r="AA53" s="15"/>
      <c r="AB53" s="15"/>
      <c r="AC53" s="15"/>
      <c r="AD53" s="15"/>
      <c r="AE53" s="15"/>
      <c r="AF53" s="15"/>
      <c r="AG53" s="15"/>
    </row>
    <row r="54" spans="1:33" x14ac:dyDescent="0.2">
      <c r="A54">
        <v>0</v>
      </c>
      <c r="B54">
        <v>4</v>
      </c>
      <c r="C54">
        <v>127</v>
      </c>
      <c r="D54">
        <v>2</v>
      </c>
      <c r="E54">
        <v>1</v>
      </c>
      <c r="F54">
        <v>2</v>
      </c>
      <c r="G54">
        <v>0</v>
      </c>
      <c r="H54">
        <v>0</v>
      </c>
      <c r="I54">
        <v>5</v>
      </c>
      <c r="K54" s="4" t="s">
        <v>3</v>
      </c>
      <c r="L54" s="8">
        <f>A54/SUM(A54:I54)</f>
        <v>0</v>
      </c>
      <c r="M54" s="9">
        <f t="shared" ref="M54:M59" si="48">B54/SUM($A54:$I54)</f>
        <v>2.8368794326241134E-2</v>
      </c>
      <c r="N54" s="9">
        <f t="shared" si="41"/>
        <v>0.900709219858156</v>
      </c>
      <c r="O54" s="9">
        <f t="shared" si="42"/>
        <v>1.4184397163120567E-2</v>
      </c>
      <c r="P54" s="9">
        <f t="shared" si="43"/>
        <v>7.0921985815602835E-3</v>
      </c>
      <c r="Q54" s="9">
        <f t="shared" si="44"/>
        <v>1.4184397163120567E-2</v>
      </c>
      <c r="R54" s="9">
        <f t="shared" si="45"/>
        <v>0</v>
      </c>
      <c r="S54" s="9">
        <f t="shared" si="46"/>
        <v>0</v>
      </c>
      <c r="T54" s="10">
        <f t="shared" si="47"/>
        <v>3.5460992907801421E-2</v>
      </c>
      <c r="V54" s="15"/>
      <c r="W54" s="15"/>
      <c r="X54" s="15"/>
      <c r="Y54" s="15"/>
      <c r="Z54" s="15"/>
      <c r="AA54" s="15"/>
      <c r="AB54" s="15"/>
      <c r="AC54" s="15"/>
      <c r="AD54" s="15"/>
      <c r="AE54" s="15"/>
      <c r="AF54" s="15"/>
      <c r="AG54" s="15"/>
    </row>
    <row r="55" spans="1:33" x14ac:dyDescent="0.2">
      <c r="A55">
        <v>0</v>
      </c>
      <c r="B55">
        <v>3</v>
      </c>
      <c r="C55">
        <v>5</v>
      </c>
      <c r="D55">
        <v>78</v>
      </c>
      <c r="E55">
        <v>4</v>
      </c>
      <c r="F55">
        <v>2</v>
      </c>
      <c r="G55">
        <v>2</v>
      </c>
      <c r="H55">
        <v>1</v>
      </c>
      <c r="I55">
        <v>7</v>
      </c>
      <c r="K55" s="4" t="s">
        <v>4</v>
      </c>
      <c r="L55" s="8">
        <f>A55/SUM(A55:I55)</f>
        <v>0</v>
      </c>
      <c r="M55" s="9">
        <f t="shared" si="48"/>
        <v>2.9411764705882353E-2</v>
      </c>
      <c r="N55" s="9">
        <f>C55/SUM($A55:$I55)</f>
        <v>4.9019607843137254E-2</v>
      </c>
      <c r="O55" s="9">
        <f t="shared" si="42"/>
        <v>0.76470588235294112</v>
      </c>
      <c r="P55" s="9">
        <f t="shared" si="43"/>
        <v>3.9215686274509803E-2</v>
      </c>
      <c r="Q55" s="9">
        <f t="shared" si="44"/>
        <v>1.9607843137254902E-2</v>
      </c>
      <c r="R55" s="9">
        <f t="shared" si="45"/>
        <v>1.9607843137254902E-2</v>
      </c>
      <c r="S55" s="9">
        <f t="shared" si="46"/>
        <v>9.8039215686274508E-3</v>
      </c>
      <c r="T55" s="10">
        <f t="shared" si="47"/>
        <v>6.8627450980392163E-2</v>
      </c>
      <c r="V55" s="15"/>
      <c r="W55" s="15"/>
      <c r="X55" s="15"/>
      <c r="Y55" s="15"/>
      <c r="Z55" s="15"/>
      <c r="AA55" s="15"/>
      <c r="AB55" s="15"/>
      <c r="AC55" s="15"/>
      <c r="AD55" s="15"/>
      <c r="AE55" s="15"/>
      <c r="AF55" s="15"/>
      <c r="AG55" s="15"/>
    </row>
    <row r="56" spans="1:33" x14ac:dyDescent="0.2">
      <c r="A56">
        <v>0</v>
      </c>
      <c r="B56">
        <v>0</v>
      </c>
      <c r="C56">
        <v>0</v>
      </c>
      <c r="D56">
        <v>5</v>
      </c>
      <c r="E56">
        <v>25</v>
      </c>
      <c r="F56">
        <v>2</v>
      </c>
      <c r="G56">
        <v>3</v>
      </c>
      <c r="H56">
        <v>2</v>
      </c>
      <c r="I56">
        <v>3</v>
      </c>
      <c r="K56" s="4" t="s">
        <v>5</v>
      </c>
      <c r="L56" s="8">
        <f t="shared" ref="L56:L59" si="49">A56/SUM(A56:I56)</f>
        <v>0</v>
      </c>
      <c r="M56" s="9">
        <f t="shared" si="48"/>
        <v>0</v>
      </c>
      <c r="N56" s="9">
        <f t="shared" ref="N56:N59" si="50">C56/SUM($A56:$I56)</f>
        <v>0</v>
      </c>
      <c r="O56" s="9">
        <f t="shared" si="42"/>
        <v>0.125</v>
      </c>
      <c r="P56" s="9">
        <f>E56/SUM($A56:$I56)</f>
        <v>0.625</v>
      </c>
      <c r="Q56" s="9">
        <f t="shared" si="44"/>
        <v>0.05</v>
      </c>
      <c r="R56" s="9">
        <f t="shared" si="45"/>
        <v>7.4999999999999997E-2</v>
      </c>
      <c r="S56" s="9">
        <f t="shared" si="46"/>
        <v>0.05</v>
      </c>
      <c r="T56" s="10">
        <f t="shared" si="47"/>
        <v>7.4999999999999997E-2</v>
      </c>
      <c r="V56" s="15"/>
      <c r="W56" s="15"/>
      <c r="X56" s="15"/>
      <c r="Y56" s="15"/>
      <c r="Z56" s="15"/>
      <c r="AA56" s="15"/>
      <c r="AB56" s="15"/>
      <c r="AC56" s="15"/>
      <c r="AD56" s="15"/>
      <c r="AE56" s="15"/>
      <c r="AF56" s="15"/>
      <c r="AG56" s="15"/>
    </row>
    <row r="57" spans="1:33" x14ac:dyDescent="0.2">
      <c r="A57">
        <v>0</v>
      </c>
      <c r="B57">
        <v>0</v>
      </c>
      <c r="C57">
        <v>0</v>
      </c>
      <c r="D57">
        <v>0</v>
      </c>
      <c r="E57">
        <v>3</v>
      </c>
      <c r="F57">
        <v>35</v>
      </c>
      <c r="G57">
        <v>2</v>
      </c>
      <c r="H57">
        <v>3</v>
      </c>
      <c r="I57">
        <v>6</v>
      </c>
      <c r="K57" s="4" t="s">
        <v>6</v>
      </c>
      <c r="L57" s="8">
        <f t="shared" si="49"/>
        <v>0</v>
      </c>
      <c r="M57" s="9">
        <f t="shared" si="48"/>
        <v>0</v>
      </c>
      <c r="N57" s="9">
        <f t="shared" si="50"/>
        <v>0</v>
      </c>
      <c r="O57" s="9">
        <f t="shared" si="42"/>
        <v>0</v>
      </c>
      <c r="P57" s="9">
        <f t="shared" ref="P57:P59" si="51">E57/SUM($A57:$I57)</f>
        <v>6.1224489795918366E-2</v>
      </c>
      <c r="Q57" s="9">
        <f t="shared" si="44"/>
        <v>0.7142857142857143</v>
      </c>
      <c r="R57" s="9">
        <f t="shared" si="45"/>
        <v>4.0816326530612242E-2</v>
      </c>
      <c r="S57" s="9">
        <f t="shared" si="46"/>
        <v>6.1224489795918366E-2</v>
      </c>
      <c r="T57" s="10">
        <f t="shared" si="47"/>
        <v>0.12244897959183673</v>
      </c>
      <c r="V57" s="15"/>
      <c r="W57" s="15"/>
      <c r="X57" s="15"/>
      <c r="Y57" s="15"/>
      <c r="Z57" s="15"/>
      <c r="AA57" s="15"/>
      <c r="AB57" s="15"/>
      <c r="AC57" s="15"/>
      <c r="AD57" s="15"/>
      <c r="AE57" s="15"/>
      <c r="AF57" s="15"/>
      <c r="AG57" s="15"/>
    </row>
    <row r="58" spans="1:33" x14ac:dyDescent="0.2">
      <c r="A58">
        <v>0</v>
      </c>
      <c r="B58">
        <v>0</v>
      </c>
      <c r="C58">
        <v>0</v>
      </c>
      <c r="D58">
        <v>0</v>
      </c>
      <c r="E58">
        <v>1</v>
      </c>
      <c r="F58">
        <v>4</v>
      </c>
      <c r="G58">
        <v>17</v>
      </c>
      <c r="H58">
        <v>5</v>
      </c>
      <c r="I58">
        <v>5</v>
      </c>
      <c r="K58" s="4" t="s">
        <v>7</v>
      </c>
      <c r="L58" s="8">
        <f t="shared" si="49"/>
        <v>0</v>
      </c>
      <c r="M58" s="9">
        <f t="shared" si="48"/>
        <v>0</v>
      </c>
      <c r="N58" s="9">
        <f t="shared" si="50"/>
        <v>0</v>
      </c>
      <c r="O58" s="9">
        <f t="shared" si="42"/>
        <v>0</v>
      </c>
      <c r="P58" s="9">
        <f t="shared" si="51"/>
        <v>3.125E-2</v>
      </c>
      <c r="Q58" s="9">
        <f t="shared" si="44"/>
        <v>0.125</v>
      </c>
      <c r="R58" s="9">
        <f t="shared" si="45"/>
        <v>0.53125</v>
      </c>
      <c r="S58" s="9">
        <f t="shared" si="46"/>
        <v>0.15625</v>
      </c>
      <c r="T58" s="10">
        <f t="shared" si="47"/>
        <v>0.15625</v>
      </c>
      <c r="V58" s="15"/>
      <c r="W58" s="15"/>
      <c r="X58" s="15"/>
      <c r="Y58" s="15"/>
      <c r="Z58" s="15"/>
      <c r="AA58" s="15"/>
      <c r="AB58" s="15"/>
      <c r="AC58" s="15"/>
      <c r="AD58" s="15"/>
      <c r="AE58" s="15"/>
      <c r="AF58" s="15"/>
      <c r="AG58" s="15"/>
    </row>
    <row r="59" spans="1:33" x14ac:dyDescent="0.2">
      <c r="A59">
        <v>0</v>
      </c>
      <c r="B59">
        <v>0</v>
      </c>
      <c r="C59">
        <v>0</v>
      </c>
      <c r="D59">
        <v>0</v>
      </c>
      <c r="E59">
        <v>0</v>
      </c>
      <c r="F59">
        <v>1</v>
      </c>
      <c r="G59">
        <v>0</v>
      </c>
      <c r="H59">
        <v>21</v>
      </c>
      <c r="I59">
        <v>22</v>
      </c>
      <c r="K59" s="4" t="s">
        <v>8</v>
      </c>
      <c r="L59" s="8">
        <f t="shared" si="49"/>
        <v>0</v>
      </c>
      <c r="M59" s="9">
        <f t="shared" si="48"/>
        <v>0</v>
      </c>
      <c r="N59" s="9">
        <f t="shared" si="50"/>
        <v>0</v>
      </c>
      <c r="O59" s="9">
        <f t="shared" si="42"/>
        <v>0</v>
      </c>
      <c r="P59" s="9">
        <f t="shared" si="51"/>
        <v>0</v>
      </c>
      <c r="Q59" s="9">
        <f t="shared" si="44"/>
        <v>2.2727272727272728E-2</v>
      </c>
      <c r="R59" s="9">
        <f t="shared" si="45"/>
        <v>0</v>
      </c>
      <c r="S59" s="9">
        <f t="shared" si="46"/>
        <v>0.47727272727272729</v>
      </c>
      <c r="T59" s="10">
        <f t="shared" si="47"/>
        <v>0.5</v>
      </c>
      <c r="V59" s="15"/>
      <c r="W59" s="15"/>
      <c r="X59" s="15"/>
      <c r="Y59" s="15"/>
      <c r="Z59" s="15"/>
      <c r="AA59" s="15"/>
      <c r="AB59" s="15"/>
      <c r="AC59" s="15"/>
      <c r="AD59" s="15"/>
      <c r="AE59" s="15"/>
      <c r="AF59" s="15"/>
      <c r="AG59" s="15"/>
    </row>
    <row r="60" spans="1:33" x14ac:dyDescent="0.2">
      <c r="A60">
        <v>0</v>
      </c>
      <c r="B60">
        <v>0</v>
      </c>
      <c r="C60">
        <v>0</v>
      </c>
      <c r="D60">
        <v>0</v>
      </c>
      <c r="E60">
        <v>0</v>
      </c>
      <c r="F60">
        <v>0</v>
      </c>
      <c r="G60">
        <v>0</v>
      </c>
      <c r="H60">
        <v>0</v>
      </c>
      <c r="I60">
        <v>144</v>
      </c>
      <c r="K60" s="4" t="s">
        <v>9</v>
      </c>
      <c r="L60" s="11">
        <v>0</v>
      </c>
      <c r="M60" s="12">
        <v>0</v>
      </c>
      <c r="N60" s="12">
        <v>0</v>
      </c>
      <c r="O60" s="12">
        <v>0</v>
      </c>
      <c r="P60" s="12">
        <v>0</v>
      </c>
      <c r="Q60" s="12">
        <v>0</v>
      </c>
      <c r="R60" s="12">
        <v>0</v>
      </c>
      <c r="S60" s="12">
        <v>0</v>
      </c>
      <c r="T60" s="13">
        <v>1</v>
      </c>
      <c r="V60" s="15"/>
      <c r="W60" s="15"/>
      <c r="X60" s="15"/>
      <c r="Y60" s="15"/>
      <c r="Z60" s="15"/>
      <c r="AA60" s="15"/>
      <c r="AB60" s="15"/>
      <c r="AC60" s="15"/>
      <c r="AD60" s="15"/>
      <c r="AE60" s="15"/>
      <c r="AF60" s="15"/>
      <c r="AG60" s="15"/>
    </row>
    <row r="62" spans="1:33" x14ac:dyDescent="0.2">
      <c r="A62" s="1">
        <v>41091</v>
      </c>
      <c r="B62" t="s">
        <v>0</v>
      </c>
      <c r="C62" s="1">
        <v>42917</v>
      </c>
      <c r="K62" s="1">
        <v>41091</v>
      </c>
      <c r="L62" s="1">
        <v>42917</v>
      </c>
    </row>
    <row r="63" spans="1:33" x14ac:dyDescent="0.2">
      <c r="A63" t="s">
        <v>1</v>
      </c>
      <c r="B63" t="s">
        <v>2</v>
      </c>
      <c r="C63" t="s">
        <v>3</v>
      </c>
      <c r="D63" t="s">
        <v>4</v>
      </c>
      <c r="E63" t="s">
        <v>5</v>
      </c>
      <c r="F63" t="s">
        <v>6</v>
      </c>
      <c r="G63" t="s">
        <v>7</v>
      </c>
      <c r="H63" t="s">
        <v>8</v>
      </c>
      <c r="I63" t="s">
        <v>9</v>
      </c>
      <c r="K63" s="4"/>
      <c r="L63" s="4" t="s">
        <v>1</v>
      </c>
      <c r="M63" s="4" t="s">
        <v>2</v>
      </c>
      <c r="N63" s="4" t="s">
        <v>3</v>
      </c>
      <c r="O63" s="4" t="s">
        <v>4</v>
      </c>
      <c r="P63" s="4" t="s">
        <v>5</v>
      </c>
      <c r="Q63" s="4" t="s">
        <v>6</v>
      </c>
      <c r="R63" s="4" t="s">
        <v>7</v>
      </c>
      <c r="S63" s="4" t="s">
        <v>8</v>
      </c>
      <c r="T63" s="4" t="s">
        <v>9</v>
      </c>
    </row>
    <row r="64" spans="1:33" x14ac:dyDescent="0.2">
      <c r="A64">
        <v>52</v>
      </c>
      <c r="B64">
        <v>3</v>
      </c>
      <c r="C64">
        <v>0</v>
      </c>
      <c r="D64">
        <v>0</v>
      </c>
      <c r="E64">
        <v>0</v>
      </c>
      <c r="F64">
        <v>0</v>
      </c>
      <c r="G64">
        <v>0</v>
      </c>
      <c r="H64">
        <v>0</v>
      </c>
      <c r="I64">
        <v>1</v>
      </c>
      <c r="K64" s="4" t="s">
        <v>1</v>
      </c>
      <c r="L64" s="5">
        <f t="array" ref="L64:T72">MMULT(W40:AE48,L52:T60)</f>
        <v>0.91940988621314645</v>
      </c>
      <c r="M64" s="6">
        <v>6.7892586322438983E-2</v>
      </c>
      <c r="N64" s="6">
        <v>1.6018458489136863E-3</v>
      </c>
      <c r="O64" s="6">
        <v>6.5486598167684973E-6</v>
      </c>
      <c r="P64" s="6">
        <v>3.2743299083842487E-6</v>
      </c>
      <c r="Q64" s="6">
        <v>6.5486598167684973E-6</v>
      </c>
      <c r="R64" s="6">
        <v>0</v>
      </c>
      <c r="S64" s="6">
        <v>0</v>
      </c>
      <c r="T64" s="7">
        <v>1.1079309965958762E-2</v>
      </c>
    </row>
    <row r="65" spans="1:20" x14ac:dyDescent="0.2">
      <c r="A65">
        <v>5</v>
      </c>
      <c r="B65">
        <v>62</v>
      </c>
      <c r="C65">
        <v>6</v>
      </c>
      <c r="D65">
        <v>1</v>
      </c>
      <c r="E65">
        <v>0</v>
      </c>
      <c r="F65">
        <v>0</v>
      </c>
      <c r="G65">
        <v>0</v>
      </c>
      <c r="H65">
        <v>0</v>
      </c>
      <c r="I65">
        <v>5</v>
      </c>
      <c r="K65" s="4" t="s">
        <v>2</v>
      </c>
      <c r="L65" s="8">
        <v>8.1230964921391535E-2</v>
      </c>
      <c r="M65" s="9">
        <v>0.7717461458270779</v>
      </c>
      <c r="N65" s="9">
        <v>8.1509117451470214E-2</v>
      </c>
      <c r="O65" s="9">
        <v>1.7438187526906877E-2</v>
      </c>
      <c r="P65" s="9">
        <v>3.0333534769150178E-3</v>
      </c>
      <c r="Q65" s="9">
        <v>3.5224680839858117E-3</v>
      </c>
      <c r="R65" s="9">
        <v>9.9965779765848694E-4</v>
      </c>
      <c r="S65" s="9">
        <v>9.4107889858791581E-4</v>
      </c>
      <c r="T65" s="10">
        <v>3.9579026016006477E-2</v>
      </c>
    </row>
    <row r="66" spans="1:20" x14ac:dyDescent="0.2">
      <c r="A66">
        <v>14</v>
      </c>
      <c r="B66">
        <v>11</v>
      </c>
      <c r="C66">
        <v>53</v>
      </c>
      <c r="D66">
        <v>12</v>
      </c>
      <c r="E66">
        <v>6</v>
      </c>
      <c r="F66">
        <v>3</v>
      </c>
      <c r="G66">
        <v>1</v>
      </c>
      <c r="H66">
        <v>1</v>
      </c>
      <c r="I66">
        <v>11</v>
      </c>
      <c r="K66" s="4" t="s">
        <v>3</v>
      </c>
      <c r="L66" s="8">
        <v>8.2881364529366744E-2</v>
      </c>
      <c r="M66" s="9">
        <v>9.933041876871275E-2</v>
      </c>
      <c r="N66" s="9">
        <v>0.53333418545251654</v>
      </c>
      <c r="O66" s="9">
        <v>8.463726313670128E-2</v>
      </c>
      <c r="P66" s="9">
        <v>3.6528911476152108E-2</v>
      </c>
      <c r="Q66" s="9">
        <v>3.601898065252495E-2</v>
      </c>
      <c r="R66" s="9">
        <v>1.1346075316715599E-2</v>
      </c>
      <c r="S66" s="9">
        <v>1.0384742011218927E-2</v>
      </c>
      <c r="T66" s="10">
        <v>0.10553805865609089</v>
      </c>
    </row>
    <row r="67" spans="1:20" x14ac:dyDescent="0.2">
      <c r="A67">
        <v>3</v>
      </c>
      <c r="B67">
        <v>13</v>
      </c>
      <c r="C67">
        <v>18</v>
      </c>
      <c r="D67">
        <v>46</v>
      </c>
      <c r="E67">
        <v>5</v>
      </c>
      <c r="F67">
        <v>13</v>
      </c>
      <c r="G67">
        <v>4</v>
      </c>
      <c r="H67">
        <v>6</v>
      </c>
      <c r="I67">
        <v>27</v>
      </c>
      <c r="K67" s="4" t="s">
        <v>4</v>
      </c>
      <c r="L67" s="8">
        <v>3.4609298666781529E-2</v>
      </c>
      <c r="M67" s="9">
        <v>9.61554690388879E-2</v>
      </c>
      <c r="N67" s="9">
        <v>0.10507157198900491</v>
      </c>
      <c r="O67" s="9">
        <v>0.35514070656378066</v>
      </c>
      <c r="P67" s="9">
        <v>5.9840152712555536E-2</v>
      </c>
      <c r="Q67" s="9">
        <v>8.3468397791251342E-2</v>
      </c>
      <c r="R67" s="9">
        <v>2.9776614566838583E-2</v>
      </c>
      <c r="S67" s="9">
        <v>3.155167400184207E-2</v>
      </c>
      <c r="T67" s="10">
        <v>0.20438611466905715</v>
      </c>
    </row>
    <row r="68" spans="1:20" x14ac:dyDescent="0.2">
      <c r="A68">
        <v>1</v>
      </c>
      <c r="B68">
        <v>3</v>
      </c>
      <c r="C68">
        <v>7</v>
      </c>
      <c r="D68">
        <v>10</v>
      </c>
      <c r="E68">
        <v>10</v>
      </c>
      <c r="F68">
        <v>4</v>
      </c>
      <c r="G68">
        <v>6</v>
      </c>
      <c r="H68">
        <v>10</v>
      </c>
      <c r="I68">
        <v>21</v>
      </c>
      <c r="K68" s="4" t="s">
        <v>5</v>
      </c>
      <c r="L68" s="8">
        <v>1.8417215246489104E-2</v>
      </c>
      <c r="M68" s="9">
        <v>3.9562334324652074E-2</v>
      </c>
      <c r="N68" s="9">
        <v>7.3342234380891311E-2</v>
      </c>
      <c r="O68" s="9">
        <v>0.1265965292236588</v>
      </c>
      <c r="P68" s="9">
        <v>0.15681396289893215</v>
      </c>
      <c r="Q68" s="9">
        <v>0.11695319740425929</v>
      </c>
      <c r="R68" s="9">
        <v>7.7051416991123195E-2</v>
      </c>
      <c r="S68" s="9">
        <v>7.6348410844051112E-2</v>
      </c>
      <c r="T68" s="10">
        <v>0.31491469868594291</v>
      </c>
    </row>
    <row r="69" spans="1:20" x14ac:dyDescent="0.2">
      <c r="A69">
        <v>1</v>
      </c>
      <c r="B69">
        <v>2</v>
      </c>
      <c r="C69">
        <v>2</v>
      </c>
      <c r="D69">
        <v>2</v>
      </c>
      <c r="E69">
        <v>6</v>
      </c>
      <c r="F69">
        <v>7</v>
      </c>
      <c r="G69">
        <v>7</v>
      </c>
      <c r="H69">
        <v>5</v>
      </c>
      <c r="I69">
        <v>37</v>
      </c>
      <c r="K69" s="4" t="s">
        <v>6</v>
      </c>
      <c r="L69" s="8">
        <v>2.3651433822568669E-3</v>
      </c>
      <c r="M69" s="9">
        <v>2.135913075149052E-2</v>
      </c>
      <c r="N69" s="9">
        <v>2.9642844257427539E-2</v>
      </c>
      <c r="O69" s="9">
        <v>4.8232662725836185E-2</v>
      </c>
      <c r="P69" s="9">
        <v>7.7609858453043842E-2</v>
      </c>
      <c r="Q69" s="9">
        <v>0.19399707028302768</v>
      </c>
      <c r="R69" s="9">
        <v>7.3865380265208919E-2</v>
      </c>
      <c r="S69" s="9">
        <v>9.2743916670783758E-2</v>
      </c>
      <c r="T69" s="10">
        <v>0.46018399321092468</v>
      </c>
    </row>
    <row r="70" spans="1:20" x14ac:dyDescent="0.2">
      <c r="A70">
        <v>0</v>
      </c>
      <c r="B70">
        <v>0</v>
      </c>
      <c r="C70">
        <v>1</v>
      </c>
      <c r="D70">
        <v>0</v>
      </c>
      <c r="E70">
        <v>1</v>
      </c>
      <c r="F70">
        <v>8</v>
      </c>
      <c r="G70">
        <v>5</v>
      </c>
      <c r="H70">
        <v>6</v>
      </c>
      <c r="I70">
        <v>44</v>
      </c>
      <c r="K70" s="4" t="s">
        <v>7</v>
      </c>
      <c r="L70" s="8">
        <v>8.0409629829692158E-4</v>
      </c>
      <c r="M70" s="9">
        <v>6.2518581579846504E-3</v>
      </c>
      <c r="N70" s="9">
        <v>1.2800572899061374E-2</v>
      </c>
      <c r="O70" s="9">
        <v>2.5137779771798735E-2</v>
      </c>
      <c r="P70" s="9">
        <v>5.2917581724033075E-2</v>
      </c>
      <c r="Q70" s="9">
        <v>0.10884356525716647</v>
      </c>
      <c r="R70" s="9">
        <v>0.10597154958474381</v>
      </c>
      <c r="S70" s="9">
        <v>0.12941550116746689</v>
      </c>
      <c r="T70" s="10">
        <v>0.55785749513944805</v>
      </c>
    </row>
    <row r="71" spans="1:20" x14ac:dyDescent="0.2">
      <c r="A71">
        <v>0</v>
      </c>
      <c r="B71">
        <v>0</v>
      </c>
      <c r="C71">
        <v>0</v>
      </c>
      <c r="D71">
        <v>0</v>
      </c>
      <c r="E71">
        <v>0</v>
      </c>
      <c r="F71">
        <v>3</v>
      </c>
      <c r="G71">
        <v>1</v>
      </c>
      <c r="H71">
        <v>4</v>
      </c>
      <c r="I71">
        <v>42</v>
      </c>
      <c r="K71" s="4" t="s">
        <v>8</v>
      </c>
      <c r="L71" s="8">
        <v>2.282607776910975E-5</v>
      </c>
      <c r="M71" s="9">
        <v>2.5927931671927066E-4</v>
      </c>
      <c r="N71" s="9">
        <v>1.301076254508075E-3</v>
      </c>
      <c r="O71" s="9">
        <v>1.5510401931344989E-3</v>
      </c>
      <c r="P71" s="9">
        <v>5.8198634226051486E-3</v>
      </c>
      <c r="Q71" s="9">
        <v>3.2054792216688159E-2</v>
      </c>
      <c r="R71" s="9">
        <v>1.2157085966928476E-2</v>
      </c>
      <c r="S71" s="9">
        <v>9.6647095043980336E-2</v>
      </c>
      <c r="T71" s="10">
        <v>0.85018694150766683</v>
      </c>
    </row>
    <row r="72" spans="1:20" x14ac:dyDescent="0.2">
      <c r="A72">
        <v>0</v>
      </c>
      <c r="B72">
        <v>0</v>
      </c>
      <c r="C72">
        <v>0</v>
      </c>
      <c r="D72">
        <v>0</v>
      </c>
      <c r="E72">
        <v>0</v>
      </c>
      <c r="F72">
        <v>0</v>
      </c>
      <c r="G72">
        <v>0</v>
      </c>
      <c r="H72">
        <v>0</v>
      </c>
      <c r="I72">
        <v>0</v>
      </c>
      <c r="K72" s="4" t="s">
        <v>9</v>
      </c>
      <c r="L72" s="11">
        <v>0</v>
      </c>
      <c r="M72" s="12">
        <v>0</v>
      </c>
      <c r="N72" s="12">
        <v>0</v>
      </c>
      <c r="O72" s="12">
        <v>0</v>
      </c>
      <c r="P72" s="12">
        <v>0</v>
      </c>
      <c r="Q72" s="12">
        <v>0</v>
      </c>
      <c r="R72" s="12">
        <v>0</v>
      </c>
      <c r="S72" s="12">
        <v>0</v>
      </c>
      <c r="T72" s="13">
        <v>1</v>
      </c>
    </row>
    <row r="74" spans="1:20" ht="15" customHeight="1" x14ac:dyDescent="0.2">
      <c r="K74" s="43" t="s">
        <v>41</v>
      </c>
      <c r="L74" s="43"/>
      <c r="M74" s="43"/>
      <c r="N74" s="43"/>
      <c r="O74" s="43"/>
      <c r="P74" s="43"/>
      <c r="Q74" s="43"/>
      <c r="R74" s="43"/>
      <c r="S74" s="43"/>
      <c r="T74" s="43"/>
    </row>
    <row r="75" spans="1:20" x14ac:dyDescent="0.2">
      <c r="K75" s="43"/>
      <c r="L75" s="43"/>
      <c r="M75" s="43"/>
      <c r="N75" s="43"/>
      <c r="O75" s="43"/>
      <c r="P75" s="43"/>
      <c r="Q75" s="43"/>
      <c r="R75" s="43"/>
      <c r="S75" s="43"/>
      <c r="T75" s="43"/>
    </row>
    <row r="76" spans="1:20" x14ac:dyDescent="0.2">
      <c r="K76" s="43"/>
      <c r="L76" s="43"/>
      <c r="M76" s="43"/>
      <c r="N76" s="43"/>
      <c r="O76" s="43"/>
      <c r="P76" s="43"/>
      <c r="Q76" s="43"/>
      <c r="R76" s="43"/>
      <c r="S76" s="43"/>
      <c r="T76" s="43"/>
    </row>
    <row r="77" spans="1:20" x14ac:dyDescent="0.2">
      <c r="K77" s="43"/>
      <c r="L77" s="43"/>
      <c r="M77" s="43"/>
      <c r="N77" s="43"/>
      <c r="O77" s="43"/>
      <c r="P77" s="43"/>
      <c r="Q77" s="43"/>
      <c r="R77" s="43"/>
      <c r="S77" s="43"/>
      <c r="T77" s="43"/>
    </row>
  </sheetData>
  <mergeCells count="1">
    <mergeCell ref="K74:T77"/>
  </mergeCells>
  <conditionalFormatting sqref="L4:T12">
    <cfRule type="colorScale" priority="9">
      <colorScale>
        <cfvo type="min"/>
        <cfvo type="max"/>
        <color rgb="FFFCFCFF"/>
        <color rgb="FF63BE7B"/>
      </colorScale>
    </cfRule>
  </conditionalFormatting>
  <conditionalFormatting sqref="L16:T24">
    <cfRule type="colorScale" priority="8">
      <colorScale>
        <cfvo type="min"/>
        <cfvo type="max"/>
        <color rgb="FFFCFCFF"/>
        <color rgb="FF63BE7B"/>
      </colorScale>
    </cfRule>
  </conditionalFormatting>
  <conditionalFormatting sqref="L28:T36">
    <cfRule type="colorScale" priority="7">
      <colorScale>
        <cfvo type="min"/>
        <cfvo type="max"/>
        <color rgb="FFFCFCFF"/>
        <color rgb="FF63BE7B"/>
      </colorScale>
    </cfRule>
  </conditionalFormatting>
  <conditionalFormatting sqref="L40:T48">
    <cfRule type="colorScale" priority="6">
      <colorScale>
        <cfvo type="min"/>
        <cfvo type="max"/>
        <color rgb="FFFCFCFF"/>
        <color rgb="FF63BE7B"/>
      </colorScale>
    </cfRule>
  </conditionalFormatting>
  <conditionalFormatting sqref="L52:T60">
    <cfRule type="colorScale" priority="5">
      <colorScale>
        <cfvo type="min"/>
        <cfvo type="max"/>
        <color rgb="FFFCFCFF"/>
        <color rgb="FF63BE7B"/>
      </colorScale>
    </cfRule>
  </conditionalFormatting>
  <conditionalFormatting sqref="W16:AE24">
    <cfRule type="colorScale" priority="4">
      <colorScale>
        <cfvo type="min"/>
        <cfvo type="max"/>
        <color rgb="FFFCFCFF"/>
        <color rgb="FF63BE7B"/>
      </colorScale>
    </cfRule>
  </conditionalFormatting>
  <conditionalFormatting sqref="L64:T72">
    <cfRule type="colorScale" priority="3">
      <colorScale>
        <cfvo type="min"/>
        <cfvo type="max"/>
        <color rgb="FFFCFCFF"/>
        <color rgb="FF63BE7B"/>
      </colorScale>
    </cfRule>
  </conditionalFormatting>
  <conditionalFormatting sqref="W28:AE36">
    <cfRule type="colorScale" priority="2">
      <colorScale>
        <cfvo type="min"/>
        <cfvo type="max"/>
        <color rgb="FFFCFCFF"/>
        <color rgb="FF63BE7B"/>
      </colorScale>
    </cfRule>
  </conditionalFormatting>
  <conditionalFormatting sqref="W40:AE48">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T105"/>
  <sheetViews>
    <sheetView tabSelected="1" zoomScaleNormal="75" workbookViewId="0">
      <selection activeCell="K14" sqref="K14"/>
    </sheetView>
  </sheetViews>
  <sheetFormatPr baseColWidth="10" defaultRowHeight="15" x14ac:dyDescent="0.2"/>
  <cols>
    <col min="1" max="1" width="11.83203125" customWidth="1"/>
    <col min="2" max="4" width="11.83203125" bestFit="1" customWidth="1"/>
    <col min="5" max="5" width="11.83203125" customWidth="1"/>
    <col min="6" max="7" width="11.83203125" bestFit="1" customWidth="1"/>
    <col min="8" max="8" width="8.33203125" customWidth="1"/>
    <col min="9" max="10" width="11.83203125" customWidth="1"/>
    <col min="11" max="256" width="8.83203125" customWidth="1"/>
  </cols>
  <sheetData>
    <row r="1" spans="1:113" x14ac:dyDescent="0.2">
      <c r="A1" s="1">
        <v>41091</v>
      </c>
      <c r="B1" t="s">
        <v>0</v>
      </c>
      <c r="C1" s="1">
        <v>41456</v>
      </c>
      <c r="K1" t="s">
        <v>33</v>
      </c>
      <c r="AI1" t="s">
        <v>34</v>
      </c>
      <c r="BF1" t="s">
        <v>35</v>
      </c>
      <c r="CC1" t="s">
        <v>36</v>
      </c>
      <c r="CZ1" t="s">
        <v>36</v>
      </c>
    </row>
    <row r="2" spans="1:113" x14ac:dyDescent="0.2">
      <c r="A2" t="s">
        <v>1</v>
      </c>
      <c r="B2" t="s">
        <v>2</v>
      </c>
      <c r="C2" t="s">
        <v>3</v>
      </c>
      <c r="D2" t="s">
        <v>4</v>
      </c>
      <c r="E2" t="s">
        <v>5</v>
      </c>
      <c r="F2" t="s">
        <v>6</v>
      </c>
      <c r="G2" t="s">
        <v>7</v>
      </c>
      <c r="H2" t="s">
        <v>8</v>
      </c>
      <c r="I2" t="s">
        <v>9</v>
      </c>
      <c r="K2" t="s">
        <v>20</v>
      </c>
      <c r="L2" s="4" t="s">
        <v>11</v>
      </c>
      <c r="M2" s="17" t="s">
        <v>12</v>
      </c>
      <c r="N2" s="17" t="s">
        <v>13</v>
      </c>
      <c r="O2" s="17" t="s">
        <v>14</v>
      </c>
      <c r="P2" s="17" t="s">
        <v>15</v>
      </c>
      <c r="Q2" s="17" t="s">
        <v>16</v>
      </c>
      <c r="R2" s="17" t="s">
        <v>17</v>
      </c>
      <c r="S2" s="17" t="s">
        <v>18</v>
      </c>
      <c r="T2" s="17" t="s">
        <v>19</v>
      </c>
      <c r="U2" s="17" t="s">
        <v>9</v>
      </c>
      <c r="AH2" t="s">
        <v>20</v>
      </c>
      <c r="AI2" s="4" t="s">
        <v>11</v>
      </c>
      <c r="AJ2" s="17" t="s">
        <v>12</v>
      </c>
      <c r="AK2" s="17" t="s">
        <v>13</v>
      </c>
      <c r="AL2" s="17" t="s">
        <v>14</v>
      </c>
      <c r="AM2" s="17" t="s">
        <v>15</v>
      </c>
      <c r="AN2" s="17" t="s">
        <v>16</v>
      </c>
      <c r="AO2" s="17" t="s">
        <v>17</v>
      </c>
      <c r="AP2" s="17" t="s">
        <v>18</v>
      </c>
      <c r="AQ2" s="17" t="s">
        <v>19</v>
      </c>
      <c r="AR2" s="17" t="s">
        <v>9</v>
      </c>
      <c r="BE2" t="s">
        <v>20</v>
      </c>
      <c r="BF2" s="4" t="s">
        <v>11</v>
      </c>
      <c r="BG2" s="17" t="s">
        <v>12</v>
      </c>
      <c r="BH2" s="17" t="s">
        <v>13</v>
      </c>
      <c r="BI2" s="17" t="s">
        <v>14</v>
      </c>
      <c r="BJ2" s="17" t="s">
        <v>15</v>
      </c>
      <c r="BK2" s="17" t="s">
        <v>16</v>
      </c>
      <c r="BL2" s="17" t="s">
        <v>17</v>
      </c>
      <c r="BM2" s="17" t="s">
        <v>18</v>
      </c>
      <c r="BN2" s="17" t="s">
        <v>19</v>
      </c>
      <c r="BO2" s="17" t="s">
        <v>9</v>
      </c>
      <c r="CB2" t="s">
        <v>20</v>
      </c>
      <c r="CC2" s="4" t="s">
        <v>11</v>
      </c>
      <c r="CD2" s="17" t="s">
        <v>12</v>
      </c>
      <c r="CE2" s="17" t="s">
        <v>13</v>
      </c>
      <c r="CF2" s="17" t="s">
        <v>14</v>
      </c>
      <c r="CG2" s="17" t="s">
        <v>15</v>
      </c>
      <c r="CH2" s="17" t="s">
        <v>16</v>
      </c>
      <c r="CI2" s="17" t="s">
        <v>17</v>
      </c>
      <c r="CJ2" s="17" t="s">
        <v>18</v>
      </c>
      <c r="CK2" s="17" t="s">
        <v>19</v>
      </c>
      <c r="CL2" s="17" t="s">
        <v>9</v>
      </c>
      <c r="CY2" t="s">
        <v>20</v>
      </c>
      <c r="CZ2" s="4" t="s">
        <v>11</v>
      </c>
      <c r="DA2" s="17" t="s">
        <v>12</v>
      </c>
      <c r="DB2" s="17" t="s">
        <v>13</v>
      </c>
      <c r="DC2" s="17" t="s">
        <v>14</v>
      </c>
      <c r="DD2" s="17" t="s">
        <v>15</v>
      </c>
      <c r="DE2" s="17" t="s">
        <v>16</v>
      </c>
      <c r="DF2" s="17" t="s">
        <v>17</v>
      </c>
      <c r="DG2" s="17" t="s">
        <v>18</v>
      </c>
      <c r="DH2" s="17" t="s">
        <v>19</v>
      </c>
      <c r="DI2" s="17" t="s">
        <v>9</v>
      </c>
    </row>
    <row r="3" spans="1:113" x14ac:dyDescent="0.2">
      <c r="A3">
        <v>62.646575342465752</v>
      </c>
      <c r="B3">
        <v>0</v>
      </c>
      <c r="C3">
        <v>0</v>
      </c>
      <c r="D3">
        <v>0</v>
      </c>
      <c r="E3">
        <v>0</v>
      </c>
      <c r="F3">
        <v>0</v>
      </c>
      <c r="G3">
        <v>0</v>
      </c>
      <c r="H3">
        <v>0</v>
      </c>
      <c r="I3">
        <v>0</v>
      </c>
      <c r="K3">
        <v>1</v>
      </c>
      <c r="L3" s="17" t="s">
        <v>12</v>
      </c>
      <c r="M3" s="4">
        <f ca="1">-SUM(N3:U3)</f>
        <v>0</v>
      </c>
      <c r="N3" s="4">
        <f ca="1">B3/OFFSET($A$2,$K$3,$K$3-1)</f>
        <v>0</v>
      </c>
      <c r="O3" s="4">
        <f t="shared" ref="O3:U3" ca="1" si="0">C3/OFFSET($A$2,$K$3,$K$3-1)</f>
        <v>0</v>
      </c>
      <c r="P3" s="4">
        <f t="shared" ca="1" si="0"/>
        <v>0</v>
      </c>
      <c r="Q3" s="4">
        <f t="shared" ca="1" si="0"/>
        <v>0</v>
      </c>
      <c r="R3" s="4">
        <f t="shared" ca="1" si="0"/>
        <v>0</v>
      </c>
      <c r="S3" s="4">
        <f t="shared" ca="1" si="0"/>
        <v>0</v>
      </c>
      <c r="T3" s="4">
        <f t="shared" ca="1" si="0"/>
        <v>0</v>
      </c>
      <c r="U3" s="4">
        <f t="shared" ca="1" si="0"/>
        <v>0</v>
      </c>
      <c r="AH3">
        <v>1</v>
      </c>
      <c r="AI3" s="17" t="s">
        <v>12</v>
      </c>
      <c r="AJ3" s="4">
        <f ca="1">-SUM(AK3:AR3)</f>
        <v>0</v>
      </c>
      <c r="AK3" s="4">
        <f t="shared" ref="AK3" ca="1" si="1">B15/OFFSET($A$14,$AH3,$AH3-1)</f>
        <v>0</v>
      </c>
      <c r="AL3" s="4">
        <f t="shared" ref="AL3" ca="1" si="2">C15/OFFSET($A$14,$AH3,$AH3-1)</f>
        <v>0</v>
      </c>
      <c r="AM3" s="4">
        <f t="shared" ref="AM3" ca="1" si="3">D15/OFFSET($A$14,$AH3,$AH3-1)</f>
        <v>0</v>
      </c>
      <c r="AN3" s="4">
        <f t="shared" ref="AN3" ca="1" si="4">E15/OFFSET($A$14,$AH3,$AH3-1)</f>
        <v>0</v>
      </c>
      <c r="AO3" s="4">
        <f t="shared" ref="AO3" ca="1" si="5">F15/OFFSET($A$14,$AH3,$AH3-1)</f>
        <v>0</v>
      </c>
      <c r="AP3" s="4">
        <f t="shared" ref="AP3" ca="1" si="6">G15/OFFSET($A$14,$AH3,$AH3-1)</f>
        <v>0</v>
      </c>
      <c r="AQ3" s="4">
        <f t="shared" ref="AQ3" ca="1" si="7">H15/OFFSET($A$14,$AH3,$AH3-1)</f>
        <v>0</v>
      </c>
      <c r="AR3" s="4">
        <f t="shared" ref="AR3" ca="1" si="8">I15/OFFSET($A$14,$AH3,$AH3-1)</f>
        <v>0</v>
      </c>
      <c r="BE3">
        <v>1</v>
      </c>
      <c r="BF3" s="17" t="s">
        <v>12</v>
      </c>
      <c r="BG3" s="4">
        <f ca="1">-SUM(BH3:BO3)</f>
        <v>-1.272353330777007E-2</v>
      </c>
      <c r="BH3" s="4">
        <f ca="1">B27/OFFSET($A$26,$BE3,$BE3-1)</f>
        <v>1.272353330777007E-2</v>
      </c>
      <c r="BI3" s="4">
        <f ca="1">C27/OFFSET($A$26,$BE3,$BE3-1)</f>
        <v>0</v>
      </c>
      <c r="BJ3" s="4">
        <f t="shared" ref="BJ3:BO3" ca="1" si="9">D27/OFFSET($A$26,$BE3,$BE3-1)</f>
        <v>0</v>
      </c>
      <c r="BK3" s="4">
        <f t="shared" ca="1" si="9"/>
        <v>0</v>
      </c>
      <c r="BL3" s="4">
        <f t="shared" ca="1" si="9"/>
        <v>0</v>
      </c>
      <c r="BM3" s="4">
        <f t="shared" ca="1" si="9"/>
        <v>0</v>
      </c>
      <c r="BN3" s="4">
        <f t="shared" ca="1" si="9"/>
        <v>0</v>
      </c>
      <c r="BO3" s="4">
        <f t="shared" ca="1" si="9"/>
        <v>0</v>
      </c>
      <c r="CB3">
        <v>1</v>
      </c>
      <c r="CC3" s="17" t="s">
        <v>12</v>
      </c>
      <c r="CD3" s="4">
        <f ca="1">-SUM(CE3:CL3)</f>
        <v>-2.4067785434044378E-2</v>
      </c>
      <c r="CE3" s="4">
        <f ca="1">B39/OFFSET($A$38,$CB3,$CB3-1)</f>
        <v>2.4067785434044378E-2</v>
      </c>
      <c r="CF3" s="4">
        <f t="shared" ref="CF3:CF4" ca="1" si="10">C39/OFFSET($A$38,$CB3,$CB3-1)</f>
        <v>0</v>
      </c>
      <c r="CG3" s="4">
        <f t="shared" ref="CG3:CG5" ca="1" si="11">D39/OFFSET($A$38,$CB3,$CB3-1)</f>
        <v>0</v>
      </c>
      <c r="CH3" s="4">
        <f t="shared" ref="CH3:CH6" ca="1" si="12">E39/OFFSET($A$38,$CB3,$CB3-1)</f>
        <v>0</v>
      </c>
      <c r="CI3" s="4">
        <f t="shared" ref="CI3:CI7" ca="1" si="13">F39/OFFSET($A$38,$CB3,$CB3-1)</f>
        <v>0</v>
      </c>
      <c r="CJ3" s="4">
        <f t="shared" ref="CJ3:CJ8" ca="1" si="14">G39/OFFSET($A$38,$CB3,$CB3-1)</f>
        <v>0</v>
      </c>
      <c r="CK3" s="4">
        <f t="shared" ref="CK3:CL9" ca="1" si="15">H39/OFFSET($A$38,$CB3,$CB3-1)</f>
        <v>0</v>
      </c>
      <c r="CL3" s="4">
        <f t="shared" ref="CL3:CL7" ca="1" si="16">I39/OFFSET($A$38,$CB3,$CB3-1)</f>
        <v>0</v>
      </c>
      <c r="CY3">
        <v>1</v>
      </c>
      <c r="CZ3" s="17" t="s">
        <v>12</v>
      </c>
      <c r="DA3" s="4">
        <f ca="1">-SUM(DB3:DI3)</f>
        <v>-4.4932754747176319E-2</v>
      </c>
      <c r="DB3" s="4">
        <f ca="1">B51/OFFSET($A$50,$CY3,$CY3-1)</f>
        <v>3.3699566060382241E-2</v>
      </c>
      <c r="DC3" s="4">
        <f t="shared" ref="DC3:DI6" ca="1" si="17">C51/OFFSET($A$50,$CY3,$CY3-1)</f>
        <v>0</v>
      </c>
      <c r="DD3" s="4">
        <f t="shared" ca="1" si="17"/>
        <v>0</v>
      </c>
      <c r="DE3" s="4">
        <f t="shared" ca="1" si="17"/>
        <v>0</v>
      </c>
      <c r="DF3" s="4">
        <f t="shared" ca="1" si="17"/>
        <v>0</v>
      </c>
      <c r="DG3" s="4">
        <f t="shared" ca="1" si="17"/>
        <v>0</v>
      </c>
      <c r="DH3" s="4">
        <f t="shared" ca="1" si="17"/>
        <v>0</v>
      </c>
      <c r="DI3" s="4">
        <f t="shared" ca="1" si="17"/>
        <v>1.123318868679408E-2</v>
      </c>
    </row>
    <row r="4" spans="1:113" x14ac:dyDescent="0.2">
      <c r="A4">
        <v>2</v>
      </c>
      <c r="B4">
        <v>90.295890410958904</v>
      </c>
      <c r="C4">
        <v>1</v>
      </c>
      <c r="D4">
        <v>2</v>
      </c>
      <c r="E4">
        <v>0</v>
      </c>
      <c r="F4">
        <v>0</v>
      </c>
      <c r="G4">
        <v>0</v>
      </c>
      <c r="H4">
        <v>0</v>
      </c>
      <c r="I4">
        <v>2</v>
      </c>
      <c r="K4">
        <v>2</v>
      </c>
      <c r="L4" s="17" t="s">
        <v>13</v>
      </c>
      <c r="M4" s="4">
        <f ca="1">A4/OFFSET($A$2,$K$4,$K$4-1)</f>
        <v>2.2149402269555193E-2</v>
      </c>
      <c r="N4" s="4">
        <f ca="1">-M4-SUM(O4:U4)</f>
        <v>-7.7522907943443173E-2</v>
      </c>
      <c r="O4" s="4">
        <f t="shared" ref="O4:U4" ca="1" si="18">C4/OFFSET($A$2,$K$4,$K$4-1)</f>
        <v>1.1074701134777596E-2</v>
      </c>
      <c r="P4" s="4">
        <f t="shared" ca="1" si="18"/>
        <v>2.2149402269555193E-2</v>
      </c>
      <c r="Q4" s="4">
        <f t="shared" ca="1" si="18"/>
        <v>0</v>
      </c>
      <c r="R4" s="4">
        <f t="shared" ca="1" si="18"/>
        <v>0</v>
      </c>
      <c r="S4" s="4">
        <f t="shared" ca="1" si="18"/>
        <v>0</v>
      </c>
      <c r="T4" s="4">
        <f t="shared" ca="1" si="18"/>
        <v>0</v>
      </c>
      <c r="U4" s="4">
        <f t="shared" ca="1" si="18"/>
        <v>2.2149402269555193E-2</v>
      </c>
      <c r="AH4">
        <v>2</v>
      </c>
      <c r="AI4" s="17" t="s">
        <v>13</v>
      </c>
      <c r="AJ4" s="4">
        <f ca="1">A16/OFFSET($A$14,$AH4,$AH4-1)</f>
        <v>1.9763915962746372E-2</v>
      </c>
      <c r="AK4" s="4">
        <f ca="1">-AJ4-SUM(AL4:AR4)</f>
        <v>-5.9291747888239113E-2</v>
      </c>
      <c r="AL4" s="4">
        <f t="shared" ref="AK4:AR5" ca="1" si="19">C16/OFFSET($A$14,$AH4,$AH4-1)</f>
        <v>1.9763915962746372E-2</v>
      </c>
      <c r="AM4" s="4">
        <f t="shared" ca="1" si="19"/>
        <v>9.8819579813731861E-3</v>
      </c>
      <c r="AN4" s="4">
        <f t="shared" ca="1" si="19"/>
        <v>0</v>
      </c>
      <c r="AO4" s="4">
        <f t="shared" ca="1" si="19"/>
        <v>0</v>
      </c>
      <c r="AP4" s="4">
        <f t="shared" ca="1" si="19"/>
        <v>0</v>
      </c>
      <c r="AQ4" s="4">
        <f t="shared" ca="1" si="19"/>
        <v>0</v>
      </c>
      <c r="AR4" s="4">
        <f t="shared" ca="1" si="19"/>
        <v>9.8819579813731861E-3</v>
      </c>
      <c r="BE4">
        <v>2</v>
      </c>
      <c r="BF4" s="17" t="s">
        <v>13</v>
      </c>
      <c r="BG4" s="4">
        <f ca="1">A28/OFFSET($A$26,$BE4,$BE4-1)</f>
        <v>1.7740406814260371E-2</v>
      </c>
      <c r="BH4" s="4">
        <f ca="1">-BG4-SUM(BI4:BO4)</f>
        <v>-3.5480813628520742E-2</v>
      </c>
      <c r="BI4" s="4">
        <f ca="1">C28/OFFSET($A$26,$BE4,$BE4-1)</f>
        <v>8.8702034071301856E-3</v>
      </c>
      <c r="BJ4" s="4">
        <f t="shared" ref="BJ4:BO5" ca="1" si="20">D28/OFFSET($A$26,$BE4,$BE4-1)</f>
        <v>8.8702034071301856E-3</v>
      </c>
      <c r="BK4" s="4">
        <f t="shared" ca="1" si="20"/>
        <v>0</v>
      </c>
      <c r="BL4" s="4">
        <f t="shared" ca="1" si="20"/>
        <v>0</v>
      </c>
      <c r="BM4" s="4">
        <f t="shared" ca="1" si="20"/>
        <v>0</v>
      </c>
      <c r="BN4" s="4">
        <f t="shared" ca="1" si="20"/>
        <v>0</v>
      </c>
      <c r="BO4" s="4">
        <f t="shared" ca="1" si="20"/>
        <v>0</v>
      </c>
      <c r="CB4">
        <v>2</v>
      </c>
      <c r="CC4" s="17" t="s">
        <v>13</v>
      </c>
      <c r="CD4" s="4">
        <f ca="1">A40/OFFSET($A$38,$CB4,$CB4-1)</f>
        <v>0</v>
      </c>
      <c r="CE4" s="4">
        <f ca="1">-CD4-SUM(CF4:CL4)</f>
        <v>-3.2412032412032409E-2</v>
      </c>
      <c r="CF4" s="4">
        <f t="shared" ca="1" si="10"/>
        <v>3.2412032412032409E-2</v>
      </c>
      <c r="CG4" s="4">
        <f t="shared" ca="1" si="11"/>
        <v>0</v>
      </c>
      <c r="CH4" s="4">
        <f t="shared" ca="1" si="12"/>
        <v>0</v>
      </c>
      <c r="CI4" s="4">
        <f t="shared" ca="1" si="13"/>
        <v>0</v>
      </c>
      <c r="CJ4" s="4">
        <f t="shared" ca="1" si="14"/>
        <v>0</v>
      </c>
      <c r="CK4" s="4">
        <f t="shared" ca="1" si="15"/>
        <v>0</v>
      </c>
      <c r="CL4" s="4">
        <f t="shared" ca="1" si="16"/>
        <v>0</v>
      </c>
      <c r="CY4">
        <v>2</v>
      </c>
      <c r="CZ4" s="17" t="s">
        <v>13</v>
      </c>
      <c r="DA4" s="4">
        <f ca="1">A52/OFFSET($A$50,$CY4,$CY4-1)</f>
        <v>3.1418795325916203E-2</v>
      </c>
      <c r="DB4" s="4">
        <f ca="1">-DA4-SUM(DC4:DI4)</f>
        <v>-6.2837590651832406E-2</v>
      </c>
      <c r="DC4" s="4">
        <f t="shared" ca="1" si="17"/>
        <v>3.1418795325916203E-2</v>
      </c>
      <c r="DD4" s="4">
        <f t="shared" ref="DD4:DD5" ca="1" si="21">D52/OFFSET($A$50,$CY4,$CY4-1)</f>
        <v>0</v>
      </c>
      <c r="DE4" s="4">
        <f t="shared" ca="1" si="17"/>
        <v>0</v>
      </c>
      <c r="DF4" s="4">
        <f t="shared" ca="1" si="17"/>
        <v>0</v>
      </c>
      <c r="DG4" s="4">
        <f t="shared" ca="1" si="17"/>
        <v>0</v>
      </c>
      <c r="DH4" s="4">
        <f t="shared" ca="1" si="17"/>
        <v>0</v>
      </c>
      <c r="DI4" s="4">
        <f t="shared" ca="1" si="17"/>
        <v>0</v>
      </c>
    </row>
    <row r="5" spans="1:113" x14ac:dyDescent="0.2">
      <c r="A5">
        <v>1</v>
      </c>
      <c r="B5">
        <v>4</v>
      </c>
      <c r="C5">
        <v>124.66301369863014</v>
      </c>
      <c r="D5">
        <v>7</v>
      </c>
      <c r="E5">
        <v>3</v>
      </c>
      <c r="F5">
        <v>3</v>
      </c>
      <c r="G5">
        <v>0</v>
      </c>
      <c r="H5">
        <v>0</v>
      </c>
      <c r="I5">
        <v>5</v>
      </c>
      <c r="K5">
        <v>3</v>
      </c>
      <c r="L5" s="17" t="s">
        <v>14</v>
      </c>
      <c r="M5" s="4">
        <f ca="1">A5/OFFSET($A$2,$K$5,$K$5-1)</f>
        <v>8.0216254230583272E-3</v>
      </c>
      <c r="N5" s="4">
        <f t="shared" ref="N5:U5" ca="1" si="22">B5/OFFSET($A$2,$K$5,$K$5-1)</f>
        <v>3.2086501692233309E-2</v>
      </c>
      <c r="O5" s="4">
        <f ca="1">-SUM(M5:N5)-SUM(P5:U5)</f>
        <v>-0.1844973847303415</v>
      </c>
      <c r="P5" s="4">
        <f t="shared" ca="1" si="22"/>
        <v>5.6151377961408289E-2</v>
      </c>
      <c r="Q5" s="4">
        <f t="shared" ca="1" si="22"/>
        <v>2.406487626917498E-2</v>
      </c>
      <c r="R5" s="4">
        <f t="shared" ca="1" si="22"/>
        <v>2.406487626917498E-2</v>
      </c>
      <c r="S5" s="4">
        <f t="shared" ca="1" si="22"/>
        <v>0</v>
      </c>
      <c r="T5" s="4">
        <f ca="1">H5/OFFSET($A$2,$K$5,$K$5-1)</f>
        <v>0</v>
      </c>
      <c r="U5" s="4">
        <f t="shared" ca="1" si="22"/>
        <v>4.0108127115291638E-2</v>
      </c>
      <c r="AH5">
        <v>3</v>
      </c>
      <c r="AI5" s="17" t="s">
        <v>14</v>
      </c>
      <c r="AJ5" s="4">
        <f t="shared" ref="AJ5:AJ10" ca="1" si="23">A17/OFFSET($A$14,$AH5,$AH5-1)</f>
        <v>4.5665909043518152E-2</v>
      </c>
      <c r="AK5" s="4">
        <f t="shared" ca="1" si="19"/>
        <v>2.2832954521759076E-2</v>
      </c>
      <c r="AL5" s="4">
        <f ca="1">-SUM(AJ5:AK5)-SUM(AM5:AR5)</f>
        <v>-0.1293867422899681</v>
      </c>
      <c r="AM5" s="4">
        <f t="shared" ca="1" si="19"/>
        <v>4.5665909043518152E-2</v>
      </c>
      <c r="AN5" s="4">
        <f t="shared" ca="1" si="19"/>
        <v>7.6109848405863587E-3</v>
      </c>
      <c r="AO5" s="4">
        <f t="shared" ca="1" si="19"/>
        <v>7.6109848405863587E-3</v>
      </c>
      <c r="AP5" s="4">
        <f t="shared" ca="1" si="19"/>
        <v>0</v>
      </c>
      <c r="AQ5" s="4">
        <f t="shared" ca="1" si="19"/>
        <v>0</v>
      </c>
      <c r="AR5" s="4">
        <f t="shared" ca="1" si="19"/>
        <v>0</v>
      </c>
      <c r="BE5">
        <v>3</v>
      </c>
      <c r="BF5" s="17" t="s">
        <v>14</v>
      </c>
      <c r="BG5" s="4">
        <f t="shared" ref="BG5:BH5" ca="1" si="24">A29/OFFSET($A$26,$BE5,$BE5-1)</f>
        <v>3.0153452157211012E-2</v>
      </c>
      <c r="BH5" s="4">
        <f t="shared" ca="1" si="24"/>
        <v>7.5383630393027531E-3</v>
      </c>
      <c r="BI5" s="4">
        <f ca="1">-SUM(BG5:BH5)-SUM(BJ5:BO5)</f>
        <v>-0.12061380862884405</v>
      </c>
      <c r="BJ5" s="4">
        <f t="shared" ca="1" si="20"/>
        <v>1.5076726078605506E-2</v>
      </c>
      <c r="BK5" s="4">
        <f t="shared" ref="BK5:BK6" ca="1" si="25">E29/OFFSET($A$26,$BE5,$BE5-1)</f>
        <v>4.5230178235816522E-2</v>
      </c>
      <c r="BL5" s="4">
        <f t="shared" ref="BL5:BL7" ca="1" si="26">F29/OFFSET($A$26,$BE5,$BE5-1)</f>
        <v>2.2615089117908261E-2</v>
      </c>
      <c r="BM5" s="4">
        <f t="shared" ref="BM5:BM8" ca="1" si="27">G29/OFFSET($A$26,$BE5,$BE5-1)</f>
        <v>0</v>
      </c>
      <c r="BN5" s="4">
        <f t="shared" ref="BN5:BO10" ca="1" si="28">H29/OFFSET($A$26,$BE5,$BE5-1)</f>
        <v>0</v>
      </c>
      <c r="BO5" s="4">
        <f t="shared" ref="BO5:BO7" ca="1" si="29">I29/OFFSET($A$26,$BE5,$BE5-1)</f>
        <v>0</v>
      </c>
      <c r="CB5">
        <v>3</v>
      </c>
      <c r="CC5" s="17" t="s">
        <v>14</v>
      </c>
      <c r="CD5" s="4">
        <f ca="1">A41/OFFSET($A$38,$CB5,$CB5-1)</f>
        <v>2.7562251043023539E-2</v>
      </c>
      <c r="CE5" s="4">
        <f ca="1">B41/OFFSET($A$38,$CB5,$CB5-1)</f>
        <v>4.1343376564535309E-2</v>
      </c>
      <c r="CF5" s="4">
        <f ca="1">-SUM(CD5:CE5)-SUM(CG5:CL5)</f>
        <v>-0.15159238073662945</v>
      </c>
      <c r="CG5" s="4">
        <f t="shared" ca="1" si="11"/>
        <v>4.8233939325291193E-2</v>
      </c>
      <c r="CH5" s="4">
        <f t="shared" ca="1" si="12"/>
        <v>2.0671688282267654E-2</v>
      </c>
      <c r="CI5" s="4">
        <f t="shared" ca="1" si="13"/>
        <v>0</v>
      </c>
      <c r="CJ5" s="4">
        <f t="shared" ca="1" si="14"/>
        <v>0</v>
      </c>
      <c r="CK5" s="4">
        <f t="shared" ca="1" si="15"/>
        <v>0</v>
      </c>
      <c r="CL5" s="4">
        <f t="shared" ca="1" si="16"/>
        <v>1.378112552151177E-2</v>
      </c>
      <c r="CY5">
        <v>3</v>
      </c>
      <c r="CZ5" s="17" t="s">
        <v>14</v>
      </c>
      <c r="DA5" s="4">
        <f t="shared" ref="DA5:DB5" ca="1" si="30">A53/OFFSET($A$50,$CY5,$CY5-1)</f>
        <v>0</v>
      </c>
      <c r="DB5" s="4">
        <f t="shared" ca="1" si="30"/>
        <v>3.5494097282999786E-2</v>
      </c>
      <c r="DC5" s="4">
        <f ca="1">-SUM(DA5:DB5)-SUM(DD5:DI5)</f>
        <v>-0.11358111130559931</v>
      </c>
      <c r="DD5" s="4">
        <f t="shared" ca="1" si="21"/>
        <v>2.1296458369799869E-2</v>
      </c>
      <c r="DE5" s="4">
        <f t="shared" ca="1" si="17"/>
        <v>7.0988194565999568E-3</v>
      </c>
      <c r="DF5" s="4">
        <f t="shared" ref="DF5:DF7" ca="1" si="31">F53/OFFSET($A$50,$CY5,$CY5-1)</f>
        <v>1.4197638913199914E-2</v>
      </c>
      <c r="DG5" s="4">
        <f t="shared" ref="DG5:DG8" ca="1" si="32">G53/OFFSET($A$50,$CY5,$CY5-1)</f>
        <v>0</v>
      </c>
      <c r="DH5" s="4">
        <f t="shared" ref="DH5:DI9" ca="1" si="33">H53/OFFSET($A$50,$CY5,$CY5-1)</f>
        <v>0</v>
      </c>
      <c r="DI5" s="4">
        <f t="shared" ref="DI5:DI7" ca="1" si="34">I53/OFFSET($A$50,$CY5,$CY5-1)</f>
        <v>3.5494097282999786E-2</v>
      </c>
    </row>
    <row r="6" spans="1:113" x14ac:dyDescent="0.2">
      <c r="A6">
        <v>3</v>
      </c>
      <c r="B6">
        <v>4</v>
      </c>
      <c r="C6">
        <v>6</v>
      </c>
      <c r="D6">
        <v>157.60273972602741</v>
      </c>
      <c r="E6">
        <v>4</v>
      </c>
      <c r="F6">
        <v>8</v>
      </c>
      <c r="G6">
        <v>1</v>
      </c>
      <c r="H6">
        <v>2</v>
      </c>
      <c r="I6">
        <v>5</v>
      </c>
      <c r="K6">
        <v>4</v>
      </c>
      <c r="L6" s="17" t="s">
        <v>15</v>
      </c>
      <c r="M6" s="4">
        <f ca="1">A6/OFFSET($A$2,$K6,$K6-1)</f>
        <v>1.9035202086049544E-2</v>
      </c>
      <c r="N6" s="4">
        <f t="shared" ref="N6:U10" ca="1" si="35">B6/OFFSET($A$2,$K6,$K6-1)</f>
        <v>2.5380269448066057E-2</v>
      </c>
      <c r="O6" s="4">
        <f t="shared" ca="1" si="35"/>
        <v>3.8070404172099087E-2</v>
      </c>
      <c r="P6" s="4">
        <f ca="1">-SUM(M6:O6)-SUM(Q6:U6)</f>
        <v>-0.20938722294654497</v>
      </c>
      <c r="Q6" s="4">
        <f t="shared" ca="1" si="35"/>
        <v>2.5380269448066057E-2</v>
      </c>
      <c r="R6" s="4">
        <f t="shared" ca="1" si="35"/>
        <v>5.0760538896132114E-2</v>
      </c>
      <c r="S6" s="4">
        <f t="shared" ca="1" si="35"/>
        <v>6.3450673620165142E-3</v>
      </c>
      <c r="T6" s="4">
        <f t="shared" ca="1" si="35"/>
        <v>1.2690134724033028E-2</v>
      </c>
      <c r="U6" s="4">
        <f t="shared" ca="1" si="35"/>
        <v>3.172533681008257E-2</v>
      </c>
      <c r="AH6">
        <v>4</v>
      </c>
      <c r="AI6" s="17" t="s">
        <v>15</v>
      </c>
      <c r="AJ6" s="4">
        <f t="shared" ca="1" si="23"/>
        <v>7.2377553043823121E-3</v>
      </c>
      <c r="AK6" s="4">
        <f t="shared" ref="AK6:AK10" ca="1" si="36">B18/OFFSET($A$14,$AH6,$AH6-1)</f>
        <v>2.8951021217529248E-2</v>
      </c>
      <c r="AL6" s="4">
        <f t="shared" ref="AL6:AL10" ca="1" si="37">C18/OFFSET($A$14,$AH6,$AH6-1)</f>
        <v>7.2377553043823123E-2</v>
      </c>
      <c r="AM6" s="4">
        <f ca="1">-SUM(AJ6:AL6)-SUM(AN6:AR6)</f>
        <v>-0.25332143565338089</v>
      </c>
      <c r="AN6" s="4">
        <f ca="1">E18/OFFSET($A$14,$AH6,$AH6-1)</f>
        <v>5.7902042435058497E-2</v>
      </c>
      <c r="AO6" s="4">
        <f t="shared" ref="AO6:AO10" ca="1" si="38">F18/OFFSET($A$14,$AH6,$AH6-1)</f>
        <v>3.6188776521911561E-2</v>
      </c>
      <c r="AP6" s="4">
        <f t="shared" ref="AP6:AP10" ca="1" si="39">G18/OFFSET($A$14,$AH6,$AH6-1)</f>
        <v>7.2377553043823121E-3</v>
      </c>
      <c r="AQ6" s="4">
        <f t="shared" ref="AQ6:AQ9" ca="1" si="40">H18/OFFSET($A$14,$AH6,$AH6-1)</f>
        <v>1.4475510608764624E-2</v>
      </c>
      <c r="AR6" s="4">
        <f t="shared" ref="AR6:AR10" ca="1" si="41">I18/OFFSET($A$14,$AH6,$AH6-1)</f>
        <v>2.8951021217529248E-2</v>
      </c>
      <c r="BE6">
        <v>4</v>
      </c>
      <c r="BF6" s="17" t="s">
        <v>15</v>
      </c>
      <c r="BG6" s="4">
        <f t="shared" ref="BG6:BG10" ca="1" si="42">A30/OFFSET($A$26,$BE6,$BE6-1)</f>
        <v>0</v>
      </c>
      <c r="BH6" s="4">
        <f t="shared" ref="BH6:BI10" ca="1" si="43">B30/OFFSET($A$26,$BE6,$BE6-1)</f>
        <v>2.4365821094793058E-2</v>
      </c>
      <c r="BI6" s="4">
        <f t="shared" ca="1" si="43"/>
        <v>3.2487761459724075E-2</v>
      </c>
      <c r="BJ6" s="4">
        <f ca="1">-SUM(BG6:BI6)-SUM(BK6:BO6)</f>
        <v>-0.18680462839341344</v>
      </c>
      <c r="BK6" s="4">
        <f t="shared" ca="1" si="25"/>
        <v>4.8731642189586116E-2</v>
      </c>
      <c r="BL6" s="4">
        <f t="shared" ca="1" si="26"/>
        <v>4.8731642189586116E-2</v>
      </c>
      <c r="BM6" s="4">
        <f t="shared" ca="1" si="27"/>
        <v>1.6243880729862038E-2</v>
      </c>
      <c r="BN6" s="4">
        <f t="shared" ca="1" si="28"/>
        <v>0</v>
      </c>
      <c r="BO6" s="4">
        <f t="shared" ca="1" si="29"/>
        <v>1.6243880729862038E-2</v>
      </c>
      <c r="CB6">
        <v>4</v>
      </c>
      <c r="CC6" s="17" t="s">
        <v>15</v>
      </c>
      <c r="CD6" s="4">
        <f t="shared" ref="CD6:CD10" ca="1" si="44">A42/OFFSET($A$38,$CB6,$CB6-1)</f>
        <v>8.7268380155409442E-3</v>
      </c>
      <c r="CE6" s="4">
        <f t="shared" ref="CE6:CH10" ca="1" si="45">B42/OFFSET($A$38,$CB6,$CB6-1)</f>
        <v>4.3634190077704721E-2</v>
      </c>
      <c r="CF6" s="4">
        <f t="shared" ca="1" si="45"/>
        <v>4.3634190077704721E-2</v>
      </c>
      <c r="CG6" s="4">
        <f ca="1">-SUM(CD6:CF6)-SUM(CH6:CL6)</f>
        <v>-0.19199043634190077</v>
      </c>
      <c r="CH6" s="4">
        <f t="shared" ca="1" si="12"/>
        <v>2.6180514046622833E-2</v>
      </c>
      <c r="CI6" s="4">
        <f t="shared" ca="1" si="13"/>
        <v>4.3634190077704721E-2</v>
      </c>
      <c r="CJ6" s="4">
        <f t="shared" ca="1" si="14"/>
        <v>0</v>
      </c>
      <c r="CK6" s="4">
        <f t="shared" ca="1" si="15"/>
        <v>8.7268380155409442E-3</v>
      </c>
      <c r="CL6" s="4">
        <f t="shared" ca="1" si="16"/>
        <v>1.7453676031081888E-2</v>
      </c>
      <c r="CY6">
        <v>4</v>
      </c>
      <c r="CZ6" s="17" t="s">
        <v>15</v>
      </c>
      <c r="DA6" s="4">
        <f t="shared" ref="DA6:DA10" ca="1" si="46">A54/OFFSET($A$50,$CY6,$CY6-1)</f>
        <v>0</v>
      </c>
      <c r="DB6" s="4">
        <f t="shared" ref="DB6:DC6" ca="1" si="47">B54/OFFSET($A$50,$CY6,$CY6-1)</f>
        <v>2.0935501448277841E-2</v>
      </c>
      <c r="DC6" s="4">
        <f t="shared" ca="1" si="47"/>
        <v>6.2806504344833522E-2</v>
      </c>
      <c r="DD6" s="4">
        <f ca="1">-SUM(DA6:DC6)-SUM(DE6:DI6)</f>
        <v>-0.261693768103473</v>
      </c>
      <c r="DE6" s="4">
        <f t="shared" ca="1" si="17"/>
        <v>5.2338753620694602E-2</v>
      </c>
      <c r="DF6" s="4">
        <f t="shared" ca="1" si="31"/>
        <v>2.0935501448277841E-2</v>
      </c>
      <c r="DG6" s="4">
        <f t="shared" ca="1" si="32"/>
        <v>2.0935501448277841E-2</v>
      </c>
      <c r="DH6" s="4">
        <f t="shared" ca="1" si="33"/>
        <v>1.046775072413892E-2</v>
      </c>
      <c r="DI6" s="4">
        <f t="shared" ca="1" si="34"/>
        <v>7.3274255068972449E-2</v>
      </c>
    </row>
    <row r="7" spans="1:113" x14ac:dyDescent="0.2">
      <c r="A7">
        <v>0</v>
      </c>
      <c r="B7">
        <v>1</v>
      </c>
      <c r="C7">
        <v>3</v>
      </c>
      <c r="D7">
        <v>8</v>
      </c>
      <c r="E7">
        <v>79.030136986301372</v>
      </c>
      <c r="F7">
        <v>5</v>
      </c>
      <c r="G7">
        <v>4</v>
      </c>
      <c r="H7">
        <v>3</v>
      </c>
      <c r="I7">
        <v>3</v>
      </c>
      <c r="K7">
        <v>5</v>
      </c>
      <c r="L7" s="17" t="s">
        <v>16</v>
      </c>
      <c r="M7" s="4">
        <f t="shared" ref="M7:M10" ca="1" si="48">A7/OFFSET($A$2,$K7,$K7-1)</f>
        <v>0</v>
      </c>
      <c r="N7" s="4">
        <f t="shared" ca="1" si="35"/>
        <v>1.2653400818137697E-2</v>
      </c>
      <c r="O7" s="4">
        <f t="shared" ca="1" si="35"/>
        <v>3.7960202454413089E-2</v>
      </c>
      <c r="P7" s="4">
        <f t="shared" ca="1" si="35"/>
        <v>0.10122720654510158</v>
      </c>
      <c r="Q7" s="4">
        <f ca="1">-SUM(M7:P7)-SUM(R7:U7)</f>
        <v>-0.34164182208971783</v>
      </c>
      <c r="R7" s="4">
        <f t="shared" ca="1" si="35"/>
        <v>6.3267004090688486E-2</v>
      </c>
      <c r="S7" s="4">
        <f t="shared" ca="1" si="35"/>
        <v>5.0613603272550788E-2</v>
      </c>
      <c r="T7" s="4">
        <f t="shared" ca="1" si="35"/>
        <v>3.7960202454413089E-2</v>
      </c>
      <c r="U7" s="4">
        <f t="shared" ca="1" si="35"/>
        <v>3.7960202454413089E-2</v>
      </c>
      <c r="AH7">
        <v>5</v>
      </c>
      <c r="AI7" s="17" t="s">
        <v>16</v>
      </c>
      <c r="AJ7" s="4">
        <f t="shared" ca="1" si="23"/>
        <v>0</v>
      </c>
      <c r="AK7" s="4">
        <f t="shared" ca="1" si="36"/>
        <v>0</v>
      </c>
      <c r="AL7" s="4">
        <f t="shared" ca="1" si="37"/>
        <v>2.8002608462158119E-2</v>
      </c>
      <c r="AM7" s="4">
        <f t="shared" ref="AM7:AM10" ca="1" si="49">D19/OFFSET($A$14,$AH7,$AH7-1)</f>
        <v>5.6005216924316238E-2</v>
      </c>
      <c r="AN7" s="4">
        <f ca="1">-SUM(AJ7:AM7)-SUM(AO7:AR7)</f>
        <v>-0.35003260577697648</v>
      </c>
      <c r="AO7" s="4">
        <f t="shared" ca="1" si="38"/>
        <v>7.0006521155395296E-2</v>
      </c>
      <c r="AP7" s="4">
        <f t="shared" ca="1" si="39"/>
        <v>5.6005216924316238E-2</v>
      </c>
      <c r="AQ7" s="4">
        <f t="shared" ca="1" si="40"/>
        <v>0.11201043384863248</v>
      </c>
      <c r="AR7" s="4">
        <f t="shared" ca="1" si="41"/>
        <v>2.8002608462158119E-2</v>
      </c>
      <c r="BE7">
        <v>5</v>
      </c>
      <c r="BF7" s="17" t="s">
        <v>16</v>
      </c>
      <c r="BG7" s="4">
        <f t="shared" ca="1" si="42"/>
        <v>0</v>
      </c>
      <c r="BH7" s="4">
        <f t="shared" ref="BH7:BH9" ca="1" si="50">B31/OFFSET($A$26,$BE7,$BE7-1)</f>
        <v>3.3580201481208889E-2</v>
      </c>
      <c r="BI7" s="4">
        <f t="shared" ref="BI7:BJ7" ca="1" si="51">C31/OFFSET($A$26,$BE7,$BE7-1)</f>
        <v>6.7160402962417778E-2</v>
      </c>
      <c r="BJ7" s="4">
        <f t="shared" ca="1" si="51"/>
        <v>0.10074060444362666</v>
      </c>
      <c r="BK7" s="4">
        <f ca="1">-SUM(BG7:BJ7)-SUM(BL7:BO7)</f>
        <v>-0.52049312295873773</v>
      </c>
      <c r="BL7" s="4">
        <f t="shared" ca="1" si="26"/>
        <v>0.1175307051842311</v>
      </c>
      <c r="BM7" s="4">
        <f t="shared" ca="1" si="27"/>
        <v>0.1175307051842311</v>
      </c>
      <c r="BN7" s="4">
        <f t="shared" ca="1" si="28"/>
        <v>6.7160402962417778E-2</v>
      </c>
      <c r="BO7" s="4">
        <f t="shared" ca="1" si="29"/>
        <v>1.6790100740604445E-2</v>
      </c>
      <c r="CB7">
        <v>5</v>
      </c>
      <c r="CC7" s="17" t="s">
        <v>16</v>
      </c>
      <c r="CD7" s="4">
        <f t="shared" ca="1" si="44"/>
        <v>0</v>
      </c>
      <c r="CE7" s="4">
        <f t="shared" ca="1" si="45"/>
        <v>2.1158193727899829E-2</v>
      </c>
      <c r="CF7" s="4">
        <f t="shared" ca="1" si="45"/>
        <v>0</v>
      </c>
      <c r="CG7" s="4">
        <f t="shared" ca="1" si="45"/>
        <v>8.4632774911599318E-2</v>
      </c>
      <c r="CH7" s="4">
        <f ca="1">-SUM(CD7:CG7)-SUM(CI7:CL7)</f>
        <v>-0.4020056808300968</v>
      </c>
      <c r="CI7" s="4">
        <f t="shared" ca="1" si="13"/>
        <v>0.14810735609529882</v>
      </c>
      <c r="CJ7" s="4">
        <f t="shared" ca="1" si="14"/>
        <v>6.3474581183699488E-2</v>
      </c>
      <c r="CK7" s="4">
        <f t="shared" ca="1" si="15"/>
        <v>6.3474581183699488E-2</v>
      </c>
      <c r="CL7" s="4">
        <f t="shared" ca="1" si="16"/>
        <v>2.1158193727899829E-2</v>
      </c>
      <c r="CY7">
        <v>5</v>
      </c>
      <c r="CZ7" s="17" t="s">
        <v>16</v>
      </c>
      <c r="DA7" s="4">
        <f t="shared" ca="1" si="46"/>
        <v>0</v>
      </c>
      <c r="DB7" s="4">
        <f t="shared" ref="DB7:DB10" ca="1" si="52">B55/OFFSET($A$50,$CY7,$CY7-1)</f>
        <v>0</v>
      </c>
      <c r="DC7" s="4">
        <f t="shared" ref="DC7:DD7" ca="1" si="53">C55/OFFSET($A$50,$CY7,$CY7-1)</f>
        <v>0</v>
      </c>
      <c r="DD7" s="4">
        <f t="shared" ca="1" si="53"/>
        <v>0.12849398014503979</v>
      </c>
      <c r="DE7" s="4">
        <f ca="1">-SUM(DA7:DD7)-SUM(DF7:DI7)</f>
        <v>-0.35978314440611142</v>
      </c>
      <c r="DF7" s="4">
        <f t="shared" ca="1" si="31"/>
        <v>7.7096388087023876E-2</v>
      </c>
      <c r="DG7" s="4">
        <f t="shared" ca="1" si="32"/>
        <v>2.5698796029007959E-2</v>
      </c>
      <c r="DH7" s="4">
        <f t="shared" ca="1" si="33"/>
        <v>0.10279518411603183</v>
      </c>
      <c r="DI7" s="4">
        <f t="shared" ca="1" si="34"/>
        <v>2.5698796029007959E-2</v>
      </c>
    </row>
    <row r="8" spans="1:113" x14ac:dyDescent="0.2">
      <c r="A8">
        <v>0</v>
      </c>
      <c r="B8">
        <v>0</v>
      </c>
      <c r="C8">
        <v>0</v>
      </c>
      <c r="D8">
        <v>3</v>
      </c>
      <c r="E8">
        <v>6</v>
      </c>
      <c r="F8">
        <v>71.556164383561651</v>
      </c>
      <c r="G8">
        <v>7</v>
      </c>
      <c r="H8">
        <v>9</v>
      </c>
      <c r="I8">
        <v>4</v>
      </c>
      <c r="K8">
        <v>6</v>
      </c>
      <c r="L8" s="17" t="s">
        <v>17</v>
      </c>
      <c r="M8" s="4">
        <f t="shared" ca="1" si="48"/>
        <v>0</v>
      </c>
      <c r="N8" s="4">
        <f t="shared" ca="1" si="35"/>
        <v>0</v>
      </c>
      <c r="O8" s="4">
        <f t="shared" ca="1" si="35"/>
        <v>0</v>
      </c>
      <c r="P8" s="4">
        <f t="shared" ca="1" si="35"/>
        <v>4.1925109120147019E-2</v>
      </c>
      <c r="Q8" s="4">
        <f t="shared" ca="1" si="35"/>
        <v>8.3850218240294039E-2</v>
      </c>
      <c r="R8" s="4">
        <f ca="1">-SUM(M8:Q8)-SUM(S8:U8)</f>
        <v>-0.40527605482808787</v>
      </c>
      <c r="S8" s="4">
        <f t="shared" ca="1" si="35"/>
        <v>9.7825254613676388E-2</v>
      </c>
      <c r="T8" s="4">
        <f t="shared" ca="1" si="35"/>
        <v>0.12577532736044106</v>
      </c>
      <c r="U8" s="4">
        <f t="shared" ca="1" si="35"/>
        <v>5.5900145493529362E-2</v>
      </c>
      <c r="AH8">
        <v>6</v>
      </c>
      <c r="AI8" s="17" t="s">
        <v>17</v>
      </c>
      <c r="AJ8" s="4">
        <f t="shared" ca="1" si="23"/>
        <v>0</v>
      </c>
      <c r="AK8" s="4">
        <f t="shared" ca="1" si="36"/>
        <v>0</v>
      </c>
      <c r="AL8" s="4">
        <f t="shared" ca="1" si="37"/>
        <v>0</v>
      </c>
      <c r="AM8" s="4">
        <f t="shared" ca="1" si="49"/>
        <v>4.6068408431149822E-2</v>
      </c>
      <c r="AN8" s="4">
        <f t="shared" ref="AN8:AN10" ca="1" si="54">E20/OFFSET($A$14,$AH8,$AH8-1)</f>
        <v>7.678068071858303E-2</v>
      </c>
      <c r="AO8" s="4">
        <f ca="1">-SUM(AJ8:AN8)-SUM(AP8:AR8)</f>
        <v>-0.39925953973663175</v>
      </c>
      <c r="AP8" s="4">
        <f t="shared" ca="1" si="39"/>
        <v>0.10749295300601625</v>
      </c>
      <c r="AQ8" s="4">
        <f t="shared" ca="1" si="40"/>
        <v>7.678068071858303E-2</v>
      </c>
      <c r="AR8" s="4">
        <f t="shared" ca="1" si="41"/>
        <v>9.2136816862299645E-2</v>
      </c>
      <c r="BE8">
        <v>6</v>
      </c>
      <c r="BF8" s="17" t="s">
        <v>17</v>
      </c>
      <c r="BG8" s="4">
        <f t="shared" ca="1" si="42"/>
        <v>0</v>
      </c>
      <c r="BH8" s="4">
        <f t="shared" ca="1" si="50"/>
        <v>0</v>
      </c>
      <c r="BI8" s="4">
        <f t="shared" ref="BI8:BI10" ca="1" si="55">C32/OFFSET($A$26,$BE8,$BE8-1)</f>
        <v>1.6963331319421852E-2</v>
      </c>
      <c r="BJ8" s="4">
        <f t="shared" ref="BJ8:BK8" ca="1" si="56">D32/OFFSET($A$26,$BE8,$BE8-1)</f>
        <v>3.3926662638843703E-2</v>
      </c>
      <c r="BK8" s="4">
        <f t="shared" ca="1" si="56"/>
        <v>0.10177998791653112</v>
      </c>
      <c r="BL8" s="4">
        <f ca="1">-SUM(BG8:BK8)-SUM(BM8:BO8)</f>
        <v>-0.35622995770785892</v>
      </c>
      <c r="BM8" s="4">
        <f t="shared" ca="1" si="27"/>
        <v>0.10177998791653112</v>
      </c>
      <c r="BN8" s="4">
        <f t="shared" ca="1" si="28"/>
        <v>3.3926662638843703E-2</v>
      </c>
      <c r="BO8" s="4">
        <f t="shared" ca="1" si="28"/>
        <v>6.7853325277687407E-2</v>
      </c>
      <c r="CB8">
        <v>6</v>
      </c>
      <c r="CC8" s="17" t="s">
        <v>17</v>
      </c>
      <c r="CD8" s="4">
        <f t="shared" ca="1" si="44"/>
        <v>0</v>
      </c>
      <c r="CE8" s="4">
        <f t="shared" ca="1" si="45"/>
        <v>0</v>
      </c>
      <c r="CF8" s="4">
        <f t="shared" ca="1" si="45"/>
        <v>3.743205825043585E-2</v>
      </c>
      <c r="CG8" s="4">
        <f t="shared" ca="1" si="45"/>
        <v>1.8716029125217925E-2</v>
      </c>
      <c r="CH8" s="4">
        <f t="shared" ca="1" si="45"/>
        <v>7.48641165008717E-2</v>
      </c>
      <c r="CI8" s="4">
        <f ca="1">-SUM(CD8:CH8)-SUM(CJ8:CL8)</f>
        <v>-0.35560455337914054</v>
      </c>
      <c r="CJ8" s="4">
        <f t="shared" ca="1" si="14"/>
        <v>0.13101220387652548</v>
      </c>
      <c r="CK8" s="4">
        <f t="shared" ca="1" si="15"/>
        <v>3.743205825043585E-2</v>
      </c>
      <c r="CL8" s="4">
        <f t="shared" ca="1" si="15"/>
        <v>5.6148087375653778E-2</v>
      </c>
      <c r="CY8">
        <v>6</v>
      </c>
      <c r="CZ8" s="17" t="s">
        <v>17</v>
      </c>
      <c r="DA8" s="4">
        <f t="shared" ca="1" si="46"/>
        <v>0</v>
      </c>
      <c r="DB8" s="4">
        <f t="shared" ca="1" si="52"/>
        <v>0</v>
      </c>
      <c r="DC8" s="4">
        <f t="shared" ref="DC8:DC10" ca="1" si="57">C56/OFFSET($A$50,$CY8,$CY8-1)</f>
        <v>0</v>
      </c>
      <c r="DD8" s="4">
        <f t="shared" ref="DD8:DE8" ca="1" si="58">D56/OFFSET($A$50,$CY8,$CY8-1)</f>
        <v>0</v>
      </c>
      <c r="DE8" s="4">
        <f t="shared" ca="1" si="58"/>
        <v>5.9855690390291899E-2</v>
      </c>
      <c r="DF8" s="4">
        <f ca="1">-SUM(DA8:DE8)-SUM(DG8:DI8)</f>
        <v>-0.29927845195145952</v>
      </c>
      <c r="DG8" s="4">
        <f t="shared" ca="1" si="32"/>
        <v>7.980758718705587E-2</v>
      </c>
      <c r="DH8" s="4">
        <f t="shared" ca="1" si="33"/>
        <v>3.9903793593527935E-2</v>
      </c>
      <c r="DI8" s="4">
        <f t="shared" ca="1" si="33"/>
        <v>0.1197113807805838</v>
      </c>
    </row>
    <row r="9" spans="1:113" x14ac:dyDescent="0.2">
      <c r="A9">
        <v>0</v>
      </c>
      <c r="B9">
        <v>0</v>
      </c>
      <c r="C9">
        <v>0</v>
      </c>
      <c r="D9">
        <v>0</v>
      </c>
      <c r="E9">
        <v>6</v>
      </c>
      <c r="F9">
        <v>6</v>
      </c>
      <c r="G9">
        <v>64.013698630136986</v>
      </c>
      <c r="H9">
        <v>16</v>
      </c>
      <c r="I9">
        <v>1</v>
      </c>
      <c r="K9">
        <v>7</v>
      </c>
      <c r="L9" s="17" t="s">
        <v>18</v>
      </c>
      <c r="M9" s="4">
        <f t="shared" ca="1" si="48"/>
        <v>0</v>
      </c>
      <c r="N9" s="4">
        <f t="shared" ca="1" si="35"/>
        <v>0</v>
      </c>
      <c r="O9" s="4">
        <f t="shared" ca="1" si="35"/>
        <v>0</v>
      </c>
      <c r="P9" s="4">
        <f t="shared" ca="1" si="35"/>
        <v>0</v>
      </c>
      <c r="Q9" s="4">
        <f t="shared" ca="1" si="35"/>
        <v>9.3729937941365291E-2</v>
      </c>
      <c r="R9" s="4">
        <f t="shared" ca="1" si="35"/>
        <v>9.3729937941365291E-2</v>
      </c>
      <c r="S9" s="4">
        <f ca="1">-SUM(M9:R9)-SUM(T9:U9)</f>
        <v>-0.45302803338326558</v>
      </c>
      <c r="T9" s="4">
        <f t="shared" ca="1" si="35"/>
        <v>0.24994650117697412</v>
      </c>
      <c r="U9" s="4">
        <f t="shared" ca="1" si="35"/>
        <v>1.5621656323560882E-2</v>
      </c>
      <c r="AH9">
        <v>7</v>
      </c>
      <c r="AI9" s="17" t="s">
        <v>18</v>
      </c>
      <c r="AJ9" s="4">
        <f t="shared" ca="1" si="23"/>
        <v>0</v>
      </c>
      <c r="AK9" s="4">
        <f t="shared" ca="1" si="36"/>
        <v>0</v>
      </c>
      <c r="AL9" s="4">
        <f t="shared" ca="1" si="37"/>
        <v>0</v>
      </c>
      <c r="AM9" s="4">
        <f t="shared" ca="1" si="49"/>
        <v>0</v>
      </c>
      <c r="AN9" s="4">
        <f t="shared" ca="1" si="54"/>
        <v>6.2018577254191208E-2</v>
      </c>
      <c r="AO9" s="4">
        <f t="shared" ca="1" si="38"/>
        <v>0.10336429542365201</v>
      </c>
      <c r="AP9" s="4">
        <f ca="1">-SUM(AJ9:AO9)-SUM(AQ9:AR9)</f>
        <v>-0.47547575894879923</v>
      </c>
      <c r="AQ9" s="4">
        <f t="shared" ca="1" si="40"/>
        <v>0.24807430901676483</v>
      </c>
      <c r="AR9" s="4">
        <f t="shared" ca="1" si="41"/>
        <v>6.2018577254191208E-2</v>
      </c>
      <c r="BE9">
        <v>7</v>
      </c>
      <c r="BF9" s="17" t="s">
        <v>18</v>
      </c>
      <c r="BG9" s="4">
        <f t="shared" ca="1" si="42"/>
        <v>0</v>
      </c>
      <c r="BH9" s="4">
        <f t="shared" ca="1" si="50"/>
        <v>0</v>
      </c>
      <c r="BI9" s="4">
        <f t="shared" ca="1" si="55"/>
        <v>0</v>
      </c>
      <c r="BJ9" s="4">
        <f t="shared" ref="BJ9:BJ10" ca="1" si="59">D33/OFFSET($A$26,$BE9,$BE9-1)</f>
        <v>0</v>
      </c>
      <c r="BK9" s="4">
        <f t="shared" ref="BK9:BL9" ca="1" si="60">E33/OFFSET($A$26,$BE9,$BE9-1)</f>
        <v>5.1318101933216169E-2</v>
      </c>
      <c r="BL9" s="4">
        <f t="shared" ca="1" si="60"/>
        <v>5.1318101933216169E-2</v>
      </c>
      <c r="BM9" s="4">
        <f ca="1">-SUM(BG9:BL9)-SUM(BN9:BO9)</f>
        <v>-0.53884007029876979</v>
      </c>
      <c r="BN9" s="4">
        <f t="shared" ca="1" si="28"/>
        <v>0.33356766256590509</v>
      </c>
      <c r="BO9" s="4">
        <f t="shared" ca="1" si="28"/>
        <v>0.10263620386643234</v>
      </c>
      <c r="CB9">
        <v>7</v>
      </c>
      <c r="CC9" s="17" t="s">
        <v>18</v>
      </c>
      <c r="CD9" s="4">
        <f t="shared" ca="1" si="44"/>
        <v>0</v>
      </c>
      <c r="CE9" s="4">
        <f t="shared" ca="1" si="45"/>
        <v>0</v>
      </c>
      <c r="CF9" s="4">
        <f t="shared" ca="1" si="45"/>
        <v>0</v>
      </c>
      <c r="CG9" s="4">
        <f t="shared" ref="CG9:CG10" ca="1" si="61">D45/OFFSET($A$38,$CB9,$CB9-1)</f>
        <v>0</v>
      </c>
      <c r="CH9" s="4">
        <f t="shared" ref="CH9:CI9" ca="1" si="62">E45/OFFSET($A$38,$CB9,$CB9-1)</f>
        <v>2.9383352117211402E-2</v>
      </c>
      <c r="CI9" s="4">
        <f t="shared" ca="1" si="62"/>
        <v>8.8150056351634198E-2</v>
      </c>
      <c r="CJ9" s="4">
        <f ca="1">-SUM(CD9:CI9)-SUM(CK9:CL9)</f>
        <v>-0.35260022540653679</v>
      </c>
      <c r="CK9" s="4">
        <f t="shared" ca="1" si="15"/>
        <v>0.14691676058605702</v>
      </c>
      <c r="CL9" s="4">
        <f t="shared" ca="1" si="15"/>
        <v>8.8150056351634198E-2</v>
      </c>
      <c r="CY9">
        <v>7</v>
      </c>
      <c r="CZ9" s="17" t="s">
        <v>18</v>
      </c>
      <c r="DA9" s="4">
        <f t="shared" ca="1" si="46"/>
        <v>0</v>
      </c>
      <c r="DB9" s="4">
        <f t="shared" ca="1" si="52"/>
        <v>0</v>
      </c>
      <c r="DC9" s="4">
        <f t="shared" ca="1" si="57"/>
        <v>0</v>
      </c>
      <c r="DD9" s="4">
        <f t="shared" ref="DD9:DD10" ca="1" si="63">D57/OFFSET($A$50,$CY9,$CY9-1)</f>
        <v>0</v>
      </c>
      <c r="DE9" s="4">
        <f t="shared" ref="DE9:DF9" ca="1" si="64">E57/OFFSET($A$50,$CY9,$CY9-1)</f>
        <v>3.4824921286136817E-2</v>
      </c>
      <c r="DF9" s="4">
        <f t="shared" ca="1" si="64"/>
        <v>0.13929968514454727</v>
      </c>
      <c r="DG9" s="4">
        <f ca="1">-SUM(DA9:DF9)-SUM(DH9:DI9)</f>
        <v>-0.55719874057818908</v>
      </c>
      <c r="DH9" s="4">
        <f t="shared" ca="1" si="33"/>
        <v>0.24377444900295772</v>
      </c>
      <c r="DI9" s="4">
        <f t="shared" ca="1" si="33"/>
        <v>0.13929968514454727</v>
      </c>
    </row>
    <row r="10" spans="1:113" x14ac:dyDescent="0.2">
      <c r="A10">
        <v>0</v>
      </c>
      <c r="B10">
        <v>0</v>
      </c>
      <c r="C10">
        <v>0</v>
      </c>
      <c r="D10">
        <v>0</v>
      </c>
      <c r="E10">
        <v>0</v>
      </c>
      <c r="F10">
        <v>2</v>
      </c>
      <c r="G10">
        <v>1</v>
      </c>
      <c r="H10">
        <v>53.290410958904111</v>
      </c>
      <c r="I10">
        <v>24</v>
      </c>
      <c r="K10">
        <v>8</v>
      </c>
      <c r="L10" s="17" t="s">
        <v>19</v>
      </c>
      <c r="M10" s="4">
        <f t="shared" ca="1" si="48"/>
        <v>0</v>
      </c>
      <c r="N10" s="4">
        <f t="shared" ca="1" si="35"/>
        <v>0</v>
      </c>
      <c r="O10" s="4">
        <f t="shared" ca="1" si="35"/>
        <v>0</v>
      </c>
      <c r="P10" s="4">
        <f t="shared" ca="1" si="35"/>
        <v>0</v>
      </c>
      <c r="Q10" s="4">
        <f t="shared" ca="1" si="35"/>
        <v>0</v>
      </c>
      <c r="R10" s="4">
        <f t="shared" ca="1" si="35"/>
        <v>3.7530204102616829E-2</v>
      </c>
      <c r="S10" s="4">
        <f t="shared" ca="1" si="35"/>
        <v>1.8765102051308415E-2</v>
      </c>
      <c r="T10" s="4">
        <f ca="1">-SUM(M10:S10)-SUM(U10)</f>
        <v>-0.5066577553853272</v>
      </c>
      <c r="U10" s="4">
        <f t="shared" ca="1" si="35"/>
        <v>0.45036244923140195</v>
      </c>
      <c r="AH10">
        <v>8</v>
      </c>
      <c r="AI10" s="17" t="s">
        <v>19</v>
      </c>
      <c r="AJ10" s="4">
        <f t="shared" ca="1" si="23"/>
        <v>0</v>
      </c>
      <c r="AK10" s="4">
        <f t="shared" ca="1" si="36"/>
        <v>0</v>
      </c>
      <c r="AL10" s="4">
        <f t="shared" ca="1" si="37"/>
        <v>0</v>
      </c>
      <c r="AM10" s="4">
        <f t="shared" ca="1" si="49"/>
        <v>0</v>
      </c>
      <c r="AN10" s="4">
        <f t="shared" ca="1" si="54"/>
        <v>0</v>
      </c>
      <c r="AO10" s="4">
        <f t="shared" ca="1" si="38"/>
        <v>0</v>
      </c>
      <c r="AP10" s="4">
        <f t="shared" ca="1" si="39"/>
        <v>1.8755459637223165E-2</v>
      </c>
      <c r="AQ10" s="4">
        <f ca="1">-SUM(AJ10:AP10)-SUM(AR10)</f>
        <v>-0.4688864909305791</v>
      </c>
      <c r="AR10" s="4">
        <f t="shared" ca="1" si="41"/>
        <v>0.45013103129335591</v>
      </c>
      <c r="BE10">
        <v>8</v>
      </c>
      <c r="BF10" s="17" t="s">
        <v>19</v>
      </c>
      <c r="BG10" s="4">
        <f t="shared" ca="1" si="42"/>
        <v>0</v>
      </c>
      <c r="BH10" s="4">
        <f t="shared" ca="1" si="43"/>
        <v>0</v>
      </c>
      <c r="BI10" s="4">
        <f t="shared" ca="1" si="55"/>
        <v>0</v>
      </c>
      <c r="BJ10" s="4">
        <f t="shared" ca="1" si="59"/>
        <v>0</v>
      </c>
      <c r="BK10" s="4">
        <f t="shared" ref="BK10" ca="1" si="65">E34/OFFSET($A$26,$BE10,$BE10-1)</f>
        <v>0</v>
      </c>
      <c r="BL10" s="4">
        <f t="shared" ref="BL10:BM10" ca="1" si="66">F34/OFFSET($A$26,$BE10,$BE10-1)</f>
        <v>3.7609479649665122E-2</v>
      </c>
      <c r="BM10" s="4">
        <f t="shared" ca="1" si="66"/>
        <v>3.7609479649665122E-2</v>
      </c>
      <c r="BN10" s="4">
        <f ca="1">-SUM(BG10:BM10)-SUM(BO10)</f>
        <v>-0.35729005667181868</v>
      </c>
      <c r="BO10" s="4">
        <f t="shared" ca="1" si="28"/>
        <v>0.28207109737248842</v>
      </c>
      <c r="CB10">
        <v>8</v>
      </c>
      <c r="CC10" s="17" t="s">
        <v>19</v>
      </c>
      <c r="CD10" s="4">
        <f t="shared" ca="1" si="44"/>
        <v>0</v>
      </c>
      <c r="CE10" s="4">
        <f t="shared" ca="1" si="45"/>
        <v>0</v>
      </c>
      <c r="CF10" s="4">
        <f t="shared" ca="1" si="45"/>
        <v>0</v>
      </c>
      <c r="CG10" s="4">
        <f t="shared" ca="1" si="61"/>
        <v>0</v>
      </c>
      <c r="CH10" s="4">
        <f t="shared" ref="CH10" ca="1" si="67">E46/OFFSET($A$38,$CB10,$CB10-1)</f>
        <v>0</v>
      </c>
      <c r="CI10" s="4">
        <f t="shared" ref="CI10" ca="1" si="68">F46/OFFSET($A$38,$CB10,$CB10-1)</f>
        <v>6.0393800672880707E-2</v>
      </c>
      <c r="CJ10" s="4">
        <f ca="1">G46/OFFSET($A$38,$CB10,$CB10-1)</f>
        <v>0</v>
      </c>
      <c r="CK10" s="4">
        <f ca="1">-SUM(CD10:CJ10)-SUM(CL10)</f>
        <v>-0.44288787160112514</v>
      </c>
      <c r="CL10" s="4">
        <f ca="1">I46/OFFSET($A$38,$CB10,$CB10-1)</f>
        <v>0.38249407092824445</v>
      </c>
      <c r="CY10">
        <v>8</v>
      </c>
      <c r="CZ10" s="17" t="s">
        <v>19</v>
      </c>
      <c r="DA10" s="4">
        <f t="shared" ca="1" si="46"/>
        <v>0</v>
      </c>
      <c r="DB10" s="4">
        <f t="shared" ca="1" si="52"/>
        <v>0</v>
      </c>
      <c r="DC10" s="4">
        <f t="shared" ca="1" si="57"/>
        <v>0</v>
      </c>
      <c r="DD10" s="4">
        <f t="shared" ca="1" si="63"/>
        <v>0</v>
      </c>
      <c r="DE10" s="4">
        <f t="shared" ref="DE10" ca="1" si="69">E58/OFFSET($A$50,$CY10,$CY10-1)</f>
        <v>0</v>
      </c>
      <c r="DF10" s="4">
        <f t="shared" ref="DF10:DG10" ca="1" si="70">F58/OFFSET($A$50,$CY10,$CY10-1)</f>
        <v>2.7218493661446682E-2</v>
      </c>
      <c r="DG10" s="4">
        <f t="shared" ca="1" si="70"/>
        <v>0</v>
      </c>
      <c r="DH10" s="4">
        <f ca="1">-SUM(DA10:DG10)-SUM(DI10)</f>
        <v>-0.70768083519761371</v>
      </c>
      <c r="DI10" s="4">
        <f ca="1">I58/OFFSET($A$50,$CY10,$CY10-1)</f>
        <v>0.68046234153616703</v>
      </c>
    </row>
    <row r="11" spans="1:113" x14ac:dyDescent="0.2">
      <c r="A11">
        <v>0</v>
      </c>
      <c r="B11">
        <v>0</v>
      </c>
      <c r="C11">
        <v>0</v>
      </c>
      <c r="D11">
        <v>0</v>
      </c>
      <c r="E11">
        <v>0</v>
      </c>
      <c r="F11">
        <v>0</v>
      </c>
      <c r="G11">
        <v>0</v>
      </c>
      <c r="H11">
        <v>0</v>
      </c>
      <c r="I11">
        <v>25.986301369863014</v>
      </c>
      <c r="L11" s="17" t="s">
        <v>9</v>
      </c>
      <c r="M11" s="4">
        <v>0</v>
      </c>
      <c r="N11" s="4">
        <v>0</v>
      </c>
      <c r="O11" s="4">
        <v>0</v>
      </c>
      <c r="P11" s="4">
        <v>0</v>
      </c>
      <c r="Q11" s="4">
        <v>0</v>
      </c>
      <c r="R11" s="4">
        <v>0</v>
      </c>
      <c r="S11" s="4">
        <v>0</v>
      </c>
      <c r="T11" s="4">
        <v>0</v>
      </c>
      <c r="U11" s="4">
        <v>0</v>
      </c>
      <c r="AI11" s="17" t="s">
        <v>9</v>
      </c>
      <c r="AJ11" s="4">
        <v>0</v>
      </c>
      <c r="AK11" s="4">
        <v>0</v>
      </c>
      <c r="AL11" s="4">
        <v>0</v>
      </c>
      <c r="AM11" s="4">
        <v>0</v>
      </c>
      <c r="AN11" s="4">
        <v>0</v>
      </c>
      <c r="AO11" s="4">
        <v>0</v>
      </c>
      <c r="AP11" s="4">
        <v>0</v>
      </c>
      <c r="AQ11" s="4">
        <v>0</v>
      </c>
      <c r="AR11" s="4">
        <v>0</v>
      </c>
      <c r="BF11" s="17" t="s">
        <v>9</v>
      </c>
      <c r="BG11" s="4">
        <v>0</v>
      </c>
      <c r="BH11" s="4">
        <v>0</v>
      </c>
      <c r="BI11" s="4">
        <v>0</v>
      </c>
      <c r="BJ11" s="4">
        <v>0</v>
      </c>
      <c r="BK11" s="4">
        <v>0</v>
      </c>
      <c r="BL11" s="4">
        <v>0</v>
      </c>
      <c r="BM11" s="4">
        <v>0</v>
      </c>
      <c r="BN11" s="4">
        <v>0</v>
      </c>
      <c r="BO11" s="4">
        <v>0</v>
      </c>
      <c r="CC11" s="17" t="s">
        <v>9</v>
      </c>
      <c r="CD11" s="4">
        <v>0</v>
      </c>
      <c r="CE11" s="4">
        <v>0</v>
      </c>
      <c r="CF11" s="4">
        <v>0</v>
      </c>
      <c r="CG11" s="4">
        <v>0</v>
      </c>
      <c r="CH11" s="4">
        <v>0</v>
      </c>
      <c r="CI11" s="4">
        <v>0</v>
      </c>
      <c r="CJ11" s="4">
        <v>0</v>
      </c>
      <c r="CK11" s="4">
        <v>0</v>
      </c>
      <c r="CL11" s="4">
        <v>0</v>
      </c>
      <c r="CZ11" s="17" t="s">
        <v>9</v>
      </c>
      <c r="DA11" s="4">
        <v>0</v>
      </c>
      <c r="DB11" s="4">
        <v>0</v>
      </c>
      <c r="DC11" s="4">
        <v>0</v>
      </c>
      <c r="DD11" s="4">
        <v>0</v>
      </c>
      <c r="DE11" s="4">
        <v>0</v>
      </c>
      <c r="DF11" s="4">
        <v>0</v>
      </c>
      <c r="DG11" s="4">
        <v>0</v>
      </c>
      <c r="DH11" s="4">
        <v>0</v>
      </c>
      <c r="DI11" s="4">
        <v>0</v>
      </c>
    </row>
    <row r="13" spans="1:113" x14ac:dyDescent="0.2">
      <c r="A13" s="1">
        <v>41456</v>
      </c>
      <c r="B13" t="s">
        <v>0</v>
      </c>
      <c r="C13" s="1">
        <v>41821</v>
      </c>
      <c r="L13" s="16" t="s">
        <v>21</v>
      </c>
      <c r="AI13" s="16" t="s">
        <v>21</v>
      </c>
      <c r="BF13" s="16" t="s">
        <v>21</v>
      </c>
      <c r="CC13" s="16" t="s">
        <v>21</v>
      </c>
      <c r="CZ13" s="16" t="s">
        <v>21</v>
      </c>
    </row>
    <row r="14" spans="1:113" x14ac:dyDescent="0.2">
      <c r="A14" t="s">
        <v>1</v>
      </c>
      <c r="B14" t="s">
        <v>2</v>
      </c>
      <c r="C14" t="s">
        <v>3</v>
      </c>
      <c r="D14" t="s">
        <v>4</v>
      </c>
      <c r="E14" t="s">
        <v>5</v>
      </c>
      <c r="F14" t="s">
        <v>6</v>
      </c>
      <c r="G14" t="s">
        <v>7</v>
      </c>
      <c r="H14" t="s">
        <v>8</v>
      </c>
      <c r="I14" t="s">
        <v>9</v>
      </c>
      <c r="L14" s="4" t="s">
        <v>11</v>
      </c>
      <c r="M14" s="17" t="s">
        <v>12</v>
      </c>
      <c r="N14" s="17" t="s">
        <v>13</v>
      </c>
      <c r="O14" s="17" t="s">
        <v>14</v>
      </c>
      <c r="P14" s="17" t="s">
        <v>15</v>
      </c>
      <c r="Q14" s="17" t="s">
        <v>16</v>
      </c>
      <c r="R14" s="17" t="s">
        <v>17</v>
      </c>
      <c r="S14" s="17" t="s">
        <v>18</v>
      </c>
      <c r="T14" s="17" t="s">
        <v>19</v>
      </c>
      <c r="U14" s="17" t="s">
        <v>9</v>
      </c>
      <c r="AI14" s="4" t="s">
        <v>11</v>
      </c>
      <c r="AJ14" s="17" t="s">
        <v>12</v>
      </c>
      <c r="AK14" s="17" t="s">
        <v>13</v>
      </c>
      <c r="AL14" s="17" t="s">
        <v>14</v>
      </c>
      <c r="AM14" s="17" t="s">
        <v>15</v>
      </c>
      <c r="AN14" s="17" t="s">
        <v>16</v>
      </c>
      <c r="AO14" s="17" t="s">
        <v>17</v>
      </c>
      <c r="AP14" s="17" t="s">
        <v>18</v>
      </c>
      <c r="AQ14" s="17" t="s">
        <v>19</v>
      </c>
      <c r="AR14" s="17" t="s">
        <v>9</v>
      </c>
      <c r="BF14" s="4" t="s">
        <v>11</v>
      </c>
      <c r="BG14" s="17" t="s">
        <v>12</v>
      </c>
      <c r="BH14" s="17" t="s">
        <v>13</v>
      </c>
      <c r="BI14" s="17" t="s">
        <v>14</v>
      </c>
      <c r="BJ14" s="17" t="s">
        <v>15</v>
      </c>
      <c r="BK14" s="17" t="s">
        <v>16</v>
      </c>
      <c r="BL14" s="17" t="s">
        <v>17</v>
      </c>
      <c r="BM14" s="17" t="s">
        <v>18</v>
      </c>
      <c r="BN14" s="17" t="s">
        <v>19</v>
      </c>
      <c r="BO14" s="17" t="s">
        <v>9</v>
      </c>
      <c r="CC14" s="4" t="s">
        <v>11</v>
      </c>
      <c r="CD14" s="17" t="s">
        <v>12</v>
      </c>
      <c r="CE14" s="17" t="s">
        <v>13</v>
      </c>
      <c r="CF14" s="17" t="s">
        <v>14</v>
      </c>
      <c r="CG14" s="17" t="s">
        <v>15</v>
      </c>
      <c r="CH14" s="17" t="s">
        <v>16</v>
      </c>
      <c r="CI14" s="17" t="s">
        <v>17</v>
      </c>
      <c r="CJ14" s="17" t="s">
        <v>18</v>
      </c>
      <c r="CK14" s="17" t="s">
        <v>19</v>
      </c>
      <c r="CL14" s="17" t="s">
        <v>9</v>
      </c>
      <c r="CZ14" s="4" t="s">
        <v>11</v>
      </c>
      <c r="DA14" s="17" t="s">
        <v>12</v>
      </c>
      <c r="DB14" s="17" t="s">
        <v>13</v>
      </c>
      <c r="DC14" s="17" t="s">
        <v>14</v>
      </c>
      <c r="DD14" s="17" t="s">
        <v>15</v>
      </c>
      <c r="DE14" s="17" t="s">
        <v>16</v>
      </c>
      <c r="DF14" s="17" t="s">
        <v>17</v>
      </c>
      <c r="DG14" s="17" t="s">
        <v>18</v>
      </c>
      <c r="DH14" s="17" t="s">
        <v>19</v>
      </c>
      <c r="DI14" s="17" t="s">
        <v>9</v>
      </c>
    </row>
    <row r="15" spans="1:113" x14ac:dyDescent="0.2">
      <c r="A15">
        <v>71.263013698630132</v>
      </c>
      <c r="B15">
        <v>0</v>
      </c>
      <c r="C15">
        <v>0</v>
      </c>
      <c r="D15">
        <v>0</v>
      </c>
      <c r="E15">
        <v>0</v>
      </c>
      <c r="F15">
        <v>0</v>
      </c>
      <c r="G15">
        <v>0</v>
      </c>
      <c r="H15">
        <v>0</v>
      </c>
      <c r="I15">
        <v>0</v>
      </c>
      <c r="L15" s="17" t="s">
        <v>12</v>
      </c>
      <c r="M15" s="4">
        <v>1</v>
      </c>
      <c r="N15" s="4">
        <v>0</v>
      </c>
      <c r="O15" s="4">
        <v>0</v>
      </c>
      <c r="P15" s="4">
        <v>0</v>
      </c>
      <c r="Q15" s="4">
        <v>0</v>
      </c>
      <c r="R15" s="4">
        <v>0</v>
      </c>
      <c r="S15" s="4">
        <v>0</v>
      </c>
      <c r="T15" s="4">
        <v>0</v>
      </c>
      <c r="U15" s="4">
        <v>0</v>
      </c>
      <c r="AI15" s="17" t="s">
        <v>12</v>
      </c>
      <c r="AJ15" s="4">
        <v>1</v>
      </c>
      <c r="AK15" s="4">
        <v>0</v>
      </c>
      <c r="AL15" s="4">
        <v>0</v>
      </c>
      <c r="AM15" s="4">
        <v>0</v>
      </c>
      <c r="AN15" s="4">
        <v>0</v>
      </c>
      <c r="AO15" s="4">
        <v>0</v>
      </c>
      <c r="AP15" s="4">
        <v>0</v>
      </c>
      <c r="AQ15" s="4">
        <v>0</v>
      </c>
      <c r="AR15" s="4">
        <v>0</v>
      </c>
      <c r="BF15" s="17" t="s">
        <v>12</v>
      </c>
      <c r="BG15" s="4">
        <v>1</v>
      </c>
      <c r="BH15" s="4">
        <v>0</v>
      </c>
      <c r="BI15" s="4">
        <v>0</v>
      </c>
      <c r="BJ15" s="4">
        <v>0</v>
      </c>
      <c r="BK15" s="4">
        <v>0</v>
      </c>
      <c r="BL15" s="4">
        <v>0</v>
      </c>
      <c r="BM15" s="4">
        <v>0</v>
      </c>
      <c r="BN15" s="4">
        <v>0</v>
      </c>
      <c r="BO15" s="4">
        <v>0</v>
      </c>
      <c r="CC15" s="17" t="s">
        <v>12</v>
      </c>
      <c r="CD15" s="4">
        <v>1</v>
      </c>
      <c r="CE15" s="4">
        <v>0</v>
      </c>
      <c r="CF15" s="4">
        <v>0</v>
      </c>
      <c r="CG15" s="4">
        <v>0</v>
      </c>
      <c r="CH15" s="4">
        <v>0</v>
      </c>
      <c r="CI15" s="4">
        <v>0</v>
      </c>
      <c r="CJ15" s="4">
        <v>0</v>
      </c>
      <c r="CK15" s="4">
        <v>0</v>
      </c>
      <c r="CL15" s="4">
        <v>0</v>
      </c>
      <c r="CZ15" s="17" t="s">
        <v>12</v>
      </c>
      <c r="DA15" s="4">
        <v>1</v>
      </c>
      <c r="DB15" s="4">
        <v>0</v>
      </c>
      <c r="DC15" s="4">
        <v>0</v>
      </c>
      <c r="DD15" s="4">
        <v>0</v>
      </c>
      <c r="DE15" s="4">
        <v>0</v>
      </c>
      <c r="DF15" s="4">
        <v>0</v>
      </c>
      <c r="DG15" s="4">
        <v>0</v>
      </c>
      <c r="DH15" s="4">
        <v>0</v>
      </c>
      <c r="DI15" s="4">
        <v>0</v>
      </c>
    </row>
    <row r="16" spans="1:113" x14ac:dyDescent="0.2">
      <c r="A16">
        <v>2</v>
      </c>
      <c r="B16">
        <v>101.1945205479452</v>
      </c>
      <c r="C16">
        <v>2</v>
      </c>
      <c r="D16">
        <v>1</v>
      </c>
      <c r="E16">
        <v>0</v>
      </c>
      <c r="F16">
        <v>0</v>
      </c>
      <c r="G16">
        <v>0</v>
      </c>
      <c r="H16">
        <v>0</v>
      </c>
      <c r="I16">
        <v>1</v>
      </c>
      <c r="L16" s="17" t="s">
        <v>13</v>
      </c>
      <c r="M16" s="4">
        <v>0</v>
      </c>
      <c r="N16" s="4">
        <v>1</v>
      </c>
      <c r="O16" s="4">
        <v>0</v>
      </c>
      <c r="P16" s="4">
        <v>0</v>
      </c>
      <c r="Q16" s="4">
        <v>0</v>
      </c>
      <c r="R16" s="4">
        <v>0</v>
      </c>
      <c r="S16" s="4">
        <v>0</v>
      </c>
      <c r="T16" s="4">
        <v>0</v>
      </c>
      <c r="U16" s="4">
        <v>0</v>
      </c>
      <c r="AI16" s="17" t="s">
        <v>13</v>
      </c>
      <c r="AJ16" s="4">
        <v>0</v>
      </c>
      <c r="AK16" s="4">
        <v>1</v>
      </c>
      <c r="AL16" s="4">
        <v>0</v>
      </c>
      <c r="AM16" s="4">
        <v>0</v>
      </c>
      <c r="AN16" s="4">
        <v>0</v>
      </c>
      <c r="AO16" s="4">
        <v>0</v>
      </c>
      <c r="AP16" s="4">
        <v>0</v>
      </c>
      <c r="AQ16" s="4">
        <v>0</v>
      </c>
      <c r="AR16" s="4">
        <v>0</v>
      </c>
      <c r="BF16" s="17" t="s">
        <v>13</v>
      </c>
      <c r="BG16" s="4">
        <v>0</v>
      </c>
      <c r="BH16" s="4">
        <v>1</v>
      </c>
      <c r="BI16" s="4">
        <v>0</v>
      </c>
      <c r="BJ16" s="4">
        <v>0</v>
      </c>
      <c r="BK16" s="4">
        <v>0</v>
      </c>
      <c r="BL16" s="4">
        <v>0</v>
      </c>
      <c r="BM16" s="4">
        <v>0</v>
      </c>
      <c r="BN16" s="4">
        <v>0</v>
      </c>
      <c r="BO16" s="4">
        <v>0</v>
      </c>
      <c r="CC16" s="17" t="s">
        <v>13</v>
      </c>
      <c r="CD16" s="4">
        <v>0</v>
      </c>
      <c r="CE16" s="4">
        <v>1</v>
      </c>
      <c r="CF16" s="4">
        <v>0</v>
      </c>
      <c r="CG16" s="4">
        <v>0</v>
      </c>
      <c r="CH16" s="4">
        <v>0</v>
      </c>
      <c r="CI16" s="4">
        <v>0</v>
      </c>
      <c r="CJ16" s="4">
        <v>0</v>
      </c>
      <c r="CK16" s="4">
        <v>0</v>
      </c>
      <c r="CL16" s="4">
        <v>0</v>
      </c>
      <c r="CZ16" s="17" t="s">
        <v>13</v>
      </c>
      <c r="DA16" s="4">
        <v>0</v>
      </c>
      <c r="DB16" s="4">
        <v>1</v>
      </c>
      <c r="DC16" s="4">
        <v>0</v>
      </c>
      <c r="DD16" s="4">
        <v>0</v>
      </c>
      <c r="DE16" s="4">
        <v>0</v>
      </c>
      <c r="DF16" s="4">
        <v>0</v>
      </c>
      <c r="DG16" s="4">
        <v>0</v>
      </c>
      <c r="DH16" s="4">
        <v>0</v>
      </c>
      <c r="DI16" s="4">
        <v>0</v>
      </c>
    </row>
    <row r="17" spans="1:124" x14ac:dyDescent="0.2">
      <c r="A17">
        <v>6</v>
      </c>
      <c r="B17">
        <v>3</v>
      </c>
      <c r="C17">
        <v>131.38904109589041</v>
      </c>
      <c r="D17">
        <v>6</v>
      </c>
      <c r="E17">
        <v>1</v>
      </c>
      <c r="F17">
        <v>1</v>
      </c>
      <c r="G17">
        <v>0</v>
      </c>
      <c r="H17">
        <v>0</v>
      </c>
      <c r="I17">
        <v>0</v>
      </c>
      <c r="L17" s="17" t="s">
        <v>14</v>
      </c>
      <c r="M17" s="4">
        <v>0</v>
      </c>
      <c r="N17" s="4">
        <v>0</v>
      </c>
      <c r="O17" s="4">
        <v>1</v>
      </c>
      <c r="P17" s="4">
        <v>0</v>
      </c>
      <c r="Q17" s="4">
        <v>0</v>
      </c>
      <c r="R17" s="4">
        <v>0</v>
      </c>
      <c r="S17" s="4">
        <v>0</v>
      </c>
      <c r="T17" s="4">
        <v>0</v>
      </c>
      <c r="U17" s="4">
        <v>0</v>
      </c>
      <c r="AI17" s="17" t="s">
        <v>14</v>
      </c>
      <c r="AJ17" s="4">
        <v>0</v>
      </c>
      <c r="AK17" s="4">
        <v>0</v>
      </c>
      <c r="AL17" s="4">
        <v>1</v>
      </c>
      <c r="AM17" s="4">
        <v>0</v>
      </c>
      <c r="AN17" s="4">
        <v>0</v>
      </c>
      <c r="AO17" s="4">
        <v>0</v>
      </c>
      <c r="AP17" s="4">
        <v>0</v>
      </c>
      <c r="AQ17" s="4">
        <v>0</v>
      </c>
      <c r="AR17" s="4">
        <v>0</v>
      </c>
      <c r="BF17" s="17" t="s">
        <v>14</v>
      </c>
      <c r="BG17" s="4">
        <v>0</v>
      </c>
      <c r="BH17" s="4">
        <v>0</v>
      </c>
      <c r="BI17" s="4">
        <v>1</v>
      </c>
      <c r="BJ17" s="4">
        <v>0</v>
      </c>
      <c r="BK17" s="4">
        <v>0</v>
      </c>
      <c r="BL17" s="4">
        <v>0</v>
      </c>
      <c r="BM17" s="4">
        <v>0</v>
      </c>
      <c r="BN17" s="4">
        <v>0</v>
      </c>
      <c r="BO17" s="4">
        <v>0</v>
      </c>
      <c r="CC17" s="17" t="s">
        <v>14</v>
      </c>
      <c r="CD17" s="4">
        <v>0</v>
      </c>
      <c r="CE17" s="4">
        <v>0</v>
      </c>
      <c r="CF17" s="4">
        <v>1</v>
      </c>
      <c r="CG17" s="4">
        <v>0</v>
      </c>
      <c r="CH17" s="4">
        <v>0</v>
      </c>
      <c r="CI17" s="4">
        <v>0</v>
      </c>
      <c r="CJ17" s="4">
        <v>0</v>
      </c>
      <c r="CK17" s="4">
        <v>0</v>
      </c>
      <c r="CL17" s="4">
        <v>0</v>
      </c>
      <c r="CZ17" s="17" t="s">
        <v>14</v>
      </c>
      <c r="DA17" s="4">
        <v>0</v>
      </c>
      <c r="DB17" s="4">
        <v>0</v>
      </c>
      <c r="DC17" s="4">
        <v>1</v>
      </c>
      <c r="DD17" s="4">
        <v>0</v>
      </c>
      <c r="DE17" s="4">
        <v>0</v>
      </c>
      <c r="DF17" s="4">
        <v>0</v>
      </c>
      <c r="DG17" s="4">
        <v>0</v>
      </c>
      <c r="DH17" s="4">
        <v>0</v>
      </c>
      <c r="DI17" s="4">
        <v>0</v>
      </c>
    </row>
    <row r="18" spans="1:124" x14ac:dyDescent="0.2">
      <c r="A18">
        <v>1</v>
      </c>
      <c r="B18">
        <v>4</v>
      </c>
      <c r="C18">
        <v>10</v>
      </c>
      <c r="D18">
        <v>138.16438356164383</v>
      </c>
      <c r="E18">
        <v>8</v>
      </c>
      <c r="F18">
        <v>5</v>
      </c>
      <c r="G18">
        <v>1</v>
      </c>
      <c r="H18">
        <v>2</v>
      </c>
      <c r="I18">
        <v>4</v>
      </c>
      <c r="L18" s="17" t="s">
        <v>15</v>
      </c>
      <c r="M18" s="4">
        <v>0</v>
      </c>
      <c r="N18" s="4">
        <v>0</v>
      </c>
      <c r="O18" s="4">
        <v>0</v>
      </c>
      <c r="P18" s="4">
        <v>1</v>
      </c>
      <c r="Q18" s="4">
        <v>0</v>
      </c>
      <c r="R18" s="4">
        <v>0</v>
      </c>
      <c r="S18" s="4">
        <v>0</v>
      </c>
      <c r="T18" s="4">
        <v>0</v>
      </c>
      <c r="U18" s="4">
        <v>0</v>
      </c>
      <c r="AI18" s="17" t="s">
        <v>15</v>
      </c>
      <c r="AJ18" s="4">
        <v>0</v>
      </c>
      <c r="AK18" s="4">
        <v>0</v>
      </c>
      <c r="AL18" s="4">
        <v>0</v>
      </c>
      <c r="AM18" s="4">
        <v>1</v>
      </c>
      <c r="AN18" s="4">
        <v>0</v>
      </c>
      <c r="AO18" s="4">
        <v>0</v>
      </c>
      <c r="AP18" s="4">
        <v>0</v>
      </c>
      <c r="AQ18" s="4">
        <v>0</v>
      </c>
      <c r="AR18" s="4">
        <v>0</v>
      </c>
      <c r="BF18" s="17" t="s">
        <v>15</v>
      </c>
      <c r="BG18" s="4">
        <v>0</v>
      </c>
      <c r="BH18" s="4">
        <v>0</v>
      </c>
      <c r="BI18" s="4">
        <v>0</v>
      </c>
      <c r="BJ18" s="4">
        <v>1</v>
      </c>
      <c r="BK18" s="4">
        <v>0</v>
      </c>
      <c r="BL18" s="4">
        <v>0</v>
      </c>
      <c r="BM18" s="4">
        <v>0</v>
      </c>
      <c r="BN18" s="4">
        <v>0</v>
      </c>
      <c r="BO18" s="4">
        <v>0</v>
      </c>
      <c r="CC18" s="17" t="s">
        <v>15</v>
      </c>
      <c r="CD18" s="4">
        <v>0</v>
      </c>
      <c r="CE18" s="4">
        <v>0</v>
      </c>
      <c r="CF18" s="4">
        <v>0</v>
      </c>
      <c r="CG18" s="4">
        <v>1</v>
      </c>
      <c r="CH18" s="4">
        <v>0</v>
      </c>
      <c r="CI18" s="4">
        <v>0</v>
      </c>
      <c r="CJ18" s="4">
        <v>0</v>
      </c>
      <c r="CK18" s="4">
        <v>0</v>
      </c>
      <c r="CL18" s="4">
        <v>0</v>
      </c>
      <c r="CZ18" s="17" t="s">
        <v>15</v>
      </c>
      <c r="DA18" s="4">
        <v>0</v>
      </c>
      <c r="DB18" s="4">
        <v>0</v>
      </c>
      <c r="DC18" s="4">
        <v>0</v>
      </c>
      <c r="DD18" s="4">
        <v>1</v>
      </c>
      <c r="DE18" s="4">
        <v>0</v>
      </c>
      <c r="DF18" s="4">
        <v>0</v>
      </c>
      <c r="DG18" s="4">
        <v>0</v>
      </c>
      <c r="DH18" s="4">
        <v>0</v>
      </c>
      <c r="DI18" s="4">
        <v>0</v>
      </c>
    </row>
    <row r="19" spans="1:124" x14ac:dyDescent="0.2">
      <c r="A19">
        <v>0</v>
      </c>
      <c r="B19">
        <v>0</v>
      </c>
      <c r="C19">
        <v>2</v>
      </c>
      <c r="D19">
        <v>4</v>
      </c>
      <c r="E19">
        <v>71.421917808219177</v>
      </c>
      <c r="F19">
        <v>5</v>
      </c>
      <c r="G19">
        <v>4</v>
      </c>
      <c r="H19">
        <v>8</v>
      </c>
      <c r="I19">
        <v>2</v>
      </c>
      <c r="L19" s="17" t="s">
        <v>16</v>
      </c>
      <c r="M19" s="4">
        <v>0</v>
      </c>
      <c r="N19" s="4">
        <v>0</v>
      </c>
      <c r="O19" s="4">
        <v>0</v>
      </c>
      <c r="P19" s="4">
        <v>0</v>
      </c>
      <c r="Q19" s="4">
        <v>1</v>
      </c>
      <c r="R19" s="4">
        <v>0</v>
      </c>
      <c r="S19" s="4">
        <v>0</v>
      </c>
      <c r="T19" s="4">
        <v>0</v>
      </c>
      <c r="U19" s="4">
        <v>0</v>
      </c>
      <c r="AI19" s="17" t="s">
        <v>16</v>
      </c>
      <c r="AJ19" s="4">
        <v>0</v>
      </c>
      <c r="AK19" s="4">
        <v>0</v>
      </c>
      <c r="AL19" s="4">
        <v>0</v>
      </c>
      <c r="AM19" s="4">
        <v>0</v>
      </c>
      <c r="AN19" s="4">
        <v>1</v>
      </c>
      <c r="AO19" s="4">
        <v>0</v>
      </c>
      <c r="AP19" s="4">
        <v>0</v>
      </c>
      <c r="AQ19" s="4">
        <v>0</v>
      </c>
      <c r="AR19" s="4">
        <v>0</v>
      </c>
      <c r="BF19" s="17" t="s">
        <v>16</v>
      </c>
      <c r="BG19" s="4">
        <v>0</v>
      </c>
      <c r="BH19" s="4">
        <v>0</v>
      </c>
      <c r="BI19" s="4">
        <v>0</v>
      </c>
      <c r="BJ19" s="4">
        <v>0</v>
      </c>
      <c r="BK19" s="4">
        <v>1</v>
      </c>
      <c r="BL19" s="4">
        <v>0</v>
      </c>
      <c r="BM19" s="4">
        <v>0</v>
      </c>
      <c r="BN19" s="4">
        <v>0</v>
      </c>
      <c r="BO19" s="4">
        <v>0</v>
      </c>
      <c r="CC19" s="17" t="s">
        <v>16</v>
      </c>
      <c r="CD19" s="4">
        <v>0</v>
      </c>
      <c r="CE19" s="4">
        <v>0</v>
      </c>
      <c r="CF19" s="4">
        <v>0</v>
      </c>
      <c r="CG19" s="4">
        <v>0</v>
      </c>
      <c r="CH19" s="4">
        <v>1</v>
      </c>
      <c r="CI19" s="4">
        <v>0</v>
      </c>
      <c r="CJ19" s="4">
        <v>0</v>
      </c>
      <c r="CK19" s="4">
        <v>0</v>
      </c>
      <c r="CL19" s="4">
        <v>0</v>
      </c>
      <c r="CZ19" s="17" t="s">
        <v>16</v>
      </c>
      <c r="DA19" s="4">
        <v>0</v>
      </c>
      <c r="DB19" s="4">
        <v>0</v>
      </c>
      <c r="DC19" s="4">
        <v>0</v>
      </c>
      <c r="DD19" s="4">
        <v>0</v>
      </c>
      <c r="DE19" s="4">
        <v>1</v>
      </c>
      <c r="DF19" s="4">
        <v>0</v>
      </c>
      <c r="DG19" s="4">
        <v>0</v>
      </c>
      <c r="DH19" s="4">
        <v>0</v>
      </c>
      <c r="DI19" s="4">
        <v>0</v>
      </c>
    </row>
    <row r="20" spans="1:124" x14ac:dyDescent="0.2">
      <c r="A20">
        <v>0</v>
      </c>
      <c r="B20">
        <v>0</v>
      </c>
      <c r="C20">
        <v>0</v>
      </c>
      <c r="D20">
        <v>3</v>
      </c>
      <c r="E20">
        <v>5</v>
      </c>
      <c r="F20">
        <v>65.120547945205473</v>
      </c>
      <c r="G20">
        <v>7</v>
      </c>
      <c r="H20">
        <v>5</v>
      </c>
      <c r="I20">
        <v>6</v>
      </c>
      <c r="L20" s="17" t="s">
        <v>17</v>
      </c>
      <c r="M20" s="4">
        <v>0</v>
      </c>
      <c r="N20" s="4">
        <v>0</v>
      </c>
      <c r="O20" s="4">
        <v>0</v>
      </c>
      <c r="P20" s="4">
        <v>0</v>
      </c>
      <c r="Q20" s="4">
        <v>0</v>
      </c>
      <c r="R20" s="4">
        <v>1</v>
      </c>
      <c r="S20" s="4">
        <v>0</v>
      </c>
      <c r="T20" s="4">
        <v>0</v>
      </c>
      <c r="U20" s="4">
        <v>0</v>
      </c>
      <c r="AI20" s="17" t="s">
        <v>17</v>
      </c>
      <c r="AJ20" s="4">
        <v>0</v>
      </c>
      <c r="AK20" s="4">
        <v>0</v>
      </c>
      <c r="AL20" s="4">
        <v>0</v>
      </c>
      <c r="AM20" s="4">
        <v>0</v>
      </c>
      <c r="AN20" s="4">
        <v>0</v>
      </c>
      <c r="AO20" s="4">
        <v>1</v>
      </c>
      <c r="AP20" s="4">
        <v>0</v>
      </c>
      <c r="AQ20" s="4">
        <v>0</v>
      </c>
      <c r="AR20" s="4">
        <v>0</v>
      </c>
      <c r="BF20" s="17" t="s">
        <v>17</v>
      </c>
      <c r="BG20" s="4">
        <v>0</v>
      </c>
      <c r="BH20" s="4">
        <v>0</v>
      </c>
      <c r="BI20" s="4">
        <v>0</v>
      </c>
      <c r="BJ20" s="4">
        <v>0</v>
      </c>
      <c r="BK20" s="4">
        <v>0</v>
      </c>
      <c r="BL20" s="4">
        <v>1</v>
      </c>
      <c r="BM20" s="4">
        <v>0</v>
      </c>
      <c r="BN20" s="4">
        <v>0</v>
      </c>
      <c r="BO20" s="4">
        <v>0</v>
      </c>
      <c r="CC20" s="17" t="s">
        <v>17</v>
      </c>
      <c r="CD20" s="4">
        <v>0</v>
      </c>
      <c r="CE20" s="4">
        <v>0</v>
      </c>
      <c r="CF20" s="4">
        <v>0</v>
      </c>
      <c r="CG20" s="4">
        <v>0</v>
      </c>
      <c r="CH20" s="4">
        <v>0</v>
      </c>
      <c r="CI20" s="4">
        <v>1</v>
      </c>
      <c r="CJ20" s="4">
        <v>0</v>
      </c>
      <c r="CK20" s="4">
        <v>0</v>
      </c>
      <c r="CL20" s="4">
        <v>0</v>
      </c>
      <c r="CZ20" s="17" t="s">
        <v>17</v>
      </c>
      <c r="DA20" s="4">
        <v>0</v>
      </c>
      <c r="DB20" s="4">
        <v>0</v>
      </c>
      <c r="DC20" s="4">
        <v>0</v>
      </c>
      <c r="DD20" s="4">
        <v>0</v>
      </c>
      <c r="DE20" s="4">
        <v>0</v>
      </c>
      <c r="DF20" s="4">
        <v>1</v>
      </c>
      <c r="DG20" s="4">
        <v>0</v>
      </c>
      <c r="DH20" s="4">
        <v>0</v>
      </c>
      <c r="DI20" s="4">
        <v>0</v>
      </c>
    </row>
    <row r="21" spans="1:124" x14ac:dyDescent="0.2">
      <c r="A21">
        <v>0</v>
      </c>
      <c r="B21">
        <v>0</v>
      </c>
      <c r="C21">
        <v>0</v>
      </c>
      <c r="D21">
        <v>0</v>
      </c>
      <c r="E21">
        <v>3</v>
      </c>
      <c r="F21">
        <v>5</v>
      </c>
      <c r="G21">
        <v>48.372602739726027</v>
      </c>
      <c r="H21">
        <v>12</v>
      </c>
      <c r="I21">
        <v>3</v>
      </c>
      <c r="L21" s="17" t="s">
        <v>18</v>
      </c>
      <c r="M21" s="4">
        <v>0</v>
      </c>
      <c r="N21" s="4">
        <v>0</v>
      </c>
      <c r="O21" s="4">
        <v>0</v>
      </c>
      <c r="P21" s="4">
        <v>0</v>
      </c>
      <c r="Q21" s="4">
        <v>0</v>
      </c>
      <c r="R21" s="4">
        <v>0</v>
      </c>
      <c r="S21" s="4">
        <v>1</v>
      </c>
      <c r="T21" s="4">
        <v>0</v>
      </c>
      <c r="U21" s="4">
        <v>0</v>
      </c>
      <c r="AI21" s="17" t="s">
        <v>18</v>
      </c>
      <c r="AJ21" s="4">
        <v>0</v>
      </c>
      <c r="AK21" s="4">
        <v>0</v>
      </c>
      <c r="AL21" s="4">
        <v>0</v>
      </c>
      <c r="AM21" s="4">
        <v>0</v>
      </c>
      <c r="AN21" s="4">
        <v>0</v>
      </c>
      <c r="AO21" s="4">
        <v>0</v>
      </c>
      <c r="AP21" s="4">
        <v>1</v>
      </c>
      <c r="AQ21" s="4">
        <v>0</v>
      </c>
      <c r="AR21" s="4">
        <v>0</v>
      </c>
      <c r="BF21" s="17" t="s">
        <v>18</v>
      </c>
      <c r="BG21" s="4">
        <v>0</v>
      </c>
      <c r="BH21" s="4">
        <v>0</v>
      </c>
      <c r="BI21" s="4">
        <v>0</v>
      </c>
      <c r="BJ21" s="4">
        <v>0</v>
      </c>
      <c r="BK21" s="4">
        <v>0</v>
      </c>
      <c r="BL21" s="4">
        <v>0</v>
      </c>
      <c r="BM21" s="4">
        <v>1</v>
      </c>
      <c r="BN21" s="4">
        <v>0</v>
      </c>
      <c r="BO21" s="4">
        <v>0</v>
      </c>
      <c r="CC21" s="17" t="s">
        <v>18</v>
      </c>
      <c r="CD21" s="4">
        <v>0</v>
      </c>
      <c r="CE21" s="4">
        <v>0</v>
      </c>
      <c r="CF21" s="4">
        <v>0</v>
      </c>
      <c r="CG21" s="4">
        <v>0</v>
      </c>
      <c r="CH21" s="4">
        <v>0</v>
      </c>
      <c r="CI21" s="4">
        <v>0</v>
      </c>
      <c r="CJ21" s="4">
        <v>1</v>
      </c>
      <c r="CK21" s="4">
        <v>0</v>
      </c>
      <c r="CL21" s="4">
        <v>0</v>
      </c>
      <c r="CZ21" s="17" t="s">
        <v>18</v>
      </c>
      <c r="DA21" s="4">
        <v>0</v>
      </c>
      <c r="DB21" s="4">
        <v>0</v>
      </c>
      <c r="DC21" s="4">
        <v>0</v>
      </c>
      <c r="DD21" s="4">
        <v>0</v>
      </c>
      <c r="DE21" s="4">
        <v>0</v>
      </c>
      <c r="DF21" s="4">
        <v>0</v>
      </c>
      <c r="DG21" s="4">
        <v>1</v>
      </c>
      <c r="DH21" s="4">
        <v>0</v>
      </c>
      <c r="DI21" s="4">
        <v>0</v>
      </c>
    </row>
    <row r="22" spans="1:124" x14ac:dyDescent="0.2">
      <c r="A22">
        <v>0</v>
      </c>
      <c r="B22">
        <v>0</v>
      </c>
      <c r="C22">
        <v>0</v>
      </c>
      <c r="D22">
        <v>0</v>
      </c>
      <c r="E22">
        <v>0</v>
      </c>
      <c r="F22">
        <v>0</v>
      </c>
      <c r="G22">
        <v>1</v>
      </c>
      <c r="H22">
        <v>53.317808219178083</v>
      </c>
      <c r="I22">
        <v>24</v>
      </c>
      <c r="L22" s="17" t="s">
        <v>19</v>
      </c>
      <c r="M22" s="4">
        <v>0</v>
      </c>
      <c r="N22" s="4">
        <v>0</v>
      </c>
      <c r="O22" s="4">
        <v>0</v>
      </c>
      <c r="P22" s="4">
        <v>0</v>
      </c>
      <c r="Q22" s="4">
        <v>0</v>
      </c>
      <c r="R22" s="4">
        <v>0</v>
      </c>
      <c r="S22" s="4">
        <v>0</v>
      </c>
      <c r="T22" s="4">
        <v>1</v>
      </c>
      <c r="U22" s="4">
        <v>0</v>
      </c>
      <c r="AI22" s="17" t="s">
        <v>19</v>
      </c>
      <c r="AJ22" s="4">
        <v>0</v>
      </c>
      <c r="AK22" s="4">
        <v>0</v>
      </c>
      <c r="AL22" s="4">
        <v>0</v>
      </c>
      <c r="AM22" s="4">
        <v>0</v>
      </c>
      <c r="AN22" s="4">
        <v>0</v>
      </c>
      <c r="AO22" s="4">
        <v>0</v>
      </c>
      <c r="AP22" s="4">
        <v>0</v>
      </c>
      <c r="AQ22" s="4">
        <v>1</v>
      </c>
      <c r="AR22" s="4">
        <v>0</v>
      </c>
      <c r="BF22" s="17" t="s">
        <v>19</v>
      </c>
      <c r="BG22" s="4">
        <v>0</v>
      </c>
      <c r="BH22" s="4">
        <v>0</v>
      </c>
      <c r="BI22" s="4">
        <v>0</v>
      </c>
      <c r="BJ22" s="4">
        <v>0</v>
      </c>
      <c r="BK22" s="4">
        <v>0</v>
      </c>
      <c r="BL22" s="4">
        <v>0</v>
      </c>
      <c r="BM22" s="4">
        <v>0</v>
      </c>
      <c r="BN22" s="4">
        <v>1</v>
      </c>
      <c r="BO22" s="4">
        <v>0</v>
      </c>
      <c r="CC22" s="17" t="s">
        <v>19</v>
      </c>
      <c r="CD22" s="4">
        <v>0</v>
      </c>
      <c r="CE22" s="4">
        <v>0</v>
      </c>
      <c r="CF22" s="4">
        <v>0</v>
      </c>
      <c r="CG22" s="4">
        <v>0</v>
      </c>
      <c r="CH22" s="4">
        <v>0</v>
      </c>
      <c r="CI22" s="4">
        <v>0</v>
      </c>
      <c r="CJ22" s="4">
        <v>0</v>
      </c>
      <c r="CK22" s="4">
        <v>1</v>
      </c>
      <c r="CL22" s="4">
        <v>0</v>
      </c>
      <c r="CZ22" s="17" t="s">
        <v>19</v>
      </c>
      <c r="DA22" s="4">
        <v>0</v>
      </c>
      <c r="DB22" s="4">
        <v>0</v>
      </c>
      <c r="DC22" s="4">
        <v>0</v>
      </c>
      <c r="DD22" s="4">
        <v>0</v>
      </c>
      <c r="DE22" s="4">
        <v>0</v>
      </c>
      <c r="DF22" s="4">
        <v>0</v>
      </c>
      <c r="DG22" s="4">
        <v>0</v>
      </c>
      <c r="DH22" s="4">
        <v>1</v>
      </c>
      <c r="DI22" s="4">
        <v>0</v>
      </c>
    </row>
    <row r="23" spans="1:124" x14ac:dyDescent="0.2">
      <c r="A23">
        <v>0</v>
      </c>
      <c r="B23">
        <v>0</v>
      </c>
      <c r="C23">
        <v>0</v>
      </c>
      <c r="D23">
        <v>0</v>
      </c>
      <c r="E23">
        <v>0</v>
      </c>
      <c r="F23">
        <v>0</v>
      </c>
      <c r="G23">
        <v>0</v>
      </c>
      <c r="H23">
        <v>0</v>
      </c>
      <c r="I23">
        <v>66.254794520547946</v>
      </c>
      <c r="L23" s="17" t="s">
        <v>9</v>
      </c>
      <c r="M23" s="4">
        <v>0</v>
      </c>
      <c r="N23" s="4">
        <v>0</v>
      </c>
      <c r="O23" s="4">
        <v>0</v>
      </c>
      <c r="P23" s="4">
        <v>0</v>
      </c>
      <c r="Q23" s="4">
        <v>0</v>
      </c>
      <c r="R23" s="4">
        <v>0</v>
      </c>
      <c r="S23" s="4">
        <v>0</v>
      </c>
      <c r="T23" s="4">
        <v>0</v>
      </c>
      <c r="U23" s="4">
        <v>1</v>
      </c>
      <c r="AI23" s="17" t="s">
        <v>9</v>
      </c>
      <c r="AJ23" s="4">
        <v>0</v>
      </c>
      <c r="AK23" s="4">
        <v>0</v>
      </c>
      <c r="AL23" s="4">
        <v>0</v>
      </c>
      <c r="AM23" s="4">
        <v>0</v>
      </c>
      <c r="AN23" s="4">
        <v>0</v>
      </c>
      <c r="AO23" s="4">
        <v>0</v>
      </c>
      <c r="AP23" s="4">
        <v>0</v>
      </c>
      <c r="AQ23" s="4">
        <v>0</v>
      </c>
      <c r="AR23" s="4">
        <v>1</v>
      </c>
      <c r="BF23" s="17" t="s">
        <v>9</v>
      </c>
      <c r="BG23" s="4">
        <v>0</v>
      </c>
      <c r="BH23" s="4">
        <v>0</v>
      </c>
      <c r="BI23" s="4">
        <v>0</v>
      </c>
      <c r="BJ23" s="4">
        <v>0</v>
      </c>
      <c r="BK23" s="4">
        <v>0</v>
      </c>
      <c r="BL23" s="4">
        <v>0</v>
      </c>
      <c r="BM23" s="4">
        <v>0</v>
      </c>
      <c r="BN23" s="4">
        <v>0</v>
      </c>
      <c r="BO23" s="4">
        <v>1</v>
      </c>
      <c r="CC23" s="17" t="s">
        <v>9</v>
      </c>
      <c r="CD23" s="4">
        <v>0</v>
      </c>
      <c r="CE23" s="4">
        <v>0</v>
      </c>
      <c r="CF23" s="4">
        <v>0</v>
      </c>
      <c r="CG23" s="4">
        <v>0</v>
      </c>
      <c r="CH23" s="4">
        <v>0</v>
      </c>
      <c r="CI23" s="4">
        <v>0</v>
      </c>
      <c r="CJ23" s="4">
        <v>0</v>
      </c>
      <c r="CK23" s="4">
        <v>0</v>
      </c>
      <c r="CL23" s="4">
        <v>1</v>
      </c>
      <c r="CZ23" s="17" t="s">
        <v>9</v>
      </c>
      <c r="DA23" s="4">
        <v>0</v>
      </c>
      <c r="DB23" s="4">
        <v>0</v>
      </c>
      <c r="DC23" s="4">
        <v>0</v>
      </c>
      <c r="DD23" s="4">
        <v>0</v>
      </c>
      <c r="DE23" s="4">
        <v>0</v>
      </c>
      <c r="DF23" s="4">
        <v>0</v>
      </c>
      <c r="DG23" s="4">
        <v>0</v>
      </c>
      <c r="DH23" s="4">
        <v>0</v>
      </c>
      <c r="DI23" s="4">
        <v>1</v>
      </c>
    </row>
    <row r="25" spans="1:124" x14ac:dyDescent="0.2">
      <c r="A25" s="1">
        <v>41821</v>
      </c>
      <c r="B25" t="s">
        <v>0</v>
      </c>
      <c r="C25" s="1">
        <v>42186</v>
      </c>
      <c r="L25" s="18" t="s">
        <v>28</v>
      </c>
      <c r="M25" s="2"/>
      <c r="N25" s="2"/>
      <c r="O25" s="2"/>
      <c r="P25" s="2"/>
      <c r="Q25" s="2"/>
      <c r="R25" s="2"/>
      <c r="S25" s="2"/>
      <c r="T25" s="2"/>
      <c r="U25" s="2"/>
      <c r="W25" t="s">
        <v>22</v>
      </c>
      <c r="X25" t="s">
        <v>23</v>
      </c>
      <c r="AI25" s="18" t="s">
        <v>28</v>
      </c>
      <c r="AJ25" s="2"/>
      <c r="AK25" s="2"/>
      <c r="AL25" s="2"/>
      <c r="AM25" s="2"/>
      <c r="AN25" s="2"/>
      <c r="AO25" s="2"/>
      <c r="AP25" s="2"/>
      <c r="AQ25" s="2"/>
      <c r="AR25" s="2"/>
      <c r="AT25" t="s">
        <v>22</v>
      </c>
      <c r="AU25" t="s">
        <v>23</v>
      </c>
      <c r="BF25" s="18" t="s">
        <v>28</v>
      </c>
      <c r="BG25" s="2"/>
      <c r="BH25" s="2"/>
      <c r="BI25" s="2"/>
      <c r="BJ25" s="2"/>
      <c r="BK25" s="2"/>
      <c r="BL25" s="2"/>
      <c r="BM25" s="2"/>
      <c r="BN25" s="2"/>
      <c r="BO25" s="2"/>
      <c r="BQ25" t="s">
        <v>22</v>
      </c>
      <c r="BR25" t="s">
        <v>23</v>
      </c>
      <c r="CC25" s="18" t="s">
        <v>28</v>
      </c>
      <c r="CD25" s="2"/>
      <c r="CE25" s="2"/>
      <c r="CF25" s="2"/>
      <c r="CG25" s="2"/>
      <c r="CH25" s="2"/>
      <c r="CI25" s="2"/>
      <c r="CJ25" s="2"/>
      <c r="CK25" s="2"/>
      <c r="CL25" s="2"/>
      <c r="CN25" t="s">
        <v>22</v>
      </c>
      <c r="CO25" t="s">
        <v>23</v>
      </c>
      <c r="CZ25" s="18" t="s">
        <v>28</v>
      </c>
      <c r="DA25" s="2"/>
      <c r="DB25" s="2"/>
      <c r="DC25" s="2"/>
      <c r="DD25" s="2"/>
      <c r="DE25" s="2"/>
      <c r="DF25" s="2"/>
      <c r="DG25" s="2"/>
      <c r="DH25" s="2"/>
      <c r="DI25" s="2"/>
      <c r="DK25" t="s">
        <v>22</v>
      </c>
      <c r="DL25" t="s">
        <v>23</v>
      </c>
    </row>
    <row r="26" spans="1:124" x14ac:dyDescent="0.2">
      <c r="A26" t="s">
        <v>1</v>
      </c>
      <c r="B26" t="s">
        <v>2</v>
      </c>
      <c r="C26" t="s">
        <v>3</v>
      </c>
      <c r="D26" t="s">
        <v>4</v>
      </c>
      <c r="E26" t="s">
        <v>5</v>
      </c>
      <c r="F26" t="s">
        <v>6</v>
      </c>
      <c r="G26" t="s">
        <v>7</v>
      </c>
      <c r="H26" t="s">
        <v>8</v>
      </c>
      <c r="I26" t="s">
        <v>9</v>
      </c>
      <c r="L26" s="19" t="s">
        <v>11</v>
      </c>
      <c r="M26" s="20" t="s">
        <v>12</v>
      </c>
      <c r="N26" s="20" t="s">
        <v>13</v>
      </c>
      <c r="O26" s="20" t="s">
        <v>14</v>
      </c>
      <c r="P26" s="20" t="s">
        <v>15</v>
      </c>
      <c r="Q26" s="20" t="s">
        <v>16</v>
      </c>
      <c r="R26" s="20" t="s">
        <v>17</v>
      </c>
      <c r="S26" s="20" t="s">
        <v>18</v>
      </c>
      <c r="T26" s="20" t="s">
        <v>19</v>
      </c>
      <c r="U26" s="20" t="s">
        <v>9</v>
      </c>
      <c r="W26" s="4" t="s">
        <v>11</v>
      </c>
      <c r="X26" s="17" t="s">
        <v>12</v>
      </c>
      <c r="Y26" s="17" t="s">
        <v>13</v>
      </c>
      <c r="Z26" s="17" t="s">
        <v>14</v>
      </c>
      <c r="AA26" s="17" t="s">
        <v>15</v>
      </c>
      <c r="AB26" s="17" t="s">
        <v>16</v>
      </c>
      <c r="AC26" s="17" t="s">
        <v>17</v>
      </c>
      <c r="AD26" s="17" t="s">
        <v>18</v>
      </c>
      <c r="AE26" s="17" t="s">
        <v>19</v>
      </c>
      <c r="AF26" s="17" t="s">
        <v>9</v>
      </c>
      <c r="AI26" s="19" t="s">
        <v>11</v>
      </c>
      <c r="AJ26" s="20" t="s">
        <v>12</v>
      </c>
      <c r="AK26" s="20" t="s">
        <v>13</v>
      </c>
      <c r="AL26" s="20" t="s">
        <v>14</v>
      </c>
      <c r="AM26" s="20" t="s">
        <v>15</v>
      </c>
      <c r="AN26" s="20" t="s">
        <v>16</v>
      </c>
      <c r="AO26" s="20" t="s">
        <v>17</v>
      </c>
      <c r="AP26" s="20" t="s">
        <v>18</v>
      </c>
      <c r="AQ26" s="20" t="s">
        <v>19</v>
      </c>
      <c r="AR26" s="20" t="s">
        <v>9</v>
      </c>
      <c r="AT26" s="4" t="s">
        <v>11</v>
      </c>
      <c r="AU26" s="17" t="s">
        <v>12</v>
      </c>
      <c r="AV26" s="17" t="s">
        <v>13</v>
      </c>
      <c r="AW26" s="17" t="s">
        <v>14</v>
      </c>
      <c r="AX26" s="17" t="s">
        <v>15</v>
      </c>
      <c r="AY26" s="17" t="s">
        <v>16</v>
      </c>
      <c r="AZ26" s="17" t="s">
        <v>17</v>
      </c>
      <c r="BA26" s="17" t="s">
        <v>18</v>
      </c>
      <c r="BB26" s="17" t="s">
        <v>19</v>
      </c>
      <c r="BC26" s="17" t="s">
        <v>9</v>
      </c>
      <c r="BF26" s="19" t="s">
        <v>11</v>
      </c>
      <c r="BG26" s="20" t="s">
        <v>12</v>
      </c>
      <c r="BH26" s="20" t="s">
        <v>13</v>
      </c>
      <c r="BI26" s="20" t="s">
        <v>14</v>
      </c>
      <c r="BJ26" s="20" t="s">
        <v>15</v>
      </c>
      <c r="BK26" s="20" t="s">
        <v>16</v>
      </c>
      <c r="BL26" s="20" t="s">
        <v>17</v>
      </c>
      <c r="BM26" s="20" t="s">
        <v>18</v>
      </c>
      <c r="BN26" s="20" t="s">
        <v>19</v>
      </c>
      <c r="BO26" s="20" t="s">
        <v>9</v>
      </c>
      <c r="BQ26" s="4" t="s">
        <v>11</v>
      </c>
      <c r="BR26" s="17" t="s">
        <v>12</v>
      </c>
      <c r="BS26" s="17" t="s">
        <v>13</v>
      </c>
      <c r="BT26" s="17" t="s">
        <v>14</v>
      </c>
      <c r="BU26" s="17" t="s">
        <v>15</v>
      </c>
      <c r="BV26" s="17" t="s">
        <v>16</v>
      </c>
      <c r="BW26" s="17" t="s">
        <v>17</v>
      </c>
      <c r="BX26" s="17" t="s">
        <v>18</v>
      </c>
      <c r="BY26" s="17" t="s">
        <v>19</v>
      </c>
      <c r="BZ26" s="17" t="s">
        <v>9</v>
      </c>
      <c r="CC26" s="19" t="s">
        <v>11</v>
      </c>
      <c r="CD26" s="20" t="s">
        <v>12</v>
      </c>
      <c r="CE26" s="20" t="s">
        <v>13</v>
      </c>
      <c r="CF26" s="20" t="s">
        <v>14</v>
      </c>
      <c r="CG26" s="20" t="s">
        <v>15</v>
      </c>
      <c r="CH26" s="20" t="s">
        <v>16</v>
      </c>
      <c r="CI26" s="20" t="s">
        <v>17</v>
      </c>
      <c r="CJ26" s="20" t="s">
        <v>18</v>
      </c>
      <c r="CK26" s="20" t="s">
        <v>19</v>
      </c>
      <c r="CL26" s="20" t="s">
        <v>9</v>
      </c>
      <c r="CN26" s="4" t="s">
        <v>11</v>
      </c>
      <c r="CO26" s="17" t="s">
        <v>12</v>
      </c>
      <c r="CP26" s="17" t="s">
        <v>13</v>
      </c>
      <c r="CQ26" s="17" t="s">
        <v>14</v>
      </c>
      <c r="CR26" s="17" t="s">
        <v>15</v>
      </c>
      <c r="CS26" s="17" t="s">
        <v>16</v>
      </c>
      <c r="CT26" s="17" t="s">
        <v>17</v>
      </c>
      <c r="CU26" s="17" t="s">
        <v>18</v>
      </c>
      <c r="CV26" s="17" t="s">
        <v>19</v>
      </c>
      <c r="CW26" s="17" t="s">
        <v>9</v>
      </c>
      <c r="CZ26" s="19" t="s">
        <v>11</v>
      </c>
      <c r="DA26" s="20" t="s">
        <v>12</v>
      </c>
      <c r="DB26" s="20" t="s">
        <v>13</v>
      </c>
      <c r="DC26" s="20" t="s">
        <v>14</v>
      </c>
      <c r="DD26" s="20" t="s">
        <v>15</v>
      </c>
      <c r="DE26" s="20" t="s">
        <v>16</v>
      </c>
      <c r="DF26" s="20" t="s">
        <v>17</v>
      </c>
      <c r="DG26" s="20" t="s">
        <v>18</v>
      </c>
      <c r="DH26" s="20" t="s">
        <v>19</v>
      </c>
      <c r="DI26" s="20" t="s">
        <v>9</v>
      </c>
      <c r="DK26" s="4" t="s">
        <v>11</v>
      </c>
      <c r="DL26" s="17" t="s">
        <v>12</v>
      </c>
      <c r="DM26" s="17" t="s">
        <v>13</v>
      </c>
      <c r="DN26" s="17" t="s">
        <v>14</v>
      </c>
      <c r="DO26" s="17" t="s">
        <v>15</v>
      </c>
      <c r="DP26" s="17" t="s">
        <v>16</v>
      </c>
      <c r="DQ26" s="17" t="s">
        <v>17</v>
      </c>
      <c r="DR26" s="17" t="s">
        <v>18</v>
      </c>
      <c r="DS26" s="17" t="s">
        <v>19</v>
      </c>
      <c r="DT26" s="17" t="s">
        <v>9</v>
      </c>
    </row>
    <row r="27" spans="1:124" x14ac:dyDescent="0.2">
      <c r="A27">
        <v>78.594520547945208</v>
      </c>
      <c r="B27">
        <v>1</v>
      </c>
      <c r="C27">
        <v>0</v>
      </c>
      <c r="D27">
        <v>0</v>
      </c>
      <c r="E27">
        <v>0</v>
      </c>
      <c r="F27">
        <v>0</v>
      </c>
      <c r="G27">
        <v>0</v>
      </c>
      <c r="H27">
        <v>0</v>
      </c>
      <c r="I27">
        <v>0</v>
      </c>
      <c r="L27" s="21" t="s">
        <v>12</v>
      </c>
      <c r="M27" s="22">
        <f ca="1">M15+X27</f>
        <v>1</v>
      </c>
      <c r="N27" s="22">
        <f t="shared" ref="N27:U27" ca="1" si="71">N15+Y27</f>
        <v>0</v>
      </c>
      <c r="O27" s="22">
        <f t="shared" ca="1" si="71"/>
        <v>0</v>
      </c>
      <c r="P27" s="22">
        <f t="shared" ca="1" si="71"/>
        <v>0</v>
      </c>
      <c r="Q27" s="22">
        <f t="shared" ca="1" si="71"/>
        <v>0</v>
      </c>
      <c r="R27" s="22">
        <f t="shared" ca="1" si="71"/>
        <v>0</v>
      </c>
      <c r="S27" s="22">
        <f t="shared" ca="1" si="71"/>
        <v>0</v>
      </c>
      <c r="T27" s="22">
        <f t="shared" ca="1" si="71"/>
        <v>0</v>
      </c>
      <c r="U27" s="22">
        <f t="shared" ca="1" si="71"/>
        <v>0</v>
      </c>
      <c r="W27" s="17" t="s">
        <v>12</v>
      </c>
      <c r="X27" s="4">
        <f ca="1">M3</f>
        <v>0</v>
      </c>
      <c r="Y27" s="4">
        <f t="shared" ref="Y27:AF27" ca="1" si="72">N3</f>
        <v>0</v>
      </c>
      <c r="Z27" s="4">
        <f t="shared" ca="1" si="72"/>
        <v>0</v>
      </c>
      <c r="AA27" s="4">
        <f t="shared" ca="1" si="72"/>
        <v>0</v>
      </c>
      <c r="AB27" s="4">
        <f t="shared" ca="1" si="72"/>
        <v>0</v>
      </c>
      <c r="AC27" s="4">
        <f t="shared" ca="1" si="72"/>
        <v>0</v>
      </c>
      <c r="AD27" s="4">
        <f t="shared" ca="1" si="72"/>
        <v>0</v>
      </c>
      <c r="AE27" s="4">
        <f t="shared" ca="1" si="72"/>
        <v>0</v>
      </c>
      <c r="AF27" s="4">
        <f t="shared" ca="1" si="72"/>
        <v>0</v>
      </c>
      <c r="AI27" s="21" t="s">
        <v>12</v>
      </c>
      <c r="AJ27" s="22">
        <f ca="1">AJ15+AU27</f>
        <v>1</v>
      </c>
      <c r="AK27" s="22">
        <f t="shared" ref="AK27:AK35" ca="1" si="73">AK15+AV27</f>
        <v>0</v>
      </c>
      <c r="AL27" s="22">
        <f t="shared" ref="AL27:AL35" ca="1" si="74">AL15+AW27</f>
        <v>0</v>
      </c>
      <c r="AM27" s="22">
        <f t="shared" ref="AM27:AM35" ca="1" si="75">AM15+AX27</f>
        <v>0</v>
      </c>
      <c r="AN27" s="22">
        <f t="shared" ref="AN27:AN35" ca="1" si="76">AN15+AY27</f>
        <v>0</v>
      </c>
      <c r="AO27" s="22">
        <f t="shared" ref="AO27:AO35" ca="1" si="77">AO15+AZ27</f>
        <v>0</v>
      </c>
      <c r="AP27" s="22">
        <f t="shared" ref="AP27:AP35" ca="1" si="78">AP15+BA27</f>
        <v>0</v>
      </c>
      <c r="AQ27" s="22">
        <f t="shared" ref="AQ27:AQ35" ca="1" si="79">AQ15+BB27</f>
        <v>0</v>
      </c>
      <c r="AR27" s="22">
        <f t="shared" ref="AR27:AR35" ca="1" si="80">AR15+BC27</f>
        <v>0</v>
      </c>
      <c r="AT27" s="17" t="s">
        <v>12</v>
      </c>
      <c r="AU27" s="4">
        <f ca="1">AJ3</f>
        <v>0</v>
      </c>
      <c r="AV27" s="4">
        <f t="shared" ref="AV27:AV35" ca="1" si="81">AK3</f>
        <v>0</v>
      </c>
      <c r="AW27" s="4">
        <f t="shared" ref="AW27:AW35" ca="1" si="82">AL3</f>
        <v>0</v>
      </c>
      <c r="AX27" s="4">
        <f t="shared" ref="AX27:AX35" ca="1" si="83">AM3</f>
        <v>0</v>
      </c>
      <c r="AY27" s="4">
        <f t="shared" ref="AY27:AY35" ca="1" si="84">AN3</f>
        <v>0</v>
      </c>
      <c r="AZ27" s="4">
        <f t="shared" ref="AZ27:AZ35" ca="1" si="85">AO3</f>
        <v>0</v>
      </c>
      <c r="BA27" s="4">
        <f t="shared" ref="BA27:BA35" ca="1" si="86">AP3</f>
        <v>0</v>
      </c>
      <c r="BB27" s="4">
        <f t="shared" ref="BB27:BB35" ca="1" si="87">AQ3</f>
        <v>0</v>
      </c>
      <c r="BC27" s="4">
        <f t="shared" ref="BC27:BC35" ca="1" si="88">AR3</f>
        <v>0</v>
      </c>
      <c r="BF27" s="21" t="s">
        <v>12</v>
      </c>
      <c r="BG27" s="22">
        <f ca="1">BG15+BR27</f>
        <v>0.9872764666922299</v>
      </c>
      <c r="BH27" s="22">
        <f t="shared" ref="BH27:BH35" ca="1" si="89">BH15+BS27</f>
        <v>1.272353330777007E-2</v>
      </c>
      <c r="BI27" s="22">
        <f t="shared" ref="BI27:BI35" ca="1" si="90">BI15+BT27</f>
        <v>0</v>
      </c>
      <c r="BJ27" s="22">
        <f t="shared" ref="BJ27:BJ35" ca="1" si="91">BJ15+BU27</f>
        <v>0</v>
      </c>
      <c r="BK27" s="22">
        <f t="shared" ref="BK27:BK35" ca="1" si="92">BK15+BV27</f>
        <v>0</v>
      </c>
      <c r="BL27" s="22">
        <f t="shared" ref="BL27:BL35" ca="1" si="93">BL15+BW27</f>
        <v>0</v>
      </c>
      <c r="BM27" s="22">
        <f t="shared" ref="BM27:BM35" ca="1" si="94">BM15+BX27</f>
        <v>0</v>
      </c>
      <c r="BN27" s="22">
        <f t="shared" ref="BN27" ca="1" si="95">BN15+BY27</f>
        <v>0</v>
      </c>
      <c r="BO27" s="22">
        <f t="shared" ref="BO27:BO35" ca="1" si="96">BO15+BZ27</f>
        <v>0</v>
      </c>
      <c r="BQ27" s="17" t="s">
        <v>12</v>
      </c>
      <c r="BR27" s="4">
        <f ca="1">BG3</f>
        <v>-1.272353330777007E-2</v>
      </c>
      <c r="BS27" s="4">
        <f t="shared" ref="BS27:BS35" ca="1" si="97">BH3</f>
        <v>1.272353330777007E-2</v>
      </c>
      <c r="BT27" s="4">
        <f t="shared" ref="BT27:BT35" ca="1" si="98">BI3</f>
        <v>0</v>
      </c>
      <c r="BU27" s="4">
        <f t="shared" ref="BU27:BU35" ca="1" si="99">BJ3</f>
        <v>0</v>
      </c>
      <c r="BV27" s="4">
        <f t="shared" ref="BV27:BV35" ca="1" si="100">BK3</f>
        <v>0</v>
      </c>
      <c r="BW27" s="4">
        <f t="shared" ref="BW27:BW35" ca="1" si="101">BL3</f>
        <v>0</v>
      </c>
      <c r="BX27" s="4">
        <f t="shared" ref="BX27:BX35" ca="1" si="102">BM3</f>
        <v>0</v>
      </c>
      <c r="BY27" s="4">
        <f t="shared" ref="BY27:BY35" ca="1" si="103">BN3</f>
        <v>0</v>
      </c>
      <c r="BZ27" s="4">
        <f t="shared" ref="BZ27:BZ35" ca="1" si="104">BO3</f>
        <v>0</v>
      </c>
      <c r="CC27" s="21" t="s">
        <v>12</v>
      </c>
      <c r="CD27" s="22">
        <f ca="1">CD15+CO27</f>
        <v>0.97593221456595558</v>
      </c>
      <c r="CE27" s="22">
        <f t="shared" ref="CE27:CE35" ca="1" si="105">CE15+CP27</f>
        <v>2.4067785434044378E-2</v>
      </c>
      <c r="CF27" s="22">
        <f t="shared" ref="CF27:CF35" ca="1" si="106">CF15+CQ27</f>
        <v>0</v>
      </c>
      <c r="CG27" s="22">
        <f t="shared" ref="CG27:CG35" ca="1" si="107">CG15+CR27</f>
        <v>0</v>
      </c>
      <c r="CH27" s="22">
        <f t="shared" ref="CH27:CH35" ca="1" si="108">CH15+CS27</f>
        <v>0</v>
      </c>
      <c r="CI27" s="22">
        <f t="shared" ref="CI27:CI35" ca="1" si="109">CI15+CT27</f>
        <v>0</v>
      </c>
      <c r="CJ27" s="22">
        <f t="shared" ref="CJ27:CJ32" ca="1" si="110">CJ15+CU27</f>
        <v>0</v>
      </c>
      <c r="CK27" s="22">
        <f t="shared" ref="CK27" ca="1" si="111">CK15+CV27</f>
        <v>0</v>
      </c>
      <c r="CL27" s="22">
        <f t="shared" ref="CL27:CL35" ca="1" si="112">CL15+CW27</f>
        <v>0</v>
      </c>
      <c r="CN27" s="17" t="s">
        <v>12</v>
      </c>
      <c r="CO27" s="4">
        <f ca="1">CD3</f>
        <v>-2.4067785434044378E-2</v>
      </c>
      <c r="CP27" s="4">
        <f t="shared" ref="CP27:CP35" ca="1" si="113">CE3</f>
        <v>2.4067785434044378E-2</v>
      </c>
      <c r="CQ27" s="4">
        <f t="shared" ref="CQ27:CQ35" ca="1" si="114">CF3</f>
        <v>0</v>
      </c>
      <c r="CR27" s="4">
        <f t="shared" ref="CR27:CR35" ca="1" si="115">CG3</f>
        <v>0</v>
      </c>
      <c r="CS27" s="4">
        <f t="shared" ref="CS27:CS33" ca="1" si="116">CH3</f>
        <v>0</v>
      </c>
      <c r="CT27" s="4">
        <f t="shared" ref="CT27:CT30" ca="1" si="117">CI3</f>
        <v>0</v>
      </c>
      <c r="CU27" s="4">
        <f t="shared" ref="CU27:CU35" ca="1" si="118">CJ3</f>
        <v>0</v>
      </c>
      <c r="CV27" s="4">
        <f t="shared" ref="CV27:CV35" ca="1" si="119">CK3</f>
        <v>0</v>
      </c>
      <c r="CW27" s="4">
        <f t="shared" ref="CW27:CW35" ca="1" si="120">CL3</f>
        <v>0</v>
      </c>
      <c r="CZ27" s="21" t="s">
        <v>12</v>
      </c>
      <c r="DA27" s="22">
        <f ca="1">DA15+DL27</f>
        <v>0.95506724525282372</v>
      </c>
      <c r="DB27" s="22">
        <f t="shared" ref="DB27:DB35" ca="1" si="121">DB15+DM27</f>
        <v>3.3699566060382241E-2</v>
      </c>
      <c r="DC27" s="22">
        <f t="shared" ref="DC27:DC35" ca="1" si="122">DC15+DN27</f>
        <v>0</v>
      </c>
      <c r="DD27" s="22">
        <f t="shared" ref="DD27:DD35" ca="1" si="123">DD15+DO27</f>
        <v>0</v>
      </c>
      <c r="DE27" s="22">
        <f t="shared" ref="DE27:DE35" ca="1" si="124">DE15+DP27</f>
        <v>0</v>
      </c>
      <c r="DF27" s="22">
        <f t="shared" ref="DF27:DF35" ca="1" si="125">DF15+DQ27</f>
        <v>0</v>
      </c>
      <c r="DG27" s="22">
        <f t="shared" ref="DG27:DG29" ca="1" si="126">DG15+DR27</f>
        <v>0</v>
      </c>
      <c r="DH27" s="22">
        <f t="shared" ref="DH27" ca="1" si="127">DH15+DS27</f>
        <v>0</v>
      </c>
      <c r="DI27" s="22">
        <f t="shared" ref="DI27:DI35" ca="1" si="128">DI15+DT27</f>
        <v>1.123318868679408E-2</v>
      </c>
      <c r="DK27" s="17" t="s">
        <v>12</v>
      </c>
      <c r="DL27" s="4">
        <f ca="1">DA3</f>
        <v>-4.4932754747176319E-2</v>
      </c>
      <c r="DM27" s="4">
        <f t="shared" ref="DM27:DM35" ca="1" si="129">DB3</f>
        <v>3.3699566060382241E-2</v>
      </c>
      <c r="DN27" s="4">
        <f t="shared" ref="DN27:DN35" ca="1" si="130">DC3</f>
        <v>0</v>
      </c>
      <c r="DO27" s="4">
        <f t="shared" ref="DO27:DO35" ca="1" si="131">DD3</f>
        <v>0</v>
      </c>
      <c r="DP27" s="4">
        <f t="shared" ref="DP27:DP33" ca="1" si="132">DE3</f>
        <v>0</v>
      </c>
      <c r="DQ27" s="4">
        <f t="shared" ref="DQ27:DQ30" ca="1" si="133">DF3</f>
        <v>0</v>
      </c>
      <c r="DR27" s="4">
        <f t="shared" ref="DR27:DR35" ca="1" si="134">DG3</f>
        <v>0</v>
      </c>
      <c r="DS27" s="4">
        <f t="shared" ref="DS27:DS35" ca="1" si="135">DH3</f>
        <v>0</v>
      </c>
      <c r="DT27" s="4">
        <f t="shared" ref="DT27:DT35" ca="1" si="136">DI3</f>
        <v>1.123318868679408E-2</v>
      </c>
    </row>
    <row r="28" spans="1:124" x14ac:dyDescent="0.2">
      <c r="A28">
        <v>2</v>
      </c>
      <c r="B28">
        <v>112.73698630136987</v>
      </c>
      <c r="C28">
        <v>1</v>
      </c>
      <c r="D28">
        <v>1</v>
      </c>
      <c r="E28">
        <v>0</v>
      </c>
      <c r="F28">
        <v>0</v>
      </c>
      <c r="G28">
        <v>0</v>
      </c>
      <c r="H28">
        <v>0</v>
      </c>
      <c r="I28">
        <v>0</v>
      </c>
      <c r="L28" s="21" t="s">
        <v>13</v>
      </c>
      <c r="M28" s="22">
        <f t="shared" ref="M28:M35" ca="1" si="137">M16+X28</f>
        <v>2.2149402269555193E-2</v>
      </c>
      <c r="N28" s="22">
        <f t="shared" ref="N28:N35" ca="1" si="138">N16+Y28</f>
        <v>0.92247709205655681</v>
      </c>
      <c r="O28" s="22">
        <f t="shared" ref="O28:O35" ca="1" si="139">O16+Z28</f>
        <v>1.1074701134777596E-2</v>
      </c>
      <c r="P28" s="22">
        <f t="shared" ref="P28:P35" ca="1" si="140">P16+AA28</f>
        <v>2.2149402269555193E-2</v>
      </c>
      <c r="Q28" s="22">
        <f t="shared" ref="Q28:Q35" ca="1" si="141">Q16+AB28</f>
        <v>0</v>
      </c>
      <c r="R28" s="22">
        <f t="shared" ref="R28:R35" ca="1" si="142">R16+AC28</f>
        <v>0</v>
      </c>
      <c r="S28" s="22">
        <f t="shared" ref="S28:S35" ca="1" si="143">S16+AD28</f>
        <v>0</v>
      </c>
      <c r="T28" s="22">
        <f t="shared" ref="T28:T35" ca="1" si="144">T16+AE28</f>
        <v>0</v>
      </c>
      <c r="U28" s="22">
        <f t="shared" ref="U28:U35" ca="1" si="145">U16+AF28</f>
        <v>2.2149402269555193E-2</v>
      </c>
      <c r="W28" s="17" t="s">
        <v>13</v>
      </c>
      <c r="X28" s="4">
        <f t="shared" ref="X28:X35" ca="1" si="146">M4</f>
        <v>2.2149402269555193E-2</v>
      </c>
      <c r="Y28" s="4">
        <f t="shared" ref="Y28:Y35" ca="1" si="147">N4</f>
        <v>-7.7522907943443173E-2</v>
      </c>
      <c r="Z28" s="4">
        <f t="shared" ref="Z28:Z35" ca="1" si="148">O4</f>
        <v>1.1074701134777596E-2</v>
      </c>
      <c r="AA28" s="4">
        <f t="shared" ref="AA28:AA35" ca="1" si="149">P4</f>
        <v>2.2149402269555193E-2</v>
      </c>
      <c r="AB28" s="4">
        <f t="shared" ref="AB28:AB35" ca="1" si="150">Q4</f>
        <v>0</v>
      </c>
      <c r="AC28" s="4">
        <f t="shared" ref="AC28:AC35" ca="1" si="151">R4</f>
        <v>0</v>
      </c>
      <c r="AD28" s="4">
        <f t="shared" ref="AD28:AD35" ca="1" si="152">S4</f>
        <v>0</v>
      </c>
      <c r="AE28" s="4">
        <f t="shared" ref="AE28:AE35" ca="1" si="153">T4</f>
        <v>0</v>
      </c>
      <c r="AF28" s="4">
        <f t="shared" ref="AF28:AF35" ca="1" si="154">U4</f>
        <v>2.2149402269555193E-2</v>
      </c>
      <c r="AI28" s="21" t="s">
        <v>13</v>
      </c>
      <c r="AJ28" s="22">
        <f t="shared" ref="AJ28:AJ35" ca="1" si="155">AJ16+AU28</f>
        <v>1.9763915962746372E-2</v>
      </c>
      <c r="AK28" s="22">
        <f t="shared" ca="1" si="73"/>
        <v>0.9407082521117609</v>
      </c>
      <c r="AL28" s="22">
        <f t="shared" ca="1" si="74"/>
        <v>1.9763915962746372E-2</v>
      </c>
      <c r="AM28" s="22">
        <f t="shared" ca="1" si="75"/>
        <v>9.8819579813731861E-3</v>
      </c>
      <c r="AN28" s="22">
        <f t="shared" ca="1" si="76"/>
        <v>0</v>
      </c>
      <c r="AO28" s="22">
        <f t="shared" ca="1" si="77"/>
        <v>0</v>
      </c>
      <c r="AP28" s="22">
        <f t="shared" ca="1" si="78"/>
        <v>0</v>
      </c>
      <c r="AQ28" s="22">
        <f ca="1">AQ16+BB28</f>
        <v>0</v>
      </c>
      <c r="AR28" s="22">
        <f t="shared" ca="1" si="80"/>
        <v>9.8819579813731861E-3</v>
      </c>
      <c r="AT28" s="17" t="s">
        <v>13</v>
      </c>
      <c r="AU28" s="4">
        <f t="shared" ref="AU28:AU35" ca="1" si="156">AJ4</f>
        <v>1.9763915962746372E-2</v>
      </c>
      <c r="AV28" s="4">
        <f t="shared" ca="1" si="81"/>
        <v>-5.9291747888239113E-2</v>
      </c>
      <c r="AW28" s="4">
        <f t="shared" ca="1" si="82"/>
        <v>1.9763915962746372E-2</v>
      </c>
      <c r="AX28" s="4">
        <f t="shared" ca="1" si="83"/>
        <v>9.8819579813731861E-3</v>
      </c>
      <c r="AY28" s="4">
        <f t="shared" ca="1" si="84"/>
        <v>0</v>
      </c>
      <c r="AZ28" s="4">
        <f t="shared" ca="1" si="85"/>
        <v>0</v>
      </c>
      <c r="BA28" s="4">
        <f t="shared" ca="1" si="86"/>
        <v>0</v>
      </c>
      <c r="BB28" s="4">
        <f t="shared" ca="1" si="87"/>
        <v>0</v>
      </c>
      <c r="BC28" s="4">
        <f t="shared" ca="1" si="88"/>
        <v>9.8819579813731861E-3</v>
      </c>
      <c r="BF28" s="21" t="s">
        <v>13</v>
      </c>
      <c r="BG28" s="22">
        <f t="shared" ref="BG28:BG35" ca="1" si="157">BG16+BR28</f>
        <v>1.7740406814260371E-2</v>
      </c>
      <c r="BH28" s="22">
        <f t="shared" ca="1" si="89"/>
        <v>0.96451918637147926</v>
      </c>
      <c r="BI28" s="22">
        <f t="shared" ca="1" si="90"/>
        <v>8.8702034071301856E-3</v>
      </c>
      <c r="BJ28" s="22">
        <f t="shared" ca="1" si="91"/>
        <v>8.8702034071301856E-3</v>
      </c>
      <c r="BK28" s="22">
        <f t="shared" ca="1" si="92"/>
        <v>0</v>
      </c>
      <c r="BL28" s="22">
        <f t="shared" ca="1" si="93"/>
        <v>0</v>
      </c>
      <c r="BM28" s="22">
        <f t="shared" ca="1" si="94"/>
        <v>0</v>
      </c>
      <c r="BN28" s="22">
        <f ca="1">BN16+BY28</f>
        <v>0</v>
      </c>
      <c r="BO28" s="22">
        <f t="shared" ca="1" si="96"/>
        <v>0</v>
      </c>
      <c r="BQ28" s="17" t="s">
        <v>13</v>
      </c>
      <c r="BR28" s="4">
        <f t="shared" ref="BR28" ca="1" si="158">BG4</f>
        <v>1.7740406814260371E-2</v>
      </c>
      <c r="BS28" s="4">
        <f t="shared" ca="1" si="97"/>
        <v>-3.5480813628520742E-2</v>
      </c>
      <c r="BT28" s="4">
        <f t="shared" ca="1" si="98"/>
        <v>8.8702034071301856E-3</v>
      </c>
      <c r="BU28" s="4">
        <f t="shared" ca="1" si="99"/>
        <v>8.8702034071301856E-3</v>
      </c>
      <c r="BV28" s="4">
        <f t="shared" ca="1" si="100"/>
        <v>0</v>
      </c>
      <c r="BW28" s="4">
        <f t="shared" ca="1" si="101"/>
        <v>0</v>
      </c>
      <c r="BX28" s="4">
        <f t="shared" ca="1" si="102"/>
        <v>0</v>
      </c>
      <c r="BY28" s="4">
        <f t="shared" ca="1" si="103"/>
        <v>0</v>
      </c>
      <c r="BZ28" s="4">
        <f t="shared" ca="1" si="104"/>
        <v>0</v>
      </c>
      <c r="CC28" s="21" t="s">
        <v>13</v>
      </c>
      <c r="CD28" s="22">
        <f t="shared" ref="CD28:CD35" ca="1" si="159">CD16+CO28</f>
        <v>0</v>
      </c>
      <c r="CE28" s="22">
        <f t="shared" ca="1" si="105"/>
        <v>0.96758796758796761</v>
      </c>
      <c r="CF28" s="22">
        <f t="shared" ca="1" si="106"/>
        <v>3.2412032412032409E-2</v>
      </c>
      <c r="CG28" s="22">
        <f t="shared" ca="1" si="107"/>
        <v>0</v>
      </c>
      <c r="CH28" s="22">
        <f t="shared" ca="1" si="108"/>
        <v>0</v>
      </c>
      <c r="CI28" s="22">
        <f t="shared" ca="1" si="109"/>
        <v>0</v>
      </c>
      <c r="CJ28" s="22">
        <f t="shared" ca="1" si="110"/>
        <v>0</v>
      </c>
      <c r="CK28" s="22">
        <f ca="1">CK16+CV28</f>
        <v>0</v>
      </c>
      <c r="CL28" s="22">
        <f t="shared" ca="1" si="112"/>
        <v>0</v>
      </c>
      <c r="CN28" s="17" t="s">
        <v>13</v>
      </c>
      <c r="CO28" s="4">
        <f t="shared" ref="CO28" ca="1" si="160">CD4</f>
        <v>0</v>
      </c>
      <c r="CP28" s="4">
        <f t="shared" ca="1" si="113"/>
        <v>-3.2412032412032409E-2</v>
      </c>
      <c r="CQ28" s="4">
        <f t="shared" ca="1" si="114"/>
        <v>3.2412032412032409E-2</v>
      </c>
      <c r="CR28" s="4">
        <f t="shared" ca="1" si="115"/>
        <v>0</v>
      </c>
      <c r="CS28" s="4">
        <f t="shared" ca="1" si="116"/>
        <v>0</v>
      </c>
      <c r="CT28" s="4">
        <f t="shared" ca="1" si="117"/>
        <v>0</v>
      </c>
      <c r="CU28" s="4">
        <f t="shared" ca="1" si="118"/>
        <v>0</v>
      </c>
      <c r="CV28" s="4">
        <f t="shared" ca="1" si="119"/>
        <v>0</v>
      </c>
      <c r="CW28" s="4">
        <f t="shared" ca="1" si="120"/>
        <v>0</v>
      </c>
      <c r="CZ28" s="21" t="s">
        <v>13</v>
      </c>
      <c r="DA28" s="22">
        <f t="shared" ref="DA28:DA35" ca="1" si="161">DA16+DL28</f>
        <v>3.1418795325916203E-2</v>
      </c>
      <c r="DB28" s="22">
        <f t="shared" ca="1" si="121"/>
        <v>0.93716240934816764</v>
      </c>
      <c r="DC28" s="22">
        <f t="shared" ca="1" si="122"/>
        <v>3.1418795325916203E-2</v>
      </c>
      <c r="DD28" s="22">
        <f t="shared" ca="1" si="123"/>
        <v>0</v>
      </c>
      <c r="DE28" s="22">
        <f t="shared" ca="1" si="124"/>
        <v>0</v>
      </c>
      <c r="DF28" s="22">
        <f t="shared" ca="1" si="125"/>
        <v>0</v>
      </c>
      <c r="DG28" s="22">
        <f t="shared" ca="1" si="126"/>
        <v>0</v>
      </c>
      <c r="DH28" s="22">
        <f ca="1">DH16+DS28</f>
        <v>0</v>
      </c>
      <c r="DI28" s="22">
        <f t="shared" ca="1" si="128"/>
        <v>0</v>
      </c>
      <c r="DK28" s="17" t="s">
        <v>13</v>
      </c>
      <c r="DL28" s="4">
        <f t="shared" ref="DL28" ca="1" si="162">DA4</f>
        <v>3.1418795325916203E-2</v>
      </c>
      <c r="DM28" s="4">
        <f t="shared" ca="1" si="129"/>
        <v>-6.2837590651832406E-2</v>
      </c>
      <c r="DN28" s="4">
        <f t="shared" ca="1" si="130"/>
        <v>3.1418795325916203E-2</v>
      </c>
      <c r="DO28" s="4">
        <f t="shared" ca="1" si="131"/>
        <v>0</v>
      </c>
      <c r="DP28" s="4">
        <f t="shared" ca="1" si="132"/>
        <v>0</v>
      </c>
      <c r="DQ28" s="4">
        <f t="shared" ca="1" si="133"/>
        <v>0</v>
      </c>
      <c r="DR28" s="4">
        <f t="shared" ca="1" si="134"/>
        <v>0</v>
      </c>
      <c r="DS28" s="4">
        <f t="shared" ca="1" si="135"/>
        <v>0</v>
      </c>
      <c r="DT28" s="4">
        <f t="shared" ca="1" si="136"/>
        <v>0</v>
      </c>
    </row>
    <row r="29" spans="1:124" x14ac:dyDescent="0.2">
      <c r="A29">
        <v>4</v>
      </c>
      <c r="B29">
        <v>1</v>
      </c>
      <c r="C29">
        <v>132.65479452054794</v>
      </c>
      <c r="D29">
        <v>2</v>
      </c>
      <c r="E29">
        <v>6</v>
      </c>
      <c r="F29">
        <v>3</v>
      </c>
      <c r="G29">
        <v>0</v>
      </c>
      <c r="H29">
        <v>0</v>
      </c>
      <c r="I29">
        <v>0</v>
      </c>
      <c r="L29" s="21" t="s">
        <v>14</v>
      </c>
      <c r="M29" s="22">
        <f t="shared" ca="1" si="137"/>
        <v>8.0216254230583272E-3</v>
      </c>
      <c r="N29" s="22">
        <f t="shared" ca="1" si="138"/>
        <v>3.2086501692233309E-2</v>
      </c>
      <c r="O29" s="22">
        <f t="shared" ca="1" si="139"/>
        <v>0.8155026152696585</v>
      </c>
      <c r="P29" s="22">
        <f t="shared" ca="1" si="140"/>
        <v>5.6151377961408289E-2</v>
      </c>
      <c r="Q29" s="22">
        <f t="shared" ca="1" si="141"/>
        <v>2.406487626917498E-2</v>
      </c>
      <c r="R29" s="22">
        <f t="shared" ca="1" si="142"/>
        <v>2.406487626917498E-2</v>
      </c>
      <c r="S29" s="22">
        <f ca="1">S17+AD29</f>
        <v>0</v>
      </c>
      <c r="T29" s="22">
        <f t="shared" ca="1" si="144"/>
        <v>0</v>
      </c>
      <c r="U29" s="22">
        <f t="shared" ca="1" si="145"/>
        <v>4.0108127115291638E-2</v>
      </c>
      <c r="W29" s="17" t="s">
        <v>14</v>
      </c>
      <c r="X29" s="4">
        <f t="shared" ca="1" si="146"/>
        <v>8.0216254230583272E-3</v>
      </c>
      <c r="Y29" s="4">
        <f t="shared" ca="1" si="147"/>
        <v>3.2086501692233309E-2</v>
      </c>
      <c r="Z29" s="4">
        <f t="shared" ca="1" si="148"/>
        <v>-0.1844973847303415</v>
      </c>
      <c r="AA29" s="4">
        <f t="shared" ca="1" si="149"/>
        <v>5.6151377961408289E-2</v>
      </c>
      <c r="AB29" s="4">
        <f t="shared" ca="1" si="150"/>
        <v>2.406487626917498E-2</v>
      </c>
      <c r="AC29" s="4">
        <f t="shared" ca="1" si="151"/>
        <v>2.406487626917498E-2</v>
      </c>
      <c r="AD29" s="4">
        <f t="shared" ca="1" si="152"/>
        <v>0</v>
      </c>
      <c r="AE29" s="4">
        <f t="shared" ca="1" si="153"/>
        <v>0</v>
      </c>
      <c r="AF29" s="4">
        <f t="shared" ca="1" si="154"/>
        <v>4.0108127115291638E-2</v>
      </c>
      <c r="AI29" s="21" t="s">
        <v>14</v>
      </c>
      <c r="AJ29" s="22">
        <f t="shared" ca="1" si="155"/>
        <v>4.5665909043518152E-2</v>
      </c>
      <c r="AK29" s="22">
        <f t="shared" ca="1" si="73"/>
        <v>2.2832954521759076E-2</v>
      </c>
      <c r="AL29" s="22">
        <f t="shared" ca="1" si="74"/>
        <v>0.87061325771003184</v>
      </c>
      <c r="AM29" s="22">
        <f t="shared" ca="1" si="75"/>
        <v>4.5665909043518152E-2</v>
      </c>
      <c r="AN29" s="22">
        <f t="shared" ca="1" si="76"/>
        <v>7.6109848405863587E-3</v>
      </c>
      <c r="AO29" s="22">
        <f t="shared" ca="1" si="77"/>
        <v>7.6109848405863587E-3</v>
      </c>
      <c r="AP29" s="22">
        <f t="shared" ca="1" si="78"/>
        <v>0</v>
      </c>
      <c r="AQ29" s="22">
        <f t="shared" ca="1" si="79"/>
        <v>0</v>
      </c>
      <c r="AR29" s="22">
        <f t="shared" ca="1" si="80"/>
        <v>0</v>
      </c>
      <c r="AT29" s="17" t="s">
        <v>14</v>
      </c>
      <c r="AU29" s="4">
        <f ca="1">AJ5</f>
        <v>4.5665909043518152E-2</v>
      </c>
      <c r="AV29" s="4">
        <f t="shared" ca="1" si="81"/>
        <v>2.2832954521759076E-2</v>
      </c>
      <c r="AW29" s="4">
        <f t="shared" ca="1" si="82"/>
        <v>-0.1293867422899681</v>
      </c>
      <c r="AX29" s="4">
        <f t="shared" ca="1" si="83"/>
        <v>4.5665909043518152E-2</v>
      </c>
      <c r="AY29" s="4">
        <f t="shared" ca="1" si="84"/>
        <v>7.6109848405863587E-3</v>
      </c>
      <c r="AZ29" s="4">
        <f t="shared" ca="1" si="85"/>
        <v>7.6109848405863587E-3</v>
      </c>
      <c r="BA29" s="4">
        <f t="shared" ca="1" si="86"/>
        <v>0</v>
      </c>
      <c r="BB29" s="4">
        <f t="shared" ca="1" si="87"/>
        <v>0</v>
      </c>
      <c r="BC29" s="4">
        <f t="shared" ca="1" si="88"/>
        <v>0</v>
      </c>
      <c r="BF29" s="21" t="s">
        <v>14</v>
      </c>
      <c r="BG29" s="22">
        <f t="shared" ca="1" si="157"/>
        <v>3.0153452157211012E-2</v>
      </c>
      <c r="BH29" s="22">
        <f t="shared" ca="1" si="89"/>
        <v>7.5383630393027531E-3</v>
      </c>
      <c r="BI29" s="22">
        <f t="shared" ca="1" si="90"/>
        <v>0.87938619137115592</v>
      </c>
      <c r="BJ29" s="22">
        <f t="shared" ca="1" si="91"/>
        <v>1.5076726078605506E-2</v>
      </c>
      <c r="BK29" s="22">
        <f t="shared" ca="1" si="92"/>
        <v>4.5230178235816522E-2</v>
      </c>
      <c r="BL29" s="22">
        <f t="shared" ca="1" si="93"/>
        <v>2.2615089117908261E-2</v>
      </c>
      <c r="BM29" s="22">
        <f t="shared" ca="1" si="94"/>
        <v>0</v>
      </c>
      <c r="BN29" s="22">
        <f t="shared" ref="BN29:BN32" ca="1" si="163">BN17+BY29</f>
        <v>0</v>
      </c>
      <c r="BO29" s="22">
        <f t="shared" ca="1" si="96"/>
        <v>0</v>
      </c>
      <c r="BQ29" s="17" t="s">
        <v>14</v>
      </c>
      <c r="BR29" s="4">
        <f ca="1">BG5</f>
        <v>3.0153452157211012E-2</v>
      </c>
      <c r="BS29" s="4">
        <f t="shared" ca="1" si="97"/>
        <v>7.5383630393027531E-3</v>
      </c>
      <c r="BT29" s="4">
        <f t="shared" ca="1" si="98"/>
        <v>-0.12061380862884405</v>
      </c>
      <c r="BU29" s="4">
        <f t="shared" ca="1" si="99"/>
        <v>1.5076726078605506E-2</v>
      </c>
      <c r="BV29" s="4">
        <f t="shared" ca="1" si="100"/>
        <v>4.5230178235816522E-2</v>
      </c>
      <c r="BW29" s="4">
        <f t="shared" ca="1" si="101"/>
        <v>2.2615089117908261E-2</v>
      </c>
      <c r="BX29" s="4">
        <f t="shared" ca="1" si="102"/>
        <v>0</v>
      </c>
      <c r="BY29" s="4">
        <f t="shared" ca="1" si="103"/>
        <v>0</v>
      </c>
      <c r="BZ29" s="4">
        <f t="shared" ca="1" si="104"/>
        <v>0</v>
      </c>
      <c r="CC29" s="21" t="s">
        <v>14</v>
      </c>
      <c r="CD29" s="22">
        <f t="shared" ca="1" si="159"/>
        <v>2.7562251043023539E-2</v>
      </c>
      <c r="CE29" s="22">
        <f t="shared" ca="1" si="105"/>
        <v>4.1343376564535309E-2</v>
      </c>
      <c r="CF29" s="22">
        <f t="shared" ca="1" si="106"/>
        <v>0.84840761926337049</v>
      </c>
      <c r="CG29" s="22">
        <f t="shared" ca="1" si="107"/>
        <v>4.8233939325291193E-2</v>
      </c>
      <c r="CH29" s="22">
        <f t="shared" ca="1" si="108"/>
        <v>2.0671688282267654E-2</v>
      </c>
      <c r="CI29" s="22">
        <f t="shared" ca="1" si="109"/>
        <v>0</v>
      </c>
      <c r="CJ29" s="22">
        <f t="shared" ca="1" si="110"/>
        <v>0</v>
      </c>
      <c r="CK29" s="22">
        <f t="shared" ref="CK29:CK32" ca="1" si="164">CK17+CV29</f>
        <v>0</v>
      </c>
      <c r="CL29" s="22">
        <f t="shared" ca="1" si="112"/>
        <v>1.378112552151177E-2</v>
      </c>
      <c r="CN29" s="17" t="s">
        <v>14</v>
      </c>
      <c r="CO29" s="4">
        <f ca="1">CD5</f>
        <v>2.7562251043023539E-2</v>
      </c>
      <c r="CP29" s="4">
        <f t="shared" ca="1" si="113"/>
        <v>4.1343376564535309E-2</v>
      </c>
      <c r="CQ29" s="4">
        <f t="shared" ca="1" si="114"/>
        <v>-0.15159238073662945</v>
      </c>
      <c r="CR29" s="4">
        <f t="shared" ca="1" si="115"/>
        <v>4.8233939325291193E-2</v>
      </c>
      <c r="CS29" s="4">
        <f t="shared" ca="1" si="116"/>
        <v>2.0671688282267654E-2</v>
      </c>
      <c r="CT29" s="4">
        <f t="shared" ca="1" si="117"/>
        <v>0</v>
      </c>
      <c r="CU29" s="4">
        <f t="shared" ca="1" si="118"/>
        <v>0</v>
      </c>
      <c r="CV29" s="4">
        <f t="shared" ca="1" si="119"/>
        <v>0</v>
      </c>
      <c r="CW29" s="4">
        <f t="shared" ca="1" si="120"/>
        <v>1.378112552151177E-2</v>
      </c>
      <c r="CZ29" s="21" t="s">
        <v>14</v>
      </c>
      <c r="DA29" s="22">
        <f t="shared" ca="1" si="161"/>
        <v>0</v>
      </c>
      <c r="DB29" s="22">
        <f t="shared" ca="1" si="121"/>
        <v>3.5494097282999786E-2</v>
      </c>
      <c r="DC29" s="22">
        <f t="shared" ca="1" si="122"/>
        <v>0.88641888869440066</v>
      </c>
      <c r="DD29" s="22">
        <f t="shared" ca="1" si="123"/>
        <v>2.1296458369799869E-2</v>
      </c>
      <c r="DE29" s="22">
        <f t="shared" ca="1" si="124"/>
        <v>7.0988194565999568E-3</v>
      </c>
      <c r="DF29" s="22">
        <f t="shared" ca="1" si="125"/>
        <v>1.4197638913199914E-2</v>
      </c>
      <c r="DG29" s="22">
        <f t="shared" ca="1" si="126"/>
        <v>0</v>
      </c>
      <c r="DH29" s="22">
        <f t="shared" ref="DH29:DH32" ca="1" si="165">DH17+DS29</f>
        <v>0</v>
      </c>
      <c r="DI29" s="22">
        <f t="shared" ca="1" si="128"/>
        <v>3.5494097282999786E-2</v>
      </c>
      <c r="DK29" s="17" t="s">
        <v>14</v>
      </c>
      <c r="DL29" s="4">
        <f ca="1">DA5</f>
        <v>0</v>
      </c>
      <c r="DM29" s="4">
        <f t="shared" ca="1" si="129"/>
        <v>3.5494097282999786E-2</v>
      </c>
      <c r="DN29" s="4">
        <f t="shared" ca="1" si="130"/>
        <v>-0.11358111130559931</v>
      </c>
      <c r="DO29" s="4">
        <f t="shared" ca="1" si="131"/>
        <v>2.1296458369799869E-2</v>
      </c>
      <c r="DP29" s="4">
        <f t="shared" ca="1" si="132"/>
        <v>7.0988194565999568E-3</v>
      </c>
      <c r="DQ29" s="4">
        <f t="shared" ca="1" si="133"/>
        <v>1.4197638913199914E-2</v>
      </c>
      <c r="DR29" s="4">
        <f t="shared" ca="1" si="134"/>
        <v>0</v>
      </c>
      <c r="DS29" s="4">
        <f t="shared" ca="1" si="135"/>
        <v>0</v>
      </c>
      <c r="DT29" s="4">
        <f t="shared" ca="1" si="136"/>
        <v>3.5494097282999786E-2</v>
      </c>
    </row>
    <row r="30" spans="1:124" x14ac:dyDescent="0.2">
      <c r="A30">
        <v>0</v>
      </c>
      <c r="B30">
        <v>3</v>
      </c>
      <c r="C30">
        <v>4</v>
      </c>
      <c r="D30">
        <v>123.12328767123287</v>
      </c>
      <c r="E30">
        <v>6</v>
      </c>
      <c r="F30">
        <v>6</v>
      </c>
      <c r="G30">
        <v>2</v>
      </c>
      <c r="H30">
        <v>0</v>
      </c>
      <c r="I30">
        <v>2</v>
      </c>
      <c r="L30" s="21" t="s">
        <v>15</v>
      </c>
      <c r="M30" s="22">
        <f t="shared" ca="1" si="137"/>
        <v>1.9035202086049544E-2</v>
      </c>
      <c r="N30" s="22">
        <f t="shared" ca="1" si="138"/>
        <v>2.5380269448066057E-2</v>
      </c>
      <c r="O30" s="22">
        <f t="shared" ca="1" si="139"/>
        <v>3.8070404172099087E-2</v>
      </c>
      <c r="P30" s="22">
        <f t="shared" ca="1" si="140"/>
        <v>0.79061277705345501</v>
      </c>
      <c r="Q30" s="22">
        <f t="shared" ca="1" si="141"/>
        <v>2.5380269448066057E-2</v>
      </c>
      <c r="R30" s="22">
        <f t="shared" ca="1" si="142"/>
        <v>5.0760538896132114E-2</v>
      </c>
      <c r="S30" s="22">
        <f t="shared" ca="1" si="143"/>
        <v>6.3450673620165142E-3</v>
      </c>
      <c r="T30" s="22">
        <f t="shared" ca="1" si="144"/>
        <v>1.2690134724033028E-2</v>
      </c>
      <c r="U30" s="22">
        <f t="shared" ca="1" si="145"/>
        <v>3.172533681008257E-2</v>
      </c>
      <c r="W30" s="17" t="s">
        <v>15</v>
      </c>
      <c r="X30" s="4">
        <f t="shared" ca="1" si="146"/>
        <v>1.9035202086049544E-2</v>
      </c>
      <c r="Y30" s="4">
        <f t="shared" ca="1" si="147"/>
        <v>2.5380269448066057E-2</v>
      </c>
      <c r="Z30" s="4">
        <f t="shared" ca="1" si="148"/>
        <v>3.8070404172099087E-2</v>
      </c>
      <c r="AA30" s="4">
        <f t="shared" ca="1" si="149"/>
        <v>-0.20938722294654497</v>
      </c>
      <c r="AB30" s="4">
        <f t="shared" ca="1" si="150"/>
        <v>2.5380269448066057E-2</v>
      </c>
      <c r="AC30" s="4">
        <f t="shared" ca="1" si="151"/>
        <v>5.0760538896132114E-2</v>
      </c>
      <c r="AD30" s="4">
        <f t="shared" ca="1" si="152"/>
        <v>6.3450673620165142E-3</v>
      </c>
      <c r="AE30" s="4">
        <f t="shared" ca="1" si="153"/>
        <v>1.2690134724033028E-2</v>
      </c>
      <c r="AF30" s="4">
        <f t="shared" ca="1" si="154"/>
        <v>3.172533681008257E-2</v>
      </c>
      <c r="AI30" s="21" t="s">
        <v>15</v>
      </c>
      <c r="AJ30" s="22">
        <f t="shared" ca="1" si="155"/>
        <v>7.2377553043823121E-3</v>
      </c>
      <c r="AK30" s="22">
        <f t="shared" ca="1" si="73"/>
        <v>2.8951021217529248E-2</v>
      </c>
      <c r="AL30" s="22">
        <f t="shared" ca="1" si="74"/>
        <v>7.2377553043823123E-2</v>
      </c>
      <c r="AM30" s="22">
        <f t="shared" ca="1" si="75"/>
        <v>0.74667856434661917</v>
      </c>
      <c r="AN30" s="22">
        <f t="shared" ca="1" si="76"/>
        <v>5.7902042435058497E-2</v>
      </c>
      <c r="AO30" s="22">
        <f t="shared" ca="1" si="77"/>
        <v>3.6188776521911561E-2</v>
      </c>
      <c r="AP30" s="22">
        <f t="shared" ca="1" si="78"/>
        <v>7.2377553043823121E-3</v>
      </c>
      <c r="AQ30" s="22">
        <f t="shared" ca="1" si="79"/>
        <v>1.4475510608764624E-2</v>
      </c>
      <c r="AR30" s="22">
        <f t="shared" ca="1" si="80"/>
        <v>2.8951021217529248E-2</v>
      </c>
      <c r="AT30" s="17" t="s">
        <v>15</v>
      </c>
      <c r="AU30" s="4">
        <f t="shared" ca="1" si="156"/>
        <v>7.2377553043823121E-3</v>
      </c>
      <c r="AV30" s="4">
        <f t="shared" ca="1" si="81"/>
        <v>2.8951021217529248E-2</v>
      </c>
      <c r="AW30" s="4">
        <f t="shared" ca="1" si="82"/>
        <v>7.2377553043823123E-2</v>
      </c>
      <c r="AX30" s="4">
        <f t="shared" ca="1" si="83"/>
        <v>-0.25332143565338089</v>
      </c>
      <c r="AY30" s="4">
        <f t="shared" ca="1" si="84"/>
        <v>5.7902042435058497E-2</v>
      </c>
      <c r="AZ30" s="4">
        <f t="shared" ca="1" si="85"/>
        <v>3.6188776521911561E-2</v>
      </c>
      <c r="BA30" s="4">
        <f t="shared" ca="1" si="86"/>
        <v>7.2377553043823121E-3</v>
      </c>
      <c r="BB30" s="4">
        <f t="shared" ca="1" si="87"/>
        <v>1.4475510608764624E-2</v>
      </c>
      <c r="BC30" s="4">
        <f t="shared" ca="1" si="88"/>
        <v>2.8951021217529248E-2</v>
      </c>
      <c r="BF30" s="21" t="s">
        <v>15</v>
      </c>
      <c r="BG30" s="22">
        <f t="shared" ca="1" si="157"/>
        <v>0</v>
      </c>
      <c r="BH30" s="22">
        <f t="shared" ca="1" si="89"/>
        <v>2.4365821094793058E-2</v>
      </c>
      <c r="BI30" s="22">
        <f t="shared" ca="1" si="90"/>
        <v>3.2487761459724075E-2</v>
      </c>
      <c r="BJ30" s="22">
        <f t="shared" ca="1" si="91"/>
        <v>0.8131953716065865</v>
      </c>
      <c r="BK30" s="22">
        <f t="shared" ca="1" si="92"/>
        <v>4.8731642189586116E-2</v>
      </c>
      <c r="BL30" s="22">
        <f t="shared" ca="1" si="93"/>
        <v>4.8731642189586116E-2</v>
      </c>
      <c r="BM30" s="22">
        <f t="shared" ca="1" si="94"/>
        <v>1.6243880729862038E-2</v>
      </c>
      <c r="BN30" s="22">
        <f t="shared" ca="1" si="163"/>
        <v>0</v>
      </c>
      <c r="BO30" s="22">
        <f t="shared" ca="1" si="96"/>
        <v>1.6243880729862038E-2</v>
      </c>
      <c r="BQ30" s="17" t="s">
        <v>15</v>
      </c>
      <c r="BR30" s="4">
        <f t="shared" ref="BR30:BR35" ca="1" si="166">BG6</f>
        <v>0</v>
      </c>
      <c r="BS30" s="4">
        <f t="shared" ca="1" si="97"/>
        <v>2.4365821094793058E-2</v>
      </c>
      <c r="BT30" s="4">
        <f t="shared" ca="1" si="98"/>
        <v>3.2487761459724075E-2</v>
      </c>
      <c r="BU30" s="4">
        <f t="shared" ca="1" si="99"/>
        <v>-0.18680462839341344</v>
      </c>
      <c r="BV30" s="4">
        <f t="shared" ca="1" si="100"/>
        <v>4.8731642189586116E-2</v>
      </c>
      <c r="BW30" s="4">
        <f t="shared" ca="1" si="101"/>
        <v>4.8731642189586116E-2</v>
      </c>
      <c r="BX30" s="4">
        <f t="shared" ca="1" si="102"/>
        <v>1.6243880729862038E-2</v>
      </c>
      <c r="BY30" s="4">
        <f t="shared" ca="1" si="103"/>
        <v>0</v>
      </c>
      <c r="BZ30" s="4">
        <f t="shared" ca="1" si="104"/>
        <v>1.6243880729862038E-2</v>
      </c>
      <c r="CC30" s="21" t="s">
        <v>15</v>
      </c>
      <c r="CD30" s="22">
        <f t="shared" ca="1" si="159"/>
        <v>8.7268380155409442E-3</v>
      </c>
      <c r="CE30" s="22">
        <f t="shared" ca="1" si="105"/>
        <v>4.3634190077704721E-2</v>
      </c>
      <c r="CF30" s="22">
        <f t="shared" ca="1" si="106"/>
        <v>4.3634190077704721E-2</v>
      </c>
      <c r="CG30" s="22">
        <f t="shared" ca="1" si="107"/>
        <v>0.80800956365809928</v>
      </c>
      <c r="CH30" s="22">
        <f t="shared" ca="1" si="108"/>
        <v>2.6180514046622833E-2</v>
      </c>
      <c r="CI30" s="22">
        <f t="shared" ca="1" si="109"/>
        <v>4.3634190077704721E-2</v>
      </c>
      <c r="CJ30" s="22">
        <f ca="1">CJ18+CU30</f>
        <v>0</v>
      </c>
      <c r="CK30" s="22">
        <f t="shared" ca="1" si="164"/>
        <v>8.7268380155409442E-3</v>
      </c>
      <c r="CL30" s="22">
        <f t="shared" ca="1" si="112"/>
        <v>1.7453676031081888E-2</v>
      </c>
      <c r="CN30" s="17" t="s">
        <v>15</v>
      </c>
      <c r="CO30" s="4">
        <f t="shared" ref="CO30:CO35" ca="1" si="167">CD6</f>
        <v>8.7268380155409442E-3</v>
      </c>
      <c r="CP30" s="4">
        <f t="shared" ca="1" si="113"/>
        <v>4.3634190077704721E-2</v>
      </c>
      <c r="CQ30" s="4">
        <f t="shared" ca="1" si="114"/>
        <v>4.3634190077704721E-2</v>
      </c>
      <c r="CR30" s="4">
        <f t="shared" ca="1" si="115"/>
        <v>-0.19199043634190077</v>
      </c>
      <c r="CS30" s="4">
        <f t="shared" ca="1" si="116"/>
        <v>2.6180514046622833E-2</v>
      </c>
      <c r="CT30" s="4">
        <f t="shared" ca="1" si="117"/>
        <v>4.3634190077704721E-2</v>
      </c>
      <c r="CU30" s="4">
        <f t="shared" ca="1" si="118"/>
        <v>0</v>
      </c>
      <c r="CV30" s="4">
        <f t="shared" ca="1" si="119"/>
        <v>8.7268380155409442E-3</v>
      </c>
      <c r="CW30" s="4">
        <f t="shared" ca="1" si="120"/>
        <v>1.7453676031081888E-2</v>
      </c>
      <c r="CZ30" s="21" t="s">
        <v>15</v>
      </c>
      <c r="DA30" s="22">
        <f t="shared" ca="1" si="161"/>
        <v>0</v>
      </c>
      <c r="DB30" s="22">
        <f t="shared" ca="1" si="121"/>
        <v>2.0935501448277841E-2</v>
      </c>
      <c r="DC30" s="22">
        <f t="shared" ca="1" si="122"/>
        <v>6.2806504344833522E-2</v>
      </c>
      <c r="DD30" s="22">
        <f t="shared" ca="1" si="123"/>
        <v>0.738306231896527</v>
      </c>
      <c r="DE30" s="22">
        <f t="shared" ca="1" si="124"/>
        <v>5.2338753620694602E-2</v>
      </c>
      <c r="DF30" s="22">
        <f t="shared" ca="1" si="125"/>
        <v>2.0935501448277841E-2</v>
      </c>
      <c r="DG30" s="22">
        <f ca="1">DG18+DR30</f>
        <v>2.0935501448277841E-2</v>
      </c>
      <c r="DH30" s="22">
        <f t="shared" ca="1" si="165"/>
        <v>1.046775072413892E-2</v>
      </c>
      <c r="DI30" s="22">
        <f t="shared" ca="1" si="128"/>
        <v>7.3274255068972449E-2</v>
      </c>
      <c r="DK30" s="17" t="s">
        <v>15</v>
      </c>
      <c r="DL30" s="4">
        <f t="shared" ref="DL30:DL32" ca="1" si="168">DA6</f>
        <v>0</v>
      </c>
      <c r="DM30" s="4">
        <f t="shared" ca="1" si="129"/>
        <v>2.0935501448277841E-2</v>
      </c>
      <c r="DN30" s="4">
        <f t="shared" ca="1" si="130"/>
        <v>6.2806504344833522E-2</v>
      </c>
      <c r="DO30" s="4">
        <f t="shared" ca="1" si="131"/>
        <v>-0.261693768103473</v>
      </c>
      <c r="DP30" s="4">
        <f t="shared" ca="1" si="132"/>
        <v>5.2338753620694602E-2</v>
      </c>
      <c r="DQ30" s="4">
        <f t="shared" ca="1" si="133"/>
        <v>2.0935501448277841E-2</v>
      </c>
      <c r="DR30" s="4">
        <f t="shared" ca="1" si="134"/>
        <v>2.0935501448277841E-2</v>
      </c>
      <c r="DS30" s="4">
        <f t="shared" ca="1" si="135"/>
        <v>1.046775072413892E-2</v>
      </c>
      <c r="DT30" s="4">
        <f t="shared" ca="1" si="136"/>
        <v>7.3274255068972449E-2</v>
      </c>
    </row>
    <row r="31" spans="1:124" x14ac:dyDescent="0.2">
      <c r="A31">
        <v>0</v>
      </c>
      <c r="B31">
        <v>2</v>
      </c>
      <c r="C31">
        <v>4</v>
      </c>
      <c r="D31">
        <v>6</v>
      </c>
      <c r="E31">
        <v>59.558904109589044</v>
      </c>
      <c r="F31">
        <v>7</v>
      </c>
      <c r="G31">
        <v>7</v>
      </c>
      <c r="H31">
        <v>4</v>
      </c>
      <c r="I31">
        <v>1</v>
      </c>
      <c r="L31" s="21" t="s">
        <v>16</v>
      </c>
      <c r="M31" s="22">
        <f t="shared" ca="1" si="137"/>
        <v>0</v>
      </c>
      <c r="N31" s="22">
        <f t="shared" ca="1" si="138"/>
        <v>1.2653400818137697E-2</v>
      </c>
      <c r="O31" s="22">
        <f t="shared" ca="1" si="139"/>
        <v>3.7960202454413089E-2</v>
      </c>
      <c r="P31" s="22">
        <f t="shared" ca="1" si="140"/>
        <v>0.10122720654510158</v>
      </c>
      <c r="Q31" s="22">
        <f t="shared" ca="1" si="141"/>
        <v>0.65835817791028217</v>
      </c>
      <c r="R31" s="22">
        <f t="shared" ca="1" si="142"/>
        <v>6.3267004090688486E-2</v>
      </c>
      <c r="S31" s="22">
        <f t="shared" ca="1" si="143"/>
        <v>5.0613603272550788E-2</v>
      </c>
      <c r="T31" s="22">
        <f t="shared" ca="1" si="144"/>
        <v>3.7960202454413089E-2</v>
      </c>
      <c r="U31" s="22">
        <f t="shared" ca="1" si="145"/>
        <v>3.7960202454413089E-2</v>
      </c>
      <c r="W31" s="17" t="s">
        <v>16</v>
      </c>
      <c r="X31" s="4">
        <f t="shared" ca="1" si="146"/>
        <v>0</v>
      </c>
      <c r="Y31" s="4">
        <f t="shared" ca="1" si="147"/>
        <v>1.2653400818137697E-2</v>
      </c>
      <c r="Z31" s="4">
        <f t="shared" ca="1" si="148"/>
        <v>3.7960202454413089E-2</v>
      </c>
      <c r="AA31" s="4">
        <f t="shared" ca="1" si="149"/>
        <v>0.10122720654510158</v>
      </c>
      <c r="AB31" s="4">
        <f t="shared" ca="1" si="150"/>
        <v>-0.34164182208971783</v>
      </c>
      <c r="AC31" s="4">
        <f t="shared" ca="1" si="151"/>
        <v>6.3267004090688486E-2</v>
      </c>
      <c r="AD31" s="4">
        <f t="shared" ca="1" si="152"/>
        <v>5.0613603272550788E-2</v>
      </c>
      <c r="AE31" s="4">
        <f t="shared" ca="1" si="153"/>
        <v>3.7960202454413089E-2</v>
      </c>
      <c r="AF31" s="4">
        <f t="shared" ca="1" si="154"/>
        <v>3.7960202454413089E-2</v>
      </c>
      <c r="AI31" s="21" t="s">
        <v>16</v>
      </c>
      <c r="AJ31" s="22">
        <f t="shared" ca="1" si="155"/>
        <v>0</v>
      </c>
      <c r="AK31" s="22">
        <f t="shared" ca="1" si="73"/>
        <v>0</v>
      </c>
      <c r="AL31" s="22">
        <f t="shared" ca="1" si="74"/>
        <v>2.8002608462158119E-2</v>
      </c>
      <c r="AM31" s="22">
        <f t="shared" ca="1" si="75"/>
        <v>5.6005216924316238E-2</v>
      </c>
      <c r="AN31" s="22">
        <f t="shared" ca="1" si="76"/>
        <v>0.64996739422302352</v>
      </c>
      <c r="AO31" s="22">
        <f t="shared" ca="1" si="77"/>
        <v>7.0006521155395296E-2</v>
      </c>
      <c r="AP31" s="22">
        <f t="shared" ca="1" si="78"/>
        <v>5.6005216924316238E-2</v>
      </c>
      <c r="AQ31" s="22">
        <f t="shared" ca="1" si="79"/>
        <v>0.11201043384863248</v>
      </c>
      <c r="AR31" s="22">
        <f t="shared" ca="1" si="80"/>
        <v>2.8002608462158119E-2</v>
      </c>
      <c r="AT31" s="17" t="s">
        <v>16</v>
      </c>
      <c r="AU31" s="4">
        <f t="shared" ca="1" si="156"/>
        <v>0</v>
      </c>
      <c r="AV31" s="4">
        <f t="shared" ca="1" si="81"/>
        <v>0</v>
      </c>
      <c r="AW31" s="4">
        <f t="shared" ca="1" si="82"/>
        <v>2.8002608462158119E-2</v>
      </c>
      <c r="AX31" s="4">
        <f t="shared" ca="1" si="83"/>
        <v>5.6005216924316238E-2</v>
      </c>
      <c r="AY31" s="4">
        <f t="shared" ca="1" si="84"/>
        <v>-0.35003260577697648</v>
      </c>
      <c r="AZ31" s="4">
        <f t="shared" ca="1" si="85"/>
        <v>7.0006521155395296E-2</v>
      </c>
      <c r="BA31" s="4">
        <f t="shared" ca="1" si="86"/>
        <v>5.6005216924316238E-2</v>
      </c>
      <c r="BB31" s="4">
        <f t="shared" ca="1" si="87"/>
        <v>0.11201043384863248</v>
      </c>
      <c r="BC31" s="4">
        <f t="shared" ca="1" si="88"/>
        <v>2.8002608462158119E-2</v>
      </c>
      <c r="BF31" s="21" t="s">
        <v>16</v>
      </c>
      <c r="BG31" s="22">
        <f t="shared" ca="1" si="157"/>
        <v>0</v>
      </c>
      <c r="BH31" s="22">
        <f t="shared" ca="1" si="89"/>
        <v>3.3580201481208889E-2</v>
      </c>
      <c r="BI31" s="22">
        <f t="shared" ca="1" si="90"/>
        <v>6.7160402962417778E-2</v>
      </c>
      <c r="BJ31" s="22">
        <f t="shared" ca="1" si="91"/>
        <v>0.10074060444362666</v>
      </c>
      <c r="BK31" s="22">
        <f t="shared" ca="1" si="92"/>
        <v>0.47950687704126227</v>
      </c>
      <c r="BL31" s="22">
        <f t="shared" ca="1" si="93"/>
        <v>0.1175307051842311</v>
      </c>
      <c r="BM31" s="22">
        <f t="shared" ca="1" si="94"/>
        <v>0.1175307051842311</v>
      </c>
      <c r="BN31" s="22">
        <f t="shared" ca="1" si="163"/>
        <v>6.7160402962417778E-2</v>
      </c>
      <c r="BO31" s="22">
        <f t="shared" ca="1" si="96"/>
        <v>1.6790100740604445E-2</v>
      </c>
      <c r="BQ31" s="17" t="s">
        <v>16</v>
      </c>
      <c r="BR31" s="4">
        <f t="shared" ca="1" si="166"/>
        <v>0</v>
      </c>
      <c r="BS31" s="4">
        <f t="shared" ca="1" si="97"/>
        <v>3.3580201481208889E-2</v>
      </c>
      <c r="BT31" s="4">
        <f t="shared" ca="1" si="98"/>
        <v>6.7160402962417778E-2</v>
      </c>
      <c r="BU31" s="4">
        <f t="shared" ca="1" si="99"/>
        <v>0.10074060444362666</v>
      </c>
      <c r="BV31" s="4">
        <f t="shared" ca="1" si="100"/>
        <v>-0.52049312295873773</v>
      </c>
      <c r="BW31" s="4">
        <f ca="1">BL7</f>
        <v>0.1175307051842311</v>
      </c>
      <c r="BX31" s="4">
        <f t="shared" ca="1" si="102"/>
        <v>0.1175307051842311</v>
      </c>
      <c r="BY31" s="4">
        <f t="shared" ca="1" si="103"/>
        <v>6.7160402962417778E-2</v>
      </c>
      <c r="BZ31" s="4">
        <f t="shared" ca="1" si="104"/>
        <v>1.6790100740604445E-2</v>
      </c>
      <c r="CC31" s="21" t="s">
        <v>16</v>
      </c>
      <c r="CD31" s="22">
        <f t="shared" ca="1" si="159"/>
        <v>0</v>
      </c>
      <c r="CE31" s="22">
        <f t="shared" ca="1" si="105"/>
        <v>2.1158193727899829E-2</v>
      </c>
      <c r="CF31" s="22">
        <f t="shared" ca="1" si="106"/>
        <v>0</v>
      </c>
      <c r="CG31" s="22">
        <f t="shared" ca="1" si="107"/>
        <v>8.4632774911599318E-2</v>
      </c>
      <c r="CH31" s="22">
        <f t="shared" ca="1" si="108"/>
        <v>0.5979943191699032</v>
      </c>
      <c r="CI31" s="22">
        <f t="shared" ca="1" si="109"/>
        <v>0.14810735609529882</v>
      </c>
      <c r="CJ31" s="22">
        <f t="shared" ca="1" si="110"/>
        <v>6.3474581183699488E-2</v>
      </c>
      <c r="CK31" s="22">
        <f t="shared" ca="1" si="164"/>
        <v>6.3474581183699488E-2</v>
      </c>
      <c r="CL31" s="22">
        <f t="shared" ca="1" si="112"/>
        <v>2.1158193727899829E-2</v>
      </c>
      <c r="CN31" s="17" t="s">
        <v>16</v>
      </c>
      <c r="CO31" s="4">
        <f t="shared" ca="1" si="167"/>
        <v>0</v>
      </c>
      <c r="CP31" s="4">
        <f t="shared" ca="1" si="113"/>
        <v>2.1158193727899829E-2</v>
      </c>
      <c r="CQ31" s="4">
        <f t="shared" ca="1" si="114"/>
        <v>0</v>
      </c>
      <c r="CR31" s="4">
        <f t="shared" ca="1" si="115"/>
        <v>8.4632774911599318E-2</v>
      </c>
      <c r="CS31" s="4">
        <f t="shared" ca="1" si="116"/>
        <v>-0.4020056808300968</v>
      </c>
      <c r="CT31" s="4">
        <f ca="1">CI7</f>
        <v>0.14810735609529882</v>
      </c>
      <c r="CU31" s="4">
        <f t="shared" ca="1" si="118"/>
        <v>6.3474581183699488E-2</v>
      </c>
      <c r="CV31" s="4">
        <f t="shared" ca="1" si="119"/>
        <v>6.3474581183699488E-2</v>
      </c>
      <c r="CW31" s="4">
        <f t="shared" ca="1" si="120"/>
        <v>2.1158193727899829E-2</v>
      </c>
      <c r="CZ31" s="21" t="s">
        <v>16</v>
      </c>
      <c r="DA31" s="22">
        <f t="shared" ca="1" si="161"/>
        <v>0</v>
      </c>
      <c r="DB31" s="22">
        <f t="shared" ca="1" si="121"/>
        <v>0</v>
      </c>
      <c r="DC31" s="22">
        <f t="shared" ca="1" si="122"/>
        <v>0</v>
      </c>
      <c r="DD31" s="22">
        <f t="shared" ca="1" si="123"/>
        <v>0.12849398014503979</v>
      </c>
      <c r="DE31" s="22">
        <f t="shared" ca="1" si="124"/>
        <v>0.64021685559388852</v>
      </c>
      <c r="DF31" s="22">
        <f t="shared" ca="1" si="125"/>
        <v>7.7096388087023876E-2</v>
      </c>
      <c r="DG31" s="22">
        <f t="shared" ref="DG31:DG32" ca="1" si="169">DG19+DR31</f>
        <v>2.5698796029007959E-2</v>
      </c>
      <c r="DH31" s="22">
        <f t="shared" ca="1" si="165"/>
        <v>0.10279518411603183</v>
      </c>
      <c r="DI31" s="22">
        <f t="shared" ca="1" si="128"/>
        <v>2.5698796029007959E-2</v>
      </c>
      <c r="DK31" s="17" t="s">
        <v>16</v>
      </c>
      <c r="DL31" s="4">
        <f t="shared" ca="1" si="168"/>
        <v>0</v>
      </c>
      <c r="DM31" s="4">
        <f t="shared" ca="1" si="129"/>
        <v>0</v>
      </c>
      <c r="DN31" s="4">
        <f t="shared" ca="1" si="130"/>
        <v>0</v>
      </c>
      <c r="DO31" s="4">
        <f t="shared" ca="1" si="131"/>
        <v>0.12849398014503979</v>
      </c>
      <c r="DP31" s="4">
        <f t="shared" ca="1" si="132"/>
        <v>-0.35978314440611142</v>
      </c>
      <c r="DQ31" s="4">
        <f ca="1">DF7</f>
        <v>7.7096388087023876E-2</v>
      </c>
      <c r="DR31" s="4">
        <f t="shared" ca="1" si="134"/>
        <v>2.5698796029007959E-2</v>
      </c>
      <c r="DS31" s="4">
        <f t="shared" ca="1" si="135"/>
        <v>0.10279518411603183</v>
      </c>
      <c r="DT31" s="4">
        <f t="shared" ca="1" si="136"/>
        <v>2.5698796029007959E-2</v>
      </c>
    </row>
    <row r="32" spans="1:124" x14ac:dyDescent="0.2">
      <c r="A32">
        <v>0</v>
      </c>
      <c r="B32">
        <v>0</v>
      </c>
      <c r="C32">
        <v>1</v>
      </c>
      <c r="D32">
        <v>2</v>
      </c>
      <c r="E32">
        <v>6</v>
      </c>
      <c r="F32">
        <v>58.950684931506849</v>
      </c>
      <c r="G32">
        <v>6</v>
      </c>
      <c r="H32">
        <v>2</v>
      </c>
      <c r="I32">
        <v>4</v>
      </c>
      <c r="L32" s="21" t="s">
        <v>17</v>
      </c>
      <c r="M32" s="22">
        <f t="shared" ca="1" si="137"/>
        <v>0</v>
      </c>
      <c r="N32" s="22">
        <f t="shared" ca="1" si="138"/>
        <v>0</v>
      </c>
      <c r="O32" s="22">
        <f t="shared" ca="1" si="139"/>
        <v>0</v>
      </c>
      <c r="P32" s="22">
        <f t="shared" ca="1" si="140"/>
        <v>4.1925109120147019E-2</v>
      </c>
      <c r="Q32" s="22">
        <f t="shared" ca="1" si="141"/>
        <v>8.3850218240294039E-2</v>
      </c>
      <c r="R32" s="22">
        <f t="shared" ca="1" si="142"/>
        <v>0.59472394517191218</v>
      </c>
      <c r="S32" s="22">
        <f t="shared" ca="1" si="143"/>
        <v>9.7825254613676388E-2</v>
      </c>
      <c r="T32" s="22">
        <f t="shared" ca="1" si="144"/>
        <v>0.12577532736044106</v>
      </c>
      <c r="U32" s="22">
        <f t="shared" ca="1" si="145"/>
        <v>5.5900145493529362E-2</v>
      </c>
      <c r="W32" s="17" t="s">
        <v>17</v>
      </c>
      <c r="X32" s="4">
        <f t="shared" ca="1" si="146"/>
        <v>0</v>
      </c>
      <c r="Y32" s="4">
        <f t="shared" ca="1" si="147"/>
        <v>0</v>
      </c>
      <c r="Z32" s="4">
        <f t="shared" ca="1" si="148"/>
        <v>0</v>
      </c>
      <c r="AA32" s="4">
        <f t="shared" ca="1" si="149"/>
        <v>4.1925109120147019E-2</v>
      </c>
      <c r="AB32" s="4">
        <f t="shared" ca="1" si="150"/>
        <v>8.3850218240294039E-2</v>
      </c>
      <c r="AC32" s="4">
        <f t="shared" ca="1" si="151"/>
        <v>-0.40527605482808787</v>
      </c>
      <c r="AD32" s="4">
        <f t="shared" ca="1" si="152"/>
        <v>9.7825254613676388E-2</v>
      </c>
      <c r="AE32" s="4">
        <f t="shared" ca="1" si="153"/>
        <v>0.12577532736044106</v>
      </c>
      <c r="AF32" s="4">
        <f t="shared" ca="1" si="154"/>
        <v>5.5900145493529362E-2</v>
      </c>
      <c r="AI32" s="21" t="s">
        <v>17</v>
      </c>
      <c r="AJ32" s="22">
        <f t="shared" ca="1" si="155"/>
        <v>0</v>
      </c>
      <c r="AK32" s="22">
        <f t="shared" ca="1" si="73"/>
        <v>0</v>
      </c>
      <c r="AL32" s="22">
        <f t="shared" ca="1" si="74"/>
        <v>0</v>
      </c>
      <c r="AM32" s="22">
        <f t="shared" ca="1" si="75"/>
        <v>4.6068408431149822E-2</v>
      </c>
      <c r="AN32" s="22">
        <f t="shared" ca="1" si="76"/>
        <v>7.678068071858303E-2</v>
      </c>
      <c r="AO32" s="22">
        <f t="shared" ca="1" si="77"/>
        <v>0.60074046026336825</v>
      </c>
      <c r="AP32" s="22">
        <f t="shared" ca="1" si="78"/>
        <v>0.10749295300601625</v>
      </c>
      <c r="AQ32" s="22">
        <f t="shared" ca="1" si="79"/>
        <v>7.678068071858303E-2</v>
      </c>
      <c r="AR32" s="22">
        <f t="shared" ca="1" si="80"/>
        <v>9.2136816862299645E-2</v>
      </c>
      <c r="AT32" s="17" t="s">
        <v>17</v>
      </c>
      <c r="AU32" s="4">
        <f t="shared" ca="1" si="156"/>
        <v>0</v>
      </c>
      <c r="AV32" s="4">
        <f t="shared" ca="1" si="81"/>
        <v>0</v>
      </c>
      <c r="AW32" s="4">
        <f t="shared" ca="1" si="82"/>
        <v>0</v>
      </c>
      <c r="AX32" s="4">
        <f t="shared" ca="1" si="83"/>
        <v>4.6068408431149822E-2</v>
      </c>
      <c r="AY32" s="4">
        <f t="shared" ca="1" si="84"/>
        <v>7.678068071858303E-2</v>
      </c>
      <c r="AZ32" s="4">
        <f t="shared" ca="1" si="85"/>
        <v>-0.39925953973663175</v>
      </c>
      <c r="BA32" s="4">
        <f t="shared" ca="1" si="86"/>
        <v>0.10749295300601625</v>
      </c>
      <c r="BB32" s="4">
        <f t="shared" ca="1" si="87"/>
        <v>7.678068071858303E-2</v>
      </c>
      <c r="BC32" s="4">
        <f t="shared" ca="1" si="88"/>
        <v>9.2136816862299645E-2</v>
      </c>
      <c r="BF32" s="21" t="s">
        <v>17</v>
      </c>
      <c r="BG32" s="22">
        <f t="shared" ca="1" si="157"/>
        <v>0</v>
      </c>
      <c r="BH32" s="22">
        <f t="shared" ca="1" si="89"/>
        <v>0</v>
      </c>
      <c r="BI32" s="22">
        <f t="shared" ca="1" si="90"/>
        <v>1.6963331319421852E-2</v>
      </c>
      <c r="BJ32" s="22">
        <f t="shared" ca="1" si="91"/>
        <v>3.3926662638843703E-2</v>
      </c>
      <c r="BK32" s="22">
        <f t="shared" ca="1" si="92"/>
        <v>0.10177998791653112</v>
      </c>
      <c r="BL32" s="22">
        <f t="shared" ca="1" si="93"/>
        <v>0.64377004229214108</v>
      </c>
      <c r="BM32" s="22">
        <f t="shared" ca="1" si="94"/>
        <v>0.10177998791653112</v>
      </c>
      <c r="BN32" s="22">
        <f t="shared" ca="1" si="163"/>
        <v>3.3926662638843703E-2</v>
      </c>
      <c r="BO32" s="22">
        <f t="shared" ca="1" si="96"/>
        <v>6.7853325277687407E-2</v>
      </c>
      <c r="BQ32" s="17" t="s">
        <v>17</v>
      </c>
      <c r="BR32" s="4">
        <f t="shared" ca="1" si="166"/>
        <v>0</v>
      </c>
      <c r="BS32" s="4">
        <f t="shared" ca="1" si="97"/>
        <v>0</v>
      </c>
      <c r="BT32" s="4">
        <f t="shared" ca="1" si="98"/>
        <v>1.6963331319421852E-2</v>
      </c>
      <c r="BU32" s="4">
        <f t="shared" ca="1" si="99"/>
        <v>3.3926662638843703E-2</v>
      </c>
      <c r="BV32" s="4">
        <f t="shared" ca="1" si="100"/>
        <v>0.10177998791653112</v>
      </c>
      <c r="BW32" s="4">
        <f t="shared" ca="1" si="101"/>
        <v>-0.35622995770785892</v>
      </c>
      <c r="BX32" s="4">
        <f t="shared" ca="1" si="102"/>
        <v>0.10177998791653112</v>
      </c>
      <c r="BY32" s="4">
        <f t="shared" ca="1" si="103"/>
        <v>3.3926662638843703E-2</v>
      </c>
      <c r="BZ32" s="4">
        <f t="shared" ca="1" si="104"/>
        <v>6.7853325277687407E-2</v>
      </c>
      <c r="CC32" s="21" t="s">
        <v>17</v>
      </c>
      <c r="CD32" s="22">
        <f t="shared" ca="1" si="159"/>
        <v>0</v>
      </c>
      <c r="CE32" s="22">
        <f t="shared" ca="1" si="105"/>
        <v>0</v>
      </c>
      <c r="CF32" s="22">
        <f t="shared" ca="1" si="106"/>
        <v>3.743205825043585E-2</v>
      </c>
      <c r="CG32" s="22">
        <f t="shared" ca="1" si="107"/>
        <v>1.8716029125217925E-2</v>
      </c>
      <c r="CH32" s="22">
        <f t="shared" ca="1" si="108"/>
        <v>7.48641165008717E-2</v>
      </c>
      <c r="CI32" s="22">
        <f t="shared" ca="1" si="109"/>
        <v>0.64439544662085946</v>
      </c>
      <c r="CJ32" s="22">
        <f t="shared" ca="1" si="110"/>
        <v>0.13101220387652548</v>
      </c>
      <c r="CK32" s="22">
        <f t="shared" ca="1" si="164"/>
        <v>3.743205825043585E-2</v>
      </c>
      <c r="CL32" s="22">
        <f t="shared" ca="1" si="112"/>
        <v>5.6148087375653778E-2</v>
      </c>
      <c r="CN32" s="17" t="s">
        <v>17</v>
      </c>
      <c r="CO32" s="4">
        <f t="shared" ca="1" si="167"/>
        <v>0</v>
      </c>
      <c r="CP32" s="4">
        <f t="shared" ca="1" si="113"/>
        <v>0</v>
      </c>
      <c r="CQ32" s="4">
        <f t="shared" ca="1" si="114"/>
        <v>3.743205825043585E-2</v>
      </c>
      <c r="CR32" s="4">
        <f t="shared" ca="1" si="115"/>
        <v>1.8716029125217925E-2</v>
      </c>
      <c r="CS32" s="4">
        <f t="shared" ca="1" si="116"/>
        <v>7.48641165008717E-2</v>
      </c>
      <c r="CT32" s="4">
        <f t="shared" ref="CT32:CT35" ca="1" si="170">CI8</f>
        <v>-0.35560455337914054</v>
      </c>
      <c r="CU32" s="4">
        <f t="shared" ca="1" si="118"/>
        <v>0.13101220387652548</v>
      </c>
      <c r="CV32" s="4">
        <f t="shared" ca="1" si="119"/>
        <v>3.743205825043585E-2</v>
      </c>
      <c r="CW32" s="4">
        <f t="shared" ca="1" si="120"/>
        <v>5.6148087375653778E-2</v>
      </c>
      <c r="CZ32" s="21" t="s">
        <v>17</v>
      </c>
      <c r="DA32" s="22">
        <f t="shared" ca="1" si="161"/>
        <v>0</v>
      </c>
      <c r="DB32" s="22">
        <f t="shared" ca="1" si="121"/>
        <v>0</v>
      </c>
      <c r="DC32" s="22">
        <f t="shared" ca="1" si="122"/>
        <v>0</v>
      </c>
      <c r="DD32" s="22">
        <f t="shared" ca="1" si="123"/>
        <v>0</v>
      </c>
      <c r="DE32" s="22">
        <f t="shared" ca="1" si="124"/>
        <v>5.9855690390291899E-2</v>
      </c>
      <c r="DF32" s="22">
        <f t="shared" ca="1" si="125"/>
        <v>0.70072154804854048</v>
      </c>
      <c r="DG32" s="22">
        <f t="shared" ca="1" si="169"/>
        <v>7.980758718705587E-2</v>
      </c>
      <c r="DH32" s="22">
        <f t="shared" ca="1" si="165"/>
        <v>3.9903793593527935E-2</v>
      </c>
      <c r="DI32" s="22">
        <f t="shared" ca="1" si="128"/>
        <v>0.1197113807805838</v>
      </c>
      <c r="DK32" s="17" t="s">
        <v>17</v>
      </c>
      <c r="DL32" s="4">
        <f t="shared" ca="1" si="168"/>
        <v>0</v>
      </c>
      <c r="DM32" s="4">
        <f t="shared" ca="1" si="129"/>
        <v>0</v>
      </c>
      <c r="DN32" s="4">
        <f t="shared" ca="1" si="130"/>
        <v>0</v>
      </c>
      <c r="DO32" s="4">
        <f t="shared" ca="1" si="131"/>
        <v>0</v>
      </c>
      <c r="DP32" s="4">
        <f t="shared" ca="1" si="132"/>
        <v>5.9855690390291899E-2</v>
      </c>
      <c r="DQ32" s="4">
        <f t="shared" ref="DQ32:DQ35" ca="1" si="171">DF8</f>
        <v>-0.29927845195145952</v>
      </c>
      <c r="DR32" s="4">
        <f t="shared" ca="1" si="134"/>
        <v>7.980758718705587E-2</v>
      </c>
      <c r="DS32" s="4">
        <f t="shared" ca="1" si="135"/>
        <v>3.9903793593527935E-2</v>
      </c>
      <c r="DT32" s="4">
        <f t="shared" ca="1" si="136"/>
        <v>0.1197113807805838</v>
      </c>
    </row>
    <row r="33" spans="1:124" x14ac:dyDescent="0.2">
      <c r="A33">
        <v>0</v>
      </c>
      <c r="B33">
        <v>0</v>
      </c>
      <c r="C33">
        <v>0</v>
      </c>
      <c r="D33">
        <v>0</v>
      </c>
      <c r="E33">
        <v>2</v>
      </c>
      <c r="F33">
        <v>2</v>
      </c>
      <c r="G33">
        <v>38.972602739726028</v>
      </c>
      <c r="H33">
        <v>13</v>
      </c>
      <c r="I33">
        <v>4</v>
      </c>
      <c r="L33" s="21" t="s">
        <v>18</v>
      </c>
      <c r="M33" s="22">
        <f t="shared" ca="1" si="137"/>
        <v>0</v>
      </c>
      <c r="N33" s="22">
        <f t="shared" ca="1" si="138"/>
        <v>0</v>
      </c>
      <c r="O33" s="22">
        <f t="shared" ca="1" si="139"/>
        <v>0</v>
      </c>
      <c r="P33" s="22">
        <f t="shared" ca="1" si="140"/>
        <v>0</v>
      </c>
      <c r="Q33" s="22">
        <f t="shared" ca="1" si="141"/>
        <v>9.3729937941365291E-2</v>
      </c>
      <c r="R33" s="22">
        <f t="shared" ca="1" si="142"/>
        <v>9.3729937941365291E-2</v>
      </c>
      <c r="S33" s="22">
        <f t="shared" ca="1" si="143"/>
        <v>0.54697196661673442</v>
      </c>
      <c r="T33" s="22">
        <f t="shared" ca="1" si="144"/>
        <v>0.24994650117697412</v>
      </c>
      <c r="U33" s="22">
        <f t="shared" ca="1" si="145"/>
        <v>1.5621656323560882E-2</v>
      </c>
      <c r="W33" s="17" t="s">
        <v>18</v>
      </c>
      <c r="X33" s="4">
        <f t="shared" ca="1" si="146"/>
        <v>0</v>
      </c>
      <c r="Y33" s="4">
        <f t="shared" ca="1" si="147"/>
        <v>0</v>
      </c>
      <c r="Z33" s="4">
        <f t="shared" ca="1" si="148"/>
        <v>0</v>
      </c>
      <c r="AA33" s="4">
        <f t="shared" ca="1" si="149"/>
        <v>0</v>
      </c>
      <c r="AB33" s="4">
        <f t="shared" ca="1" si="150"/>
        <v>9.3729937941365291E-2</v>
      </c>
      <c r="AC33" s="4">
        <f t="shared" ca="1" si="151"/>
        <v>9.3729937941365291E-2</v>
      </c>
      <c r="AD33" s="4">
        <f t="shared" ca="1" si="152"/>
        <v>-0.45302803338326558</v>
      </c>
      <c r="AE33" s="4">
        <f t="shared" ca="1" si="153"/>
        <v>0.24994650117697412</v>
      </c>
      <c r="AF33" s="4">
        <f t="shared" ca="1" si="154"/>
        <v>1.5621656323560882E-2</v>
      </c>
      <c r="AI33" s="21" t="s">
        <v>18</v>
      </c>
      <c r="AJ33" s="22">
        <f t="shared" ca="1" si="155"/>
        <v>0</v>
      </c>
      <c r="AK33" s="22">
        <f t="shared" ca="1" si="73"/>
        <v>0</v>
      </c>
      <c r="AL33" s="22">
        <f t="shared" ca="1" si="74"/>
        <v>0</v>
      </c>
      <c r="AM33" s="22">
        <f t="shared" ca="1" si="75"/>
        <v>0</v>
      </c>
      <c r="AN33" s="22">
        <f t="shared" ca="1" si="76"/>
        <v>6.2018577254191208E-2</v>
      </c>
      <c r="AO33" s="22">
        <f t="shared" ca="1" si="77"/>
        <v>0.10336429542365201</v>
      </c>
      <c r="AP33" s="22">
        <f t="shared" ca="1" si="78"/>
        <v>0.52452424105120077</v>
      </c>
      <c r="AQ33" s="22">
        <f ca="1">AQ21+BB33</f>
        <v>0.24807430901676483</v>
      </c>
      <c r="AR33" s="22">
        <f t="shared" ca="1" si="80"/>
        <v>6.2018577254191208E-2</v>
      </c>
      <c r="AT33" s="17" t="s">
        <v>18</v>
      </c>
      <c r="AU33" s="4">
        <f t="shared" ca="1" si="156"/>
        <v>0</v>
      </c>
      <c r="AV33" s="4">
        <f t="shared" ca="1" si="81"/>
        <v>0</v>
      </c>
      <c r="AW33" s="4">
        <f t="shared" ca="1" si="82"/>
        <v>0</v>
      </c>
      <c r="AX33" s="4">
        <f t="shared" ca="1" si="83"/>
        <v>0</v>
      </c>
      <c r="AY33" s="4">
        <f t="shared" ca="1" si="84"/>
        <v>6.2018577254191208E-2</v>
      </c>
      <c r="AZ33" s="4">
        <f t="shared" ca="1" si="85"/>
        <v>0.10336429542365201</v>
      </c>
      <c r="BA33" s="4">
        <f t="shared" ca="1" si="86"/>
        <v>-0.47547575894879923</v>
      </c>
      <c r="BB33" s="4">
        <f t="shared" ca="1" si="87"/>
        <v>0.24807430901676483</v>
      </c>
      <c r="BC33" s="4">
        <f t="shared" ca="1" si="88"/>
        <v>6.2018577254191208E-2</v>
      </c>
      <c r="BF33" s="21" t="s">
        <v>18</v>
      </c>
      <c r="BG33" s="22">
        <f t="shared" ca="1" si="157"/>
        <v>0</v>
      </c>
      <c r="BH33" s="22">
        <f t="shared" ca="1" si="89"/>
        <v>0</v>
      </c>
      <c r="BI33" s="22">
        <f t="shared" ca="1" si="90"/>
        <v>0</v>
      </c>
      <c r="BJ33" s="22">
        <f t="shared" ca="1" si="91"/>
        <v>0</v>
      </c>
      <c r="BK33" s="22">
        <f t="shared" ca="1" si="92"/>
        <v>5.1318101933216169E-2</v>
      </c>
      <c r="BL33" s="22">
        <f t="shared" ca="1" si="93"/>
        <v>5.1318101933216169E-2</v>
      </c>
      <c r="BM33" s="22">
        <f ca="1">BM21+BX33</f>
        <v>0.46115992970123021</v>
      </c>
      <c r="BN33" s="22">
        <f ca="1">BN21+BY33</f>
        <v>0.33356766256590509</v>
      </c>
      <c r="BO33" s="22">
        <f t="shared" ca="1" si="96"/>
        <v>0.10263620386643234</v>
      </c>
      <c r="BQ33" s="17" t="s">
        <v>18</v>
      </c>
      <c r="BR33" s="4">
        <f t="shared" ca="1" si="166"/>
        <v>0</v>
      </c>
      <c r="BS33" s="4">
        <f t="shared" ca="1" si="97"/>
        <v>0</v>
      </c>
      <c r="BT33" s="4">
        <f t="shared" ca="1" si="98"/>
        <v>0</v>
      </c>
      <c r="BU33" s="4">
        <f t="shared" ca="1" si="99"/>
        <v>0</v>
      </c>
      <c r="BV33" s="4">
        <f t="shared" ca="1" si="100"/>
        <v>5.1318101933216169E-2</v>
      </c>
      <c r="BW33" s="4">
        <f t="shared" ca="1" si="101"/>
        <v>5.1318101933216169E-2</v>
      </c>
      <c r="BX33" s="4">
        <f t="shared" ca="1" si="102"/>
        <v>-0.53884007029876979</v>
      </c>
      <c r="BY33" s="4">
        <f t="shared" ca="1" si="103"/>
        <v>0.33356766256590509</v>
      </c>
      <c r="BZ33" s="4">
        <f t="shared" ca="1" si="104"/>
        <v>0.10263620386643234</v>
      </c>
      <c r="CC33" s="21" t="s">
        <v>18</v>
      </c>
      <c r="CD33" s="22">
        <f t="shared" ca="1" si="159"/>
        <v>0</v>
      </c>
      <c r="CE33" s="22">
        <f t="shared" ca="1" si="105"/>
        <v>0</v>
      </c>
      <c r="CF33" s="22">
        <f t="shared" ca="1" si="106"/>
        <v>0</v>
      </c>
      <c r="CG33" s="22">
        <f t="shared" ca="1" si="107"/>
        <v>0</v>
      </c>
      <c r="CH33" s="22">
        <f t="shared" ca="1" si="108"/>
        <v>2.9383352117211402E-2</v>
      </c>
      <c r="CI33" s="22">
        <f t="shared" ca="1" si="109"/>
        <v>8.8150056351634198E-2</v>
      </c>
      <c r="CJ33" s="22">
        <f ca="1">CJ21+CU33</f>
        <v>0.64739977459346321</v>
      </c>
      <c r="CK33" s="22">
        <f ca="1">CK21+CV33</f>
        <v>0.14691676058605702</v>
      </c>
      <c r="CL33" s="22">
        <f t="shared" ca="1" si="112"/>
        <v>8.8150056351634198E-2</v>
      </c>
      <c r="CN33" s="17" t="s">
        <v>18</v>
      </c>
      <c r="CO33" s="4">
        <f ca="1">CD9</f>
        <v>0</v>
      </c>
      <c r="CP33" s="4">
        <f t="shared" ca="1" si="113"/>
        <v>0</v>
      </c>
      <c r="CQ33" s="4">
        <f t="shared" ca="1" si="114"/>
        <v>0</v>
      </c>
      <c r="CR33" s="4">
        <f t="shared" ca="1" si="115"/>
        <v>0</v>
      </c>
      <c r="CS33" s="4">
        <f t="shared" ca="1" si="116"/>
        <v>2.9383352117211402E-2</v>
      </c>
      <c r="CT33" s="4">
        <f t="shared" ca="1" si="170"/>
        <v>8.8150056351634198E-2</v>
      </c>
      <c r="CU33" s="4">
        <f t="shared" ca="1" si="118"/>
        <v>-0.35260022540653679</v>
      </c>
      <c r="CV33" s="4">
        <f t="shared" ca="1" si="119"/>
        <v>0.14691676058605702</v>
      </c>
      <c r="CW33" s="4">
        <f t="shared" ca="1" si="120"/>
        <v>8.8150056351634198E-2</v>
      </c>
      <c r="CZ33" s="21" t="s">
        <v>18</v>
      </c>
      <c r="DA33" s="22">
        <f t="shared" ca="1" si="161"/>
        <v>0</v>
      </c>
      <c r="DB33" s="22">
        <f t="shared" ca="1" si="121"/>
        <v>0</v>
      </c>
      <c r="DC33" s="22">
        <f t="shared" ca="1" si="122"/>
        <v>0</v>
      </c>
      <c r="DD33" s="22">
        <f t="shared" ca="1" si="123"/>
        <v>0</v>
      </c>
      <c r="DE33" s="22">
        <f t="shared" ca="1" si="124"/>
        <v>3.4824921286136817E-2</v>
      </c>
      <c r="DF33" s="22">
        <f t="shared" ca="1" si="125"/>
        <v>0.13929968514454727</v>
      </c>
      <c r="DG33" s="22">
        <f ca="1">DG21+DR33</f>
        <v>0.44280125942181092</v>
      </c>
      <c r="DH33" s="22">
        <f ca="1">DH21+DS33</f>
        <v>0.24377444900295772</v>
      </c>
      <c r="DI33" s="22">
        <f t="shared" ca="1" si="128"/>
        <v>0.13929968514454727</v>
      </c>
      <c r="DK33" s="17" t="s">
        <v>18</v>
      </c>
      <c r="DL33" s="4">
        <f ca="1">DA9</f>
        <v>0</v>
      </c>
      <c r="DM33" s="4">
        <f t="shared" ca="1" si="129"/>
        <v>0</v>
      </c>
      <c r="DN33" s="4">
        <f t="shared" ca="1" si="130"/>
        <v>0</v>
      </c>
      <c r="DO33" s="4">
        <f t="shared" ca="1" si="131"/>
        <v>0</v>
      </c>
      <c r="DP33" s="4">
        <f t="shared" ca="1" si="132"/>
        <v>3.4824921286136817E-2</v>
      </c>
      <c r="DQ33" s="4">
        <f t="shared" ca="1" si="171"/>
        <v>0.13929968514454727</v>
      </c>
      <c r="DR33" s="4">
        <f t="shared" ca="1" si="134"/>
        <v>-0.55719874057818908</v>
      </c>
      <c r="DS33" s="4">
        <f t="shared" ca="1" si="135"/>
        <v>0.24377444900295772</v>
      </c>
      <c r="DT33" s="4">
        <f t="shared" ca="1" si="136"/>
        <v>0.13929968514454727</v>
      </c>
    </row>
    <row r="34" spans="1:124" x14ac:dyDescent="0.2">
      <c r="A34">
        <v>0</v>
      </c>
      <c r="B34">
        <v>0</v>
      </c>
      <c r="C34">
        <v>0</v>
      </c>
      <c r="D34">
        <v>0</v>
      </c>
      <c r="E34">
        <v>0</v>
      </c>
      <c r="F34">
        <v>2</v>
      </c>
      <c r="G34">
        <v>2</v>
      </c>
      <c r="H34">
        <v>53.178082191780824</v>
      </c>
      <c r="I34">
        <v>15</v>
      </c>
      <c r="L34" s="21" t="s">
        <v>19</v>
      </c>
      <c r="M34" s="22">
        <f t="shared" ca="1" si="137"/>
        <v>0</v>
      </c>
      <c r="N34" s="22">
        <f t="shared" ca="1" si="138"/>
        <v>0</v>
      </c>
      <c r="O34" s="22">
        <f t="shared" ca="1" si="139"/>
        <v>0</v>
      </c>
      <c r="P34" s="22">
        <f t="shared" ca="1" si="140"/>
        <v>0</v>
      </c>
      <c r="Q34" s="22">
        <f t="shared" ca="1" si="141"/>
        <v>0</v>
      </c>
      <c r="R34" s="22">
        <f t="shared" ca="1" si="142"/>
        <v>3.7530204102616829E-2</v>
      </c>
      <c r="S34" s="22">
        <f t="shared" ca="1" si="143"/>
        <v>1.8765102051308415E-2</v>
      </c>
      <c r="T34" s="22">
        <f t="shared" ca="1" si="144"/>
        <v>0.4933422446146728</v>
      </c>
      <c r="U34" s="22">
        <f t="shared" ca="1" si="145"/>
        <v>0.45036244923140195</v>
      </c>
      <c r="W34" s="17" t="s">
        <v>19</v>
      </c>
      <c r="X34" s="4">
        <f t="shared" ca="1" si="146"/>
        <v>0</v>
      </c>
      <c r="Y34" s="4">
        <f t="shared" ca="1" si="147"/>
        <v>0</v>
      </c>
      <c r="Z34" s="4">
        <f t="shared" ca="1" si="148"/>
        <v>0</v>
      </c>
      <c r="AA34" s="4">
        <f t="shared" ca="1" si="149"/>
        <v>0</v>
      </c>
      <c r="AB34" s="4">
        <f t="shared" ca="1" si="150"/>
        <v>0</v>
      </c>
      <c r="AC34" s="4">
        <f t="shared" ca="1" si="151"/>
        <v>3.7530204102616829E-2</v>
      </c>
      <c r="AD34" s="4">
        <f t="shared" ca="1" si="152"/>
        <v>1.8765102051308415E-2</v>
      </c>
      <c r="AE34" s="4">
        <f t="shared" ca="1" si="153"/>
        <v>-0.5066577553853272</v>
      </c>
      <c r="AF34" s="4">
        <f t="shared" ca="1" si="154"/>
        <v>0.45036244923140195</v>
      </c>
      <c r="AI34" s="21" t="s">
        <v>19</v>
      </c>
      <c r="AJ34" s="22">
        <f t="shared" ca="1" si="155"/>
        <v>0</v>
      </c>
      <c r="AK34" s="22">
        <f t="shared" ca="1" si="73"/>
        <v>0</v>
      </c>
      <c r="AL34" s="22">
        <f t="shared" ca="1" si="74"/>
        <v>0</v>
      </c>
      <c r="AM34" s="22">
        <f t="shared" ca="1" si="75"/>
        <v>0</v>
      </c>
      <c r="AN34" s="22">
        <f t="shared" ca="1" si="76"/>
        <v>0</v>
      </c>
      <c r="AO34" s="22">
        <f t="shared" ca="1" si="77"/>
        <v>0</v>
      </c>
      <c r="AP34" s="22">
        <f t="shared" ca="1" si="78"/>
        <v>1.8755459637223165E-2</v>
      </c>
      <c r="AQ34" s="22">
        <f t="shared" ca="1" si="79"/>
        <v>0.5311135090694209</v>
      </c>
      <c r="AR34" s="22">
        <f t="shared" ca="1" si="80"/>
        <v>0.45013103129335591</v>
      </c>
      <c r="AT34" s="17" t="s">
        <v>19</v>
      </c>
      <c r="AU34" s="4">
        <f t="shared" ca="1" si="156"/>
        <v>0</v>
      </c>
      <c r="AV34" s="4">
        <f t="shared" ca="1" si="81"/>
        <v>0</v>
      </c>
      <c r="AW34" s="4">
        <f t="shared" ca="1" si="82"/>
        <v>0</v>
      </c>
      <c r="AX34" s="4">
        <f t="shared" ca="1" si="83"/>
        <v>0</v>
      </c>
      <c r="AY34" s="4">
        <f t="shared" ca="1" si="84"/>
        <v>0</v>
      </c>
      <c r="AZ34" s="4">
        <f t="shared" ca="1" si="85"/>
        <v>0</v>
      </c>
      <c r="BA34" s="4">
        <f t="shared" ca="1" si="86"/>
        <v>1.8755459637223165E-2</v>
      </c>
      <c r="BB34" s="4">
        <f t="shared" ca="1" si="87"/>
        <v>-0.4688864909305791</v>
      </c>
      <c r="BC34" s="4">
        <f t="shared" ca="1" si="88"/>
        <v>0.45013103129335591</v>
      </c>
      <c r="BF34" s="21" t="s">
        <v>19</v>
      </c>
      <c r="BG34" s="22">
        <f t="shared" ca="1" si="157"/>
        <v>0</v>
      </c>
      <c r="BH34" s="22">
        <f t="shared" ca="1" si="89"/>
        <v>0</v>
      </c>
      <c r="BI34" s="22">
        <f t="shared" ca="1" si="90"/>
        <v>0</v>
      </c>
      <c r="BJ34" s="22">
        <f t="shared" ca="1" si="91"/>
        <v>0</v>
      </c>
      <c r="BK34" s="22">
        <f t="shared" ca="1" si="92"/>
        <v>0</v>
      </c>
      <c r="BL34" s="22">
        <f t="shared" ca="1" si="93"/>
        <v>3.7609479649665122E-2</v>
      </c>
      <c r="BM34" s="22">
        <f t="shared" ca="1" si="94"/>
        <v>3.7609479649665122E-2</v>
      </c>
      <c r="BN34" s="22">
        <f t="shared" ref="BN34:BN35" ca="1" si="172">BN22+BY34</f>
        <v>0.64270994332818132</v>
      </c>
      <c r="BO34" s="22">
        <f t="shared" ca="1" si="96"/>
        <v>0.28207109737248842</v>
      </c>
      <c r="BQ34" s="17" t="s">
        <v>19</v>
      </c>
      <c r="BR34" s="4">
        <f t="shared" ca="1" si="166"/>
        <v>0</v>
      </c>
      <c r="BS34" s="4">
        <f t="shared" ca="1" si="97"/>
        <v>0</v>
      </c>
      <c r="BT34" s="4">
        <f t="shared" ca="1" si="98"/>
        <v>0</v>
      </c>
      <c r="BU34" s="4">
        <f t="shared" ca="1" si="99"/>
        <v>0</v>
      </c>
      <c r="BV34" s="4">
        <f ca="1">BK10</f>
        <v>0</v>
      </c>
      <c r="BW34" s="4">
        <f t="shared" ca="1" si="101"/>
        <v>3.7609479649665122E-2</v>
      </c>
      <c r="BX34" s="4">
        <f t="shared" ca="1" si="102"/>
        <v>3.7609479649665122E-2</v>
      </c>
      <c r="BY34" s="4">
        <f t="shared" ca="1" si="103"/>
        <v>-0.35729005667181868</v>
      </c>
      <c r="BZ34" s="4">
        <f t="shared" ca="1" si="104"/>
        <v>0.28207109737248842</v>
      </c>
      <c r="CC34" s="21" t="s">
        <v>19</v>
      </c>
      <c r="CD34" s="22">
        <f t="shared" ca="1" si="159"/>
        <v>0</v>
      </c>
      <c r="CE34" s="22">
        <f t="shared" ca="1" si="105"/>
        <v>0</v>
      </c>
      <c r="CF34" s="22">
        <f t="shared" ca="1" si="106"/>
        <v>0</v>
      </c>
      <c r="CG34" s="22">
        <f t="shared" ca="1" si="107"/>
        <v>0</v>
      </c>
      <c r="CH34" s="22">
        <f t="shared" ca="1" si="108"/>
        <v>0</v>
      </c>
      <c r="CI34" s="22">
        <f t="shared" ca="1" si="109"/>
        <v>6.0393800672880707E-2</v>
      </c>
      <c r="CJ34" s="22">
        <f t="shared" ref="CJ34:CJ35" ca="1" si="173">CJ22+CU34</f>
        <v>0</v>
      </c>
      <c r="CK34" s="22">
        <f t="shared" ref="CK34:CK35" ca="1" si="174">CK22+CV34</f>
        <v>0.55711212839887492</v>
      </c>
      <c r="CL34" s="22">
        <f t="shared" ca="1" si="112"/>
        <v>0.38249407092824445</v>
      </c>
      <c r="CN34" s="17" t="s">
        <v>19</v>
      </c>
      <c r="CO34" s="4">
        <f t="shared" ca="1" si="167"/>
        <v>0</v>
      </c>
      <c r="CP34" s="4">
        <f t="shared" ca="1" si="113"/>
        <v>0</v>
      </c>
      <c r="CQ34" s="4">
        <f t="shared" ca="1" si="114"/>
        <v>0</v>
      </c>
      <c r="CR34" s="4">
        <f t="shared" ca="1" si="115"/>
        <v>0</v>
      </c>
      <c r="CS34" s="4">
        <f ca="1">CH10</f>
        <v>0</v>
      </c>
      <c r="CT34" s="4">
        <f t="shared" ca="1" si="170"/>
        <v>6.0393800672880707E-2</v>
      </c>
      <c r="CU34" s="4">
        <f t="shared" ca="1" si="118"/>
        <v>0</v>
      </c>
      <c r="CV34" s="4">
        <f t="shared" ca="1" si="119"/>
        <v>-0.44288787160112514</v>
      </c>
      <c r="CW34" s="4">
        <f t="shared" ca="1" si="120"/>
        <v>0.38249407092824445</v>
      </c>
      <c r="CZ34" s="21" t="s">
        <v>19</v>
      </c>
      <c r="DA34" s="22">
        <f t="shared" ca="1" si="161"/>
        <v>0</v>
      </c>
      <c r="DB34" s="22">
        <f t="shared" ca="1" si="121"/>
        <v>0</v>
      </c>
      <c r="DC34" s="22">
        <f t="shared" ca="1" si="122"/>
        <v>0</v>
      </c>
      <c r="DD34" s="22">
        <f t="shared" ca="1" si="123"/>
        <v>0</v>
      </c>
      <c r="DE34" s="22">
        <f t="shared" ca="1" si="124"/>
        <v>0</v>
      </c>
      <c r="DF34" s="22">
        <f t="shared" ca="1" si="125"/>
        <v>2.7218493661446682E-2</v>
      </c>
      <c r="DG34" s="22">
        <f t="shared" ref="DG34:DG35" ca="1" si="175">DG22+DR34</f>
        <v>0</v>
      </c>
      <c r="DH34" s="22">
        <f t="shared" ref="DH34:DH35" ca="1" si="176">DH22+DS34</f>
        <v>0.29231916480238629</v>
      </c>
      <c r="DI34" s="22">
        <f t="shared" ca="1" si="128"/>
        <v>0.68046234153616703</v>
      </c>
      <c r="DK34" s="17" t="s">
        <v>19</v>
      </c>
      <c r="DL34" s="4">
        <f t="shared" ref="DL34:DL35" ca="1" si="177">DA10</f>
        <v>0</v>
      </c>
      <c r="DM34" s="4">
        <f t="shared" ca="1" si="129"/>
        <v>0</v>
      </c>
      <c r="DN34" s="4">
        <f t="shared" ca="1" si="130"/>
        <v>0</v>
      </c>
      <c r="DO34" s="4">
        <f t="shared" ca="1" si="131"/>
        <v>0</v>
      </c>
      <c r="DP34" s="4">
        <f ca="1">DE10</f>
        <v>0</v>
      </c>
      <c r="DQ34" s="4">
        <f t="shared" ca="1" si="171"/>
        <v>2.7218493661446682E-2</v>
      </c>
      <c r="DR34" s="4">
        <f t="shared" ca="1" si="134"/>
        <v>0</v>
      </c>
      <c r="DS34" s="4">
        <f t="shared" ca="1" si="135"/>
        <v>-0.70768083519761371</v>
      </c>
      <c r="DT34" s="4">
        <f t="shared" ca="1" si="136"/>
        <v>0.68046234153616703</v>
      </c>
    </row>
    <row r="35" spans="1:124" x14ac:dyDescent="0.2">
      <c r="A35">
        <v>0</v>
      </c>
      <c r="B35">
        <v>0</v>
      </c>
      <c r="C35">
        <v>0</v>
      </c>
      <c r="D35">
        <v>0</v>
      </c>
      <c r="E35">
        <v>0</v>
      </c>
      <c r="F35">
        <v>0</v>
      </c>
      <c r="G35">
        <v>0</v>
      </c>
      <c r="H35">
        <v>0</v>
      </c>
      <c r="I35">
        <v>98.2</v>
      </c>
      <c r="L35" s="21" t="s">
        <v>9</v>
      </c>
      <c r="M35" s="22">
        <f t="shared" si="137"/>
        <v>0</v>
      </c>
      <c r="N35" s="22">
        <f t="shared" si="138"/>
        <v>0</v>
      </c>
      <c r="O35" s="22">
        <f t="shared" si="139"/>
        <v>0</v>
      </c>
      <c r="P35" s="22">
        <f t="shared" si="140"/>
        <v>0</v>
      </c>
      <c r="Q35" s="22">
        <f t="shared" si="141"/>
        <v>0</v>
      </c>
      <c r="R35" s="22">
        <f t="shared" si="142"/>
        <v>0</v>
      </c>
      <c r="S35" s="22">
        <f t="shared" si="143"/>
        <v>0</v>
      </c>
      <c r="T35" s="22">
        <f t="shared" si="144"/>
        <v>0</v>
      </c>
      <c r="U35" s="22">
        <f t="shared" si="145"/>
        <v>1</v>
      </c>
      <c r="W35" s="17" t="s">
        <v>9</v>
      </c>
      <c r="X35" s="4">
        <f t="shared" si="146"/>
        <v>0</v>
      </c>
      <c r="Y35" s="4">
        <f t="shared" si="147"/>
        <v>0</v>
      </c>
      <c r="Z35" s="4">
        <f t="shared" si="148"/>
        <v>0</v>
      </c>
      <c r="AA35" s="4">
        <f t="shared" si="149"/>
        <v>0</v>
      </c>
      <c r="AB35" s="4">
        <f t="shared" si="150"/>
        <v>0</v>
      </c>
      <c r="AC35" s="4">
        <f t="shared" si="151"/>
        <v>0</v>
      </c>
      <c r="AD35" s="4">
        <f t="shared" si="152"/>
        <v>0</v>
      </c>
      <c r="AE35" s="4">
        <f t="shared" si="153"/>
        <v>0</v>
      </c>
      <c r="AF35" s="4">
        <f t="shared" si="154"/>
        <v>0</v>
      </c>
      <c r="AI35" s="21" t="s">
        <v>9</v>
      </c>
      <c r="AJ35" s="22">
        <f t="shared" si="155"/>
        <v>0</v>
      </c>
      <c r="AK35" s="22">
        <f t="shared" si="73"/>
        <v>0</v>
      </c>
      <c r="AL35" s="22">
        <f t="shared" si="74"/>
        <v>0</v>
      </c>
      <c r="AM35" s="22">
        <f t="shared" si="75"/>
        <v>0</v>
      </c>
      <c r="AN35" s="22">
        <f t="shared" si="76"/>
        <v>0</v>
      </c>
      <c r="AO35" s="22">
        <f t="shared" si="77"/>
        <v>0</v>
      </c>
      <c r="AP35" s="22">
        <f t="shared" si="78"/>
        <v>0</v>
      </c>
      <c r="AQ35" s="22">
        <f t="shared" si="79"/>
        <v>0</v>
      </c>
      <c r="AR35" s="22">
        <f t="shared" si="80"/>
        <v>1</v>
      </c>
      <c r="AT35" s="17" t="s">
        <v>9</v>
      </c>
      <c r="AU35" s="4">
        <f t="shared" si="156"/>
        <v>0</v>
      </c>
      <c r="AV35" s="4">
        <f t="shared" si="81"/>
        <v>0</v>
      </c>
      <c r="AW35" s="4">
        <f t="shared" si="82"/>
        <v>0</v>
      </c>
      <c r="AX35" s="4">
        <f t="shared" si="83"/>
        <v>0</v>
      </c>
      <c r="AY35" s="4">
        <f t="shared" si="84"/>
        <v>0</v>
      </c>
      <c r="AZ35" s="4">
        <f t="shared" si="85"/>
        <v>0</v>
      </c>
      <c r="BA35" s="4">
        <f t="shared" si="86"/>
        <v>0</v>
      </c>
      <c r="BB35" s="4">
        <f t="shared" si="87"/>
        <v>0</v>
      </c>
      <c r="BC35" s="4">
        <f t="shared" si="88"/>
        <v>0</v>
      </c>
      <c r="BF35" s="21" t="s">
        <v>9</v>
      </c>
      <c r="BG35" s="22">
        <f t="shared" si="157"/>
        <v>0</v>
      </c>
      <c r="BH35" s="22">
        <f t="shared" si="89"/>
        <v>0</v>
      </c>
      <c r="BI35" s="22">
        <f t="shared" si="90"/>
        <v>0</v>
      </c>
      <c r="BJ35" s="22">
        <f t="shared" si="91"/>
        <v>0</v>
      </c>
      <c r="BK35" s="22">
        <f t="shared" si="92"/>
        <v>0</v>
      </c>
      <c r="BL35" s="22">
        <f t="shared" si="93"/>
        <v>0</v>
      </c>
      <c r="BM35" s="22">
        <f t="shared" si="94"/>
        <v>0</v>
      </c>
      <c r="BN35" s="22">
        <f t="shared" si="172"/>
        <v>0</v>
      </c>
      <c r="BO35" s="22">
        <f t="shared" si="96"/>
        <v>1</v>
      </c>
      <c r="BQ35" s="17" t="s">
        <v>9</v>
      </c>
      <c r="BR35" s="4">
        <f t="shared" si="166"/>
        <v>0</v>
      </c>
      <c r="BS35" s="4">
        <f t="shared" si="97"/>
        <v>0</v>
      </c>
      <c r="BT35" s="4">
        <f t="shared" si="98"/>
        <v>0</v>
      </c>
      <c r="BU35" s="4">
        <f t="shared" si="99"/>
        <v>0</v>
      </c>
      <c r="BV35" s="4">
        <f t="shared" si="100"/>
        <v>0</v>
      </c>
      <c r="BW35" s="4">
        <f t="shared" si="101"/>
        <v>0</v>
      </c>
      <c r="BX35" s="4">
        <f t="shared" si="102"/>
        <v>0</v>
      </c>
      <c r="BY35" s="4">
        <f t="shared" si="103"/>
        <v>0</v>
      </c>
      <c r="BZ35" s="4">
        <f t="shared" si="104"/>
        <v>0</v>
      </c>
      <c r="CC35" s="21" t="s">
        <v>9</v>
      </c>
      <c r="CD35" s="22">
        <f t="shared" si="159"/>
        <v>0</v>
      </c>
      <c r="CE35" s="22">
        <f t="shared" si="105"/>
        <v>0</v>
      </c>
      <c r="CF35" s="22">
        <f t="shared" si="106"/>
        <v>0</v>
      </c>
      <c r="CG35" s="22">
        <f t="shared" si="107"/>
        <v>0</v>
      </c>
      <c r="CH35" s="22">
        <f t="shared" si="108"/>
        <v>0</v>
      </c>
      <c r="CI35" s="22">
        <f t="shared" si="109"/>
        <v>0</v>
      </c>
      <c r="CJ35" s="22">
        <f t="shared" si="173"/>
        <v>0</v>
      </c>
      <c r="CK35" s="22">
        <f t="shared" si="174"/>
        <v>0</v>
      </c>
      <c r="CL35" s="22">
        <f t="shared" si="112"/>
        <v>1</v>
      </c>
      <c r="CN35" s="17" t="s">
        <v>9</v>
      </c>
      <c r="CO35" s="4">
        <f t="shared" si="167"/>
        <v>0</v>
      </c>
      <c r="CP35" s="4">
        <f t="shared" si="113"/>
        <v>0</v>
      </c>
      <c r="CQ35" s="4">
        <f t="shared" si="114"/>
        <v>0</v>
      </c>
      <c r="CR35" s="4">
        <f t="shared" si="115"/>
        <v>0</v>
      </c>
      <c r="CS35" s="4">
        <f t="shared" ref="CS35" si="178">CH11</f>
        <v>0</v>
      </c>
      <c r="CT35" s="4">
        <f t="shared" si="170"/>
        <v>0</v>
      </c>
      <c r="CU35" s="4">
        <f t="shared" si="118"/>
        <v>0</v>
      </c>
      <c r="CV35" s="4">
        <f t="shared" si="119"/>
        <v>0</v>
      </c>
      <c r="CW35" s="4">
        <f t="shared" si="120"/>
        <v>0</v>
      </c>
      <c r="CZ35" s="21" t="s">
        <v>9</v>
      </c>
      <c r="DA35" s="22">
        <f t="shared" si="161"/>
        <v>0</v>
      </c>
      <c r="DB35" s="22">
        <f t="shared" si="121"/>
        <v>0</v>
      </c>
      <c r="DC35" s="22">
        <f t="shared" si="122"/>
        <v>0</v>
      </c>
      <c r="DD35" s="22">
        <f t="shared" si="123"/>
        <v>0</v>
      </c>
      <c r="DE35" s="22">
        <f t="shared" si="124"/>
        <v>0</v>
      </c>
      <c r="DF35" s="22">
        <f t="shared" si="125"/>
        <v>0</v>
      </c>
      <c r="DG35" s="22">
        <f t="shared" si="175"/>
        <v>0</v>
      </c>
      <c r="DH35" s="22">
        <f t="shared" si="176"/>
        <v>0</v>
      </c>
      <c r="DI35" s="22">
        <f t="shared" si="128"/>
        <v>1</v>
      </c>
      <c r="DK35" s="17" t="s">
        <v>9</v>
      </c>
      <c r="DL35" s="4">
        <f t="shared" si="177"/>
        <v>0</v>
      </c>
      <c r="DM35" s="4">
        <f t="shared" si="129"/>
        <v>0</v>
      </c>
      <c r="DN35" s="4">
        <f t="shared" si="130"/>
        <v>0</v>
      </c>
      <c r="DO35" s="4">
        <f t="shared" si="131"/>
        <v>0</v>
      </c>
      <c r="DP35" s="4">
        <f t="shared" ref="DP35" si="179">DE11</f>
        <v>0</v>
      </c>
      <c r="DQ35" s="4">
        <f t="shared" si="171"/>
        <v>0</v>
      </c>
      <c r="DR35" s="4">
        <f t="shared" si="134"/>
        <v>0</v>
      </c>
      <c r="DS35" s="4">
        <f t="shared" si="135"/>
        <v>0</v>
      </c>
      <c r="DT35" s="4">
        <f t="shared" si="136"/>
        <v>0</v>
      </c>
    </row>
    <row r="37" spans="1:124" x14ac:dyDescent="0.2">
      <c r="A37" s="1">
        <v>42186</v>
      </c>
      <c r="B37" t="s">
        <v>0</v>
      </c>
      <c r="C37" s="1">
        <v>42552</v>
      </c>
      <c r="L37" s="18" t="s">
        <v>29</v>
      </c>
      <c r="M37" s="2"/>
      <c r="N37" s="2"/>
      <c r="O37" s="2"/>
      <c r="P37" s="2"/>
      <c r="Q37" s="2"/>
      <c r="R37" s="2"/>
      <c r="S37" s="2"/>
      <c r="T37" s="2"/>
      <c r="U37" s="2"/>
      <c r="W37" t="s">
        <v>24</v>
      </c>
      <c r="AI37" s="18" t="s">
        <v>29</v>
      </c>
      <c r="AJ37" s="2"/>
      <c r="AK37" s="2"/>
      <c r="AL37" s="2"/>
      <c r="AM37" s="2"/>
      <c r="AN37" s="2"/>
      <c r="AO37" s="2"/>
      <c r="AP37" s="2"/>
      <c r="AQ37" s="2"/>
      <c r="AR37" s="2"/>
      <c r="AT37" t="s">
        <v>24</v>
      </c>
      <c r="BF37" s="18" t="s">
        <v>29</v>
      </c>
      <c r="BG37" s="2"/>
      <c r="BH37" s="2"/>
      <c r="BI37" s="2"/>
      <c r="BJ37" s="2"/>
      <c r="BK37" s="2"/>
      <c r="BL37" s="2"/>
      <c r="BM37" s="2"/>
      <c r="BN37" s="2"/>
      <c r="BO37" s="2"/>
      <c r="BQ37" t="s">
        <v>24</v>
      </c>
      <c r="CC37" s="18" t="s">
        <v>29</v>
      </c>
      <c r="CD37" s="2"/>
      <c r="CE37" s="2"/>
      <c r="CF37" s="2"/>
      <c r="CG37" s="2"/>
      <c r="CH37" s="2"/>
      <c r="CI37" s="2"/>
      <c r="CJ37" s="2"/>
      <c r="CK37" s="2"/>
      <c r="CL37" s="2"/>
      <c r="CN37" t="s">
        <v>24</v>
      </c>
      <c r="CZ37" s="18" t="s">
        <v>29</v>
      </c>
      <c r="DA37" s="2"/>
      <c r="DB37" s="2"/>
      <c r="DC37" s="2"/>
      <c r="DD37" s="2"/>
      <c r="DE37" s="2"/>
      <c r="DF37" s="2"/>
      <c r="DG37" s="2"/>
      <c r="DH37" s="2"/>
      <c r="DI37" s="2"/>
      <c r="DK37" t="s">
        <v>24</v>
      </c>
    </row>
    <row r="38" spans="1:124" x14ac:dyDescent="0.2">
      <c r="A38" t="s">
        <v>1</v>
      </c>
      <c r="B38" t="s">
        <v>2</v>
      </c>
      <c r="C38" t="s">
        <v>3</v>
      </c>
      <c r="D38" t="s">
        <v>4</v>
      </c>
      <c r="E38" t="s">
        <v>5</v>
      </c>
      <c r="F38" t="s">
        <v>6</v>
      </c>
      <c r="G38" t="s">
        <v>7</v>
      </c>
      <c r="H38" t="s">
        <v>8</v>
      </c>
      <c r="I38" t="s">
        <v>9</v>
      </c>
      <c r="L38" s="19" t="s">
        <v>11</v>
      </c>
      <c r="M38" s="20" t="s">
        <v>12</v>
      </c>
      <c r="N38" s="20" t="s">
        <v>13</v>
      </c>
      <c r="O38" s="20" t="s">
        <v>14</v>
      </c>
      <c r="P38" s="20" t="s">
        <v>15</v>
      </c>
      <c r="Q38" s="20" t="s">
        <v>16</v>
      </c>
      <c r="R38" s="20" t="s">
        <v>17</v>
      </c>
      <c r="S38" s="20" t="s">
        <v>18</v>
      </c>
      <c r="T38" s="20" t="s">
        <v>19</v>
      </c>
      <c r="U38" s="20" t="s">
        <v>9</v>
      </c>
      <c r="W38" s="4" t="s">
        <v>11</v>
      </c>
      <c r="X38" s="17" t="s">
        <v>12</v>
      </c>
      <c r="Y38" s="17" t="s">
        <v>13</v>
      </c>
      <c r="Z38" s="17" t="s">
        <v>14</v>
      </c>
      <c r="AA38" s="17" t="s">
        <v>15</v>
      </c>
      <c r="AB38" s="17" t="s">
        <v>16</v>
      </c>
      <c r="AC38" s="17" t="s">
        <v>17</v>
      </c>
      <c r="AD38" s="17" t="s">
        <v>18</v>
      </c>
      <c r="AE38" s="17" t="s">
        <v>19</v>
      </c>
      <c r="AF38" s="17" t="s">
        <v>9</v>
      </c>
      <c r="AI38" s="19" t="s">
        <v>11</v>
      </c>
      <c r="AJ38" s="20" t="s">
        <v>12</v>
      </c>
      <c r="AK38" s="20" t="s">
        <v>13</v>
      </c>
      <c r="AL38" s="20" t="s">
        <v>14</v>
      </c>
      <c r="AM38" s="20" t="s">
        <v>15</v>
      </c>
      <c r="AN38" s="20" t="s">
        <v>16</v>
      </c>
      <c r="AO38" s="20" t="s">
        <v>17</v>
      </c>
      <c r="AP38" s="20" t="s">
        <v>18</v>
      </c>
      <c r="AQ38" s="20" t="s">
        <v>19</v>
      </c>
      <c r="AR38" s="20" t="s">
        <v>9</v>
      </c>
      <c r="AT38" s="4" t="s">
        <v>11</v>
      </c>
      <c r="AU38" s="17" t="s">
        <v>12</v>
      </c>
      <c r="AV38" s="17" t="s">
        <v>13</v>
      </c>
      <c r="AW38" s="17" t="s">
        <v>14</v>
      </c>
      <c r="AX38" s="17" t="s">
        <v>15</v>
      </c>
      <c r="AY38" s="17" t="s">
        <v>16</v>
      </c>
      <c r="AZ38" s="17" t="s">
        <v>17</v>
      </c>
      <c r="BA38" s="17" t="s">
        <v>18</v>
      </c>
      <c r="BB38" s="17" t="s">
        <v>19</v>
      </c>
      <c r="BC38" s="17" t="s">
        <v>9</v>
      </c>
      <c r="BF38" s="19" t="s">
        <v>11</v>
      </c>
      <c r="BG38" s="20" t="s">
        <v>12</v>
      </c>
      <c r="BH38" s="20" t="s">
        <v>13</v>
      </c>
      <c r="BI38" s="20" t="s">
        <v>14</v>
      </c>
      <c r="BJ38" s="20" t="s">
        <v>15</v>
      </c>
      <c r="BK38" s="20" t="s">
        <v>16</v>
      </c>
      <c r="BL38" s="20" t="s">
        <v>17</v>
      </c>
      <c r="BM38" s="20" t="s">
        <v>18</v>
      </c>
      <c r="BN38" s="20" t="s">
        <v>19</v>
      </c>
      <c r="BO38" s="20" t="s">
        <v>9</v>
      </c>
      <c r="BQ38" s="4" t="s">
        <v>11</v>
      </c>
      <c r="BR38" s="17" t="s">
        <v>12</v>
      </c>
      <c r="BS38" s="17" t="s">
        <v>13</v>
      </c>
      <c r="BT38" s="17" t="s">
        <v>14</v>
      </c>
      <c r="BU38" s="17" t="s">
        <v>15</v>
      </c>
      <c r="BV38" s="17" t="s">
        <v>16</v>
      </c>
      <c r="BW38" s="17" t="s">
        <v>17</v>
      </c>
      <c r="BX38" s="17" t="s">
        <v>18</v>
      </c>
      <c r="BY38" s="17" t="s">
        <v>19</v>
      </c>
      <c r="BZ38" s="17" t="s">
        <v>9</v>
      </c>
      <c r="CC38" s="19" t="s">
        <v>11</v>
      </c>
      <c r="CD38" s="20" t="s">
        <v>12</v>
      </c>
      <c r="CE38" s="20" t="s">
        <v>13</v>
      </c>
      <c r="CF38" s="20" t="s">
        <v>14</v>
      </c>
      <c r="CG38" s="20" t="s">
        <v>15</v>
      </c>
      <c r="CH38" s="20" t="s">
        <v>16</v>
      </c>
      <c r="CI38" s="20" t="s">
        <v>17</v>
      </c>
      <c r="CJ38" s="20" t="s">
        <v>18</v>
      </c>
      <c r="CK38" s="20" t="s">
        <v>19</v>
      </c>
      <c r="CL38" s="20" t="s">
        <v>9</v>
      </c>
      <c r="CN38" s="4" t="s">
        <v>11</v>
      </c>
      <c r="CO38" s="17" t="s">
        <v>12</v>
      </c>
      <c r="CP38" s="17" t="s">
        <v>13</v>
      </c>
      <c r="CQ38" s="17" t="s">
        <v>14</v>
      </c>
      <c r="CR38" s="17" t="s">
        <v>15</v>
      </c>
      <c r="CS38" s="17" t="s">
        <v>16</v>
      </c>
      <c r="CT38" s="17" t="s">
        <v>17</v>
      </c>
      <c r="CU38" s="17" t="s">
        <v>18</v>
      </c>
      <c r="CV38" s="17" t="s">
        <v>19</v>
      </c>
      <c r="CW38" s="17" t="s">
        <v>9</v>
      </c>
      <c r="CZ38" s="19" t="s">
        <v>11</v>
      </c>
      <c r="DA38" s="20" t="s">
        <v>12</v>
      </c>
      <c r="DB38" s="20" t="s">
        <v>13</v>
      </c>
      <c r="DC38" s="20" t="s">
        <v>14</v>
      </c>
      <c r="DD38" s="20" t="s">
        <v>15</v>
      </c>
      <c r="DE38" s="20" t="s">
        <v>16</v>
      </c>
      <c r="DF38" s="20" t="s">
        <v>17</v>
      </c>
      <c r="DG38" s="20" t="s">
        <v>18</v>
      </c>
      <c r="DH38" s="20" t="s">
        <v>19</v>
      </c>
      <c r="DI38" s="20" t="s">
        <v>9</v>
      </c>
      <c r="DK38" s="4" t="s">
        <v>11</v>
      </c>
      <c r="DL38" s="17" t="s">
        <v>12</v>
      </c>
      <c r="DM38" s="17" t="s">
        <v>13</v>
      </c>
      <c r="DN38" s="17" t="s">
        <v>14</v>
      </c>
      <c r="DO38" s="17" t="s">
        <v>15</v>
      </c>
      <c r="DP38" s="17" t="s">
        <v>16</v>
      </c>
      <c r="DQ38" s="17" t="s">
        <v>17</v>
      </c>
      <c r="DR38" s="17" t="s">
        <v>18</v>
      </c>
      <c r="DS38" s="17" t="s">
        <v>19</v>
      </c>
      <c r="DT38" s="17" t="s">
        <v>9</v>
      </c>
    </row>
    <row r="39" spans="1:124" x14ac:dyDescent="0.2">
      <c r="A39">
        <v>83.098630136986301</v>
      </c>
      <c r="B39">
        <v>2</v>
      </c>
      <c r="C39">
        <v>0</v>
      </c>
      <c r="D39">
        <v>0</v>
      </c>
      <c r="E39">
        <v>0</v>
      </c>
      <c r="F39">
        <v>0</v>
      </c>
      <c r="G39">
        <v>0</v>
      </c>
      <c r="H39">
        <v>0</v>
      </c>
      <c r="I39">
        <v>0</v>
      </c>
      <c r="L39" s="21" t="s">
        <v>12</v>
      </c>
      <c r="M39" s="22">
        <f ca="1">M27+X39</f>
        <v>1</v>
      </c>
      <c r="N39" s="22">
        <f t="shared" ref="N39:N47" ca="1" si="180">N27+Y39</f>
        <v>0</v>
      </c>
      <c r="O39" s="22">
        <f t="shared" ref="O39:O47" ca="1" si="181">O27+Z39</f>
        <v>0</v>
      </c>
      <c r="P39" s="22">
        <f t="shared" ref="P39:P47" ca="1" si="182">P27+AA39</f>
        <v>0</v>
      </c>
      <c r="Q39" s="22">
        <f t="shared" ref="Q39:Q47" ca="1" si="183">Q27+AB39</f>
        <v>0</v>
      </c>
      <c r="R39" s="22">
        <f t="shared" ref="R39:R47" ca="1" si="184">R27+AC39</f>
        <v>0</v>
      </c>
      <c r="S39" s="22">
        <f t="shared" ref="S39:S47" ca="1" si="185">S27+AD39</f>
        <v>0</v>
      </c>
      <c r="T39" s="22">
        <f t="shared" ref="T39:T47" ca="1" si="186">T27+AE39</f>
        <v>0</v>
      </c>
      <c r="U39" s="22">
        <f t="shared" ref="U39:U47" ca="1" si="187">U27+AF39</f>
        <v>0</v>
      </c>
      <c r="W39" s="17" t="s">
        <v>12</v>
      </c>
      <c r="X39" s="4">
        <f t="array" aca="1" ref="X39:AF47" ca="1">MMULT(X27:AF35,$M$3:$U$11)/2</f>
        <v>0</v>
      </c>
      <c r="Y39" s="4">
        <f ca="1"/>
        <v>0</v>
      </c>
      <c r="Z39" s="4">
        <f ca="1"/>
        <v>0</v>
      </c>
      <c r="AA39" s="4">
        <f ca="1"/>
        <v>0</v>
      </c>
      <c r="AB39" s="4">
        <f ca="1"/>
        <v>0</v>
      </c>
      <c r="AC39" s="4">
        <f ca="1"/>
        <v>0</v>
      </c>
      <c r="AD39" s="4">
        <f ca="1"/>
        <v>0</v>
      </c>
      <c r="AE39" s="4">
        <f ca="1"/>
        <v>0</v>
      </c>
      <c r="AF39" s="4">
        <f ca="1"/>
        <v>0</v>
      </c>
      <c r="AI39" s="21" t="s">
        <v>12</v>
      </c>
      <c r="AJ39" s="22">
        <f ca="1">AJ27+AU39</f>
        <v>1</v>
      </c>
      <c r="AK39" s="22">
        <f t="shared" ref="AK39:AK47" ca="1" si="188">AK27+AV39</f>
        <v>0</v>
      </c>
      <c r="AL39" s="22">
        <f t="shared" ref="AL39:AL47" ca="1" si="189">AL27+AW39</f>
        <v>0</v>
      </c>
      <c r="AM39" s="22">
        <f t="shared" ref="AM39:AM47" ca="1" si="190">AM27+AX39</f>
        <v>0</v>
      </c>
      <c r="AN39" s="22">
        <f t="shared" ref="AN39:AN47" ca="1" si="191">AN27+AY39</f>
        <v>0</v>
      </c>
      <c r="AO39" s="22">
        <f t="shared" ref="AO39:AO47" ca="1" si="192">AO27+AZ39</f>
        <v>0</v>
      </c>
      <c r="AP39" s="22">
        <f t="shared" ref="AP39:AP41" ca="1" si="193">AP27+BA39</f>
        <v>0</v>
      </c>
      <c r="AQ39" s="22">
        <f t="shared" ref="AQ39:AQ47" ca="1" si="194">AQ27+BB39</f>
        <v>0</v>
      </c>
      <c r="AR39" s="22">
        <f t="shared" ref="AR39:AR47" ca="1" si="195">AR27+BC39</f>
        <v>0</v>
      </c>
      <c r="AT39" s="17" t="s">
        <v>12</v>
      </c>
      <c r="AU39" s="4">
        <f t="array" aca="1" ref="AU39:BC47" ca="1">MMULT(AU27:BC35,AJ3:AR11)/2</f>
        <v>0</v>
      </c>
      <c r="AV39" s="4">
        <f ca="1"/>
        <v>0</v>
      </c>
      <c r="AW39" s="4">
        <f ca="1"/>
        <v>0</v>
      </c>
      <c r="AX39" s="4">
        <f ca="1"/>
        <v>0</v>
      </c>
      <c r="AY39" s="4">
        <f ca="1"/>
        <v>0</v>
      </c>
      <c r="AZ39" s="4">
        <f ca="1"/>
        <v>0</v>
      </c>
      <c r="BA39" s="4">
        <f ca="1"/>
        <v>0</v>
      </c>
      <c r="BB39" s="4">
        <f ca="1"/>
        <v>0</v>
      </c>
      <c r="BC39" s="4">
        <f ca="1"/>
        <v>0</v>
      </c>
      <c r="BF39" s="21" t="s">
        <v>12</v>
      </c>
      <c r="BG39" s="22">
        <f ca="1">BG27+BR39</f>
        <v>0.98747027117064423</v>
      </c>
      <c r="BH39" s="22">
        <f t="shared" ref="BH39:BH47" ca="1" si="196">BH27+BS39</f>
        <v>1.241686850085847E-2</v>
      </c>
      <c r="BI39" s="22">
        <f t="shared" ref="BI39:BI47" ca="1" si="197">BI27+BT39</f>
        <v>5.643016424865824E-5</v>
      </c>
      <c r="BJ39" s="22">
        <f t="shared" ref="BJ39:BJ47" ca="1" si="198">BJ27+BU39</f>
        <v>5.643016424865824E-5</v>
      </c>
      <c r="BK39" s="22">
        <f t="shared" ref="BK39:BK47" ca="1" si="199">BK27+BV39</f>
        <v>0</v>
      </c>
      <c r="BL39" s="22">
        <f t="shared" ref="BL39:BL47" ca="1" si="200">BL27+BW39</f>
        <v>0</v>
      </c>
      <c r="BM39" s="22">
        <f t="shared" ref="BM39:BM41" ca="1" si="201">BM27+BX39</f>
        <v>0</v>
      </c>
      <c r="BN39" s="22">
        <f t="shared" ref="BN39:BN47" ca="1" si="202">BN27+BY39</f>
        <v>0</v>
      </c>
      <c r="BO39" s="22">
        <f t="shared" ref="BO39:BO47" ca="1" si="203">BO27+BZ39</f>
        <v>0</v>
      </c>
      <c r="BQ39" s="17" t="s">
        <v>12</v>
      </c>
      <c r="BR39" s="4">
        <f t="array" aca="1" ref="BR39:BZ47" ca="1">MMULT(BR27:BZ35,BG3:BO11)/2</f>
        <v>1.9380447841428367E-4</v>
      </c>
      <c r="BS39" s="4">
        <f ca="1"/>
        <v>-3.0666480691160015E-4</v>
      </c>
      <c r="BT39" s="4">
        <f ca="1"/>
        <v>5.643016424865824E-5</v>
      </c>
      <c r="BU39" s="4">
        <f ca="1"/>
        <v>5.643016424865824E-5</v>
      </c>
      <c r="BV39" s="4">
        <f ca="1"/>
        <v>0</v>
      </c>
      <c r="BW39" s="4">
        <f ca="1"/>
        <v>0</v>
      </c>
      <c r="BX39" s="4">
        <f ca="1"/>
        <v>0</v>
      </c>
      <c r="BY39" s="4">
        <f ca="1"/>
        <v>0</v>
      </c>
      <c r="BZ39" s="4">
        <f ca="1"/>
        <v>0</v>
      </c>
      <c r="CC39" s="21" t="s">
        <v>12</v>
      </c>
      <c r="CD39" s="22">
        <f ca="1">CD27+CO39</f>
        <v>0.97622184371380516</v>
      </c>
      <c r="CE39" s="22">
        <f t="shared" ref="CE39:CE47" ca="1" si="204">CE27+CP39</f>
        <v>2.3388113365407734E-2</v>
      </c>
      <c r="CF39" s="22">
        <f t="shared" ref="CF39:CF47" ca="1" si="205">CF27+CQ39</f>
        <v>3.9004292078704395E-4</v>
      </c>
      <c r="CG39" s="22">
        <f t="shared" ref="CG39:CG47" ca="1" si="206">CG27+CR39</f>
        <v>0</v>
      </c>
      <c r="CH39" s="22">
        <f t="shared" ref="CH39:CH47" ca="1" si="207">CH27+CS39</f>
        <v>0</v>
      </c>
      <c r="CI39" s="22">
        <f t="shared" ref="CI39:CI47" ca="1" si="208">CI27+CT39</f>
        <v>0</v>
      </c>
      <c r="CJ39" s="22">
        <f t="shared" ref="CJ39:CJ41" ca="1" si="209">CJ27+CU39</f>
        <v>0</v>
      </c>
      <c r="CK39" s="22">
        <f t="shared" ref="CK39:CK47" ca="1" si="210">CK27+CV39</f>
        <v>0</v>
      </c>
      <c r="CL39" s="22">
        <f t="shared" ref="CL39:CL47" ca="1" si="211">CL27+CW39</f>
        <v>0</v>
      </c>
      <c r="CN39" s="17" t="s">
        <v>12</v>
      </c>
      <c r="CO39" s="4">
        <f t="array" aca="1" ref="CO39:CW47" ca="1">MMULT(CO27:CW35,CD3:CL11)/2</f>
        <v>2.8962914784959939E-4</v>
      </c>
      <c r="CP39" s="4">
        <f ca="1"/>
        <v>-6.7967206863664333E-4</v>
      </c>
      <c r="CQ39" s="4">
        <f ca="1"/>
        <v>3.9004292078704395E-4</v>
      </c>
      <c r="CR39" s="4">
        <f ca="1"/>
        <v>0</v>
      </c>
      <c r="CS39" s="4">
        <f ca="1"/>
        <v>0</v>
      </c>
      <c r="CT39" s="4">
        <f ca="1"/>
        <v>0</v>
      </c>
      <c r="CU39" s="4">
        <f ca="1"/>
        <v>0</v>
      </c>
      <c r="CV39" s="4">
        <f ca="1"/>
        <v>0</v>
      </c>
      <c r="CW39" s="4">
        <f ca="1"/>
        <v>0</v>
      </c>
      <c r="CZ39" s="21" t="s">
        <v>12</v>
      </c>
      <c r="DA39" s="22">
        <f ca="1">DA27+DL39</f>
        <v>0.9566061213617203</v>
      </c>
      <c r="DB39" s="22">
        <f t="shared" ref="DB39:DB47" ca="1" si="212">DB27+DM39</f>
        <v>3.1883659123320189E-2</v>
      </c>
      <c r="DC39" s="22">
        <f t="shared" ref="DC39:DC47" ca="1" si="213">DC27+DN39</f>
        <v>5.2939988431167093E-4</v>
      </c>
      <c r="DD39" s="22">
        <f t="shared" ref="DD39:DD47" ca="1" si="214">DD27+DO39</f>
        <v>0</v>
      </c>
      <c r="DE39" s="22">
        <f t="shared" ref="DE39:DE47" ca="1" si="215">DE27+DP39</f>
        <v>0</v>
      </c>
      <c r="DF39" s="22">
        <f t="shared" ref="DF39:DF47" ca="1" si="216">DF27+DQ39</f>
        <v>0</v>
      </c>
      <c r="DG39" s="22">
        <f t="shared" ref="DG39:DG41" ca="1" si="217">DG27+DR39</f>
        <v>0</v>
      </c>
      <c r="DH39" s="22">
        <f t="shared" ref="DH39:DH47" ca="1" si="218">DH27+DS39</f>
        <v>0</v>
      </c>
      <c r="DI39" s="22">
        <f t="shared" ref="DI39:DI47" ca="1" si="219">DI27+DT39</f>
        <v>1.0980819630647842E-2</v>
      </c>
      <c r="DK39" s="17" t="s">
        <v>12</v>
      </c>
      <c r="DL39" s="4">
        <f t="array" aca="1" ref="DL39:DT47" ca="1">MMULT(DL27:DT35,DA3:DI11)/2</f>
        <v>1.5388761088966189E-3</v>
      </c>
      <c r="DM39" s="4">
        <f ca="1"/>
        <v>-1.8159069370620529E-3</v>
      </c>
      <c r="DN39" s="4">
        <f ca="1"/>
        <v>5.2939988431167093E-4</v>
      </c>
      <c r="DO39" s="4">
        <f ca="1"/>
        <v>0</v>
      </c>
      <c r="DP39" s="4">
        <f ca="1"/>
        <v>0</v>
      </c>
      <c r="DQ39" s="4">
        <f ca="1"/>
        <v>0</v>
      </c>
      <c r="DR39" s="4">
        <f ca="1"/>
        <v>0</v>
      </c>
      <c r="DS39" s="4">
        <f ca="1"/>
        <v>0</v>
      </c>
      <c r="DT39" s="4">
        <f ca="1"/>
        <v>-2.5236905614623703E-4</v>
      </c>
    </row>
    <row r="40" spans="1:124" x14ac:dyDescent="0.2">
      <c r="A40">
        <v>0</v>
      </c>
      <c r="B40">
        <v>123.41095890410959</v>
      </c>
      <c r="C40">
        <v>4</v>
      </c>
      <c r="D40">
        <v>0</v>
      </c>
      <c r="E40">
        <v>0</v>
      </c>
      <c r="F40">
        <v>0</v>
      </c>
      <c r="G40">
        <v>0</v>
      </c>
      <c r="H40">
        <v>0</v>
      </c>
      <c r="I40">
        <v>0</v>
      </c>
      <c r="L40" s="21" t="s">
        <v>13</v>
      </c>
      <c r="M40" s="22">
        <f ca="1">M28+X40</f>
        <v>2.1546086959213531E-2</v>
      </c>
      <c r="N40" s="22">
        <f t="shared" ca="1" si="180"/>
        <v>0.9259407457917691</v>
      </c>
      <c r="O40" s="22">
        <f t="shared" ca="1" si="181"/>
        <v>1.0045421266759223E-2</v>
      </c>
      <c r="P40" s="22">
        <f t="shared" ca="1" si="182"/>
        <v>1.9282888182022919E-2</v>
      </c>
      <c r="Q40" s="22">
        <f t="shared" ca="1" si="183"/>
        <v>4.143345551207156E-4</v>
      </c>
      <c r="R40" s="22">
        <f t="shared" ca="1" si="184"/>
        <v>6.9541345397817393E-4</v>
      </c>
      <c r="S40" s="22">
        <f t="shared" ca="1" si="185"/>
        <v>7.0269724714364584E-5</v>
      </c>
      <c r="T40" s="22">
        <f t="shared" ca="1" si="186"/>
        <v>1.4053944942872917E-4</v>
      </c>
      <c r="U40" s="22">
        <f t="shared" ca="1" si="187"/>
        <v>2.1864300616993269E-2</v>
      </c>
      <c r="W40" s="17" t="s">
        <v>13</v>
      </c>
      <c r="X40" s="4">
        <f ca="1"/>
        <v>-6.0331531034166306E-4</v>
      </c>
      <c r="Y40" s="4">
        <f ca="1"/>
        <v>3.4636537352122502E-3</v>
      </c>
      <c r="Z40" s="4">
        <f ca="1"/>
        <v>-1.0292798680183728E-3</v>
      </c>
      <c r="AA40" s="4">
        <f ca="1"/>
        <v>-2.8665140875322732E-3</v>
      </c>
      <c r="AB40" s="4">
        <f ca="1"/>
        <v>4.143345551207156E-4</v>
      </c>
      <c r="AC40" s="4">
        <f ca="1"/>
        <v>6.9541345397817393E-4</v>
      </c>
      <c r="AD40" s="4">
        <f ca="1"/>
        <v>7.0269724714364584E-5</v>
      </c>
      <c r="AE40" s="4">
        <f ca="1"/>
        <v>1.4053944942872917E-4</v>
      </c>
      <c r="AF40" s="4">
        <f ca="1"/>
        <v>-2.8510165256192415E-4</v>
      </c>
      <c r="AI40" s="21" t="s">
        <v>13</v>
      </c>
      <c r="AJ40" s="22">
        <f ca="1">AJ28+AU40</f>
        <v>1.9665027592720562E-2</v>
      </c>
      <c r="AK40" s="22">
        <f t="shared" ca="1" si="188"/>
        <v>0.94283468848035157</v>
      </c>
      <c r="AL40" s="22">
        <f t="shared" ca="1" si="189"/>
        <v>1.8257019019803228E-2</v>
      </c>
      <c r="AM40" s="22">
        <f t="shared" ca="1" si="190"/>
        <v>8.7886114036316455E-3</v>
      </c>
      <c r="AN40" s="22">
        <f t="shared" ca="1" si="191"/>
        <v>3.6130420758101033E-4</v>
      </c>
      <c r="AO40" s="22">
        <f t="shared" ca="1" si="192"/>
        <v>2.5401941688495995E-4</v>
      </c>
      <c r="AP40" s="22">
        <f t="shared" ca="1" si="193"/>
        <v>3.5761596898683453E-5</v>
      </c>
      <c r="AQ40" s="22">
        <f t="shared" ca="1" si="194"/>
        <v>7.1523193797366907E-5</v>
      </c>
      <c r="AR40" s="22">
        <f t="shared" ca="1" si="195"/>
        <v>9.7320450883310438E-3</v>
      </c>
      <c r="AT40" s="17" t="s">
        <v>13</v>
      </c>
      <c r="AU40" s="4">
        <f ca="1"/>
        <v>-9.8888370025811633E-5</v>
      </c>
      <c r="AV40" s="4">
        <f ca="1"/>
        <v>2.1264363685906153E-3</v>
      </c>
      <c r="AW40" s="4">
        <f ca="1"/>
        <v>-1.5068969429431428E-3</v>
      </c>
      <c r="AX40" s="4">
        <f ca="1"/>
        <v>-1.0933465777415402E-3</v>
      </c>
      <c r="AY40" s="4">
        <f ca="1"/>
        <v>3.6130420758101033E-4</v>
      </c>
      <c r="AZ40" s="4">
        <f ca="1"/>
        <v>2.5401941688495995E-4</v>
      </c>
      <c r="BA40" s="4">
        <f ca="1"/>
        <v>3.5761596898683453E-5</v>
      </c>
      <c r="BB40" s="4">
        <f ca="1"/>
        <v>7.1523193797366907E-5</v>
      </c>
      <c r="BC40" s="4">
        <f ca="1"/>
        <v>-1.4991289304214182E-4</v>
      </c>
      <c r="BF40" s="21" t="s">
        <v>13</v>
      </c>
      <c r="BG40" s="22">
        <f ca="1">BG28+BR40</f>
        <v>1.7446558078858414E-2</v>
      </c>
      <c r="BH40" s="22">
        <f t="shared" ca="1" si="196"/>
        <v>0.96540298906925148</v>
      </c>
      <c r="BI40" s="22">
        <f t="shared" ca="1" si="197"/>
        <v>8.3219944082342356E-3</v>
      </c>
      <c r="BJ40" s="22">
        <f t="shared" ca="1" si="198"/>
        <v>7.9512116780563937E-3</v>
      </c>
      <c r="BK40" s="22">
        <f t="shared" ca="1" si="199"/>
        <v>4.1673022983878052E-4</v>
      </c>
      <c r="BL40" s="22">
        <f t="shared" ca="1" si="200"/>
        <v>3.1643000956566925E-4</v>
      </c>
      <c r="BM40" s="22">
        <f t="shared" ca="1" si="201"/>
        <v>7.2043263097519304E-5</v>
      </c>
      <c r="BN40" s="22">
        <f t="shared" ca="1" si="202"/>
        <v>0</v>
      </c>
      <c r="BO40" s="22">
        <f t="shared" ca="1" si="203"/>
        <v>7.2043263097519304E-5</v>
      </c>
      <c r="BQ40" s="17" t="s">
        <v>13</v>
      </c>
      <c r="BR40" s="4">
        <f ca="1"/>
        <v>-2.9384873540195719E-4</v>
      </c>
      <c r="BS40" s="4">
        <f ca="1"/>
        <v>8.8380269777221083E-4</v>
      </c>
      <c r="BT40" s="4">
        <f ca="1"/>
        <v>-5.4820899889594958E-4</v>
      </c>
      <c r="BU40" s="4">
        <f ca="1"/>
        <v>-9.1899172907379252E-4</v>
      </c>
      <c r="BV40" s="4">
        <f ca="1"/>
        <v>4.1673022983878052E-4</v>
      </c>
      <c r="BW40" s="4">
        <f ca="1"/>
        <v>3.1643000956566925E-4</v>
      </c>
      <c r="BX40" s="4">
        <f ca="1"/>
        <v>7.2043263097519304E-5</v>
      </c>
      <c r="BY40" s="4">
        <f ca="1"/>
        <v>0</v>
      </c>
      <c r="BZ40" s="4">
        <f ca="1"/>
        <v>7.2043263097519304E-5</v>
      </c>
      <c r="CC40" s="21" t="s">
        <v>13</v>
      </c>
      <c r="CD40" s="22">
        <f ca="1">CD28+CO40</f>
        <v>4.466742870775265E-4</v>
      </c>
      <c r="CE40" s="22">
        <f t="shared" ca="1" si="204"/>
        <v>0.96878324894112322</v>
      </c>
      <c r="CF40" s="22">
        <f t="shared" ca="1" si="205"/>
        <v>2.9430053910566693E-2</v>
      </c>
      <c r="CG40" s="22">
        <f t="shared" ca="1" si="206"/>
        <v>7.816800023856714E-4</v>
      </c>
      <c r="CH40" s="22">
        <f t="shared" ca="1" si="207"/>
        <v>3.3500571530814489E-4</v>
      </c>
      <c r="CI40" s="22">
        <f t="shared" ca="1" si="208"/>
        <v>0</v>
      </c>
      <c r="CJ40" s="22">
        <f t="shared" ca="1" si="209"/>
        <v>0</v>
      </c>
      <c r="CK40" s="22">
        <f t="shared" ca="1" si="210"/>
        <v>0</v>
      </c>
      <c r="CL40" s="22">
        <f t="shared" ca="1" si="211"/>
        <v>2.2333714353876325E-4</v>
      </c>
      <c r="CN40" s="17" t="s">
        <v>13</v>
      </c>
      <c r="CO40" s="4">
        <f ca="1"/>
        <v>4.466742870775265E-4</v>
      </c>
      <c r="CP40" s="4">
        <f ca="1"/>
        <v>1.1952813531556094E-3</v>
      </c>
      <c r="CQ40" s="4">
        <f ca="1"/>
        <v>-2.9819785014657155E-3</v>
      </c>
      <c r="CR40" s="4">
        <f ca="1"/>
        <v>7.816800023856714E-4</v>
      </c>
      <c r="CS40" s="4">
        <f ca="1"/>
        <v>3.3500571530814489E-4</v>
      </c>
      <c r="CT40" s="4">
        <f ca="1"/>
        <v>0</v>
      </c>
      <c r="CU40" s="4">
        <f ca="1"/>
        <v>0</v>
      </c>
      <c r="CV40" s="4">
        <f ca="1"/>
        <v>0</v>
      </c>
      <c r="CW40" s="4">
        <f ca="1"/>
        <v>2.2333714353876325E-4</v>
      </c>
      <c r="CZ40" s="21" t="s">
        <v>13</v>
      </c>
      <c r="DA40" s="22">
        <f ca="1">DA28+DL40</f>
        <v>2.9725788113768827E-2</v>
      </c>
      <c r="DB40" s="22">
        <f t="shared" ca="1" si="212"/>
        <v>0.94022368152084934</v>
      </c>
      <c r="DC40" s="22">
        <f t="shared" ca="1" si="213"/>
        <v>2.8647363781684025E-2</v>
      </c>
      <c r="DD40" s="22">
        <f t="shared" ca="1" si="214"/>
        <v>3.3455453334381858E-4</v>
      </c>
      <c r="DE40" s="22">
        <f t="shared" ca="1" si="215"/>
        <v>1.1151817778127286E-4</v>
      </c>
      <c r="DF40" s="22">
        <f t="shared" ca="1" si="216"/>
        <v>2.2303635556254571E-4</v>
      </c>
      <c r="DG40" s="22">
        <f t="shared" ca="1" si="217"/>
        <v>0</v>
      </c>
      <c r="DH40" s="22">
        <f t="shared" ca="1" si="218"/>
        <v>0</v>
      </c>
      <c r="DI40" s="22">
        <f t="shared" ca="1" si="219"/>
        <v>7.3405751701025469E-4</v>
      </c>
      <c r="DK40" s="17" t="s">
        <v>13</v>
      </c>
      <c r="DL40" s="4">
        <f ca="1"/>
        <v>-1.693007212147375E-3</v>
      </c>
      <c r="DM40" s="4">
        <f ca="1"/>
        <v>3.0612721726816631E-3</v>
      </c>
      <c r="DN40" s="4">
        <f ca="1"/>
        <v>-2.7714315442321797E-3</v>
      </c>
      <c r="DO40" s="4">
        <f ca="1"/>
        <v>3.3455453334381858E-4</v>
      </c>
      <c r="DP40" s="4">
        <f ca="1"/>
        <v>1.1151817778127286E-4</v>
      </c>
      <c r="DQ40" s="4">
        <f ca="1"/>
        <v>2.2303635556254571E-4</v>
      </c>
      <c r="DR40" s="4">
        <f ca="1"/>
        <v>0</v>
      </c>
      <c r="DS40" s="4">
        <f ca="1"/>
        <v>0</v>
      </c>
      <c r="DT40" s="4">
        <f ca="1"/>
        <v>7.3405751701025469E-4</v>
      </c>
    </row>
    <row r="41" spans="1:124" x14ac:dyDescent="0.2">
      <c r="A41">
        <v>4</v>
      </c>
      <c r="B41">
        <v>6</v>
      </c>
      <c r="C41">
        <v>145.12602739726029</v>
      </c>
      <c r="D41">
        <v>7</v>
      </c>
      <c r="E41">
        <v>3</v>
      </c>
      <c r="F41">
        <v>0</v>
      </c>
      <c r="G41">
        <v>0</v>
      </c>
      <c r="H41">
        <v>0</v>
      </c>
      <c r="I41">
        <v>2</v>
      </c>
      <c r="L41" s="21" t="s">
        <v>14</v>
      </c>
      <c r="M41" s="22">
        <f t="shared" ref="M41:M47" ca="1" si="220">M29+X41</f>
        <v>8.1714157972927835E-3</v>
      </c>
      <c r="N41" s="22">
        <f t="shared" ca="1" si="180"/>
        <v>2.8747664223901629E-2</v>
      </c>
      <c r="O41" s="22">
        <f t="shared" ca="1" si="181"/>
        <v>0.83422553857869208</v>
      </c>
      <c r="P41" s="22">
        <f t="shared" ca="1" si="182"/>
        <v>4.7170616020752412E-2</v>
      </c>
      <c r="Q41" s="22">
        <f t="shared" ca="1" si="183"/>
        <v>1.9455629927750052E-2</v>
      </c>
      <c r="R41" s="22">
        <f t="shared" ca="1" si="184"/>
        <v>1.9154857259487949E-2</v>
      </c>
      <c r="S41" s="22">
        <f t="shared" ca="1" si="185"/>
        <v>1.9642235121024457E-3</v>
      </c>
      <c r="T41" s="22">
        <f t="shared" ca="1" si="186"/>
        <v>2.3264219085663233E-3</v>
      </c>
      <c r="U41" s="22">
        <f t="shared" ca="1" si="187"/>
        <v>3.8783632771454392E-2</v>
      </c>
      <c r="W41" s="17" t="s">
        <v>14</v>
      </c>
      <c r="X41" s="4">
        <f ca="1"/>
        <v>1.4979037423445691E-4</v>
      </c>
      <c r="Y41" s="4">
        <f ca="1"/>
        <v>-3.3388374683316784E-3</v>
      </c>
      <c r="Z41" s="4">
        <f ca="1"/>
        <v>1.872292330903353E-2</v>
      </c>
      <c r="AA41" s="4">
        <f ca="1"/>
        <v>-8.9807619406558729E-3</v>
      </c>
      <c r="AB41" s="4">
        <f ca="1"/>
        <v>-4.6092463414249291E-3</v>
      </c>
      <c r="AC41" s="4">
        <f ca="1"/>
        <v>-4.9100190096870323E-3</v>
      </c>
      <c r="AD41" s="4">
        <f ca="1"/>
        <v>1.9642235121024457E-3</v>
      </c>
      <c r="AE41" s="4">
        <f ca="1"/>
        <v>2.3264219085663233E-3</v>
      </c>
      <c r="AF41" s="4">
        <f ca="1"/>
        <v>-1.3244943438372458E-3</v>
      </c>
      <c r="AI41" s="21" t="s">
        <v>14</v>
      </c>
      <c r="AJ41" s="22">
        <f t="shared" ref="AJ41:AJ47" ca="1" si="221">AJ29+AU41</f>
        <v>4.3102521075971956E-2</v>
      </c>
      <c r="AK41" s="22">
        <f t="shared" ca="1" si="188"/>
        <v>2.1339948179840817E-2</v>
      </c>
      <c r="AL41" s="22">
        <f t="shared" ca="1" si="189"/>
        <v>0.88096851363870876</v>
      </c>
      <c r="AM41" s="22">
        <f t="shared" ca="1" si="190"/>
        <v>3.7428808177621772E-2</v>
      </c>
      <c r="AN41" s="22">
        <f t="shared" ca="1" si="191"/>
        <v>7.400821145511877E-3</v>
      </c>
      <c r="AO41" s="22">
        <f t="shared" ca="1" si="192"/>
        <v>6.6919313954688225E-3</v>
      </c>
      <c r="AP41" s="22">
        <f t="shared" ca="1" si="193"/>
        <v>7.8745038410626836E-4</v>
      </c>
      <c r="AQ41" s="22">
        <f t="shared" ca="1" si="194"/>
        <v>1.0489618309134036E-3</v>
      </c>
      <c r="AR41" s="22">
        <f t="shared" ca="1" si="195"/>
        <v>1.2310441718562438E-3</v>
      </c>
      <c r="AT41" s="17" t="s">
        <v>14</v>
      </c>
      <c r="AU41" s="4">
        <f ca="1"/>
        <v>-2.5633879675461936E-3</v>
      </c>
      <c r="AV41" s="4">
        <f ca="1"/>
        <v>-1.4930063419182587E-3</v>
      </c>
      <c r="AW41" s="4">
        <f ca="1"/>
        <v>1.0355255928676936E-2</v>
      </c>
      <c r="AX41" s="4">
        <f ca="1"/>
        <v>-8.2371008658963813E-3</v>
      </c>
      <c r="AY41" s="4">
        <f ca="1"/>
        <v>-2.1016369507448199E-4</v>
      </c>
      <c r="AZ41" s="4">
        <f ca="1"/>
        <v>-9.1905344511753612E-4</v>
      </c>
      <c r="BA41" s="4">
        <f ca="1"/>
        <v>7.8745038410626836E-4</v>
      </c>
      <c r="BB41" s="4">
        <f ca="1"/>
        <v>1.0489618309134036E-3</v>
      </c>
      <c r="BC41" s="4">
        <f ca="1"/>
        <v>1.2310441718562438E-3</v>
      </c>
      <c r="BF41" s="21" t="s">
        <v>14</v>
      </c>
      <c r="BG41" s="22">
        <f t="shared" ref="BG41:BG47" ca="1" si="222">BG29+BR41</f>
        <v>2.8210028390298729E-2</v>
      </c>
      <c r="BH41" s="22">
        <f t="shared" ca="1" si="196"/>
        <v>8.0849409544646988E-3</v>
      </c>
      <c r="BI41" s="22">
        <f t="shared" ca="1" si="197"/>
        <v>0.88864902685706137</v>
      </c>
      <c r="BJ41" s="22">
        <f t="shared" ca="1" si="198"/>
        <v>1.5454612698924295E-2</v>
      </c>
      <c r="BK41" s="22">
        <f t="shared" ca="1" si="199"/>
        <v>3.224972640275714E-2</v>
      </c>
      <c r="BL41" s="22">
        <f t="shared" ca="1" si="200"/>
        <v>2.0248481164554973E-2</v>
      </c>
      <c r="BM41" s="22">
        <f t="shared" ca="1" si="201"/>
        <v>3.9313013905168115E-3</v>
      </c>
      <c r="BN41" s="22">
        <f t="shared" ca="1" si="202"/>
        <v>1.9024657477150376E-3</v>
      </c>
      <c r="BO41" s="22">
        <f t="shared" ca="1" si="203"/>
        <v>1.2694163937069201E-3</v>
      </c>
      <c r="BQ41" s="17" t="s">
        <v>14</v>
      </c>
      <c r="BR41" s="4">
        <f ca="1"/>
        <v>-1.9434237669122821E-3</v>
      </c>
      <c r="BS41" s="4">
        <f ca="1"/>
        <v>5.4657791516194635E-4</v>
      </c>
      <c r="BT41" s="4">
        <f ca="1"/>
        <v>9.2628354859054518E-3</v>
      </c>
      <c r="BU41" s="4">
        <f ca="1"/>
        <v>3.7788662031878827E-4</v>
      </c>
      <c r="BV41" s="4">
        <f ca="1"/>
        <v>-1.2980451833059386E-2</v>
      </c>
      <c r="BW41" s="4">
        <f ca="1"/>
        <v>-2.3666079533532893E-3</v>
      </c>
      <c r="BX41" s="4">
        <f ca="1"/>
        <v>3.9313013905168115E-3</v>
      </c>
      <c r="BY41" s="4">
        <f ca="1"/>
        <v>1.9024657477150376E-3</v>
      </c>
      <c r="BZ41" s="4">
        <f ca="1"/>
        <v>1.2694163937069201E-3</v>
      </c>
      <c r="CC41" s="21" t="s">
        <v>14</v>
      </c>
      <c r="CD41" s="22">
        <f t="shared" ref="CD41:CD47" ca="1" si="223">CD29+CO41</f>
        <v>2.5351921131567492E-2</v>
      </c>
      <c r="CE41" s="22">
        <f t="shared" ca="1" si="204"/>
        <v>3.9142388096493563E-2</v>
      </c>
      <c r="CF41" s="22">
        <f t="shared" ca="1" si="205"/>
        <v>0.86162008008104451</v>
      </c>
      <c r="CG41" s="22">
        <f t="shared" ca="1" si="206"/>
        <v>4.0822514119919918E-2</v>
      </c>
      <c r="CH41" s="22">
        <f t="shared" ca="1" si="207"/>
        <v>1.5581179664095033E-2</v>
      </c>
      <c r="CI41" s="22">
        <f t="shared" ca="1" si="208"/>
        <v>2.5831389871145321E-3</v>
      </c>
      <c r="CJ41" s="22">
        <f t="shared" ca="1" si="209"/>
        <v>6.5606337803846384E-4</v>
      </c>
      <c r="CK41" s="22">
        <f t="shared" ca="1" si="210"/>
        <v>8.6652826571008705E-4</v>
      </c>
      <c r="CL41" s="22">
        <f t="shared" ca="1" si="211"/>
        <v>1.3376186276016357E-2</v>
      </c>
      <c r="CN41" s="17" t="s">
        <v>14</v>
      </c>
      <c r="CO41" s="4">
        <f ca="1"/>
        <v>-2.2103299114560482E-3</v>
      </c>
      <c r="CP41" s="4">
        <f ca="1"/>
        <v>-2.2009884680417474E-3</v>
      </c>
      <c r="CQ41" s="4">
        <f ca="1"/>
        <v>1.3212460817674016E-2</v>
      </c>
      <c r="CR41" s="4">
        <f ca="1"/>
        <v>-7.4114252053712731E-3</v>
      </c>
      <c r="CS41" s="4">
        <f ca="1"/>
        <v>-5.0905086181726213E-3</v>
      </c>
      <c r="CT41" s="4">
        <f ca="1"/>
        <v>2.5831389871145321E-3</v>
      </c>
      <c r="CU41" s="4">
        <f ca="1"/>
        <v>6.5606337803846384E-4</v>
      </c>
      <c r="CV41" s="4">
        <f ca="1"/>
        <v>8.6652826571008705E-4</v>
      </c>
      <c r="CW41" s="4">
        <f ca="1"/>
        <v>-4.0493924549541224E-4</v>
      </c>
      <c r="CZ41" s="21" t="s">
        <v>14</v>
      </c>
      <c r="DA41" s="22">
        <f t="shared" ref="DA41:DA47" ca="1" si="224">DA29+DL41</f>
        <v>5.5759088890636437E-4</v>
      </c>
      <c r="DB41" s="22">
        <f t="shared" ca="1" si="212"/>
        <v>3.2586112015613039E-2</v>
      </c>
      <c r="DC41" s="22">
        <f t="shared" ca="1" si="213"/>
        <v>0.89409559205858069</v>
      </c>
      <c r="DD41" s="22">
        <f t="shared" ca="1" si="214"/>
        <v>1.7756523229671171E-2</v>
      </c>
      <c r="DE41" s="22">
        <f t="shared" ca="1" si="215"/>
        <v>6.400875545683327E-3</v>
      </c>
      <c r="DF41" s="22">
        <f t="shared" ca="1" si="216"/>
        <v>1.1763396100122284E-2</v>
      </c>
      <c r="DG41" s="22">
        <f t="shared" ca="1" si="217"/>
        <v>8.8068122686079417E-4</v>
      </c>
      <c r="DH41" s="22">
        <f t="shared" ca="1" si="218"/>
        <v>7.5959506163874907E-4</v>
      </c>
      <c r="DI41" s="22">
        <f t="shared" ca="1" si="219"/>
        <v>3.5199633872923547E-2</v>
      </c>
      <c r="DK41" s="17" t="s">
        <v>14</v>
      </c>
      <c r="DL41" s="4">
        <f ca="1"/>
        <v>5.5759088890636437E-4</v>
      </c>
      <c r="DM41" s="4">
        <f ca="1"/>
        <v>-2.9079852673867456E-3</v>
      </c>
      <c r="DN41" s="4">
        <f ca="1"/>
        <v>7.6767033641800342E-3</v>
      </c>
      <c r="DO41" s="4">
        <f ca="1"/>
        <v>-3.5399351401286987E-3</v>
      </c>
      <c r="DP41" s="4">
        <f ca="1"/>
        <v>-6.9794391091663002E-4</v>
      </c>
      <c r="DQ41" s="4">
        <f ca="1"/>
        <v>-2.4342428130776296E-3</v>
      </c>
      <c r="DR41" s="4">
        <f ca="1"/>
        <v>8.8068122686079417E-4</v>
      </c>
      <c r="DS41" s="4">
        <f ca="1"/>
        <v>7.5959506163874907E-4</v>
      </c>
      <c r="DT41" s="4">
        <f ca="1"/>
        <v>-2.9446341007623785E-4</v>
      </c>
    </row>
    <row r="42" spans="1:124" x14ac:dyDescent="0.2">
      <c r="A42">
        <v>1</v>
      </c>
      <c r="B42">
        <v>5</v>
      </c>
      <c r="C42">
        <v>5</v>
      </c>
      <c r="D42">
        <v>114.58904109589041</v>
      </c>
      <c r="E42">
        <v>3</v>
      </c>
      <c r="F42">
        <v>5</v>
      </c>
      <c r="G42">
        <v>0</v>
      </c>
      <c r="H42">
        <v>1</v>
      </c>
      <c r="I42">
        <v>2</v>
      </c>
      <c r="L42" s="21" t="s">
        <v>15</v>
      </c>
      <c r="M42" s="22">
        <f t="shared" ca="1" si="220"/>
        <v>1.7476110194381413E-2</v>
      </c>
      <c r="N42" s="22">
        <f t="shared" ca="1" si="180"/>
        <v>2.2510687638427545E-2</v>
      </c>
      <c r="O42" s="22">
        <f t="shared" ca="1" si="181"/>
        <v>3.1194990599112012E-2</v>
      </c>
      <c r="P42" s="22">
        <f t="shared" ca="1" si="182"/>
        <v>0.8162328708007548</v>
      </c>
      <c r="Q42" s="22">
        <f t="shared" ca="1" si="183"/>
        <v>2.1271218929915743E-2</v>
      </c>
      <c r="R42" s="22">
        <f t="shared" ca="1" si="184"/>
        <v>3.6956658933015897E-2</v>
      </c>
      <c r="S42" s="22">
        <f ca="1">S30+AD42</f>
        <v>7.4877232523853409E-3</v>
      </c>
      <c r="T42" s="22">
        <f t="shared" ca="1" si="186"/>
        <v>1.2613676577342544E-2</v>
      </c>
      <c r="U42" s="22">
        <f t="shared" ca="1" si="187"/>
        <v>3.4256063074664639E-2</v>
      </c>
      <c r="W42" s="17" t="s">
        <v>15</v>
      </c>
      <c r="X42" s="4">
        <f ca="1"/>
        <v>-1.5590918916681305E-3</v>
      </c>
      <c r="Y42" s="4">
        <f ca="1"/>
        <v>-2.8695818096385107E-3</v>
      </c>
      <c r="Z42" s="4">
        <f ca="1"/>
        <v>-6.8754135729870748E-3</v>
      </c>
      <c r="AA42" s="4">
        <f ca="1"/>
        <v>2.562009374729984E-2</v>
      </c>
      <c r="AB42" s="4">
        <f ca="1"/>
        <v>-4.109050518150313E-3</v>
      </c>
      <c r="AC42" s="4">
        <f ca="1"/>
        <v>-1.3803879963116219E-2</v>
      </c>
      <c r="AD42" s="4">
        <f ca="1"/>
        <v>1.1426558903688266E-3</v>
      </c>
      <c r="AE42" s="4">
        <f ca="1"/>
        <v>-7.6458146690483713E-5</v>
      </c>
      <c r="AF42" s="4">
        <f ca="1"/>
        <v>2.530726264582066E-3</v>
      </c>
      <c r="AI42" s="21" t="s">
        <v>15</v>
      </c>
      <c r="AJ42" s="22">
        <f t="shared" ca="1" si="221"/>
        <v>8.2597021743105979E-3</v>
      </c>
      <c r="AK42" s="22">
        <f t="shared" ca="1" si="188"/>
        <v>2.5252082451255754E-2</v>
      </c>
      <c r="AL42" s="22">
        <f t="shared" ca="1" si="189"/>
        <v>5.9624609206046869E-2</v>
      </c>
      <c r="AM42" s="22">
        <f t="shared" ca="1" si="190"/>
        <v>0.78301506688419042</v>
      </c>
      <c r="AN42" s="22">
        <f t="shared" ca="1" si="191"/>
        <v>4.2323496100542243E-2</v>
      </c>
      <c r="AO42" s="22">
        <f t="shared" ca="1" si="192"/>
        <v>2.7056978229077478E-2</v>
      </c>
      <c r="AP42" s="22">
        <f ca="1">AP30+BA42</f>
        <v>8.3025023018080523E-3</v>
      </c>
      <c r="AQ42" s="22">
        <f t="shared" ca="1" si="194"/>
        <v>1.4778212825047089E-2</v>
      </c>
      <c r="AR42" s="22">
        <f t="shared" ca="1" si="195"/>
        <v>3.1387349827721567E-2</v>
      </c>
      <c r="AT42" s="17" t="s">
        <v>15</v>
      </c>
      <c r="AU42" s="4">
        <f ca="1"/>
        <v>1.0219468699282862E-3</v>
      </c>
      <c r="AV42" s="4">
        <f ca="1"/>
        <v>-3.6989387662734936E-3</v>
      </c>
      <c r="AW42" s="4">
        <f ca="1"/>
        <v>-1.275294383777625E-2</v>
      </c>
      <c r="AX42" s="4">
        <f ca="1"/>
        <v>3.6336502537571272E-2</v>
      </c>
      <c r="AY42" s="4">
        <f ca="1"/>
        <v>-1.5578546334516255E-2</v>
      </c>
      <c r="AZ42" s="4">
        <f ca="1"/>
        <v>-9.1317982928340834E-3</v>
      </c>
      <c r="BA42" s="4">
        <f ca="1"/>
        <v>1.0647469974257408E-3</v>
      </c>
      <c r="BB42" s="4">
        <f ca="1"/>
        <v>3.0270221628246347E-4</v>
      </c>
      <c r="BC42" s="4">
        <f ca="1"/>
        <v>2.4363286101923157E-3</v>
      </c>
      <c r="BF42" s="21" t="s">
        <v>15</v>
      </c>
      <c r="BG42" s="22">
        <f t="shared" ca="1" si="222"/>
        <v>7.0593886972789488E-4</v>
      </c>
      <c r="BH42" s="22">
        <f t="shared" ca="1" si="196"/>
        <v>2.2598398890378412E-2</v>
      </c>
      <c r="BI42" s="22">
        <f t="shared" ca="1" si="197"/>
        <v>2.9651901788557415E-2</v>
      </c>
      <c r="BJ42" s="22">
        <f t="shared" ca="1" si="198"/>
        <v>0.83427760417310726</v>
      </c>
      <c r="BK42" s="22">
        <f t="shared" ca="1" si="199"/>
        <v>3.5129220880190611E-2</v>
      </c>
      <c r="BL42" s="22">
        <f t="shared" ca="1" si="200"/>
        <v>3.9148050125890899E-2</v>
      </c>
      <c r="BM42" s="22">
        <f ca="1">BM30+BX42</f>
        <v>1.5693922873224027E-2</v>
      </c>
      <c r="BN42" s="22">
        <f t="shared" ca="1" si="202"/>
        <v>5.1722860184676605E-3</v>
      </c>
      <c r="BO42" s="22">
        <f t="shared" ca="1" si="203"/>
        <v>1.7622676380455751E-2</v>
      </c>
      <c r="BQ42" s="17" t="s">
        <v>15</v>
      </c>
      <c r="BR42" s="4">
        <f ca="1"/>
        <v>7.0593886972789488E-4</v>
      </c>
      <c r="BS42" s="4">
        <f ca="1"/>
        <v>-1.7674222044146465E-3</v>
      </c>
      <c r="BT42" s="4">
        <f ca="1"/>
        <v>-2.8358596711666618E-3</v>
      </c>
      <c r="BU42" s="4">
        <f ca="1"/>
        <v>2.1082232566520778E-2</v>
      </c>
      <c r="BV42" s="4">
        <f ca="1"/>
        <v>-1.3602421309395504E-2</v>
      </c>
      <c r="BW42" s="4">
        <f ca="1"/>
        <v>-9.5835920636952211E-3</v>
      </c>
      <c r="BX42" s="4">
        <f ca="1"/>
        <v>-5.4995785663801075E-4</v>
      </c>
      <c r="BY42" s="4">
        <f ca="1"/>
        <v>5.1722860184676605E-3</v>
      </c>
      <c r="BZ42" s="4">
        <f ca="1"/>
        <v>1.3787956505937136E-3</v>
      </c>
      <c r="CC42" s="21" t="s">
        <v>15</v>
      </c>
      <c r="CD42" s="22">
        <f t="shared" ca="1" si="223"/>
        <v>8.3854137143490499E-3</v>
      </c>
      <c r="CE42" s="22">
        <f t="shared" ca="1" si="204"/>
        <v>4.0022356492167663E-2</v>
      </c>
      <c r="CF42" s="22">
        <f t="shared" ca="1" si="205"/>
        <v>3.7662006267671091E-2</v>
      </c>
      <c r="CG42" s="22">
        <f t="shared" ca="1" si="206"/>
        <v>0.82900824608219781</v>
      </c>
      <c r="CH42" s="22">
        <f t="shared" ca="1" si="207"/>
        <v>2.0489265934559377E-2</v>
      </c>
      <c r="CI42" s="22">
        <f t="shared" ca="1" si="208"/>
        <v>3.38895449602995E-2</v>
      </c>
      <c r="CJ42" s="22">
        <f ca="1">CJ30+CU42</f>
        <v>3.6892042853653314E-3</v>
      </c>
      <c r="CK42" s="22">
        <f t="shared" ca="1" si="210"/>
        <v>7.6041552935324792E-3</v>
      </c>
      <c r="CL42" s="22">
        <f t="shared" ca="1" si="211"/>
        <v>1.924980696985773E-2</v>
      </c>
      <c r="CN42" s="17" t="s">
        <v>15</v>
      </c>
      <c r="CO42" s="4">
        <f ca="1"/>
        <v>-3.414243011918951E-4</v>
      </c>
      <c r="CP42" s="4">
        <f ca="1"/>
        <v>-3.6118335855370547E-3</v>
      </c>
      <c r="CQ42" s="4">
        <f ca="1"/>
        <v>-5.9721838100336294E-3</v>
      </c>
      <c r="CR42" s="4">
        <f ca="1"/>
        <v>2.0998682424098553E-2</v>
      </c>
      <c r="CS42" s="4">
        <f ca="1"/>
        <v>-5.6912481120634552E-3</v>
      </c>
      <c r="CT42" s="4">
        <f ca="1"/>
        <v>-9.7446451174052207E-3</v>
      </c>
      <c r="CU42" s="4">
        <f ca="1"/>
        <v>3.6892042853653314E-3</v>
      </c>
      <c r="CV42" s="4">
        <f ca="1"/>
        <v>-1.122682722008465E-3</v>
      </c>
      <c r="CW42" s="4">
        <f ca="1"/>
        <v>1.7961309387758407E-3</v>
      </c>
      <c r="CZ42" s="21" t="s">
        <v>15</v>
      </c>
      <c r="DA42" s="22">
        <f t="shared" ca="1" si="224"/>
        <v>3.2888411752443185E-4</v>
      </c>
      <c r="DB42" s="22">
        <f t="shared" ca="1" si="212"/>
        <v>1.865301817027154E-2</v>
      </c>
      <c r="DC42" s="22">
        <f t="shared" ca="1" si="213"/>
        <v>5.1350536790301562E-2</v>
      </c>
      <c r="DD42" s="22">
        <f t="shared" ca="1" si="214"/>
        <v>0.77657943146546715</v>
      </c>
      <c r="DE42" s="22">
        <f t="shared" ca="1" si="215"/>
        <v>3.7289109177259964E-2</v>
      </c>
      <c r="DF42" s="22">
        <f t="shared" ca="1" si="216"/>
        <v>1.9127413134597683E-2</v>
      </c>
      <c r="DG42" s="22">
        <f ca="1">DG30+DR42</f>
        <v>1.3871466202957886E-2</v>
      </c>
      <c r="DH42" s="22">
        <f t="shared" ca="1" si="218"/>
        <v>1.105372390808879E-2</v>
      </c>
      <c r="DI42" s="22">
        <f t="shared" ca="1" si="219"/>
        <v>7.1746417033530976E-2</v>
      </c>
      <c r="DK42" s="17" t="s">
        <v>15</v>
      </c>
      <c r="DL42" s="4">
        <f ca="1"/>
        <v>3.2888411752443185E-4</v>
      </c>
      <c r="DM42" s="4">
        <f ca="1"/>
        <v>-2.2824832780063008E-3</v>
      </c>
      <c r="DN42" s="4">
        <f ca="1"/>
        <v>-1.1455967554531956E-2</v>
      </c>
      <c r="DO42" s="4">
        <f ca="1"/>
        <v>3.8273199568940187E-2</v>
      </c>
      <c r="DP42" s="4">
        <f ca="1"/>
        <v>-1.5049644443434635E-2</v>
      </c>
      <c r="DQ42" s="4">
        <f ca="1"/>
        <v>-1.8080883136801572E-3</v>
      </c>
      <c r="DR42" s="4">
        <f ca="1"/>
        <v>-7.0640352453199551E-3</v>
      </c>
      <c r="DS42" s="4">
        <f ca="1"/>
        <v>5.8597318394986971E-4</v>
      </c>
      <c r="DT42" s="4">
        <f ca="1"/>
        <v>-1.5278380354414784E-3</v>
      </c>
    </row>
    <row r="43" spans="1:124" x14ac:dyDescent="0.2">
      <c r="A43">
        <v>0</v>
      </c>
      <c r="B43">
        <v>1</v>
      </c>
      <c r="C43">
        <v>0</v>
      </c>
      <c r="D43">
        <v>4</v>
      </c>
      <c r="E43">
        <v>47.263013698630139</v>
      </c>
      <c r="F43">
        <v>7</v>
      </c>
      <c r="G43">
        <v>3</v>
      </c>
      <c r="H43">
        <v>3</v>
      </c>
      <c r="I43">
        <v>1</v>
      </c>
      <c r="L43" s="21" t="s">
        <v>16</v>
      </c>
      <c r="M43" s="22">
        <f t="shared" ca="1" si="220"/>
        <v>1.2558240615319488E-3</v>
      </c>
      <c r="N43" s="22">
        <f t="shared" ca="1" si="180"/>
        <v>1.1895063088110043E-2</v>
      </c>
      <c r="O43" s="22">
        <f t="shared" ca="1" si="181"/>
        <v>2.9970973698758202E-2</v>
      </c>
      <c r="P43" s="22">
        <f t="shared" ca="1" si="182"/>
        <v>7.5869770563241193E-2</v>
      </c>
      <c r="Q43" s="22">
        <f t="shared" ca="1" si="183"/>
        <v>0.72348356688414683</v>
      </c>
      <c r="R43" s="22">
        <f t="shared" ca="1" si="184"/>
        <v>4.5749635488511679E-2</v>
      </c>
      <c r="S43" s="22">
        <f t="shared" ca="1" si="185"/>
        <v>3.4274916524347825E-2</v>
      </c>
      <c r="T43" s="22">
        <f t="shared" ca="1" si="186"/>
        <v>3.280574464761473E-2</v>
      </c>
      <c r="U43" s="22">
        <f t="shared" ca="1" si="187"/>
        <v>4.4694505043737558E-2</v>
      </c>
      <c r="W43" s="17" t="s">
        <v>16</v>
      </c>
      <c r="X43" s="4">
        <f ca="1"/>
        <v>1.2558240615319488E-3</v>
      </c>
      <c r="Y43" s="4">
        <f ca="1"/>
        <v>-7.5833773002765377E-4</v>
      </c>
      <c r="Z43" s="4">
        <f ca="1"/>
        <v>-7.9892287556548869E-3</v>
      </c>
      <c r="AA43" s="4">
        <f ca="1"/>
        <v>-2.5357435981860386E-2</v>
      </c>
      <c r="AB43" s="4">
        <f ca="1"/>
        <v>6.5125388973864634E-2</v>
      </c>
      <c r="AC43" s="4">
        <f ca="1"/>
        <v>-1.7517368602176807E-2</v>
      </c>
      <c r="AD43" s="4">
        <f ca="1"/>
        <v>-1.6338686748202963E-2</v>
      </c>
      <c r="AE43" s="4">
        <f ca="1"/>
        <v>-5.1544578067983559E-3</v>
      </c>
      <c r="AF43" s="4">
        <f ca="1"/>
        <v>6.734302589324467E-3</v>
      </c>
      <c r="AI43" s="21" t="s">
        <v>16</v>
      </c>
      <c r="AJ43" s="22">
        <f t="shared" ca="1" si="221"/>
        <v>8.4205831344060812E-4</v>
      </c>
      <c r="AK43" s="22">
        <f t="shared" ca="1" si="188"/>
        <v>1.1303952544876449E-3</v>
      </c>
      <c r="AL43" s="22">
        <f t="shared" ca="1" si="189"/>
        <v>2.3316872594942504E-2</v>
      </c>
      <c r="AM43" s="22">
        <f t="shared" ca="1" si="190"/>
        <v>4.1361656728303636E-2</v>
      </c>
      <c r="AN43" s="22">
        <f t="shared" ca="1" si="191"/>
        <v>0.71738103482500781</v>
      </c>
      <c r="AO43" s="22">
        <f t="shared" ca="1" si="192"/>
        <v>4.77932666847945E-2</v>
      </c>
      <c r="AP43" s="22">
        <f ca="1">AP31+BA43</f>
        <v>3.7904512862431183E-2</v>
      </c>
      <c r="AQ43" s="22">
        <f t="shared" ca="1" si="194"/>
        <v>7.6186346169370228E-2</v>
      </c>
      <c r="AR43" s="22">
        <f t="shared" ca="1" si="195"/>
        <v>5.4083856567221894E-2</v>
      </c>
      <c r="AT43" s="17" t="s">
        <v>16</v>
      </c>
      <c r="AU43" s="4">
        <f ca="1"/>
        <v>8.4205831344060812E-4</v>
      </c>
      <c r="AV43" s="4">
        <f ca="1"/>
        <v>1.1303952544876449E-3</v>
      </c>
      <c r="AW43" s="4">
        <f ca="1"/>
        <v>-4.6857358672156152E-3</v>
      </c>
      <c r="AX43" s="4">
        <f ca="1"/>
        <v>-1.46435601960126E-2</v>
      </c>
      <c r="AY43" s="4">
        <f ca="1"/>
        <v>6.7413640601984293E-2</v>
      </c>
      <c r="AZ43" s="4">
        <f ca="1"/>
        <v>-2.2213254470600793E-2</v>
      </c>
      <c r="BA43" s="4">
        <f ca="1"/>
        <v>-1.8100704061885058E-2</v>
      </c>
      <c r="BB43" s="4">
        <f ca="1"/>
        <v>-3.5824087679262248E-2</v>
      </c>
      <c r="BC43" s="4">
        <f ca="1"/>
        <v>2.6081248105063775E-2</v>
      </c>
      <c r="BF43" s="21" t="s">
        <v>16</v>
      </c>
      <c r="BG43" s="22">
        <f t="shared" ca="1" si="222"/>
        <v>1.310422216383876E-3</v>
      </c>
      <c r="BH43" s="22">
        <f t="shared" ca="1" si="196"/>
        <v>2.5725796598884035E-2</v>
      </c>
      <c r="BI43" s="22">
        <f t="shared" ca="1" si="197"/>
        <v>4.8414109146861728E-2</v>
      </c>
      <c r="BJ43" s="22">
        <f t="shared" ca="1" si="198"/>
        <v>6.776272634764717E-2</v>
      </c>
      <c r="BK43" s="22">
        <f t="shared" ca="1" si="199"/>
        <v>0.62793375183917632</v>
      </c>
      <c r="BL43" s="22">
        <f t="shared" ca="1" si="200"/>
        <v>7.3502471275865122E-2</v>
      </c>
      <c r="BM43" s="22">
        <f ca="1">BM31+BX43</f>
        <v>6.3340896532515623E-2</v>
      </c>
      <c r="BN43" s="22">
        <f t="shared" ca="1" si="202"/>
        <v>5.9280200529866156E-2</v>
      </c>
      <c r="BO43" s="22">
        <f t="shared" ca="1" si="203"/>
        <v>3.2729625512799981E-2</v>
      </c>
      <c r="BQ43" s="17" t="s">
        <v>16</v>
      </c>
      <c r="BR43" s="4">
        <f ca="1"/>
        <v>1.310422216383876E-3</v>
      </c>
      <c r="BS43" s="4">
        <f ca="1"/>
        <v>-7.8544048823248527E-3</v>
      </c>
      <c r="BT43" s="4">
        <f ca="1"/>
        <v>-1.874629381555605E-2</v>
      </c>
      <c r="BU43" s="4">
        <f ca="1"/>
        <v>-3.297787809597949E-2</v>
      </c>
      <c r="BV43" s="4">
        <f ca="1"/>
        <v>0.14842687479791405</v>
      </c>
      <c r="BW43" s="4">
        <f ca="1"/>
        <v>-4.4028233908365987E-2</v>
      </c>
      <c r="BX43" s="4">
        <f ca="1"/>
        <v>-5.4189808651715486E-2</v>
      </c>
      <c r="BY43" s="4">
        <f ca="1"/>
        <v>-7.8802024325516223E-3</v>
      </c>
      <c r="BZ43" s="4">
        <f ca="1"/>
        <v>1.593952477219554E-2</v>
      </c>
      <c r="CC43" s="21" t="s">
        <v>16</v>
      </c>
      <c r="CD43" s="22">
        <f t="shared" ca="1" si="223"/>
        <v>3.692882587296324E-4</v>
      </c>
      <c r="CE43" s="22">
        <f t="shared" ca="1" si="204"/>
        <v>1.8408887953743888E-2</v>
      </c>
      <c r="CF43" s="22">
        <f t="shared" ca="1" si="205"/>
        <v>4.9613129144311721E-3</v>
      </c>
      <c r="CG43" s="22">
        <f t="shared" ca="1" si="206"/>
        <v>6.088299586527781E-2</v>
      </c>
      <c r="CH43" s="22">
        <f t="shared" ca="1" si="207"/>
        <v>0.68638297882131083</v>
      </c>
      <c r="CI43" s="22">
        <f t="shared" ca="1" si="208"/>
        <v>9.8564352575233077E-2</v>
      </c>
      <c r="CJ43" s="22">
        <f ca="1">CJ31+CU43</f>
        <v>4.9227369821326548E-2</v>
      </c>
      <c r="CK43" s="22">
        <f t="shared" ca="1" si="210"/>
        <v>4.4463958763610735E-2</v>
      </c>
      <c r="CL43" s="22">
        <f t="shared" ca="1" si="211"/>
        <v>3.6738855026336351E-2</v>
      </c>
      <c r="CN43" s="17" t="s">
        <v>16</v>
      </c>
      <c r="CO43" s="4">
        <f ca="1"/>
        <v>3.692882587296324E-4</v>
      </c>
      <c r="CP43" s="4">
        <f ca="1"/>
        <v>-2.7493057741559408E-3</v>
      </c>
      <c r="CQ43" s="4">
        <f ca="1"/>
        <v>4.9613129144311721E-3</v>
      </c>
      <c r="CR43" s="4">
        <f ca="1"/>
        <v>-2.3749779046321508E-2</v>
      </c>
      <c r="CS43" s="4">
        <f ca="1"/>
        <v>8.8388659651407589E-2</v>
      </c>
      <c r="CT43" s="4">
        <f ca="1"/>
        <v>-4.954300352006575E-2</v>
      </c>
      <c r="CU43" s="4">
        <f ca="1"/>
        <v>-1.4247211362372938E-2</v>
      </c>
      <c r="CV43" s="4">
        <f ca="1"/>
        <v>-1.9010622420088753E-2</v>
      </c>
      <c r="CW43" s="4">
        <f ca="1"/>
        <v>1.5580661298436518E-2</v>
      </c>
      <c r="CZ43" s="21" t="s">
        <v>16</v>
      </c>
      <c r="DA43" s="22">
        <f t="shared" ca="1" si="224"/>
        <v>0</v>
      </c>
      <c r="DB43" s="22">
        <f t="shared" ca="1" si="212"/>
        <v>1.3450429537107324E-3</v>
      </c>
      <c r="DC43" s="22">
        <f t="shared" ca="1" si="213"/>
        <v>4.0351288611321975E-3</v>
      </c>
      <c r="DD43" s="22">
        <f t="shared" ca="1" si="214"/>
        <v>8.8565959116736204E-2</v>
      </c>
      <c r="DE43" s="22">
        <f t="shared" ca="1" si="215"/>
        <v>0.71105622651974243</v>
      </c>
      <c r="DF43" s="22">
        <f t="shared" ca="1" si="216"/>
        <v>5.6224678869078323E-2</v>
      </c>
      <c r="DG43" s="22">
        <f ca="1">DG31+DR43</f>
        <v>1.833761212749643E-2</v>
      </c>
      <c r="DH43" s="22">
        <f t="shared" ca="1" si="218"/>
        <v>5.3273201532109682E-2</v>
      </c>
      <c r="DI43" s="22">
        <f t="shared" ca="1" si="219"/>
        <v>6.7162150019993913E-2</v>
      </c>
      <c r="DK43" s="17" t="s">
        <v>16</v>
      </c>
      <c r="DL43" s="4">
        <f ca="1"/>
        <v>0</v>
      </c>
      <c r="DM43" s="4">
        <f ca="1"/>
        <v>1.3450429537107324E-3</v>
      </c>
      <c r="DN43" s="4">
        <f ca="1"/>
        <v>4.0351288611321975E-3</v>
      </c>
      <c r="DO43" s="4">
        <f ca="1"/>
        <v>-3.992802102830359E-2</v>
      </c>
      <c r="DP43" s="4">
        <f ca="1"/>
        <v>7.0839370925853934E-2</v>
      </c>
      <c r="DQ43" s="4">
        <f ca="1"/>
        <v>-2.0871709217945549E-2</v>
      </c>
      <c r="DR43" s="4">
        <f ca="1"/>
        <v>-7.3611839015115289E-3</v>
      </c>
      <c r="DS43" s="4">
        <f ca="1"/>
        <v>-4.9521982583922153E-2</v>
      </c>
      <c r="DT43" s="4">
        <f ca="1"/>
        <v>4.1463353990985954E-2</v>
      </c>
    </row>
    <row r="44" spans="1:124" x14ac:dyDescent="0.2">
      <c r="A44">
        <v>0</v>
      </c>
      <c r="B44">
        <v>0</v>
      </c>
      <c r="C44">
        <v>2</v>
      </c>
      <c r="D44">
        <v>1</v>
      </c>
      <c r="E44">
        <v>4</v>
      </c>
      <c r="F44">
        <v>53.43013698630137</v>
      </c>
      <c r="G44">
        <v>7</v>
      </c>
      <c r="H44">
        <v>2</v>
      </c>
      <c r="I44">
        <v>3</v>
      </c>
      <c r="L44" s="21" t="s">
        <v>17</v>
      </c>
      <c r="M44" s="22">
        <f t="shared" ca="1" si="220"/>
        <v>3.9902646229083866E-4</v>
      </c>
      <c r="N44" s="22">
        <f t="shared" ca="1" si="180"/>
        <v>1.0625304930958321E-3</v>
      </c>
      <c r="O44" s="22">
        <f t="shared" ca="1" si="181"/>
        <v>2.3895385547058187E-3</v>
      </c>
      <c r="P44" s="22">
        <f t="shared" ca="1" si="182"/>
        <v>3.3284158304053707E-2</v>
      </c>
      <c r="Q44" s="22">
        <f t="shared" ca="1" si="183"/>
        <v>5.7652217551800014E-2</v>
      </c>
      <c r="R44" s="22">
        <f t="shared" ca="1" si="184"/>
        <v>0.6875095964722121</v>
      </c>
      <c r="S44" s="22">
        <f t="shared" ca="1" si="185"/>
        <v>5.9278429718715719E-2</v>
      </c>
      <c r="T44" s="22">
        <f t="shared" ca="1" si="186"/>
        <v>8.2508983935486654E-2</v>
      </c>
      <c r="U44" s="22">
        <f t="shared" ca="1" si="187"/>
        <v>7.5915518507639362E-2</v>
      </c>
      <c r="W44" s="17" t="s">
        <v>17</v>
      </c>
      <c r="X44" s="4">
        <f ca="1"/>
        <v>3.9902646229083866E-4</v>
      </c>
      <c r="Y44" s="4">
        <f ca="1"/>
        <v>1.0625304930958321E-3</v>
      </c>
      <c r="Z44" s="4">
        <f ca="1"/>
        <v>2.3895385547058187E-3</v>
      </c>
      <c r="AA44" s="4">
        <f ca="1"/>
        <v>-8.6409508160933159E-3</v>
      </c>
      <c r="AB44" s="4">
        <f ca="1"/>
        <v>-2.6198000688494021E-2</v>
      </c>
      <c r="AC44" s="4">
        <f ca="1"/>
        <v>9.2785651300299921E-2</v>
      </c>
      <c r="AD44" s="4">
        <f ca="1"/>
        <v>-3.8546824894960668E-2</v>
      </c>
      <c r="AE44" s="4">
        <f ca="1"/>
        <v>-4.3266343424954404E-2</v>
      </c>
      <c r="AF44" s="4">
        <f ca="1"/>
        <v>2.0015373014110001E-2</v>
      </c>
      <c r="AI44" s="21" t="s">
        <v>17</v>
      </c>
      <c r="AJ44" s="22">
        <f t="shared" ca="1" si="221"/>
        <v>1.6671593374350272E-4</v>
      </c>
      <c r="AK44" s="22">
        <f t="shared" ca="1" si="188"/>
        <v>6.6686373497401087E-4</v>
      </c>
      <c r="AL44" s="22">
        <f t="shared" ca="1" si="189"/>
        <v>2.7421890072452542E-3</v>
      </c>
      <c r="AM44" s="22">
        <f t="shared" ca="1" si="190"/>
        <v>3.3186784316437658E-2</v>
      </c>
      <c r="AN44" s="22">
        <f t="shared" ca="1" si="191"/>
        <v>5.2682107698862224E-2</v>
      </c>
      <c r="AO44" s="22">
        <f t="shared" ca="1" si="192"/>
        <v>0.68952117081720221</v>
      </c>
      <c r="AP44" s="22">
        <f t="shared" ref="AP44:AP47" ca="1" si="225">AP32+BA44</f>
        <v>6.3515816581299844E-2</v>
      </c>
      <c r="AQ44" s="22">
        <f t="shared" ca="1" si="194"/>
        <v>6.1418929686998316E-2</v>
      </c>
      <c r="AR44" s="22">
        <f t="shared" ca="1" si="195"/>
        <v>9.6099422223237058E-2</v>
      </c>
      <c r="AT44" s="17" t="s">
        <v>17</v>
      </c>
      <c r="AU44" s="4">
        <f ca="1"/>
        <v>1.6671593374350272E-4</v>
      </c>
      <c r="AV44" s="4">
        <f ca="1"/>
        <v>6.6686373497401087E-4</v>
      </c>
      <c r="AW44" s="4">
        <f ca="1"/>
        <v>2.7421890072452542E-3</v>
      </c>
      <c r="AX44" s="4">
        <f ca="1"/>
        <v>-1.2881624114712163E-2</v>
      </c>
      <c r="AY44" s="4">
        <f ca="1"/>
        <v>-2.4098573019720806E-2</v>
      </c>
      <c r="AZ44" s="4">
        <f ca="1"/>
        <v>8.8780710553833908E-2</v>
      </c>
      <c r="BA44" s="4">
        <f ca="1"/>
        <v>-4.3977136424716401E-2</v>
      </c>
      <c r="BB44" s="4">
        <f ca="1"/>
        <v>-1.5361751031584716E-2</v>
      </c>
      <c r="BC44" s="4">
        <f ca="1"/>
        <v>3.9626053609374112E-3</v>
      </c>
      <c r="BF44" s="21" t="s">
        <v>17</v>
      </c>
      <c r="BG44" s="22">
        <f t="shared" ca="1" si="222"/>
        <v>2.5575149968355297E-4</v>
      </c>
      <c r="BH44" s="22">
        <f t="shared" ca="1" si="196"/>
        <v>2.1861596215176815E-3</v>
      </c>
      <c r="BI44" s="22">
        <f t="shared" ca="1" si="197"/>
        <v>1.6887795083896383E-2</v>
      </c>
      <c r="BJ44" s="22">
        <f t="shared" ca="1" si="198"/>
        <v>2.9969551538232664E-2</v>
      </c>
      <c r="BK44" s="22">
        <f t="shared" ca="1" si="199"/>
        <v>6.0985411777393868E-2</v>
      </c>
      <c r="BL44" s="22">
        <f t="shared" ca="1" si="200"/>
        <v>0.71746909513149226</v>
      </c>
      <c r="BM44" s="22">
        <f t="shared" ref="BM44:BM47" ca="1" si="226">BM32+BX44</f>
        <v>6.3124548870567551E-2</v>
      </c>
      <c r="BN44" s="22">
        <f t="shared" ca="1" si="202"/>
        <v>4.2216035065526382E-2</v>
      </c>
      <c r="BO44" s="22">
        <f t="shared" ca="1" si="203"/>
        <v>6.6905651411689651E-2</v>
      </c>
      <c r="BQ44" s="17" t="s">
        <v>17</v>
      </c>
      <c r="BR44" s="4">
        <f ca="1"/>
        <v>2.5575149968355297E-4</v>
      </c>
      <c r="BS44" s="4">
        <f ca="1"/>
        <v>2.1861596215176815E-3</v>
      </c>
      <c r="BT44" s="4">
        <f ca="1"/>
        <v>-7.5536235525469533E-5</v>
      </c>
      <c r="BU44" s="4">
        <f ca="1"/>
        <v>-3.9571111006110379E-3</v>
      </c>
      <c r="BV44" s="4">
        <f ca="1"/>
        <v>-4.0794576139137249E-2</v>
      </c>
      <c r="BW44" s="4">
        <f ca="1"/>
        <v>7.3699052839351173E-2</v>
      </c>
      <c r="BX44" s="4">
        <f ca="1"/>
        <v>-3.8655439045963566E-2</v>
      </c>
      <c r="BY44" s="4">
        <f ca="1"/>
        <v>8.2893724266826802E-3</v>
      </c>
      <c r="BZ44" s="4">
        <f ca="1"/>
        <v>-9.4767386599775918E-4</v>
      </c>
      <c r="CC44" s="21" t="s">
        <v>17</v>
      </c>
      <c r="CD44" s="22">
        <f t="shared" ca="1" si="223"/>
        <v>5.9752177051275825E-4</v>
      </c>
      <c r="CE44" s="22">
        <f t="shared" ca="1" si="204"/>
        <v>1.9741079661882563E-3</v>
      </c>
      <c r="CF44" s="22">
        <f t="shared" ca="1" si="205"/>
        <v>2.8347675045478669E-2</v>
      </c>
      <c r="CG44" s="22">
        <f t="shared" ca="1" si="206"/>
        <v>1.7662354010619871E-2</v>
      </c>
      <c r="CH44" s="22">
        <f t="shared" ca="1" si="207"/>
        <v>4.9061884493566327E-2</v>
      </c>
      <c r="CI44" s="22">
        <f t="shared" ca="1" si="208"/>
        <v>0.72047973708931057</v>
      </c>
      <c r="CJ44" s="22">
        <f t="shared" ref="CJ44:CJ47" ca="1" si="227">CJ32+CU44</f>
        <v>8.6996453664516346E-2</v>
      </c>
      <c r="CK44" s="22">
        <f t="shared" ca="1" si="210"/>
        <v>3.4569045161154124E-2</v>
      </c>
      <c r="CL44" s="22">
        <f t="shared" ca="1" si="211"/>
        <v>6.0311220798653142E-2</v>
      </c>
      <c r="CN44" s="17" t="s">
        <v>17</v>
      </c>
      <c r="CO44" s="4">
        <f ca="1"/>
        <v>5.9752177051275825E-4</v>
      </c>
      <c r="CP44" s="4">
        <f ca="1"/>
        <v>1.9741079661882563E-3</v>
      </c>
      <c r="CQ44" s="4">
        <f ca="1"/>
        <v>-9.0843832049571811E-3</v>
      </c>
      <c r="CR44" s="4">
        <f ca="1"/>
        <v>-1.0536751145980546E-3</v>
      </c>
      <c r="CS44" s="4">
        <f ca="1"/>
        <v>-2.5802232007305373E-2</v>
      </c>
      <c r="CT44" s="4">
        <f ca="1"/>
        <v>7.6084290468451082E-2</v>
      </c>
      <c r="CU44" s="4">
        <f ca="1"/>
        <v>-4.4015750212009139E-2</v>
      </c>
      <c r="CV44" s="4">
        <f ca="1"/>
        <v>-2.863013089281728E-3</v>
      </c>
      <c r="CW44" s="4">
        <f ca="1"/>
        <v>4.1631334229993624E-3</v>
      </c>
      <c r="CZ44" s="21" t="s">
        <v>17</v>
      </c>
      <c r="DA44" s="22">
        <f t="shared" ca="1" si="224"/>
        <v>0</v>
      </c>
      <c r="DB44" s="22">
        <f t="shared" ca="1" si="212"/>
        <v>0</v>
      </c>
      <c r="DC44" s="22">
        <f t="shared" ca="1" si="213"/>
        <v>0</v>
      </c>
      <c r="DD44" s="22">
        <f t="shared" ca="1" si="214"/>
        <v>3.8455479462889083E-3</v>
      </c>
      <c r="DE44" s="22">
        <f t="shared" ca="1" si="215"/>
        <v>4.1521043431349616E-2</v>
      </c>
      <c r="DF44" s="22">
        <f t="shared" ca="1" si="216"/>
        <v>0.7539143191776928</v>
      </c>
      <c r="DG44" s="22">
        <f t="shared" ref="DG44:DG47" ca="1" si="228">DG32+DR44</f>
        <v>4.6400007668046264E-2</v>
      </c>
      <c r="DH44" s="22">
        <f t="shared" ca="1" si="218"/>
        <v>3.2617009471207763E-2</v>
      </c>
      <c r="DI44" s="22">
        <f t="shared" ca="1" si="219"/>
        <v>0.12170207230541458</v>
      </c>
      <c r="DK44" s="17" t="s">
        <v>17</v>
      </c>
      <c r="DL44" s="4">
        <f ca="1"/>
        <v>0</v>
      </c>
      <c r="DM44" s="4">
        <f ca="1"/>
        <v>0</v>
      </c>
      <c r="DN44" s="4">
        <f ca="1"/>
        <v>0</v>
      </c>
      <c r="DO44" s="4">
        <f ca="1"/>
        <v>3.8455479462889083E-3</v>
      </c>
      <c r="DP44" s="4">
        <f ca="1"/>
        <v>-1.8334646958942286E-2</v>
      </c>
      <c r="DQ44" s="4">
        <f ca="1"/>
        <v>5.3192771129152376E-2</v>
      </c>
      <c r="DR44" s="4">
        <f ca="1"/>
        <v>-3.3407579519009606E-2</v>
      </c>
      <c r="DS44" s="4">
        <f ca="1"/>
        <v>-7.2867841223201706E-3</v>
      </c>
      <c r="DT44" s="4">
        <f ca="1"/>
        <v>1.9906915248307771E-3</v>
      </c>
    </row>
    <row r="45" spans="1:124" x14ac:dyDescent="0.2">
      <c r="A45">
        <v>0</v>
      </c>
      <c r="B45">
        <v>0</v>
      </c>
      <c r="C45">
        <v>0</v>
      </c>
      <c r="D45">
        <v>0</v>
      </c>
      <c r="E45">
        <v>1</v>
      </c>
      <c r="F45">
        <v>3</v>
      </c>
      <c r="G45">
        <v>34.032876712328765</v>
      </c>
      <c r="H45">
        <v>5</v>
      </c>
      <c r="I45">
        <v>3</v>
      </c>
      <c r="L45" s="21" t="s">
        <v>18</v>
      </c>
      <c r="M45" s="22">
        <f t="shared" ca="1" si="220"/>
        <v>0</v>
      </c>
      <c r="N45" s="22">
        <f t="shared" ca="1" si="180"/>
        <v>5.9300123671563354E-4</v>
      </c>
      <c r="O45" s="22">
        <f t="shared" ca="1" si="181"/>
        <v>1.7790037101469006E-3</v>
      </c>
      <c r="P45" s="22">
        <f t="shared" ca="1" si="182"/>
        <v>6.7088288317332422E-3</v>
      </c>
      <c r="Q45" s="22">
        <f t="shared" ca="1" si="183"/>
        <v>6.0417397698703405E-2</v>
      </c>
      <c r="R45" s="22">
        <f t="shared" ca="1" si="184"/>
        <v>6.1160821265461719E-2</v>
      </c>
      <c r="S45" s="22">
        <f t="shared" ca="1" si="185"/>
        <v>0.65889088440214727</v>
      </c>
      <c r="T45" s="22">
        <f t="shared" ca="1" si="186"/>
        <v>0.13768490913515832</v>
      </c>
      <c r="U45" s="22">
        <f t="shared" ca="1" si="187"/>
        <v>7.2765153719933431E-2</v>
      </c>
      <c r="W45" s="17" t="s">
        <v>18</v>
      </c>
      <c r="X45" s="4">
        <f ca="1"/>
        <v>0</v>
      </c>
      <c r="Y45" s="4">
        <f ca="1"/>
        <v>5.9300123671563354E-4</v>
      </c>
      <c r="Z45" s="4">
        <f ca="1"/>
        <v>1.7790037101469006E-3</v>
      </c>
      <c r="AA45" s="4">
        <f ca="1"/>
        <v>6.7088288317332422E-3</v>
      </c>
      <c r="AB45" s="4">
        <f ca="1"/>
        <v>-3.3312540242661885E-2</v>
      </c>
      <c r="AC45" s="4">
        <f ca="1"/>
        <v>-3.2569116675903571E-2</v>
      </c>
      <c r="AD45" s="4">
        <f ca="1"/>
        <v>0.11191891778541289</v>
      </c>
      <c r="AE45" s="4">
        <f ca="1"/>
        <v>-0.11226159204181579</v>
      </c>
      <c r="AF45" s="4">
        <f ca="1"/>
        <v>5.7143497396372554E-2</v>
      </c>
      <c r="AI45" s="21" t="s">
        <v>18</v>
      </c>
      <c r="AJ45" s="22">
        <f t="shared" ca="1" si="221"/>
        <v>0</v>
      </c>
      <c r="AK45" s="22">
        <f t="shared" ca="1" si="188"/>
        <v>0</v>
      </c>
      <c r="AL45" s="22">
        <f t="shared" ca="1" si="189"/>
        <v>8.6834096811461094E-4</v>
      </c>
      <c r="AM45" s="22">
        <f t="shared" ca="1" si="190"/>
        <v>4.1175962256166376E-3</v>
      </c>
      <c r="AN45" s="22">
        <f t="shared" ca="1" si="191"/>
        <v>4.0388340590640281E-2</v>
      </c>
      <c r="AO45" s="22">
        <f t="shared" ca="1" si="192"/>
        <v>6.0326948928529855E-2</v>
      </c>
      <c r="AP45" s="22">
        <f t="shared" ca="1" si="225"/>
        <v>0.64718136218153355</v>
      </c>
      <c r="AQ45" s="22">
        <f t="shared" ca="1" si="194"/>
        <v>0.13837985707136355</v>
      </c>
      <c r="AR45" s="22">
        <f t="shared" ca="1" si="195"/>
        <v>0.1087375540342015</v>
      </c>
      <c r="AT45" s="17" t="s">
        <v>18</v>
      </c>
      <c r="AU45" s="4">
        <f ca="1"/>
        <v>0</v>
      </c>
      <c r="AV45" s="4">
        <f ca="1"/>
        <v>0</v>
      </c>
      <c r="AW45" s="4">
        <f ca="1"/>
        <v>8.6834096811461094E-4</v>
      </c>
      <c r="AX45" s="4">
        <f ca="1"/>
        <v>4.1175962256166376E-3</v>
      </c>
      <c r="AY45" s="4">
        <f ca="1"/>
        <v>-2.1630236663550927E-2</v>
      </c>
      <c r="AZ45" s="4">
        <f ca="1"/>
        <v>-4.3037346495122156E-2</v>
      </c>
      <c r="BA45" s="4">
        <f ca="1"/>
        <v>0.12265712113033282</v>
      </c>
      <c r="BB45" s="4">
        <f ca="1"/>
        <v>-0.10969445194540128</v>
      </c>
      <c r="BC45" s="4">
        <f ca="1"/>
        <v>4.6718976780010295E-2</v>
      </c>
      <c r="BF45" s="21" t="s">
        <v>18</v>
      </c>
      <c r="BG45" s="22">
        <f t="shared" ca="1" si="222"/>
        <v>0</v>
      </c>
      <c r="BH45" s="22">
        <f t="shared" ca="1" si="196"/>
        <v>8.6163610127530719E-4</v>
      </c>
      <c r="BI45" s="22">
        <f t="shared" ca="1" si="197"/>
        <v>2.158535185439119E-3</v>
      </c>
      <c r="BJ45" s="22">
        <f t="shared" ca="1" si="198"/>
        <v>3.4554342696029305E-3</v>
      </c>
      <c r="BK45" s="22">
        <f t="shared" ca="1" si="199"/>
        <v>2.6748195434133121E-2</v>
      </c>
      <c r="BL45" s="22">
        <f t="shared" ca="1" si="200"/>
        <v>3.7639833928903715E-2</v>
      </c>
      <c r="BM45" s="22">
        <f t="shared" ca="1" si="226"/>
        <v>0.6182341977413458</v>
      </c>
      <c r="BN45" s="22">
        <f t="shared" ca="1" si="202"/>
        <v>0.18670144482999923</v>
      </c>
      <c r="BO45" s="22">
        <f t="shared" ca="1" si="203"/>
        <v>0.12420072250930075</v>
      </c>
      <c r="BQ45" s="17" t="s">
        <v>18</v>
      </c>
      <c r="BR45" s="4">
        <f ca="1"/>
        <v>0</v>
      </c>
      <c r="BS45" s="4">
        <f ca="1"/>
        <v>8.6163610127530719E-4</v>
      </c>
      <c r="BT45" s="4">
        <f ca="1"/>
        <v>2.158535185439119E-3</v>
      </c>
      <c r="BU45" s="4">
        <f ca="1"/>
        <v>3.4554342696029305E-3</v>
      </c>
      <c r="BV45" s="4">
        <f ca="1"/>
        <v>-2.4569906499083048E-2</v>
      </c>
      <c r="BW45" s="4">
        <f ca="1"/>
        <v>-1.3678268004312452E-2</v>
      </c>
      <c r="BX45" s="4">
        <f ca="1"/>
        <v>0.15707426804011559</v>
      </c>
      <c r="BY45" s="4">
        <f ca="1"/>
        <v>-0.14686621773590586</v>
      </c>
      <c r="BZ45" s="4">
        <f ca="1"/>
        <v>2.1564518642868423E-2</v>
      </c>
      <c r="CC45" s="21" t="s">
        <v>18</v>
      </c>
      <c r="CD45" s="22">
        <f t="shared" ca="1" si="223"/>
        <v>0</v>
      </c>
      <c r="CE45" s="22">
        <f t="shared" ca="1" si="204"/>
        <v>3.1084932823552722E-4</v>
      </c>
      <c r="CF45" s="22">
        <f t="shared" ca="1" si="205"/>
        <v>1.6498190220667871E-3</v>
      </c>
      <c r="CG45" s="22">
        <f t="shared" ca="1" si="206"/>
        <v>2.0683068239755022E-3</v>
      </c>
      <c r="CH45" s="22">
        <f t="shared" ca="1" si="207"/>
        <v>2.1596564635005769E-2</v>
      </c>
      <c r="CI45" s="22">
        <f t="shared" ca="1" si="208"/>
        <v>6.3548286847225688E-2</v>
      </c>
      <c r="CJ45" s="22">
        <f t="shared" ca="1" si="227"/>
        <v>0.71627014863377381</v>
      </c>
      <c r="CK45" s="22">
        <f t="shared" ca="1" si="210"/>
        <v>9.1063860444264011E-2</v>
      </c>
      <c r="CL45" s="22">
        <f t="shared" ca="1" si="211"/>
        <v>0.10349216426545294</v>
      </c>
      <c r="CN45" s="17" t="s">
        <v>18</v>
      </c>
      <c r="CO45" s="4">
        <f ca="1"/>
        <v>0</v>
      </c>
      <c r="CP45" s="4">
        <f ca="1"/>
        <v>3.1084932823552722E-4</v>
      </c>
      <c r="CQ45" s="4">
        <f ca="1"/>
        <v>1.6498190220667871E-3</v>
      </c>
      <c r="CR45" s="4">
        <f ca="1"/>
        <v>2.0683068239755022E-3</v>
      </c>
      <c r="CS45" s="4">
        <f ca="1"/>
        <v>-7.7867874822056338E-3</v>
      </c>
      <c r="CT45" s="4">
        <f ca="1"/>
        <v>-2.4601769504408517E-2</v>
      </c>
      <c r="CU45" s="4">
        <f ca="1"/>
        <v>6.8870374040310614E-2</v>
      </c>
      <c r="CV45" s="4">
        <f ca="1"/>
        <v>-5.5852900141793012E-2</v>
      </c>
      <c r="CW45" s="4">
        <f ca="1"/>
        <v>1.534210791381874E-2</v>
      </c>
      <c r="CZ45" s="21" t="s">
        <v>18</v>
      </c>
      <c r="DA45" s="22">
        <f t="shared" ca="1" si="224"/>
        <v>0</v>
      </c>
      <c r="DB45" s="22">
        <f t="shared" ca="1" si="212"/>
        <v>0</v>
      </c>
      <c r="DC45" s="22">
        <f t="shared" ca="1" si="213"/>
        <v>0</v>
      </c>
      <c r="DD45" s="22">
        <f t="shared" ca="1" si="214"/>
        <v>2.2373963721467188E-3</v>
      </c>
      <c r="DE45" s="22">
        <f t="shared" ca="1" si="215"/>
        <v>2.3026949716179586E-2</v>
      </c>
      <c r="DF45" s="22">
        <f t="shared" ca="1" si="216"/>
        <v>8.43062079889072E-2</v>
      </c>
      <c r="DG45" s="22">
        <f t="shared" ca="1" si="228"/>
        <v>0.60404254283085179</v>
      </c>
      <c r="DH45" s="22">
        <f t="shared" ca="1" si="218"/>
        <v>9.417099822258021E-2</v>
      </c>
      <c r="DI45" s="22">
        <f t="shared" ca="1" si="219"/>
        <v>0.19221590486933454</v>
      </c>
      <c r="DK45" s="17" t="s">
        <v>18</v>
      </c>
      <c r="DL45" s="4">
        <f ca="1"/>
        <v>0</v>
      </c>
      <c r="DM45" s="4">
        <f ca="1"/>
        <v>0</v>
      </c>
      <c r="DN45" s="4">
        <f ca="1"/>
        <v>0</v>
      </c>
      <c r="DO45" s="4">
        <f ca="1"/>
        <v>2.2373963721467188E-3</v>
      </c>
      <c r="DP45" s="4">
        <f ca="1"/>
        <v>-1.1797971569957232E-2</v>
      </c>
      <c r="DQ45" s="4">
        <f ca="1"/>
        <v>-5.4993477155640062E-2</v>
      </c>
      <c r="DR45" s="4">
        <f ca="1"/>
        <v>0.16124128340904081</v>
      </c>
      <c r="DS45" s="4">
        <f ca="1"/>
        <v>-0.14960345078037751</v>
      </c>
      <c r="DT45" s="4">
        <f ca="1"/>
        <v>5.2916219724787272E-2</v>
      </c>
    </row>
    <row r="46" spans="1:124" x14ac:dyDescent="0.2">
      <c r="A46">
        <v>0</v>
      </c>
      <c r="B46">
        <v>0</v>
      </c>
      <c r="C46">
        <v>0</v>
      </c>
      <c r="D46">
        <v>0</v>
      </c>
      <c r="E46">
        <v>0</v>
      </c>
      <c r="F46">
        <v>3</v>
      </c>
      <c r="G46">
        <v>0</v>
      </c>
      <c r="H46">
        <v>49.673972602739724</v>
      </c>
      <c r="I46">
        <v>19</v>
      </c>
      <c r="L46" s="21" t="s">
        <v>19</v>
      </c>
      <c r="M46" s="22">
        <f t="shared" ca="1" si="220"/>
        <v>0</v>
      </c>
      <c r="N46" s="22">
        <f t="shared" ca="1" si="180"/>
        <v>0</v>
      </c>
      <c r="O46" s="22">
        <f t="shared" ca="1" si="181"/>
        <v>0</v>
      </c>
      <c r="P46" s="22">
        <f t="shared" ca="1" si="182"/>
        <v>7.867289511518E-4</v>
      </c>
      <c r="Q46" s="22">
        <f t="shared" ca="1" si="183"/>
        <v>2.4528838276698622E-3</v>
      </c>
      <c r="R46" s="22">
        <f t="shared" ca="1" si="184"/>
        <v>2.1297099015289839E-2</v>
      </c>
      <c r="S46" s="22">
        <f t="shared" ca="1" si="185"/>
        <v>1.1596502055612756E-2</v>
      </c>
      <c r="T46" s="22">
        <f t="shared" ca="1" si="186"/>
        <v>0.626398607815154</v>
      </c>
      <c r="U46" s="22">
        <f t="shared" ca="1" si="187"/>
        <v>0.33746817833512183</v>
      </c>
      <c r="W46" s="17" t="s">
        <v>19</v>
      </c>
      <c r="X46" s="4">
        <f ca="1"/>
        <v>0</v>
      </c>
      <c r="Y46" s="4">
        <f ca="1"/>
        <v>0</v>
      </c>
      <c r="Z46" s="4">
        <f ca="1"/>
        <v>0</v>
      </c>
      <c r="AA46" s="4">
        <f ca="1"/>
        <v>7.867289511518E-4</v>
      </c>
      <c r="AB46" s="4">
        <f ca="1"/>
        <v>2.4528838276698622E-3</v>
      </c>
      <c r="AC46" s="4">
        <f ca="1"/>
        <v>-1.6233105087326991E-2</v>
      </c>
      <c r="AD46" s="4">
        <f ca="1"/>
        <v>-7.1685999956956599E-3</v>
      </c>
      <c r="AE46" s="4">
        <f ca="1"/>
        <v>0.13305636320048114</v>
      </c>
      <c r="AF46" s="4">
        <f ca="1"/>
        <v>-0.11289427089628014</v>
      </c>
      <c r="AI46" s="21" t="s">
        <v>19</v>
      </c>
      <c r="AJ46" s="22">
        <f t="shared" ca="1" si="221"/>
        <v>0</v>
      </c>
      <c r="AK46" s="22">
        <f t="shared" ca="1" si="188"/>
        <v>0</v>
      </c>
      <c r="AL46" s="22">
        <f t="shared" ca="1" si="189"/>
        <v>0</v>
      </c>
      <c r="AM46" s="22">
        <f t="shared" ca="1" si="190"/>
        <v>0</v>
      </c>
      <c r="AN46" s="22">
        <f t="shared" ca="1" si="191"/>
        <v>5.8159346122449494E-4</v>
      </c>
      <c r="AO46" s="22">
        <f t="shared" ca="1" si="192"/>
        <v>9.6932243537415817E-4</v>
      </c>
      <c r="AP46" s="22">
        <f t="shared" ca="1" si="225"/>
        <v>9.8994856069581968E-3</v>
      </c>
      <c r="AQ46" s="22">
        <f t="shared" ca="1" si="194"/>
        <v>0.64336715360291485</v>
      </c>
      <c r="AR46" s="22">
        <f t="shared" ca="1" si="195"/>
        <v>0.34518244489352823</v>
      </c>
      <c r="AT46" s="17" t="s">
        <v>19</v>
      </c>
      <c r="AU46" s="4">
        <f ca="1"/>
        <v>0</v>
      </c>
      <c r="AV46" s="4">
        <f ca="1"/>
        <v>0</v>
      </c>
      <c r="AW46" s="4">
        <f ca="1"/>
        <v>0</v>
      </c>
      <c r="AX46" s="4">
        <f ca="1"/>
        <v>0</v>
      </c>
      <c r="AY46" s="4">
        <f ca="1"/>
        <v>5.8159346122449494E-4</v>
      </c>
      <c r="AZ46" s="4">
        <f ca="1"/>
        <v>9.6932243537415817E-4</v>
      </c>
      <c r="BA46" s="4">
        <f ca="1"/>
        <v>-8.8559740302649684E-3</v>
      </c>
      <c r="BB46" s="4">
        <f ca="1"/>
        <v>0.112253644533494</v>
      </c>
      <c r="BC46" s="4">
        <f ca="1"/>
        <v>-0.10494858639982768</v>
      </c>
      <c r="BF46" s="21" t="s">
        <v>19</v>
      </c>
      <c r="BG46" s="22">
        <f t="shared" ca="1" si="222"/>
        <v>0</v>
      </c>
      <c r="BH46" s="22">
        <f t="shared" ca="1" si="196"/>
        <v>0</v>
      </c>
      <c r="BI46" s="22">
        <f t="shared" ca="1" si="197"/>
        <v>3.1899103202416156E-4</v>
      </c>
      <c r="BJ46" s="22">
        <f t="shared" ca="1" si="198"/>
        <v>6.3798206404832311E-4</v>
      </c>
      <c r="BK46" s="22">
        <f t="shared" ca="1" si="199"/>
        <v>2.8789697473033367E-3</v>
      </c>
      <c r="BL46" s="22">
        <f t="shared" ca="1" si="200"/>
        <v>2.5156944974602864E-2</v>
      </c>
      <c r="BM46" s="22">
        <f t="shared" ca="1" si="226"/>
        <v>2.2671931954934006E-2</v>
      </c>
      <c r="BN46" s="22">
        <f t="shared" ca="1" si="202"/>
        <v>0.71344867079903473</v>
      </c>
      <c r="BO46" s="22">
        <f t="shared" ca="1" si="203"/>
        <v>0.23488650942805256</v>
      </c>
      <c r="BQ46" s="17" t="s">
        <v>19</v>
      </c>
      <c r="BR46" s="4">
        <f ca="1"/>
        <v>0</v>
      </c>
      <c r="BS46" s="4">
        <f ca="1"/>
        <v>0</v>
      </c>
      <c r="BT46" s="4">
        <f ca="1"/>
        <v>3.1899103202416156E-4</v>
      </c>
      <c r="BU46" s="4">
        <f ca="1"/>
        <v>6.3798206404832311E-4</v>
      </c>
      <c r="BV46" s="4">
        <f ca="1"/>
        <v>2.8789697473033367E-3</v>
      </c>
      <c r="BW46" s="4">
        <f ca="1"/>
        <v>-1.2452534675062257E-2</v>
      </c>
      <c r="BX46" s="4">
        <f ca="1"/>
        <v>-1.4937547694731114E-2</v>
      </c>
      <c r="BY46" s="4">
        <f ca="1"/>
        <v>7.0738727470853413E-2</v>
      </c>
      <c r="BZ46" s="4">
        <f ca="1"/>
        <v>-4.7184587944435856E-2</v>
      </c>
      <c r="CC46" s="21" t="s">
        <v>19</v>
      </c>
      <c r="CD46" s="22">
        <f t="shared" ca="1" si="223"/>
        <v>0</v>
      </c>
      <c r="CE46" s="22">
        <f t="shared" ca="1" si="204"/>
        <v>0</v>
      </c>
      <c r="CF46" s="22">
        <f t="shared" ca="1" si="205"/>
        <v>1.1303321323762412E-3</v>
      </c>
      <c r="CG46" s="22">
        <f t="shared" ca="1" si="206"/>
        <v>5.6516606618812061E-4</v>
      </c>
      <c r="CH46" s="22">
        <f t="shared" ca="1" si="207"/>
        <v>2.2606642647524824E-3</v>
      </c>
      <c r="CI46" s="22">
        <f t="shared" ca="1" si="208"/>
        <v>3.6281804496349046E-2</v>
      </c>
      <c r="CJ46" s="22">
        <f t="shared" ca="1" si="227"/>
        <v>3.956162463316845E-3</v>
      </c>
      <c r="CK46" s="22">
        <f t="shared" ca="1" si="210"/>
        <v>0.6563172939369385</v>
      </c>
      <c r="CL46" s="22">
        <f t="shared" ca="1" si="211"/>
        <v>0.29948857664007883</v>
      </c>
      <c r="CN46" s="17" t="s">
        <v>19</v>
      </c>
      <c r="CO46" s="4">
        <f ca="1"/>
        <v>0</v>
      </c>
      <c r="CP46" s="4">
        <f ca="1"/>
        <v>0</v>
      </c>
      <c r="CQ46" s="4">
        <f ca="1"/>
        <v>1.1303321323762412E-3</v>
      </c>
      <c r="CR46" s="4">
        <f ca="1"/>
        <v>5.6516606618812061E-4</v>
      </c>
      <c r="CS46" s="4">
        <f ca="1"/>
        <v>2.2606642647524824E-3</v>
      </c>
      <c r="CT46" s="4">
        <f ca="1"/>
        <v>-2.4111996176531661E-2</v>
      </c>
      <c r="CU46" s="4">
        <f ca="1"/>
        <v>3.956162463316845E-3</v>
      </c>
      <c r="CV46" s="4">
        <f ca="1"/>
        <v>9.9205165538063605E-2</v>
      </c>
      <c r="CW46" s="4">
        <f ca="1"/>
        <v>-8.3005494288165629E-2</v>
      </c>
      <c r="CZ46" s="21" t="s">
        <v>19</v>
      </c>
      <c r="DA46" s="22">
        <f t="shared" ca="1" si="224"/>
        <v>0</v>
      </c>
      <c r="DB46" s="22">
        <f t="shared" ca="1" si="212"/>
        <v>0</v>
      </c>
      <c r="DC46" s="22">
        <f t="shared" ca="1" si="213"/>
        <v>0</v>
      </c>
      <c r="DD46" s="22">
        <f t="shared" ca="1" si="214"/>
        <v>0</v>
      </c>
      <c r="DE46" s="22">
        <f t="shared" ca="1" si="215"/>
        <v>8.145908647448376E-4</v>
      </c>
      <c r="DF46" s="22">
        <f t="shared" ca="1" si="216"/>
        <v>1.3514536174145723E-2</v>
      </c>
      <c r="DG46" s="22">
        <f t="shared" ca="1" si="228"/>
        <v>1.0861211529931169E-3</v>
      </c>
      <c r="DH46" s="22">
        <f t="shared" ca="1" si="218"/>
        <v>0.54326830763187894</v>
      </c>
      <c r="DI46" s="22">
        <f t="shared" ca="1" si="219"/>
        <v>0.44131644417623739</v>
      </c>
      <c r="DK46" s="17" t="s">
        <v>19</v>
      </c>
      <c r="DL46" s="4">
        <f ca="1"/>
        <v>0</v>
      </c>
      <c r="DM46" s="4">
        <f ca="1"/>
        <v>0</v>
      </c>
      <c r="DN46" s="4">
        <f ca="1"/>
        <v>0</v>
      </c>
      <c r="DO46" s="4">
        <f ca="1"/>
        <v>0</v>
      </c>
      <c r="DP46" s="4">
        <f ca="1"/>
        <v>8.145908647448376E-4</v>
      </c>
      <c r="DQ46" s="4">
        <f ca="1"/>
        <v>-1.3703957487300959E-2</v>
      </c>
      <c r="DR46" s="4">
        <f ca="1"/>
        <v>1.0861211529931169E-3</v>
      </c>
      <c r="DS46" s="4">
        <f ca="1"/>
        <v>0.2509491428294926</v>
      </c>
      <c r="DT46" s="4">
        <f ca="1"/>
        <v>-0.23914589735992961</v>
      </c>
    </row>
    <row r="47" spans="1:124" x14ac:dyDescent="0.2">
      <c r="A47">
        <v>0</v>
      </c>
      <c r="B47">
        <v>0</v>
      </c>
      <c r="C47">
        <v>0</v>
      </c>
      <c r="D47">
        <v>0</v>
      </c>
      <c r="E47">
        <v>0</v>
      </c>
      <c r="F47">
        <v>0</v>
      </c>
      <c r="G47">
        <v>0</v>
      </c>
      <c r="H47">
        <v>0</v>
      </c>
      <c r="I47">
        <v>126.27123287671233</v>
      </c>
      <c r="L47" s="21" t="s">
        <v>9</v>
      </c>
      <c r="M47" s="22">
        <f t="shared" ca="1" si="220"/>
        <v>0</v>
      </c>
      <c r="N47" s="22">
        <f t="shared" ca="1" si="180"/>
        <v>0</v>
      </c>
      <c r="O47" s="22">
        <f t="shared" ca="1" si="181"/>
        <v>0</v>
      </c>
      <c r="P47" s="22">
        <f t="shared" ca="1" si="182"/>
        <v>0</v>
      </c>
      <c r="Q47" s="22">
        <f t="shared" ca="1" si="183"/>
        <v>0</v>
      </c>
      <c r="R47" s="22">
        <f t="shared" ca="1" si="184"/>
        <v>0</v>
      </c>
      <c r="S47" s="22">
        <f t="shared" ca="1" si="185"/>
        <v>0</v>
      </c>
      <c r="T47" s="22">
        <f t="shared" ca="1" si="186"/>
        <v>0</v>
      </c>
      <c r="U47" s="22">
        <f t="shared" ca="1" si="187"/>
        <v>1</v>
      </c>
      <c r="W47" s="17" t="s">
        <v>9</v>
      </c>
      <c r="X47" s="4">
        <f ca="1"/>
        <v>0</v>
      </c>
      <c r="Y47" s="4">
        <f ca="1"/>
        <v>0</v>
      </c>
      <c r="Z47" s="4">
        <f ca="1"/>
        <v>0</v>
      </c>
      <c r="AA47" s="4">
        <f ca="1"/>
        <v>0</v>
      </c>
      <c r="AB47" s="4">
        <f ca="1"/>
        <v>0</v>
      </c>
      <c r="AC47" s="4">
        <f ca="1"/>
        <v>0</v>
      </c>
      <c r="AD47" s="4">
        <f ca="1"/>
        <v>0</v>
      </c>
      <c r="AE47" s="4">
        <f ca="1"/>
        <v>0</v>
      </c>
      <c r="AF47" s="4">
        <f ca="1"/>
        <v>0</v>
      </c>
      <c r="AI47" s="21" t="s">
        <v>9</v>
      </c>
      <c r="AJ47" s="22">
        <f t="shared" ca="1" si="221"/>
        <v>0</v>
      </c>
      <c r="AK47" s="22">
        <f t="shared" ca="1" si="188"/>
        <v>0</v>
      </c>
      <c r="AL47" s="22">
        <f t="shared" ca="1" si="189"/>
        <v>0</v>
      </c>
      <c r="AM47" s="22">
        <f t="shared" ca="1" si="190"/>
        <v>0</v>
      </c>
      <c r="AN47" s="22">
        <f t="shared" ca="1" si="191"/>
        <v>0</v>
      </c>
      <c r="AO47" s="22">
        <f t="shared" ca="1" si="192"/>
        <v>0</v>
      </c>
      <c r="AP47" s="22">
        <f t="shared" ca="1" si="225"/>
        <v>0</v>
      </c>
      <c r="AQ47" s="22">
        <f t="shared" ca="1" si="194"/>
        <v>0</v>
      </c>
      <c r="AR47" s="22">
        <f t="shared" ca="1" si="195"/>
        <v>1</v>
      </c>
      <c r="AT47" s="17" t="s">
        <v>9</v>
      </c>
      <c r="AU47" s="4">
        <f ca="1"/>
        <v>0</v>
      </c>
      <c r="AV47" s="4">
        <f ca="1"/>
        <v>0</v>
      </c>
      <c r="AW47" s="4">
        <f ca="1"/>
        <v>0</v>
      </c>
      <c r="AX47" s="4">
        <f ca="1"/>
        <v>0</v>
      </c>
      <c r="AY47" s="4">
        <f ca="1"/>
        <v>0</v>
      </c>
      <c r="AZ47" s="4">
        <f ca="1"/>
        <v>0</v>
      </c>
      <c r="BA47" s="4">
        <f ca="1"/>
        <v>0</v>
      </c>
      <c r="BB47" s="4">
        <f ca="1"/>
        <v>0</v>
      </c>
      <c r="BC47" s="4">
        <f ca="1"/>
        <v>0</v>
      </c>
      <c r="BF47" s="21" t="s">
        <v>9</v>
      </c>
      <c r="BG47" s="22">
        <f t="shared" ca="1" si="222"/>
        <v>0</v>
      </c>
      <c r="BH47" s="22">
        <f t="shared" ca="1" si="196"/>
        <v>0</v>
      </c>
      <c r="BI47" s="22">
        <f t="shared" ca="1" si="197"/>
        <v>0</v>
      </c>
      <c r="BJ47" s="22">
        <f t="shared" ca="1" si="198"/>
        <v>0</v>
      </c>
      <c r="BK47" s="22">
        <f t="shared" ca="1" si="199"/>
        <v>0</v>
      </c>
      <c r="BL47" s="22">
        <f t="shared" ca="1" si="200"/>
        <v>0</v>
      </c>
      <c r="BM47" s="22">
        <f t="shared" ca="1" si="226"/>
        <v>0</v>
      </c>
      <c r="BN47" s="22">
        <f t="shared" ca="1" si="202"/>
        <v>0</v>
      </c>
      <c r="BO47" s="22">
        <f t="shared" ca="1" si="203"/>
        <v>1</v>
      </c>
      <c r="BQ47" s="17" t="s">
        <v>9</v>
      </c>
      <c r="BR47" s="4">
        <f ca="1"/>
        <v>0</v>
      </c>
      <c r="BS47" s="4">
        <f ca="1"/>
        <v>0</v>
      </c>
      <c r="BT47" s="4">
        <f ca="1"/>
        <v>0</v>
      </c>
      <c r="BU47" s="4">
        <f ca="1"/>
        <v>0</v>
      </c>
      <c r="BV47" s="4">
        <f ca="1"/>
        <v>0</v>
      </c>
      <c r="BW47" s="4">
        <f ca="1"/>
        <v>0</v>
      </c>
      <c r="BX47" s="4">
        <f ca="1"/>
        <v>0</v>
      </c>
      <c r="BY47" s="4">
        <f ca="1"/>
        <v>0</v>
      </c>
      <c r="BZ47" s="4">
        <f ca="1"/>
        <v>0</v>
      </c>
      <c r="CC47" s="21" t="s">
        <v>9</v>
      </c>
      <c r="CD47" s="22">
        <f t="shared" ca="1" si="223"/>
        <v>0</v>
      </c>
      <c r="CE47" s="22">
        <f t="shared" ca="1" si="204"/>
        <v>0</v>
      </c>
      <c r="CF47" s="22">
        <f t="shared" ca="1" si="205"/>
        <v>0</v>
      </c>
      <c r="CG47" s="22">
        <f t="shared" ca="1" si="206"/>
        <v>0</v>
      </c>
      <c r="CH47" s="22">
        <f t="shared" ca="1" si="207"/>
        <v>0</v>
      </c>
      <c r="CI47" s="22">
        <f t="shared" ca="1" si="208"/>
        <v>0</v>
      </c>
      <c r="CJ47" s="22">
        <f t="shared" ca="1" si="227"/>
        <v>0</v>
      </c>
      <c r="CK47" s="22">
        <f t="shared" ca="1" si="210"/>
        <v>0</v>
      </c>
      <c r="CL47" s="22">
        <f t="shared" ca="1" si="211"/>
        <v>1</v>
      </c>
      <c r="CN47" s="17" t="s">
        <v>9</v>
      </c>
      <c r="CO47" s="4">
        <f ca="1"/>
        <v>0</v>
      </c>
      <c r="CP47" s="4">
        <f ca="1"/>
        <v>0</v>
      </c>
      <c r="CQ47" s="4">
        <f ca="1"/>
        <v>0</v>
      </c>
      <c r="CR47" s="4">
        <f ca="1"/>
        <v>0</v>
      </c>
      <c r="CS47" s="4">
        <f ca="1"/>
        <v>0</v>
      </c>
      <c r="CT47" s="4">
        <f ca="1"/>
        <v>0</v>
      </c>
      <c r="CU47" s="4">
        <f ca="1"/>
        <v>0</v>
      </c>
      <c r="CV47" s="4">
        <f ca="1"/>
        <v>0</v>
      </c>
      <c r="CW47" s="4">
        <f ca="1"/>
        <v>0</v>
      </c>
      <c r="CZ47" s="21" t="s">
        <v>9</v>
      </c>
      <c r="DA47" s="22">
        <f t="shared" ca="1" si="224"/>
        <v>0</v>
      </c>
      <c r="DB47" s="22">
        <f t="shared" ca="1" si="212"/>
        <v>0</v>
      </c>
      <c r="DC47" s="22">
        <f t="shared" ca="1" si="213"/>
        <v>0</v>
      </c>
      <c r="DD47" s="22">
        <f t="shared" ca="1" si="214"/>
        <v>0</v>
      </c>
      <c r="DE47" s="22">
        <f t="shared" ca="1" si="215"/>
        <v>0</v>
      </c>
      <c r="DF47" s="22">
        <f t="shared" ca="1" si="216"/>
        <v>0</v>
      </c>
      <c r="DG47" s="22">
        <f t="shared" ca="1" si="228"/>
        <v>0</v>
      </c>
      <c r="DH47" s="22">
        <f t="shared" ca="1" si="218"/>
        <v>0</v>
      </c>
      <c r="DI47" s="22">
        <f t="shared" ca="1" si="219"/>
        <v>1</v>
      </c>
      <c r="DK47" s="17" t="s">
        <v>9</v>
      </c>
      <c r="DL47" s="4">
        <f ca="1"/>
        <v>0</v>
      </c>
      <c r="DM47" s="4">
        <f ca="1"/>
        <v>0</v>
      </c>
      <c r="DN47" s="4">
        <f ca="1"/>
        <v>0</v>
      </c>
      <c r="DO47" s="4">
        <f ca="1"/>
        <v>0</v>
      </c>
      <c r="DP47" s="4">
        <f ca="1"/>
        <v>0</v>
      </c>
      <c r="DQ47" s="4">
        <f ca="1"/>
        <v>0</v>
      </c>
      <c r="DR47" s="4">
        <f ca="1"/>
        <v>0</v>
      </c>
      <c r="DS47" s="4">
        <f ca="1"/>
        <v>0</v>
      </c>
      <c r="DT47" s="4">
        <f ca="1"/>
        <v>0</v>
      </c>
    </row>
    <row r="49" spans="1:124" x14ac:dyDescent="0.2">
      <c r="A49" s="1">
        <v>42552</v>
      </c>
      <c r="B49" t="s">
        <v>0</v>
      </c>
      <c r="C49" s="1">
        <v>42917</v>
      </c>
      <c r="L49" s="18" t="s">
        <v>30</v>
      </c>
      <c r="M49" s="2"/>
      <c r="N49" s="2"/>
      <c r="O49" s="2"/>
      <c r="P49" s="2"/>
      <c r="Q49" s="2"/>
      <c r="R49" s="2"/>
      <c r="S49" s="2"/>
      <c r="T49" s="2"/>
      <c r="U49" s="2"/>
      <c r="W49" t="s">
        <v>25</v>
      </c>
      <c r="AI49" s="18" t="s">
        <v>30</v>
      </c>
      <c r="AJ49" s="2"/>
      <c r="AK49" s="2"/>
      <c r="AL49" s="2"/>
      <c r="AM49" s="2"/>
      <c r="AN49" s="2"/>
      <c r="AO49" s="2"/>
      <c r="AP49" s="2"/>
      <c r="AQ49" s="2"/>
      <c r="AR49" s="2"/>
      <c r="AT49" t="s">
        <v>25</v>
      </c>
      <c r="BF49" s="18" t="s">
        <v>30</v>
      </c>
      <c r="BG49" s="2"/>
      <c r="BH49" s="2"/>
      <c r="BI49" s="2"/>
      <c r="BJ49" s="2"/>
      <c r="BK49" s="2"/>
      <c r="BL49" s="2"/>
      <c r="BM49" s="2"/>
      <c r="BN49" s="2"/>
      <c r="BO49" s="2"/>
      <c r="BQ49" t="s">
        <v>25</v>
      </c>
      <c r="CC49" s="18" t="s">
        <v>30</v>
      </c>
      <c r="CD49" s="2"/>
      <c r="CE49" s="2"/>
      <c r="CF49" s="2"/>
      <c r="CG49" s="2"/>
      <c r="CH49" s="2"/>
      <c r="CI49" s="2"/>
      <c r="CJ49" s="2"/>
      <c r="CK49" s="2"/>
      <c r="CL49" s="2"/>
      <c r="CN49" t="s">
        <v>25</v>
      </c>
      <c r="CZ49" s="18" t="s">
        <v>30</v>
      </c>
      <c r="DA49" s="2"/>
      <c r="DB49" s="2"/>
      <c r="DC49" s="2"/>
      <c r="DD49" s="2"/>
      <c r="DE49" s="2"/>
      <c r="DF49" s="2"/>
      <c r="DG49" s="2"/>
      <c r="DH49" s="2"/>
      <c r="DI49" s="2"/>
      <c r="DK49" t="s">
        <v>25</v>
      </c>
    </row>
    <row r="50" spans="1:124" x14ac:dyDescent="0.2">
      <c r="A50" t="s">
        <v>1</v>
      </c>
      <c r="B50" t="s">
        <v>2</v>
      </c>
      <c r="C50" t="s">
        <v>3</v>
      </c>
      <c r="D50" t="s">
        <v>4</v>
      </c>
      <c r="E50" t="s">
        <v>5</v>
      </c>
      <c r="F50" t="s">
        <v>6</v>
      </c>
      <c r="G50" t="s">
        <v>7</v>
      </c>
      <c r="H50" t="s">
        <v>8</v>
      </c>
      <c r="I50" t="s">
        <v>9</v>
      </c>
      <c r="L50" s="19" t="s">
        <v>11</v>
      </c>
      <c r="M50" s="20" t="s">
        <v>12</v>
      </c>
      <c r="N50" s="20" t="s">
        <v>13</v>
      </c>
      <c r="O50" s="20" t="s">
        <v>14</v>
      </c>
      <c r="P50" s="20" t="s">
        <v>15</v>
      </c>
      <c r="Q50" s="20" t="s">
        <v>16</v>
      </c>
      <c r="R50" s="20" t="s">
        <v>17</v>
      </c>
      <c r="S50" s="20" t="s">
        <v>18</v>
      </c>
      <c r="T50" s="20" t="s">
        <v>19</v>
      </c>
      <c r="U50" s="20" t="s">
        <v>9</v>
      </c>
      <c r="W50" s="4" t="s">
        <v>11</v>
      </c>
      <c r="X50" s="17" t="s">
        <v>12</v>
      </c>
      <c r="Y50" s="17" t="s">
        <v>13</v>
      </c>
      <c r="Z50" s="17" t="s">
        <v>14</v>
      </c>
      <c r="AA50" s="17" t="s">
        <v>15</v>
      </c>
      <c r="AB50" s="17" t="s">
        <v>16</v>
      </c>
      <c r="AC50" s="17" t="s">
        <v>17</v>
      </c>
      <c r="AD50" s="17" t="s">
        <v>18</v>
      </c>
      <c r="AE50" s="17" t="s">
        <v>19</v>
      </c>
      <c r="AF50" s="17" t="s">
        <v>9</v>
      </c>
      <c r="AI50" s="19" t="s">
        <v>11</v>
      </c>
      <c r="AJ50" s="20" t="s">
        <v>12</v>
      </c>
      <c r="AK50" s="20" t="s">
        <v>13</v>
      </c>
      <c r="AL50" s="20" t="s">
        <v>14</v>
      </c>
      <c r="AM50" s="20" t="s">
        <v>15</v>
      </c>
      <c r="AN50" s="20" t="s">
        <v>16</v>
      </c>
      <c r="AO50" s="20" t="s">
        <v>17</v>
      </c>
      <c r="AP50" s="20" t="s">
        <v>18</v>
      </c>
      <c r="AQ50" s="20" t="s">
        <v>19</v>
      </c>
      <c r="AR50" s="20" t="s">
        <v>9</v>
      </c>
      <c r="AT50" s="4" t="s">
        <v>11</v>
      </c>
      <c r="AU50" s="17" t="s">
        <v>12</v>
      </c>
      <c r="AV50" s="17" t="s">
        <v>13</v>
      </c>
      <c r="AW50" s="17" t="s">
        <v>14</v>
      </c>
      <c r="AX50" s="17" t="s">
        <v>15</v>
      </c>
      <c r="AY50" s="17" t="s">
        <v>16</v>
      </c>
      <c r="AZ50" s="17" t="s">
        <v>17</v>
      </c>
      <c r="BA50" s="17" t="s">
        <v>18</v>
      </c>
      <c r="BB50" s="17" t="s">
        <v>19</v>
      </c>
      <c r="BC50" s="17" t="s">
        <v>9</v>
      </c>
      <c r="BF50" s="19" t="s">
        <v>11</v>
      </c>
      <c r="BG50" s="20" t="s">
        <v>12</v>
      </c>
      <c r="BH50" s="20" t="s">
        <v>13</v>
      </c>
      <c r="BI50" s="20" t="s">
        <v>14</v>
      </c>
      <c r="BJ50" s="20" t="s">
        <v>15</v>
      </c>
      <c r="BK50" s="20" t="s">
        <v>16</v>
      </c>
      <c r="BL50" s="20" t="s">
        <v>17</v>
      </c>
      <c r="BM50" s="20" t="s">
        <v>18</v>
      </c>
      <c r="BN50" s="20" t="s">
        <v>19</v>
      </c>
      <c r="BO50" s="20" t="s">
        <v>9</v>
      </c>
      <c r="BQ50" s="4" t="s">
        <v>11</v>
      </c>
      <c r="BR50" s="17" t="s">
        <v>12</v>
      </c>
      <c r="BS50" s="17" t="s">
        <v>13</v>
      </c>
      <c r="BT50" s="17" t="s">
        <v>14</v>
      </c>
      <c r="BU50" s="17" t="s">
        <v>15</v>
      </c>
      <c r="BV50" s="17" t="s">
        <v>16</v>
      </c>
      <c r="BW50" s="17" t="s">
        <v>17</v>
      </c>
      <c r="BX50" s="17" t="s">
        <v>18</v>
      </c>
      <c r="BY50" s="17" t="s">
        <v>19</v>
      </c>
      <c r="BZ50" s="17" t="s">
        <v>9</v>
      </c>
      <c r="CC50" s="19" t="s">
        <v>11</v>
      </c>
      <c r="CD50" s="20" t="s">
        <v>12</v>
      </c>
      <c r="CE50" s="20" t="s">
        <v>13</v>
      </c>
      <c r="CF50" s="20" t="s">
        <v>14</v>
      </c>
      <c r="CG50" s="20" t="s">
        <v>15</v>
      </c>
      <c r="CH50" s="20" t="s">
        <v>16</v>
      </c>
      <c r="CI50" s="20" t="s">
        <v>17</v>
      </c>
      <c r="CJ50" s="20" t="s">
        <v>18</v>
      </c>
      <c r="CK50" s="20" t="s">
        <v>19</v>
      </c>
      <c r="CL50" s="20" t="s">
        <v>9</v>
      </c>
      <c r="CN50" s="4" t="s">
        <v>11</v>
      </c>
      <c r="CO50" s="17" t="s">
        <v>12</v>
      </c>
      <c r="CP50" s="17" t="s">
        <v>13</v>
      </c>
      <c r="CQ50" s="17" t="s">
        <v>14</v>
      </c>
      <c r="CR50" s="17" t="s">
        <v>15</v>
      </c>
      <c r="CS50" s="17" t="s">
        <v>16</v>
      </c>
      <c r="CT50" s="17" t="s">
        <v>17</v>
      </c>
      <c r="CU50" s="17" t="s">
        <v>18</v>
      </c>
      <c r="CV50" s="17" t="s">
        <v>19</v>
      </c>
      <c r="CW50" s="17" t="s">
        <v>9</v>
      </c>
      <c r="CZ50" s="19" t="s">
        <v>11</v>
      </c>
      <c r="DA50" s="20" t="s">
        <v>12</v>
      </c>
      <c r="DB50" s="20" t="s">
        <v>13</v>
      </c>
      <c r="DC50" s="20" t="s">
        <v>14</v>
      </c>
      <c r="DD50" s="20" t="s">
        <v>15</v>
      </c>
      <c r="DE50" s="20" t="s">
        <v>16</v>
      </c>
      <c r="DF50" s="20" t="s">
        <v>17</v>
      </c>
      <c r="DG50" s="20" t="s">
        <v>18</v>
      </c>
      <c r="DH50" s="20" t="s">
        <v>19</v>
      </c>
      <c r="DI50" s="20" t="s">
        <v>9</v>
      </c>
      <c r="DK50" s="4" t="s">
        <v>11</v>
      </c>
      <c r="DL50" s="17" t="s">
        <v>12</v>
      </c>
      <c r="DM50" s="17" t="s">
        <v>13</v>
      </c>
      <c r="DN50" s="17" t="s">
        <v>14</v>
      </c>
      <c r="DO50" s="17" t="s">
        <v>15</v>
      </c>
      <c r="DP50" s="17" t="s">
        <v>16</v>
      </c>
      <c r="DQ50" s="17" t="s">
        <v>17</v>
      </c>
      <c r="DR50" s="17" t="s">
        <v>18</v>
      </c>
      <c r="DS50" s="17" t="s">
        <v>19</v>
      </c>
      <c r="DT50" s="17" t="s">
        <v>9</v>
      </c>
    </row>
    <row r="51" spans="1:124" x14ac:dyDescent="0.2">
      <c r="A51">
        <v>89.021917808219172</v>
      </c>
      <c r="B51">
        <v>3</v>
      </c>
      <c r="C51">
        <v>0</v>
      </c>
      <c r="D51">
        <v>0</v>
      </c>
      <c r="E51">
        <v>0</v>
      </c>
      <c r="F51">
        <v>0</v>
      </c>
      <c r="G51">
        <v>0</v>
      </c>
      <c r="H51">
        <v>0</v>
      </c>
      <c r="I51">
        <v>1</v>
      </c>
      <c r="L51" s="21" t="s">
        <v>12</v>
      </c>
      <c r="M51" s="22">
        <f ca="1">M39+X51</f>
        <v>1</v>
      </c>
      <c r="N51" s="22">
        <f t="shared" ref="N51:N59" ca="1" si="229">N39+Y51</f>
        <v>0</v>
      </c>
      <c r="O51" s="22">
        <f t="shared" ref="O51:O59" ca="1" si="230">O39+Z51</f>
        <v>0</v>
      </c>
      <c r="P51" s="22">
        <f t="shared" ref="P51:P59" ca="1" si="231">P39+AA51</f>
        <v>0</v>
      </c>
      <c r="Q51" s="22">
        <f t="shared" ref="Q51:Q59" ca="1" si="232">Q39+AB51</f>
        <v>0</v>
      </c>
      <c r="R51" s="22">
        <f t="shared" ref="R51:R59" ca="1" si="233">R39+AC51</f>
        <v>0</v>
      </c>
      <c r="S51" s="22">
        <f t="shared" ref="S51:S53" ca="1" si="234">S39+AD51</f>
        <v>0</v>
      </c>
      <c r="T51" s="22">
        <f t="shared" ref="T51:T59" ca="1" si="235">T39+AE51</f>
        <v>0</v>
      </c>
      <c r="U51" s="22">
        <f t="shared" ref="U51:U59" ca="1" si="236">U39+AF51</f>
        <v>0</v>
      </c>
      <c r="W51" s="17" t="s">
        <v>12</v>
      </c>
      <c r="X51" s="4">
        <f t="array" aca="1" ref="X51:AF59" ca="1">MMULT(X39:AF47,$M$3:$U$11)/3</f>
        <v>0</v>
      </c>
      <c r="Y51" s="4">
        <f ca="1"/>
        <v>0</v>
      </c>
      <c r="Z51" s="4">
        <f ca="1"/>
        <v>0</v>
      </c>
      <c r="AA51" s="4">
        <f ca="1"/>
        <v>0</v>
      </c>
      <c r="AB51" s="4">
        <f ca="1"/>
        <v>0</v>
      </c>
      <c r="AC51" s="4">
        <f ca="1"/>
        <v>0</v>
      </c>
      <c r="AD51" s="4">
        <f ca="1"/>
        <v>0</v>
      </c>
      <c r="AE51" s="4">
        <f ca="1"/>
        <v>0</v>
      </c>
      <c r="AF51" s="4">
        <f ca="1"/>
        <v>0</v>
      </c>
      <c r="AI51" s="21" t="s">
        <v>12</v>
      </c>
      <c r="AJ51" s="22">
        <f ca="1">AJ39+AU51</f>
        <v>1</v>
      </c>
      <c r="AK51" s="22">
        <f t="shared" ref="AK51:AK59" ca="1" si="237">AK39+AV51</f>
        <v>0</v>
      </c>
      <c r="AL51" s="22">
        <f t="shared" ref="AL51:AL59" ca="1" si="238">AL39+AW51</f>
        <v>0</v>
      </c>
      <c r="AM51" s="22">
        <f t="shared" ref="AM51:AM59" ca="1" si="239">AM39+AX51</f>
        <v>0</v>
      </c>
      <c r="AN51" s="22">
        <f t="shared" ref="AN51:AN54" ca="1" si="240">AN39+AY51</f>
        <v>0</v>
      </c>
      <c r="AO51" s="22">
        <f t="shared" ref="AO51:AO59" ca="1" si="241">AO39+AZ51</f>
        <v>0</v>
      </c>
      <c r="AP51" s="22">
        <f t="shared" ref="AP51:AP53" ca="1" si="242">AP39+BA51</f>
        <v>0</v>
      </c>
      <c r="AQ51" s="22">
        <f t="shared" ref="AQ51:AQ59" ca="1" si="243">AQ39+BB51</f>
        <v>0</v>
      </c>
      <c r="AR51" s="22">
        <f t="shared" ref="AR51:AR59" ca="1" si="244">AR39+BC51</f>
        <v>0</v>
      </c>
      <c r="AT51" s="17" t="s">
        <v>12</v>
      </c>
      <c r="AU51" s="4">
        <f t="array" aca="1" ref="AU51:BC59" ca="1">MMULT(AU39:BC47,AJ3:AR11)/3</f>
        <v>0</v>
      </c>
      <c r="AV51" s="4">
        <f ca="1"/>
        <v>0</v>
      </c>
      <c r="AW51" s="4">
        <f ca="1"/>
        <v>0</v>
      </c>
      <c r="AX51" s="4">
        <f ca="1"/>
        <v>0</v>
      </c>
      <c r="AY51" s="4">
        <f ca="1"/>
        <v>0</v>
      </c>
      <c r="AZ51" s="4">
        <f ca="1"/>
        <v>0</v>
      </c>
      <c r="BA51" s="4">
        <f ca="1"/>
        <v>0</v>
      </c>
      <c r="BB51" s="4">
        <f ca="1"/>
        <v>0</v>
      </c>
      <c r="BC51" s="4">
        <f ca="1"/>
        <v>0</v>
      </c>
      <c r="BF51" s="21" t="s">
        <v>12</v>
      </c>
      <c r="BG51" s="22">
        <f ca="1">BG39+BR51</f>
        <v>0.9874682029466747</v>
      </c>
      <c r="BH51" s="22">
        <f t="shared" ref="BH51:BH59" ca="1" si="245">BH39+BS51</f>
        <v>1.2421917485174358E-2</v>
      </c>
      <c r="BI51" s="22">
        <f t="shared" ref="BI51:BI59" ca="1" si="246">BI39+BT51</f>
        <v>5.3865782071507361E-5</v>
      </c>
      <c r="BJ51" s="22">
        <f t="shared" ref="BJ51:BJ59" ca="1" si="247">BJ39+BU51</f>
        <v>5.229322659905279E-5</v>
      </c>
      <c r="BK51" s="22">
        <f t="shared" ref="BK51:BK54" ca="1" si="248">BK39+BV51</f>
        <v>1.7674269865694673E-6</v>
      </c>
      <c r="BL51" s="22">
        <f t="shared" ref="BL51:BL59" ca="1" si="249">BL39+BW51</f>
        <v>1.3420359220955984E-6</v>
      </c>
      <c r="BM51" s="22">
        <f t="shared" ref="BM51:BM53" ca="1" si="250">BM39+BX51</f>
        <v>3.0554828587390978E-7</v>
      </c>
      <c r="BN51" s="22">
        <f t="shared" ref="BN51:BN59" ca="1" si="251">BN39+BY51</f>
        <v>0</v>
      </c>
      <c r="BO51" s="22">
        <f t="shared" ref="BO51:BO59" ca="1" si="252">BO39+BZ51</f>
        <v>3.0554828587390978E-7</v>
      </c>
      <c r="BQ51" s="17" t="s">
        <v>12</v>
      </c>
      <c r="BR51" s="4">
        <f t="array" aca="1" ref="BR51:BZ59" ca="1">MMULT(BR39:BZ47,BG3:BO11)/3</f>
        <v>-2.06822396954402E-6</v>
      </c>
      <c r="BS51" s="4">
        <f ca="1"/>
        <v>5.0489843158874638E-6</v>
      </c>
      <c r="BT51" s="4">
        <f ca="1"/>
        <v>-2.5643821771508803E-6</v>
      </c>
      <c r="BU51" s="4">
        <f ca="1"/>
        <v>-4.1369376496054488E-6</v>
      </c>
      <c r="BV51" s="4">
        <f ca="1"/>
        <v>1.7674269865694673E-6</v>
      </c>
      <c r="BW51" s="4">
        <f ca="1"/>
        <v>1.3420359220955984E-6</v>
      </c>
      <c r="BX51" s="4">
        <f ca="1"/>
        <v>3.0554828587390978E-7</v>
      </c>
      <c r="BY51" s="4">
        <f ca="1"/>
        <v>0</v>
      </c>
      <c r="BZ51" s="4">
        <f ca="1"/>
        <v>3.0554828587390978E-7</v>
      </c>
      <c r="CC51" s="21" t="s">
        <v>12</v>
      </c>
      <c r="CD51" s="22">
        <f ca="1">CD39+CO51</f>
        <v>0.97622310362337661</v>
      </c>
      <c r="CE51" s="22">
        <f t="shared" ref="CE51:CE59" ca="1" si="253">CE39+CP51</f>
        <v>2.340315535762591E-2</v>
      </c>
      <c r="CF51" s="22">
        <f t="shared" ref="CF51:CF59" ca="1" si="254">CF39+CQ51</f>
        <v>3.6299055809711707E-4</v>
      </c>
      <c r="CG51" s="22">
        <f t="shared" ref="CG51:CG59" ca="1" si="255">CG39+CR51</f>
        <v>6.2711021918338785E-6</v>
      </c>
      <c r="CH51" s="22">
        <f t="shared" ref="CH51:CH54" ca="1" si="256">CH39+CS51</f>
        <v>2.6876152250716623E-6</v>
      </c>
      <c r="CI51" s="22">
        <f t="shared" ref="CI51:CI59" ca="1" si="257">CI39+CT51</f>
        <v>0</v>
      </c>
      <c r="CJ51" s="22">
        <f t="shared" ref="CJ51:CJ53" ca="1" si="258">CJ39+CU51</f>
        <v>0</v>
      </c>
      <c r="CK51" s="22">
        <f t="shared" ref="CK51:CK59" ca="1" si="259">CK39+CV51</f>
        <v>0</v>
      </c>
      <c r="CL51" s="22">
        <f t="shared" ref="CL51:CL59" ca="1" si="260">CL39+CW51</f>
        <v>1.7917434833811083E-6</v>
      </c>
      <c r="CN51" s="17" t="s">
        <v>12</v>
      </c>
      <c r="CO51" s="4">
        <f t="array" aca="1" ref="CO51:CW59" ca="1">MMULT(CO39:CW47,CD3:CL11)/3</f>
        <v>1.2599095714657918E-6</v>
      </c>
      <c r="CP51" s="4">
        <f ca="1"/>
        <v>1.5041992218174416E-5</v>
      </c>
      <c r="CQ51" s="4">
        <f ca="1"/>
        <v>-2.7052362689926853E-5</v>
      </c>
      <c r="CR51" s="4">
        <f ca="1"/>
        <v>6.2711021918338785E-6</v>
      </c>
      <c r="CS51" s="4">
        <f ca="1"/>
        <v>2.6876152250716623E-6</v>
      </c>
      <c r="CT51" s="4">
        <f ca="1"/>
        <v>0</v>
      </c>
      <c r="CU51" s="4">
        <f ca="1"/>
        <v>0</v>
      </c>
      <c r="CV51" s="4">
        <f ca="1"/>
        <v>0</v>
      </c>
      <c r="CW51" s="4">
        <f ca="1"/>
        <v>1.7917434833811083E-6</v>
      </c>
      <c r="CZ51" s="21" t="s">
        <v>12</v>
      </c>
      <c r="DA51" s="22">
        <f ca="1">DA39+DL51</f>
        <v>0.95656405484466234</v>
      </c>
      <c r="DB51" s="22">
        <f t="shared" ref="DB51:DB59" ca="1" si="261">DB39+DM51</f>
        <v>3.1945244871606458E-2</v>
      </c>
      <c r="DC51" s="22">
        <f t="shared" ref="DC51:DC59" ca="1" si="262">DC39+DN51</f>
        <v>4.9033873912112443E-4</v>
      </c>
      <c r="DD51" s="22">
        <f t="shared" ref="DD51:DD59" ca="1" si="263">DD39+DO51</f>
        <v>3.7581141990734551E-6</v>
      </c>
      <c r="DE51" s="22">
        <f t="shared" ref="DE51:DE54" ca="1" si="264">DE39+DP51</f>
        <v>1.2527047330244854E-6</v>
      </c>
      <c r="DF51" s="22">
        <f t="shared" ref="DF51:DF59" ca="1" si="265">DF39+DQ51</f>
        <v>2.5054094660489708E-6</v>
      </c>
      <c r="DG51" s="22">
        <f t="shared" ref="DG51:DG53" ca="1" si="266">DG39+DR51</f>
        <v>0</v>
      </c>
      <c r="DH51" s="22">
        <f t="shared" ref="DH51:DH59" ca="1" si="267">DH39+DS51</f>
        <v>0</v>
      </c>
      <c r="DI51" s="22">
        <f t="shared" ref="DI51:DI59" ca="1" si="268">DI39+DT51</f>
        <v>1.099284531621191E-2</v>
      </c>
      <c r="DK51" s="17" t="s">
        <v>12</v>
      </c>
      <c r="DL51" s="4">
        <f t="array" aca="1" ref="DL51:DT59" ca="1">MMULT(DL39:DT47,DA3:DI11)/3</f>
        <v>-4.2066517057934934E-5</v>
      </c>
      <c r="DM51" s="4">
        <f ca="1"/>
        <v>6.1585748286266989E-5</v>
      </c>
      <c r="DN51" s="4">
        <f ca="1"/>
        <v>-3.9061145190546446E-5</v>
      </c>
      <c r="DO51" s="4">
        <f ca="1"/>
        <v>3.7581141990734551E-6</v>
      </c>
      <c r="DP51" s="4">
        <f ca="1"/>
        <v>1.2527047330244854E-6</v>
      </c>
      <c r="DQ51" s="4">
        <f ca="1"/>
        <v>2.5054094660489708E-6</v>
      </c>
      <c r="DR51" s="4">
        <f ca="1"/>
        <v>0</v>
      </c>
      <c r="DS51" s="4">
        <f ca="1"/>
        <v>0</v>
      </c>
      <c r="DT51" s="4">
        <f ca="1"/>
        <v>1.2025685564067491E-5</v>
      </c>
    </row>
    <row r="52" spans="1:124" x14ac:dyDescent="0.2">
      <c r="A52">
        <v>4</v>
      </c>
      <c r="B52">
        <v>127.31232876712329</v>
      </c>
      <c r="C52">
        <v>4</v>
      </c>
      <c r="D52">
        <v>0</v>
      </c>
      <c r="E52">
        <v>0</v>
      </c>
      <c r="F52">
        <v>0</v>
      </c>
      <c r="G52">
        <v>0</v>
      </c>
      <c r="H52">
        <v>0</v>
      </c>
      <c r="I52">
        <v>0</v>
      </c>
      <c r="L52" s="21" t="s">
        <v>13</v>
      </c>
      <c r="M52" s="22">
        <f ca="1">M40+X52</f>
        <v>2.155071918834961E-2</v>
      </c>
      <c r="N52" s="22">
        <f t="shared" ca="1" si="229"/>
        <v>0.92581772957223263</v>
      </c>
      <c r="O52" s="22">
        <f t="shared" ca="1" si="230"/>
        <v>1.009037368258445E-2</v>
      </c>
      <c r="P52" s="22">
        <f t="shared" ca="1" si="231"/>
        <v>1.9512965187310806E-2</v>
      </c>
      <c r="Q52" s="22">
        <f t="shared" ca="1" si="232"/>
        <v>3.5627473574248415E-4</v>
      </c>
      <c r="R52" s="22">
        <f t="shared" ca="1" si="233"/>
        <v>5.5740173515902189E-4</v>
      </c>
      <c r="S52" s="22">
        <f t="shared" ca="1" si="234"/>
        <v>8.4141331357581544E-5</v>
      </c>
      <c r="T52" s="22">
        <f t="shared" ca="1" si="235"/>
        <v>1.4493141552954689E-4</v>
      </c>
      <c r="U52" s="22">
        <f t="shared" ca="1" si="236"/>
        <v>2.1885463151733849E-2</v>
      </c>
      <c r="W52" s="17" t="s">
        <v>13</v>
      </c>
      <c r="X52" s="4">
        <f ca="1"/>
        <v>4.6322291360801718E-6</v>
      </c>
      <c r="Y52" s="4">
        <f ca="1"/>
        <v>-1.2301621953642489E-4</v>
      </c>
      <c r="Z52" s="4">
        <f ca="1"/>
        <v>4.4952415825228233E-5</v>
      </c>
      <c r="AA52" s="4">
        <f ca="1"/>
        <v>2.3007700528788607E-4</v>
      </c>
      <c r="AB52" s="4">
        <f ca="1"/>
        <v>-5.8059819378231444E-5</v>
      </c>
      <c r="AC52" s="4">
        <f ca="1"/>
        <v>-1.3801171881915207E-4</v>
      </c>
      <c r="AD52" s="4">
        <f ca="1"/>
        <v>1.3871606643216967E-5</v>
      </c>
      <c r="AE52" s="4">
        <f ca="1"/>
        <v>4.391966100817728E-6</v>
      </c>
      <c r="AF52" s="4">
        <f ca="1"/>
        <v>2.1162534740579218E-5</v>
      </c>
      <c r="AI52" s="21" t="s">
        <v>13</v>
      </c>
      <c r="AJ52" s="22">
        <f ca="1">AJ40+AU52</f>
        <v>1.9653460764707888E-2</v>
      </c>
      <c r="AK52" s="22">
        <f t="shared" ca="1" si="237"/>
        <v>0.94277064163421676</v>
      </c>
      <c r="AL52" s="22">
        <f t="shared" ca="1" si="238"/>
        <v>1.8313013321949203E-2</v>
      </c>
      <c r="AM52" s="22">
        <f t="shared" ca="1" si="239"/>
        <v>8.8756463541709851E-3</v>
      </c>
      <c r="AN52" s="22">
        <f t="shared" ca="1" si="240"/>
        <v>3.0146335561991348E-4</v>
      </c>
      <c r="AO52" s="22">
        <f t="shared" ca="1" si="241"/>
        <v>2.12864284450494E-4</v>
      </c>
      <c r="AP52" s="22">
        <f t="shared" ca="1" si="242"/>
        <v>4.374977047143862E-5</v>
      </c>
      <c r="AQ52" s="22">
        <f t="shared" ca="1" si="243"/>
        <v>7.8017243424592829E-5</v>
      </c>
      <c r="AR52" s="22">
        <f t="shared" ca="1" si="244"/>
        <v>9.7511432709887717E-3</v>
      </c>
      <c r="AT52" s="17" t="s">
        <v>13</v>
      </c>
      <c r="AU52" s="4">
        <f ca="1"/>
        <v>-1.1566828012673906E-5</v>
      </c>
      <c r="AV52" s="4">
        <f ca="1"/>
        <v>-6.404684613478812E-5</v>
      </c>
      <c r="AW52" s="4">
        <f ca="1"/>
        <v>5.5994302145976071E-5</v>
      </c>
      <c r="AX52" s="4">
        <f ca="1"/>
        <v>8.7034950539339453E-5</v>
      </c>
      <c r="AY52" s="4">
        <f ca="1"/>
        <v>-5.9840851961096834E-5</v>
      </c>
      <c r="AZ52" s="4">
        <f ca="1"/>
        <v>-4.1155132434465956E-5</v>
      </c>
      <c r="BA52" s="4">
        <f ca="1"/>
        <v>7.9881735727551666E-6</v>
      </c>
      <c r="BB52" s="4">
        <f ca="1"/>
        <v>6.494049627225922E-6</v>
      </c>
      <c r="BC52" s="4">
        <f ca="1"/>
        <v>1.9098182657728175E-5</v>
      </c>
      <c r="BF52" s="21" t="s">
        <v>13</v>
      </c>
      <c r="BG52" s="22">
        <f ca="1">BG40+BR52</f>
        <v>1.7447520552109744E-2</v>
      </c>
      <c r="BH52" s="22">
        <f t="shared" ca="1" si="245"/>
        <v>0.9653871132244487</v>
      </c>
      <c r="BI52" s="22">
        <f t="shared" ca="1" si="246"/>
        <v>8.3478146009539397E-3</v>
      </c>
      <c r="BJ52" s="22">
        <f t="shared" ca="1" si="247"/>
        <v>8.0258661082778307E-3</v>
      </c>
      <c r="BK52" s="22">
        <f t="shared" ca="1" si="248"/>
        <v>3.3320308999284945E-4</v>
      </c>
      <c r="BL52" s="22">
        <f t="shared" ca="1" si="249"/>
        <v>2.7735404319800876E-4</v>
      </c>
      <c r="BM52" s="22">
        <f t="shared" ca="1" si="250"/>
        <v>8.118894687876456E-5</v>
      </c>
      <c r="BN52" s="22">
        <f t="shared" ca="1" si="251"/>
        <v>2.0918162406998022E-5</v>
      </c>
      <c r="BO52" s="22">
        <f t="shared" ca="1" si="252"/>
        <v>7.9021271733187669E-5</v>
      </c>
      <c r="BQ52" s="17" t="s">
        <v>13</v>
      </c>
      <c r="BR52" s="4">
        <f ca="1"/>
        <v>9.6247325133039553E-7</v>
      </c>
      <c r="BS52" s="4">
        <f ca="1"/>
        <v>-1.5875844802790927E-5</v>
      </c>
      <c r="BT52" s="4">
        <f ca="1"/>
        <v>2.5820192719703718E-5</v>
      </c>
      <c r="BU52" s="4">
        <f ca="1"/>
        <v>7.465443022143673E-5</v>
      </c>
      <c r="BV52" s="4">
        <f ca="1"/>
        <v>-8.3527139845931075E-5</v>
      </c>
      <c r="BW52" s="4">
        <f ca="1"/>
        <v>-3.9075966367660489E-5</v>
      </c>
      <c r="BX52" s="4">
        <f ca="1"/>
        <v>9.1456837812452583E-6</v>
      </c>
      <c r="BY52" s="4">
        <f ca="1"/>
        <v>2.0918162406998022E-5</v>
      </c>
      <c r="BZ52" s="4">
        <f ca="1"/>
        <v>6.9780086356683666E-6</v>
      </c>
      <c r="CC52" s="21" t="s">
        <v>13</v>
      </c>
      <c r="CD52" s="22">
        <f ca="1">CD40+CO52</f>
        <v>4.1796798501026768E-4</v>
      </c>
      <c r="CE52" s="22">
        <f t="shared" ca="1" si="253"/>
        <v>0.96874655560528167</v>
      </c>
      <c r="CF52" s="22">
        <f t="shared" ca="1" si="254"/>
        <v>2.9605018807935576E-2</v>
      </c>
      <c r="CG52" s="22">
        <f t="shared" ca="1" si="255"/>
        <v>6.9316160520266823E-4</v>
      </c>
      <c r="CH52" s="22">
        <f t="shared" ca="1" si="256"/>
        <v>2.7638839983190323E-4</v>
      </c>
      <c r="CI52" s="22">
        <f t="shared" ca="1" si="257"/>
        <v>2.7908261525046927E-5</v>
      </c>
      <c r="CJ52" s="22">
        <f t="shared" ca="1" si="258"/>
        <v>7.0881158244433868E-6</v>
      </c>
      <c r="CK52" s="22">
        <f t="shared" ca="1" si="259"/>
        <v>9.3619807447125257E-6</v>
      </c>
      <c r="CL52" s="22">
        <f t="shared" ca="1" si="260"/>
        <v>2.1654923864373313E-4</v>
      </c>
      <c r="CN52" s="17" t="s">
        <v>13</v>
      </c>
      <c r="CO52" s="4">
        <f ca="1"/>
        <v>-2.8706302067258809E-5</v>
      </c>
      <c r="CP52" s="4">
        <f ca="1"/>
        <v>-3.6693335841552081E-5</v>
      </c>
      <c r="CQ52" s="4">
        <f ca="1"/>
        <v>1.7496489736888306E-4</v>
      </c>
      <c r="CR52" s="4">
        <f ca="1"/>
        <v>-8.8518397183003211E-5</v>
      </c>
      <c r="CS52" s="4">
        <f ca="1"/>
        <v>-5.8617315476241679E-5</v>
      </c>
      <c r="CT52" s="4">
        <f ca="1"/>
        <v>2.7908261525046927E-5</v>
      </c>
      <c r="CU52" s="4">
        <f ca="1"/>
        <v>7.0881158244433868E-6</v>
      </c>
      <c r="CV52" s="4">
        <f ca="1"/>
        <v>9.3619807447125257E-6</v>
      </c>
      <c r="CW52" s="4">
        <f ca="1"/>
        <v>-6.7879048950301268E-6</v>
      </c>
      <c r="CZ52" s="21" t="s">
        <v>13</v>
      </c>
      <c r="DA52" s="22">
        <f ca="1">DA40+DL52</f>
        <v>2.9783205767661837E-2</v>
      </c>
      <c r="DB52" s="22">
        <f t="shared" ca="1" si="261"/>
        <v>0.94011008753085801</v>
      </c>
      <c r="DC52" s="22">
        <f t="shared" ca="1" si="262"/>
        <v>2.8791355768111936E-2</v>
      </c>
      <c r="DD52" s="22">
        <f t="shared" ca="1" si="263"/>
        <v>2.9047350052658667E-4</v>
      </c>
      <c r="DE52" s="22">
        <f t="shared" ca="1" si="264"/>
        <v>1.0187281428403387E-4</v>
      </c>
      <c r="DF52" s="22">
        <f t="shared" ca="1" si="265"/>
        <v>1.928710075862176E-4</v>
      </c>
      <c r="DG52" s="22">
        <f t="shared" ca="1" si="266"/>
        <v>9.2233144047053561E-6</v>
      </c>
      <c r="DH52" s="22">
        <f t="shared" ca="1" si="267"/>
        <v>7.9551872574015194E-6</v>
      </c>
      <c r="DI52" s="22">
        <f t="shared" ca="1" si="268"/>
        <v>7.1295510930938775E-4</v>
      </c>
      <c r="DK52" s="17" t="s">
        <v>13</v>
      </c>
      <c r="DL52" s="4">
        <f ca="1"/>
        <v>5.7417653893008895E-5</v>
      </c>
      <c r="DM52" s="4">
        <f ca="1"/>
        <v>-1.1359398999136129E-4</v>
      </c>
      <c r="DN52" s="4">
        <f ca="1"/>
        <v>1.4399198642791149E-4</v>
      </c>
      <c r="DO52" s="4">
        <f ca="1"/>
        <v>-4.4081032817231917E-5</v>
      </c>
      <c r="DP52" s="4">
        <f ca="1"/>
        <v>-9.6453634972389955E-6</v>
      </c>
      <c r="DQ52" s="4">
        <f ca="1"/>
        <v>-3.0165347976328111E-5</v>
      </c>
      <c r="DR52" s="4">
        <f ca="1"/>
        <v>9.2233144047053561E-6</v>
      </c>
      <c r="DS52" s="4">
        <f ca="1"/>
        <v>7.9551872574015194E-6</v>
      </c>
      <c r="DT52" s="4">
        <f ca="1"/>
        <v>-2.1102407700866938E-5</v>
      </c>
    </row>
    <row r="53" spans="1:124" x14ac:dyDescent="0.2">
      <c r="A53">
        <v>0</v>
      </c>
      <c r="B53">
        <v>5</v>
      </c>
      <c r="C53">
        <v>140.86849315068494</v>
      </c>
      <c r="D53">
        <v>3</v>
      </c>
      <c r="E53">
        <v>1</v>
      </c>
      <c r="F53">
        <v>2</v>
      </c>
      <c r="G53">
        <v>0</v>
      </c>
      <c r="H53">
        <v>0</v>
      </c>
      <c r="I53">
        <v>5</v>
      </c>
      <c r="L53" s="21" t="s">
        <v>14</v>
      </c>
      <c r="M53" s="22">
        <f t="shared" ref="M53:M59" ca="1" si="269">M41+X53</f>
        <v>8.139843932287413E-3</v>
      </c>
      <c r="N53" s="22">
        <f t="shared" ca="1" si="229"/>
        <v>2.8938775124169657E-2</v>
      </c>
      <c r="O53" s="22">
        <f t="shared" ca="1" si="230"/>
        <v>0.8328894798542722</v>
      </c>
      <c r="P53" s="22">
        <f t="shared" ca="1" si="231"/>
        <v>4.7899078446613549E-2</v>
      </c>
      <c r="Q53" s="22">
        <f t="shared" ca="1" si="232"/>
        <v>1.9978877386362458E-2</v>
      </c>
      <c r="R53" s="22">
        <f t="shared" ca="1" si="233"/>
        <v>1.9809661952892001E-2</v>
      </c>
      <c r="S53" s="22">
        <f t="shared" ca="1" si="234"/>
        <v>1.4252932670187944E-3</v>
      </c>
      <c r="T53" s="22">
        <f t="shared" ca="1" si="235"/>
        <v>1.7950075220938473E-3</v>
      </c>
      <c r="U53" s="22">
        <f t="shared" ca="1" si="236"/>
        <v>3.9123982514290175E-2</v>
      </c>
      <c r="W53" s="17" t="s">
        <v>14</v>
      </c>
      <c r="X53" s="4">
        <f ca="1"/>
        <v>-3.1571865005371306E-5</v>
      </c>
      <c r="Y53" s="4">
        <f ca="1"/>
        <v>1.9111090026802908E-4</v>
      </c>
      <c r="Z53" s="4">
        <f ca="1"/>
        <v>-1.3360587244199121E-3</v>
      </c>
      <c r="AA53" s="4">
        <f ca="1"/>
        <v>7.2846242586113946E-4</v>
      </c>
      <c r="AB53" s="4">
        <f ca="1"/>
        <v>5.2324745861240761E-4</v>
      </c>
      <c r="AC53" s="4">
        <f ca="1"/>
        <v>6.5480469340405275E-4</v>
      </c>
      <c r="AD53" s="4">
        <f ca="1"/>
        <v>-5.3893024508365115E-4</v>
      </c>
      <c r="AE53" s="4">
        <f ca="1"/>
        <v>-5.3141438647247589E-4</v>
      </c>
      <c r="AF53" s="4">
        <f ca="1"/>
        <v>3.4034974283578154E-4</v>
      </c>
      <c r="AI53" s="21" t="s">
        <v>14</v>
      </c>
      <c r="AJ53" s="22">
        <f t="shared" ref="AJ53:AJ59" ca="1" si="270">AJ41+AU53</f>
        <v>4.3230439876972927E-2</v>
      </c>
      <c r="AK53" s="22">
        <f t="shared" ca="1" si="237"/>
        <v>2.1368778700294723E-2</v>
      </c>
      <c r="AL53" s="22">
        <f t="shared" ca="1" si="238"/>
        <v>0.8803113780325158</v>
      </c>
      <c r="AM53" s="22">
        <f t="shared" ca="1" si="239"/>
        <v>3.8259025835482817E-2</v>
      </c>
      <c r="AN53" s="22">
        <f t="shared" ca="1" si="240"/>
        <v>7.2853891059081622E-3</v>
      </c>
      <c r="AO53" s="22">
        <f t="shared" ca="1" si="241"/>
        <v>6.7633798534451816E-3</v>
      </c>
      <c r="AP53" s="22">
        <f t="shared" ca="1" si="242"/>
        <v>6.1247706399295508E-4</v>
      </c>
      <c r="AQ53" s="22">
        <f t="shared" ca="1" si="243"/>
        <v>8.7901511795936767E-4</v>
      </c>
      <c r="AR53" s="22">
        <f t="shared" ca="1" si="244"/>
        <v>1.2901164134279466E-3</v>
      </c>
      <c r="AT53" s="17" t="s">
        <v>14</v>
      </c>
      <c r="AU53" s="4">
        <f ca="1"/>
        <v>1.2791880100097318E-4</v>
      </c>
      <c r="AV53" s="4">
        <f ca="1"/>
        <v>2.8830520453907137E-5</v>
      </c>
      <c r="AW53" s="4">
        <f ca="1"/>
        <v>-6.5713560619292495E-4</v>
      </c>
      <c r="AX53" s="4">
        <f ca="1"/>
        <v>8.302176578610463E-4</v>
      </c>
      <c r="AY53" s="4">
        <f ca="1"/>
        <v>-1.1543203960371483E-4</v>
      </c>
      <c r="AZ53" s="4">
        <f ca="1"/>
        <v>7.144845797635928E-5</v>
      </c>
      <c r="BA53" s="4">
        <f ca="1"/>
        <v>-1.7497332011331331E-4</v>
      </c>
      <c r="BB53" s="4">
        <f ca="1"/>
        <v>-1.6994671295403593E-4</v>
      </c>
      <c r="BC53" s="4">
        <f ca="1"/>
        <v>5.9072241571702874E-5</v>
      </c>
      <c r="BF53" s="21" t="s">
        <v>14</v>
      </c>
      <c r="BG53" s="22">
        <f t="shared" ref="BG53:BG59" ca="1" si="271">BG41+BR53</f>
        <v>2.8314605123053546E-2</v>
      </c>
      <c r="BH53" s="22">
        <f t="shared" ca="1" si="245"/>
        <v>7.9512835212676609E-3</v>
      </c>
      <c r="BI53" s="22">
        <f t="shared" ca="1" si="246"/>
        <v>0.88797835390721114</v>
      </c>
      <c r="BJ53" s="22">
        <f t="shared" ca="1" si="247"/>
        <v>1.5016599648153767E-2</v>
      </c>
      <c r="BK53" s="22">
        <f t="shared" ca="1" si="248"/>
        <v>3.4634554484145132E-2</v>
      </c>
      <c r="BL53" s="22">
        <f t="shared" ca="1" si="249"/>
        <v>2.0188030348376372E-2</v>
      </c>
      <c r="BM53" s="22">
        <f t="shared" ca="1" si="250"/>
        <v>2.662258519828856E-3</v>
      </c>
      <c r="BN53" s="22">
        <f t="shared" ca="1" si="251"/>
        <v>1.7956522262100847E-3</v>
      </c>
      <c r="BO53" s="22">
        <f t="shared" ca="1" si="252"/>
        <v>1.4586622217534603E-3</v>
      </c>
      <c r="BQ53" s="17" t="s">
        <v>14</v>
      </c>
      <c r="BR53" s="4">
        <f ca="1"/>
        <v>1.0457673275481669E-4</v>
      </c>
      <c r="BS53" s="4">
        <f ca="1"/>
        <v>-1.336574331970377E-4</v>
      </c>
      <c r="BT53" s="4">
        <f ca="1"/>
        <v>-6.7067294985027643E-4</v>
      </c>
      <c r="BU53" s="4">
        <f ca="1"/>
        <v>-4.3801305077052831E-4</v>
      </c>
      <c r="BV53" s="4">
        <f ca="1"/>
        <v>2.384828081387993E-3</v>
      </c>
      <c r="BW53" s="4">
        <f ca="1"/>
        <v>-6.0450816178599368E-5</v>
      </c>
      <c r="BX53" s="4">
        <f ca="1"/>
        <v>-1.2690428706879555E-3</v>
      </c>
      <c r="BY53" s="4">
        <f ca="1"/>
        <v>-1.0681352150495288E-4</v>
      </c>
      <c r="BZ53" s="4">
        <f ca="1"/>
        <v>1.892458280465401E-4</v>
      </c>
      <c r="CC53" s="21" t="s">
        <v>14</v>
      </c>
      <c r="CD53" s="22">
        <f t="shared" ref="CD53:CD59" ca="1" si="272">CD41+CO53</f>
        <v>2.5469482665157042E-2</v>
      </c>
      <c r="CE53" s="22">
        <f t="shared" ca="1" si="253"/>
        <v>3.918681843075085E-2</v>
      </c>
      <c r="CF53" s="22">
        <f t="shared" ca="1" si="254"/>
        <v>0.86085309800523502</v>
      </c>
      <c r="CG53" s="22">
        <f t="shared" ca="1" si="255"/>
        <v>4.1381758795573931E-2</v>
      </c>
      <c r="CH53" s="22">
        <f t="shared" ca="1" si="256"/>
        <v>1.636056769473079E-2</v>
      </c>
      <c r="CI53" s="22">
        <f t="shared" ca="1" si="257"/>
        <v>1.954557541946597E-3</v>
      </c>
      <c r="CJ53" s="22">
        <f t="shared" ca="1" si="258"/>
        <v>5.8405562273626196E-4</v>
      </c>
      <c r="CK53" s="22">
        <f t="shared" ca="1" si="259"/>
        <v>6.7369754778027135E-4</v>
      </c>
      <c r="CL53" s="22">
        <f t="shared" ca="1" si="260"/>
        <v>1.3535963696089217E-2</v>
      </c>
      <c r="CN53" s="17" t="s">
        <v>14</v>
      </c>
      <c r="CO53" s="4">
        <f ca="1"/>
        <v>1.1756153358954848E-4</v>
      </c>
      <c r="CP53" s="4">
        <f ca="1"/>
        <v>4.4430334257289084E-5</v>
      </c>
      <c r="CQ53" s="4">
        <f ca="1"/>
        <v>-7.6698207580951181E-4</v>
      </c>
      <c r="CR53" s="4">
        <f ca="1"/>
        <v>5.5924467565400982E-4</v>
      </c>
      <c r="CS53" s="4">
        <f ca="1"/>
        <v>7.7938803063575749E-4</v>
      </c>
      <c r="CT53" s="4">
        <f ca="1"/>
        <v>-6.2858144516793487E-4</v>
      </c>
      <c r="CU53" s="4">
        <f ca="1"/>
        <v>-7.2007755302201876E-5</v>
      </c>
      <c r="CV53" s="4">
        <f ca="1"/>
        <v>-1.9283071792981573E-4</v>
      </c>
      <c r="CW53" s="4">
        <f ca="1"/>
        <v>1.5977742007285942E-4</v>
      </c>
      <c r="CZ53" s="21" t="s">
        <v>14</v>
      </c>
      <c r="DA53" s="22">
        <f t="shared" ref="DA53:DA59" ca="1" si="273">DA41+DL53</f>
        <v>5.1878439271059982E-4</v>
      </c>
      <c r="DB53" s="22">
        <f t="shared" ca="1" si="261"/>
        <v>3.2719408248152018E-2</v>
      </c>
      <c r="DC53" s="22">
        <f t="shared" ca="1" si="262"/>
        <v>0.89370038377692973</v>
      </c>
      <c r="DD53" s="22">
        <f t="shared" ca="1" si="263"/>
        <v>1.8089917885752191E-2</v>
      </c>
      <c r="DE53" s="22">
        <f t="shared" ca="1" si="264"/>
        <v>6.4026404000865518E-3</v>
      </c>
      <c r="DF53" s="22">
        <f t="shared" ca="1" si="265"/>
        <v>1.2047710054219998E-2</v>
      </c>
      <c r="DG53" s="22">
        <f t="shared" ca="1" si="266"/>
        <v>6.2167050970874261E-4</v>
      </c>
      <c r="DH53" s="22">
        <f t="shared" ca="1" si="267"/>
        <v>5.8332864796252981E-4</v>
      </c>
      <c r="DI53" s="22">
        <f t="shared" ca="1" si="268"/>
        <v>3.5316156084477551E-2</v>
      </c>
      <c r="DK53" s="17" t="s">
        <v>14</v>
      </c>
      <c r="DL53" s="4">
        <f ca="1"/>
        <v>-3.8806496195764524E-5</v>
      </c>
      <c r="DM53" s="4">
        <f ca="1"/>
        <v>1.3329623253897961E-4</v>
      </c>
      <c r="DN53" s="4">
        <f ca="1"/>
        <v>-3.9520828165090895E-4</v>
      </c>
      <c r="DO53" s="4">
        <f ca="1"/>
        <v>3.3339465608102158E-4</v>
      </c>
      <c r="DP53" s="4">
        <f ca="1"/>
        <v>1.7648544032248003E-6</v>
      </c>
      <c r="DQ53" s="4">
        <f ca="1"/>
        <v>2.8431395409771307E-4</v>
      </c>
      <c r="DR53" s="4">
        <f ca="1"/>
        <v>-2.590107171520515E-4</v>
      </c>
      <c r="DS53" s="4">
        <f ca="1"/>
        <v>-1.7626641367621924E-4</v>
      </c>
      <c r="DT53" s="4">
        <f ca="1"/>
        <v>1.1652221155400524E-4</v>
      </c>
    </row>
    <row r="54" spans="1:124" x14ac:dyDescent="0.2">
      <c r="A54">
        <v>0</v>
      </c>
      <c r="B54">
        <v>2</v>
      </c>
      <c r="C54">
        <v>6</v>
      </c>
      <c r="D54">
        <v>95.531506849315065</v>
      </c>
      <c r="E54">
        <v>5</v>
      </c>
      <c r="F54">
        <v>2</v>
      </c>
      <c r="G54">
        <v>2</v>
      </c>
      <c r="H54">
        <v>1</v>
      </c>
      <c r="I54">
        <v>7</v>
      </c>
      <c r="L54" s="21" t="s">
        <v>15</v>
      </c>
      <c r="M54" s="22">
        <f t="shared" ca="1" si="269"/>
        <v>1.759910091030981E-2</v>
      </c>
      <c r="N54" s="22">
        <f t="shared" ca="1" si="229"/>
        <v>2.2710721563968674E-2</v>
      </c>
      <c r="O54" s="22">
        <f t="shared" ca="1" si="230"/>
        <v>3.1880358264630163E-2</v>
      </c>
      <c r="P54" s="22">
        <f t="shared" ca="1" si="231"/>
        <v>0.81396326392454066</v>
      </c>
      <c r="Q54" s="22">
        <f t="shared" ca="1" si="232"/>
        <v>2.1550637306569045E-2</v>
      </c>
      <c r="R54" s="22">
        <f t="shared" ca="1" si="233"/>
        <v>3.9147885619990094E-2</v>
      </c>
      <c r="S54" s="22">
        <f ca="1">S42+AD54</f>
        <v>6.8494330524099751E-3</v>
      </c>
      <c r="T54" s="22">
        <f t="shared" ca="1" si="235"/>
        <v>1.2199441739127908E-2</v>
      </c>
      <c r="U54" s="22">
        <f t="shared" ca="1" si="236"/>
        <v>3.409915761845355E-2</v>
      </c>
      <c r="W54" s="17" t="s">
        <v>15</v>
      </c>
      <c r="X54" s="4">
        <f ca="1"/>
        <v>1.2299071592839728E-4</v>
      </c>
      <c r="Y54" s="4">
        <f ca="1"/>
        <v>2.0003392554112723E-4</v>
      </c>
      <c r="Z54" s="4">
        <f ca="1"/>
        <v>6.8536766551814806E-4</v>
      </c>
      <c r="AA54" s="4">
        <f ca="1"/>
        <v>-2.2696068762140822E-3</v>
      </c>
      <c r="AB54" s="4">
        <f ca="1"/>
        <v>2.7941837665330092E-4</v>
      </c>
      <c r="AC54" s="4">
        <f ca="1"/>
        <v>2.1912266869741994E-3</v>
      </c>
      <c r="AD54" s="4">
        <f ca="1"/>
        <v>-6.3829019997536614E-4</v>
      </c>
      <c r="AE54" s="4">
        <f ca="1"/>
        <v>-4.1423483821463673E-4</v>
      </c>
      <c r="AF54" s="4">
        <f ca="1"/>
        <v>-1.5690545621108824E-4</v>
      </c>
      <c r="AI54" s="21" t="s">
        <v>15</v>
      </c>
      <c r="AJ54" s="22">
        <f t="shared" ca="1" si="270"/>
        <v>8.1288736495516139E-3</v>
      </c>
      <c r="AK54" s="22">
        <f t="shared" ca="1" si="237"/>
        <v>2.5578785122606907E-2</v>
      </c>
      <c r="AL54" s="22">
        <f t="shared" ca="1" si="238"/>
        <v>6.0881497055804819E-2</v>
      </c>
      <c r="AM54" s="22">
        <f t="shared" ca="1" si="239"/>
        <v>0.77930943028401289</v>
      </c>
      <c r="AN54" s="22">
        <f t="shared" ca="1" si="240"/>
        <v>4.4598423707924044E-2</v>
      </c>
      <c r="AO54" s="22">
        <f t="shared" ca="1" si="241"/>
        <v>2.835142012265025E-2</v>
      </c>
      <c r="AP54" s="22">
        <f ca="1">AP42+BA54</f>
        <v>7.6052779067787204E-3</v>
      </c>
      <c r="AQ54" s="22">
        <f t="shared" ca="1" si="243"/>
        <v>1.4178908625338323E-2</v>
      </c>
      <c r="AR54" s="22">
        <f t="shared" ca="1" si="244"/>
        <v>3.1367383525332471E-2</v>
      </c>
      <c r="AT54" s="17" t="s">
        <v>15</v>
      </c>
      <c r="AU54" s="4">
        <f ca="1"/>
        <v>-1.3082852475898389E-4</v>
      </c>
      <c r="AV54" s="4">
        <f ca="1"/>
        <v>3.267026713511536E-4</v>
      </c>
      <c r="AW54" s="4">
        <f ca="1"/>
        <v>1.2568878497579499E-3</v>
      </c>
      <c r="AX54" s="4">
        <f ca="1"/>
        <v>-3.7056366001774993E-3</v>
      </c>
      <c r="AY54" s="4">
        <f ca="1"/>
        <v>2.2749276073818036E-3</v>
      </c>
      <c r="AZ54" s="4">
        <f ca="1"/>
        <v>1.294441893572771E-3</v>
      </c>
      <c r="BA54" s="4">
        <f ca="1"/>
        <v>-6.9722439502933181E-4</v>
      </c>
      <c r="BB54" s="4">
        <f ca="1"/>
        <v>-5.9930419970876541E-4</v>
      </c>
      <c r="BC54" s="4">
        <f ca="1"/>
        <v>-1.9966302389097047E-5</v>
      </c>
      <c r="BF54" s="21" t="s">
        <v>15</v>
      </c>
      <c r="BG54" s="22">
        <f t="shared" ca="1" si="271"/>
        <v>6.6398960820783048E-4</v>
      </c>
      <c r="BH54" s="22">
        <f t="shared" ca="1" si="245"/>
        <v>2.2634141468252773E-2</v>
      </c>
      <c r="BI54" s="22">
        <f t="shared" ca="1" si="246"/>
        <v>2.9630290868579497E-2</v>
      </c>
      <c r="BJ54" s="22">
        <f t="shared" ca="1" si="247"/>
        <v>0.8323802218618972</v>
      </c>
      <c r="BK54" s="22">
        <f t="shared" ca="1" si="248"/>
        <v>3.7454364695174831E-2</v>
      </c>
      <c r="BL54" s="22">
        <f t="shared" ca="1" si="249"/>
        <v>4.012965119723795E-2</v>
      </c>
      <c r="BM54" s="22">
        <f ca="1">BM42+BX54</f>
        <v>1.5113657384580573E-2</v>
      </c>
      <c r="BN54" s="22">
        <f t="shared" ca="1" si="251"/>
        <v>4.0822400475921507E-3</v>
      </c>
      <c r="BO54" s="22">
        <f t="shared" ca="1" si="252"/>
        <v>1.7911442868477088E-2</v>
      </c>
      <c r="BQ54" s="17" t="s">
        <v>15</v>
      </c>
      <c r="BR54" s="4">
        <f ca="1"/>
        <v>-4.1949261520064401E-5</v>
      </c>
      <c r="BS54" s="4">
        <f ca="1"/>
        <v>3.5742577874360225E-5</v>
      </c>
      <c r="BT54" s="4">
        <f ca="1"/>
        <v>-2.1610919977918286E-5</v>
      </c>
      <c r="BU54" s="4">
        <f ca="1"/>
        <v>-1.8973823112100241E-3</v>
      </c>
      <c r="BV54" s="4">
        <f ca="1"/>
        <v>2.3251438149842203E-3</v>
      </c>
      <c r="BW54" s="4">
        <f ca="1"/>
        <v>9.8160107134705123E-4</v>
      </c>
      <c r="BX54" s="4">
        <f ca="1"/>
        <v>-5.8026548864345301E-4</v>
      </c>
      <c r="BY54" s="4">
        <f ca="1"/>
        <v>-1.09004597087551E-3</v>
      </c>
      <c r="BZ54" s="4">
        <f ca="1"/>
        <v>2.8876648802133773E-4</v>
      </c>
      <c r="CC54" s="21" t="s">
        <v>15</v>
      </c>
      <c r="CD54" s="22">
        <f t="shared" ca="1" si="272"/>
        <v>8.3943679134926234E-3</v>
      </c>
      <c r="CE54" s="22">
        <f t="shared" ca="1" si="253"/>
        <v>4.024161758097209E-2</v>
      </c>
      <c r="CF54" s="22">
        <f t="shared" ca="1" si="254"/>
        <v>3.8108595958113889E-2</v>
      </c>
      <c r="CG54" s="22">
        <f t="shared" ca="1" si="255"/>
        <v>0.82734702763719548</v>
      </c>
      <c r="CH54" s="22">
        <f t="shared" ca="1" si="256"/>
        <v>2.1186963331680204E-2</v>
      </c>
      <c r="CI54" s="22">
        <f t="shared" ca="1" si="257"/>
        <v>3.5154873444780591E-2</v>
      </c>
      <c r="CJ54" s="22">
        <f ca="1">CJ42+CU54</f>
        <v>2.7096271901179293E-3</v>
      </c>
      <c r="CK54" s="22">
        <f t="shared" ca="1" si="259"/>
        <v>7.7696449235472691E-3</v>
      </c>
      <c r="CL54" s="22">
        <f t="shared" ca="1" si="260"/>
        <v>1.9087282020099933E-2</v>
      </c>
      <c r="CN54" s="17" t="s">
        <v>15</v>
      </c>
      <c r="CO54" s="4">
        <f ca="1"/>
        <v>8.954199143574028E-6</v>
      </c>
      <c r="CP54" s="4">
        <f ca="1"/>
        <v>2.1926108880442949E-4</v>
      </c>
      <c r="CQ54" s="4">
        <f ca="1"/>
        <v>4.4658969044279799E-4</v>
      </c>
      <c r="CR54" s="4">
        <f ca="1"/>
        <v>-1.6612184450023109E-3</v>
      </c>
      <c r="CS54" s="4">
        <f ca="1"/>
        <v>6.9769739712082499E-4</v>
      </c>
      <c r="CT54" s="4">
        <f ca="1"/>
        <v>1.2653284844810926E-3</v>
      </c>
      <c r="CU54" s="4">
        <f ca="1"/>
        <v>-9.7957709524740233E-4</v>
      </c>
      <c r="CV54" s="4">
        <f ca="1"/>
        <v>1.6548963001478988E-4</v>
      </c>
      <c r="CW54" s="4">
        <f ca="1"/>
        <v>-1.6252494975779652E-4</v>
      </c>
      <c r="CZ54" s="21" t="s">
        <v>15</v>
      </c>
      <c r="DA54" s="22">
        <f t="shared" ca="1" si="273"/>
        <v>3.0005393607794085E-4</v>
      </c>
      <c r="DB54" s="22">
        <f t="shared" ca="1" si="261"/>
        <v>1.8836070970302227E-2</v>
      </c>
      <c r="DC54" s="22">
        <f t="shared" ca="1" si="262"/>
        <v>5.2561628298966712E-2</v>
      </c>
      <c r="DD54" s="22">
        <f t="shared" ca="1" si="263"/>
        <v>0.77251489211113789</v>
      </c>
      <c r="DE54" s="22">
        <f t="shared" ca="1" si="264"/>
        <v>3.9616518267764737E-2</v>
      </c>
      <c r="DF54" s="22">
        <f t="shared" ca="1" si="265"/>
        <v>1.8811213467618423E-2</v>
      </c>
      <c r="DG54" s="22">
        <f ca="1">DG42+DR54</f>
        <v>1.5273560622458267E-2</v>
      </c>
      <c r="DH54" s="22">
        <f t="shared" ca="1" si="267"/>
        <v>9.9353040635237408E-3</v>
      </c>
      <c r="DI54" s="22">
        <f t="shared" ca="1" si="268"/>
        <v>7.2150758262150005E-2</v>
      </c>
      <c r="DK54" s="17" t="s">
        <v>15</v>
      </c>
      <c r="DL54" s="4">
        <f ca="1"/>
        <v>-2.8830181446491021E-5</v>
      </c>
      <c r="DM54" s="4">
        <f ca="1"/>
        <v>1.8305280003068843E-4</v>
      </c>
      <c r="DN54" s="4">
        <f ca="1"/>
        <v>1.2110915086651481E-3</v>
      </c>
      <c r="DO54" s="4">
        <f ca="1"/>
        <v>-4.0645393543292142E-3</v>
      </c>
      <c r="DP54" s="4">
        <f ca="1"/>
        <v>2.3274090905047715E-3</v>
      </c>
      <c r="DQ54" s="4">
        <f ca="1"/>
        <v>-3.161996669792595E-4</v>
      </c>
      <c r="DR54" s="4">
        <f ca="1"/>
        <v>1.4020944195003819E-3</v>
      </c>
      <c r="DS54" s="4">
        <f ca="1"/>
        <v>-1.1184198445650495E-3</v>
      </c>
      <c r="DT54" s="4">
        <f ca="1"/>
        <v>4.0434122861902444E-4</v>
      </c>
    </row>
    <row r="55" spans="1:124" x14ac:dyDescent="0.2">
      <c r="A55">
        <v>0</v>
      </c>
      <c r="B55">
        <v>0</v>
      </c>
      <c r="C55">
        <v>0</v>
      </c>
      <c r="D55">
        <v>5</v>
      </c>
      <c r="E55">
        <v>38.912328767123284</v>
      </c>
      <c r="F55">
        <v>3</v>
      </c>
      <c r="G55">
        <v>1</v>
      </c>
      <c r="H55">
        <v>4</v>
      </c>
      <c r="I55">
        <v>1</v>
      </c>
      <c r="L55" s="21" t="s">
        <v>16</v>
      </c>
      <c r="M55" s="22">
        <f t="shared" ca="1" si="269"/>
        <v>1.0679683127871721E-3</v>
      </c>
      <c r="N55" s="22">
        <f t="shared" ca="1" si="229"/>
        <v>1.1889370166922958E-2</v>
      </c>
      <c r="O55" s="22">
        <f t="shared" ca="1" si="230"/>
        <v>3.0961773219252947E-2</v>
      </c>
      <c r="P55" s="22">
        <f t="shared" ca="1" si="231"/>
        <v>7.9437158490312007E-2</v>
      </c>
      <c r="Q55" s="22">
        <f ca="1">Q43+AB55</f>
        <v>0.71478834882154818</v>
      </c>
      <c r="R55" s="22">
        <f t="shared" ca="1" si="233"/>
        <v>4.8421425296259174E-2</v>
      </c>
      <c r="S55" s="22">
        <f t="shared" ref="S55:S59" ca="1" si="274">S43+AD55</f>
        <v>3.7183867896424867E-2</v>
      </c>
      <c r="T55" s="22">
        <f t="shared" ca="1" si="235"/>
        <v>3.2297371093332417E-2</v>
      </c>
      <c r="U55" s="22">
        <f t="shared" ca="1" si="236"/>
        <v>4.3952716703160331E-2</v>
      </c>
      <c r="W55" s="17" t="s">
        <v>16</v>
      </c>
      <c r="X55" s="4">
        <f ca="1"/>
        <v>-1.8785574874477677E-4</v>
      </c>
      <c r="Y55" s="4">
        <f ca="1"/>
        <v>-5.6929211870845788E-6</v>
      </c>
      <c r="Z55" s="4">
        <f ca="1"/>
        <v>9.9079952049474507E-4</v>
      </c>
      <c r="AA55" s="4">
        <f ca="1"/>
        <v>3.5673879270708086E-3</v>
      </c>
      <c r="AB55" s="4">
        <f ca="1"/>
        <v>-8.6952180625986929E-3</v>
      </c>
      <c r="AC55" s="4">
        <f ca="1"/>
        <v>2.6717898077474969E-3</v>
      </c>
      <c r="AD55" s="4">
        <f ca="1"/>
        <v>2.9089513720770405E-3</v>
      </c>
      <c r="AE55" s="4">
        <f ca="1"/>
        <v>-5.0837355428231309E-4</v>
      </c>
      <c r="AF55" s="4">
        <f ca="1"/>
        <v>-7.4178834057722577E-4</v>
      </c>
      <c r="AI55" s="21" t="s">
        <v>16</v>
      </c>
      <c r="AJ55" s="22">
        <f t="shared" ca="1" si="270"/>
        <v>7.4285036124608489E-4</v>
      </c>
      <c r="AK55" s="22">
        <f t="shared" ca="1" si="237"/>
        <v>9.3107581237591812E-4</v>
      </c>
      <c r="AL55" s="22">
        <f t="shared" ca="1" si="238"/>
        <v>2.3802374549560291E-2</v>
      </c>
      <c r="AM55" s="22">
        <f t="shared" ca="1" si="239"/>
        <v>4.3447958764456604E-2</v>
      </c>
      <c r="AN55" s="22">
        <f ca="1">AN43+AY55</f>
        <v>0.70827814945641032</v>
      </c>
      <c r="AO55" s="22">
        <f t="shared" ca="1" si="241"/>
        <v>5.1510495384411152E-2</v>
      </c>
      <c r="AP55" s="22">
        <f t="shared" ref="AP55:AP59" ca="1" si="275">AP43+BA55</f>
        <v>4.0976616033095513E-2</v>
      </c>
      <c r="AQ55" s="22">
        <f t="shared" ca="1" si="243"/>
        <v>8.2166552979636334E-2</v>
      </c>
      <c r="AR55" s="22">
        <f t="shared" ca="1" si="244"/>
        <v>4.814392665880779E-2</v>
      </c>
      <c r="AT55" s="17" t="s">
        <v>16</v>
      </c>
      <c r="AU55" s="4">
        <f ca="1"/>
        <v>-9.9207952194523235E-5</v>
      </c>
      <c r="AV55" s="4">
        <f ca="1"/>
        <v>-1.9931944211172678E-4</v>
      </c>
      <c r="AW55" s="4">
        <f ca="1"/>
        <v>4.8550195461778689E-4</v>
      </c>
      <c r="AX55" s="4">
        <f ca="1"/>
        <v>2.0863020361529695E-3</v>
      </c>
      <c r="AY55" s="4">
        <f ca="1"/>
        <v>-9.1028853685974926E-3</v>
      </c>
      <c r="AZ55" s="4">
        <f ca="1"/>
        <v>3.7172286996166545E-3</v>
      </c>
      <c r="BA55" s="4">
        <f ca="1"/>
        <v>3.0721031706643282E-3</v>
      </c>
      <c r="BB55" s="4">
        <f ca="1"/>
        <v>5.9802068102661095E-3</v>
      </c>
      <c r="BC55" s="4">
        <f ca="1"/>
        <v>-5.939929908414107E-3</v>
      </c>
      <c r="BF55" s="21" t="s">
        <v>16</v>
      </c>
      <c r="BG55" s="22">
        <f t="shared" ca="1" si="271"/>
        <v>1.0699958789484934E-3</v>
      </c>
      <c r="BH55" s="22">
        <f t="shared" ca="1" si="245"/>
        <v>2.7170699529302237E-2</v>
      </c>
      <c r="BI55" s="22">
        <f t="shared" ca="1" si="246"/>
        <v>5.1861294977353381E-2</v>
      </c>
      <c r="BJ55" s="22">
        <f t="shared" ca="1" si="247"/>
        <v>7.4185059481499005E-2</v>
      </c>
      <c r="BK55" s="22">
        <f ca="1">BK43+BV55</f>
        <v>0.59894300410585455</v>
      </c>
      <c r="BL55" s="22">
        <f t="shared" ca="1" si="249"/>
        <v>8.2842667098682626E-2</v>
      </c>
      <c r="BM55" s="22">
        <f t="shared" ref="BM55:BM59" ca="1" si="276">BM43+BX55</f>
        <v>7.7117931005829171E-2</v>
      </c>
      <c r="BN55" s="22">
        <f t="shared" ca="1" si="251"/>
        <v>5.7018276479983615E-2</v>
      </c>
      <c r="BO55" s="22">
        <f t="shared" ca="1" si="252"/>
        <v>2.9791071442546967E-2</v>
      </c>
      <c r="BQ55" s="17" t="s">
        <v>16</v>
      </c>
      <c r="BR55" s="4">
        <f ca="1"/>
        <v>-2.4042633743538263E-4</v>
      </c>
      <c r="BS55" s="4">
        <f ca="1"/>
        <v>1.4449029304182015E-3</v>
      </c>
      <c r="BT55" s="4">
        <f ca="1"/>
        <v>3.4471858304916548E-3</v>
      </c>
      <c r="BU55" s="4">
        <f ca="1"/>
        <v>6.4223331338518303E-3</v>
      </c>
      <c r="BV55" s="4">
        <f ca="1"/>
        <v>-2.8990747733321803E-2</v>
      </c>
      <c r="BW55" s="4">
        <f ca="1"/>
        <v>9.3401958228174972E-3</v>
      </c>
      <c r="BX55" s="4">
        <f ca="1"/>
        <v>1.3777034473313554E-2</v>
      </c>
      <c r="BY55" s="4">
        <f ca="1"/>
        <v>-2.2619240498825389E-3</v>
      </c>
      <c r="BZ55" s="4">
        <f ca="1"/>
        <v>-2.9385540702530142E-3</v>
      </c>
      <c r="CC55" s="21" t="s">
        <v>16</v>
      </c>
      <c r="CD55" s="22">
        <f t="shared" ca="1" si="272"/>
        <v>3.4282043434096367E-4</v>
      </c>
      <c r="CE55" s="22">
        <f t="shared" ca="1" si="253"/>
        <v>1.8787873946262544E-2</v>
      </c>
      <c r="CF55" s="22">
        <f t="shared" ca="1" si="254"/>
        <v>3.7173106507592162E-3</v>
      </c>
      <c r="CG55" s="22">
        <f t="shared" ca="1" si="255"/>
        <v>6.4667116981410699E-2</v>
      </c>
      <c r="CH55" s="22">
        <f ca="1">CH43+CS55</f>
        <v>0.67298978214591398</v>
      </c>
      <c r="CI55" s="22">
        <f t="shared" ca="1" si="257"/>
        <v>0.10765382248550895</v>
      </c>
      <c r="CJ55" s="22">
        <f t="shared" ref="CJ55:CJ59" ca="1" si="277">CJ43+CU55</f>
        <v>5.0608458158900763E-2</v>
      </c>
      <c r="CK55" s="22">
        <f t="shared" ca="1" si="259"/>
        <v>4.7755657445329371E-2</v>
      </c>
      <c r="CL55" s="22">
        <f t="shared" ca="1" si="260"/>
        <v>3.3477157751573547E-2</v>
      </c>
      <c r="CN55" s="17" t="s">
        <v>16</v>
      </c>
      <c r="CO55" s="4">
        <f ca="1"/>
        <v>-2.6467824388668745E-5</v>
      </c>
      <c r="CP55" s="4">
        <f ca="1"/>
        <v>3.7898599251865681E-4</v>
      </c>
      <c r="CQ55" s="4">
        <f ca="1"/>
        <v>-1.2440022636719559E-3</v>
      </c>
      <c r="CR55" s="4">
        <f ca="1"/>
        <v>3.7841211161328894E-3</v>
      </c>
      <c r="CS55" s="4">
        <f ca="1"/>
        <v>-1.3393196675396853E-2</v>
      </c>
      <c r="CT55" s="4">
        <f ca="1"/>
        <v>9.0894699102758766E-3</v>
      </c>
      <c r="CU55" s="4">
        <f ca="1"/>
        <v>1.381088337574217E-3</v>
      </c>
      <c r="CV55" s="4">
        <f ca="1"/>
        <v>3.2916986817186369E-3</v>
      </c>
      <c r="CW55" s="4">
        <f ca="1"/>
        <v>-3.2616972747628024E-3</v>
      </c>
      <c r="CZ55" s="21" t="s">
        <v>16</v>
      </c>
      <c r="DA55" s="22">
        <f t="shared" ca="1" si="273"/>
        <v>1.4086543089067761E-5</v>
      </c>
      <c r="DB55" s="22">
        <f t="shared" ca="1" si="261"/>
        <v>1.0859732389597798E-3</v>
      </c>
      <c r="DC55" s="22">
        <f t="shared" ca="1" si="262"/>
        <v>3.0605307887201167E-3</v>
      </c>
      <c r="DD55" s="22">
        <f t="shared" ca="1" si="263"/>
        <v>9.511171943368725E-2</v>
      </c>
      <c r="DE55" s="22">
        <f ca="1">DE43+DP55</f>
        <v>0.70137169550702372</v>
      </c>
      <c r="DF55" s="22">
        <f t="shared" ca="1" si="265"/>
        <v>5.9076666951980744E-2</v>
      </c>
      <c r="DG55" s="22">
        <f t="shared" ref="DG55:DG59" ca="1" si="278">DG43+DR55</f>
        <v>1.9477777143534575E-2</v>
      </c>
      <c r="DH55" s="22">
        <f t="shared" ca="1" si="267"/>
        <v>6.636734109057929E-2</v>
      </c>
      <c r="DI55" s="22">
        <f t="shared" ca="1" si="268"/>
        <v>5.4434209302425346E-2</v>
      </c>
      <c r="DK55" s="17" t="s">
        <v>16</v>
      </c>
      <c r="DL55" s="4">
        <f ca="1"/>
        <v>1.4086543089067761E-5</v>
      </c>
      <c r="DM55" s="4">
        <f ca="1"/>
        <v>-2.5906971475095271E-4</v>
      </c>
      <c r="DN55" s="4">
        <f ca="1"/>
        <v>-9.7459807241208091E-4</v>
      </c>
      <c r="DO55" s="4">
        <f ca="1"/>
        <v>6.5457603169510464E-3</v>
      </c>
      <c r="DP55" s="4">
        <f ca="1"/>
        <v>-9.6845310127186886E-3</v>
      </c>
      <c r="DQ55" s="4">
        <f ca="1"/>
        <v>2.8519880829024221E-3</v>
      </c>
      <c r="DR55" s="4">
        <f ca="1"/>
        <v>1.1401650160381453E-3</v>
      </c>
      <c r="DS55" s="4">
        <f ca="1"/>
        <v>1.309413955846961E-2</v>
      </c>
      <c r="DT55" s="4">
        <f ca="1"/>
        <v>-1.2727940717568567E-2</v>
      </c>
    </row>
    <row r="56" spans="1:124" x14ac:dyDescent="0.2">
      <c r="A56">
        <v>0</v>
      </c>
      <c r="B56">
        <v>0</v>
      </c>
      <c r="C56">
        <v>0</v>
      </c>
      <c r="D56">
        <v>0</v>
      </c>
      <c r="E56">
        <v>3</v>
      </c>
      <c r="F56">
        <v>50.12054794520548</v>
      </c>
      <c r="G56">
        <v>4</v>
      </c>
      <c r="H56">
        <v>2</v>
      </c>
      <c r="I56">
        <v>6</v>
      </c>
      <c r="L56" s="21" t="s">
        <v>17</v>
      </c>
      <c r="M56" s="22">
        <f t="shared" ca="1" si="269"/>
        <v>3.5843318013587325E-4</v>
      </c>
      <c r="N56" s="22">
        <f t="shared" ca="1" si="229"/>
        <v>8.7702983173935164E-4</v>
      </c>
      <c r="O56" s="22">
        <f t="shared" ca="1" si="230"/>
        <v>1.8053577858945162E-3</v>
      </c>
      <c r="P56" s="22">
        <f t="shared" ca="1" si="231"/>
        <v>3.4352529344600188E-2</v>
      </c>
      <c r="Q56" s="22">
        <f t="shared" ca="1" si="232"/>
        <v>6.1970761747080313E-2</v>
      </c>
      <c r="R56" s="22">
        <f t="shared" ca="1" si="233"/>
        <v>0.67254987204039174</v>
      </c>
      <c r="S56" s="22">
        <f t="shared" ca="1" si="274"/>
        <v>6.7394053805430093E-2</v>
      </c>
      <c r="T56" s="22">
        <f t="shared" ca="1" si="235"/>
        <v>9.0126515220837353E-2</v>
      </c>
      <c r="U56" s="22">
        <f t="shared" ca="1" si="236"/>
        <v>7.0565447043890672E-2</v>
      </c>
      <c r="W56" s="17" t="s">
        <v>17</v>
      </c>
      <c r="X56" s="4">
        <f ca="1"/>
        <v>-4.0593282154965444E-5</v>
      </c>
      <c r="Y56" s="4">
        <f ca="1"/>
        <v>-1.8550066135648044E-4</v>
      </c>
      <c r="Z56" s="4">
        <f ca="1"/>
        <v>-5.8418076881130261E-4</v>
      </c>
      <c r="AA56" s="4">
        <f ca="1"/>
        <v>1.0683710405464803E-3</v>
      </c>
      <c r="AB56" s="4">
        <f ca="1"/>
        <v>4.3185441952802994E-3</v>
      </c>
      <c r="AC56" s="4">
        <f ca="1"/>
        <v>-1.4959724431820415E-2</v>
      </c>
      <c r="AD56" s="4">
        <f ca="1"/>
        <v>8.1156240867143702E-3</v>
      </c>
      <c r="AE56" s="4">
        <f ca="1"/>
        <v>7.6175312853507026E-3</v>
      </c>
      <c r="AF56" s="4">
        <f ca="1"/>
        <v>-5.3500714637486875E-3</v>
      </c>
      <c r="AI56" s="21" t="s">
        <v>17</v>
      </c>
      <c r="AJ56" s="22">
        <f t="shared" ca="1" si="270"/>
        <v>1.817727168556059E-4</v>
      </c>
      <c r="AK56" s="22">
        <f t="shared" ca="1" si="237"/>
        <v>5.5024259743445807E-4</v>
      </c>
      <c r="AL56" s="22">
        <f t="shared" ca="1" si="238"/>
        <v>2.0925935402468093E-3</v>
      </c>
      <c r="AM56" s="22">
        <f t="shared" ca="1" si="239"/>
        <v>3.5231899720619388E-2</v>
      </c>
      <c r="AN56" s="22">
        <f ca="1">AN44+AY56</f>
        <v>5.661528392575213E-2</v>
      </c>
      <c r="AO56" s="22">
        <f t="shared" ca="1" si="241"/>
        <v>0.67547964812593964</v>
      </c>
      <c r="AP56" s="22">
        <f t="shared" ca="1" si="275"/>
        <v>7.3089938751669747E-2</v>
      </c>
      <c r="AQ56" s="22">
        <f t="shared" ca="1" si="243"/>
        <v>6.1493664183682246E-2</v>
      </c>
      <c r="AR56" s="22">
        <f t="shared" ca="1" si="244"/>
        <v>9.52649564378001E-2</v>
      </c>
      <c r="AT56" s="17" t="s">
        <v>17</v>
      </c>
      <c r="AU56" s="4">
        <f ca="1"/>
        <v>1.5056783112103186E-5</v>
      </c>
      <c r="AV56" s="4">
        <f ca="1"/>
        <v>-1.1662113753955275E-4</v>
      </c>
      <c r="AW56" s="4">
        <f ca="1"/>
        <v>-6.4959546699844511E-4</v>
      </c>
      <c r="AX56" s="4">
        <f ca="1"/>
        <v>2.0451154041817281E-3</v>
      </c>
      <c r="AY56" s="4">
        <f ca="1"/>
        <v>3.9331762268899071E-3</v>
      </c>
      <c r="AZ56" s="4">
        <f ca="1"/>
        <v>-1.404152269126261E-2</v>
      </c>
      <c r="BA56" s="4">
        <f ca="1"/>
        <v>9.5741221703698996E-3</v>
      </c>
      <c r="BB56" s="4">
        <f ca="1"/>
        <v>7.4734496683928557E-5</v>
      </c>
      <c r="BC56" s="4">
        <f ca="1"/>
        <v>-8.3446578543695891E-4</v>
      </c>
      <c r="BF56" s="21" t="s">
        <v>17</v>
      </c>
      <c r="BG56" s="22">
        <f t="shared" ca="1" si="271"/>
        <v>2.668353730361677E-4</v>
      </c>
      <c r="BH56" s="22">
        <f t="shared" ca="1" si="245"/>
        <v>1.672429479465349E-3</v>
      </c>
      <c r="BI56" s="22">
        <f t="shared" ca="1" si="246"/>
        <v>1.63579104142728E-2</v>
      </c>
      <c r="BJ56" s="22">
        <f t="shared" ca="1" si="247"/>
        <v>2.9685602256318375E-2</v>
      </c>
      <c r="BK56" s="22">
        <f ca="1">BK44+BV56</f>
        <v>6.9836881191059547E-2</v>
      </c>
      <c r="BL56" s="22">
        <f t="shared" ca="1" si="249"/>
        <v>0.70649745001949305</v>
      </c>
      <c r="BM56" s="22">
        <f t="shared" ca="1" si="276"/>
        <v>7.1052233217873489E-2</v>
      </c>
      <c r="BN56" s="22">
        <f t="shared" ca="1" si="251"/>
        <v>3.6850924378250827E-2</v>
      </c>
      <c r="BO56" s="22">
        <f t="shared" ca="1" si="252"/>
        <v>6.7779733670230352E-2</v>
      </c>
      <c r="BQ56" s="17" t="s">
        <v>17</v>
      </c>
      <c r="BR56" s="4">
        <f ca="1"/>
        <v>1.1083873352614751E-5</v>
      </c>
      <c r="BS56" s="4">
        <f ca="1"/>
        <v>-5.1373014205233246E-4</v>
      </c>
      <c r="BT56" s="4">
        <f ca="1"/>
        <v>-5.2988466962358271E-4</v>
      </c>
      <c r="BU56" s="4">
        <f ca="1"/>
        <v>-2.8394928191428887E-4</v>
      </c>
      <c r="BV56" s="4">
        <f ca="1"/>
        <v>8.8514694136656753E-3</v>
      </c>
      <c r="BW56" s="4">
        <f ca="1"/>
        <v>-1.0971645111999188E-2</v>
      </c>
      <c r="BX56" s="4">
        <f ca="1"/>
        <v>7.9276843473059452E-3</v>
      </c>
      <c r="BY56" s="4">
        <f ca="1"/>
        <v>-5.3651106872755526E-3</v>
      </c>
      <c r="BZ56" s="4">
        <f ca="1"/>
        <v>8.7408225854070695E-4</v>
      </c>
      <c r="CC56" s="21" t="s">
        <v>17</v>
      </c>
      <c r="CD56" s="22">
        <f t="shared" ca="1" si="272"/>
        <v>5.0620099442041434E-4</v>
      </c>
      <c r="CE56" s="22">
        <f t="shared" ca="1" si="253"/>
        <v>1.6350787045307689E-3</v>
      </c>
      <c r="CF56" s="22">
        <f t="shared" ca="1" si="254"/>
        <v>2.9762049532637294E-2</v>
      </c>
      <c r="CG56" s="22">
        <f t="shared" ca="1" si="255"/>
        <v>1.7330487763748743E-2</v>
      </c>
      <c r="CH56" s="22">
        <f ca="1">CH44+CS56</f>
        <v>5.3915191643359214E-2</v>
      </c>
      <c r="CI56" s="22">
        <f t="shared" ca="1" si="257"/>
        <v>0.70882097180305115</v>
      </c>
      <c r="CJ56" s="22">
        <f t="shared" ca="1" si="277"/>
        <v>9.4946503048042141E-2</v>
      </c>
      <c r="CK56" s="22">
        <f t="shared" ca="1" si="259"/>
        <v>3.3236496097156926E-2</v>
      </c>
      <c r="CL56" s="22">
        <f t="shared" ca="1" si="260"/>
        <v>5.9847020413053446E-2</v>
      </c>
      <c r="CN56" s="17" t="s">
        <v>17</v>
      </c>
      <c r="CO56" s="4">
        <f ca="1"/>
        <v>-9.13207760923439E-5</v>
      </c>
      <c r="CP56" s="4">
        <f ca="1"/>
        <v>-3.3902926165748742E-4</v>
      </c>
      <c r="CQ56" s="4">
        <f ca="1"/>
        <v>1.4143744871586265E-3</v>
      </c>
      <c r="CR56" s="4">
        <f ca="1"/>
        <v>-3.3186624687112819E-4</v>
      </c>
      <c r="CS56" s="4">
        <f ca="1"/>
        <v>4.853307149792885E-3</v>
      </c>
      <c r="CT56" s="4">
        <f ca="1"/>
        <v>-1.165876528625945E-2</v>
      </c>
      <c r="CU56" s="4">
        <f ca="1"/>
        <v>7.9500493835257952E-3</v>
      </c>
      <c r="CV56" s="4">
        <f ca="1"/>
        <v>-1.3325490639972016E-3</v>
      </c>
      <c r="CW56" s="4">
        <f ca="1"/>
        <v>-4.6420038559969509E-4</v>
      </c>
      <c r="CZ56" s="21" t="s">
        <v>17</v>
      </c>
      <c r="DA56" s="22">
        <f t="shared" ca="1" si="273"/>
        <v>0</v>
      </c>
      <c r="DB56" s="22">
        <f t="shared" ca="1" si="261"/>
        <v>2.6836158199651104E-5</v>
      </c>
      <c r="DC56" s="22">
        <f t="shared" ca="1" si="262"/>
        <v>8.0508474598953313E-5</v>
      </c>
      <c r="DD56" s="22">
        <f t="shared" ca="1" si="263"/>
        <v>2.7247987146903881E-3</v>
      </c>
      <c r="DE56" s="22">
        <f ca="1">DE44+DP56</f>
        <v>4.4460457375869594E-2</v>
      </c>
      <c r="DF56" s="22">
        <f t="shared" ca="1" si="265"/>
        <v>0.74654616005195529</v>
      </c>
      <c r="DG56" s="22">
        <f t="shared" ca="1" si="278"/>
        <v>5.3889733693214939E-2</v>
      </c>
      <c r="DH56" s="22">
        <f t="shared" ca="1" si="267"/>
        <v>3.1713988594900169E-2</v>
      </c>
      <c r="DI56" s="22">
        <f t="shared" ca="1" si="268"/>
        <v>0.12055751693657091</v>
      </c>
      <c r="DK56" s="17" t="s">
        <v>17</v>
      </c>
      <c r="DL56" s="4">
        <f ca="1"/>
        <v>0</v>
      </c>
      <c r="DM56" s="4">
        <f ca="1"/>
        <v>2.6836158199651104E-5</v>
      </c>
      <c r="DN56" s="4">
        <f ca="1"/>
        <v>8.0508474598953313E-5</v>
      </c>
      <c r="DO56" s="4">
        <f ca="1"/>
        <v>-1.1207492315985204E-3</v>
      </c>
      <c r="DP56" s="4">
        <f ca="1"/>
        <v>2.9394139445199745E-3</v>
      </c>
      <c r="DQ56" s="4">
        <f ca="1"/>
        <v>-7.3681591257374708E-3</v>
      </c>
      <c r="DR56" s="4">
        <f ca="1"/>
        <v>7.4897260251686713E-3</v>
      </c>
      <c r="DS56" s="4">
        <f ca="1"/>
        <v>-9.0302087630759423E-4</v>
      </c>
      <c r="DT56" s="4">
        <f ca="1"/>
        <v>-1.1445553688436661E-3</v>
      </c>
    </row>
    <row r="57" spans="1:124" x14ac:dyDescent="0.2">
      <c r="A57">
        <v>0</v>
      </c>
      <c r="B57">
        <v>0</v>
      </c>
      <c r="C57">
        <v>0</v>
      </c>
      <c r="D57">
        <v>0</v>
      </c>
      <c r="E57">
        <v>1</v>
      </c>
      <c r="F57">
        <v>4</v>
      </c>
      <c r="G57">
        <v>28.715068493150685</v>
      </c>
      <c r="H57">
        <v>7</v>
      </c>
      <c r="I57">
        <v>4</v>
      </c>
      <c r="L57" s="21" t="s">
        <v>18</v>
      </c>
      <c r="M57" s="22">
        <f t="shared" ca="1" si="269"/>
        <v>5.1703012300048563E-5</v>
      </c>
      <c r="N57" s="22">
        <f t="shared" ca="1" si="229"/>
        <v>5.1295649829612188E-4</v>
      </c>
      <c r="O57" s="22">
        <f t="shared" ca="1" si="230"/>
        <v>1.3354046544084969E-3</v>
      </c>
      <c r="P57" s="22">
        <f t="shared" ca="1" si="231"/>
        <v>4.6990574757636511E-3</v>
      </c>
      <c r="Q57" s="22">
        <f t="shared" ca="1" si="232"/>
        <v>6.6868486369323701E-2</v>
      </c>
      <c r="R57" s="22">
        <f t="shared" ca="1" si="233"/>
        <v>6.7078223439844195E-2</v>
      </c>
      <c r="S57" s="22">
        <f t="shared" ca="1" si="274"/>
        <v>0.63967802129875917</v>
      </c>
      <c r="T57" s="22">
        <f t="shared" ca="1" si="235"/>
        <v>0.16421028980647429</v>
      </c>
      <c r="U57" s="22">
        <f t="shared" ca="1" si="236"/>
        <v>5.5565857444830238E-2</v>
      </c>
      <c r="W57" s="17" t="s">
        <v>18</v>
      </c>
      <c r="X57" s="4">
        <f ca="1"/>
        <v>5.1703012300048563E-5</v>
      </c>
      <c r="Y57" s="4">
        <f ca="1"/>
        <v>-8.0044738419511702E-5</v>
      </c>
      <c r="Z57" s="4">
        <f ca="1"/>
        <v>-4.4359905573840373E-4</v>
      </c>
      <c r="AA57" s="4">
        <f ca="1"/>
        <v>-2.0097713559695911E-3</v>
      </c>
      <c r="AB57" s="4">
        <f ca="1"/>
        <v>6.4510886706202961E-3</v>
      </c>
      <c r="AC57" s="4">
        <f ca="1"/>
        <v>5.9174021743824716E-3</v>
      </c>
      <c r="AD57" s="4">
        <f ca="1"/>
        <v>-1.9212863103388069E-2</v>
      </c>
      <c r="AE57" s="4">
        <f ca="1"/>
        <v>2.6525380671315948E-2</v>
      </c>
      <c r="AF57" s="4">
        <f ca="1"/>
        <v>-1.719929627510319E-2</v>
      </c>
      <c r="AI57" s="21" t="s">
        <v>18</v>
      </c>
      <c r="AJ57" s="22">
        <f t="shared" ca="1" si="270"/>
        <v>2.3151911197314575E-5</v>
      </c>
      <c r="AK57" s="22">
        <f t="shared" ca="1" si="237"/>
        <v>4.6345135175795597E-5</v>
      </c>
      <c r="AL57" s="22">
        <f t="shared" ca="1" si="238"/>
        <v>7.2832986209398214E-4</v>
      </c>
      <c r="AM57" s="22">
        <f t="shared" ca="1" si="239"/>
        <v>2.7184329055359256E-3</v>
      </c>
      <c r="AN57" s="22">
        <f t="shared" ref="AN57:AN59" ca="1" si="279">AN45+AY57</f>
        <v>4.4427973139516123E-2</v>
      </c>
      <c r="AO57" s="22">
        <f t="shared" ca="1" si="241"/>
        <v>6.9827882307342132E-2</v>
      </c>
      <c r="AP57" s="22">
        <f t="shared" ca="1" si="275"/>
        <v>0.62511947117064814</v>
      </c>
      <c r="AQ57" s="22">
        <f t="shared" ca="1" si="243"/>
        <v>0.1637780845954708</v>
      </c>
      <c r="AR57" s="22">
        <f t="shared" ca="1" si="244"/>
        <v>9.3330328973019738E-2</v>
      </c>
      <c r="AT57" s="17" t="s">
        <v>18</v>
      </c>
      <c r="AU57" s="4">
        <f ca="1"/>
        <v>2.3151911197314575E-5</v>
      </c>
      <c r="AV57" s="4">
        <f ca="1"/>
        <v>4.6345135175795597E-5</v>
      </c>
      <c r="AW57" s="4">
        <f ca="1"/>
        <v>-1.4001110602062883E-4</v>
      </c>
      <c r="AX57" s="4">
        <f ca="1"/>
        <v>-1.3991633200807121E-3</v>
      </c>
      <c r="AY57" s="4">
        <f ca="1"/>
        <v>4.0396325488758428E-3</v>
      </c>
      <c r="AZ57" s="4">
        <f ca="1"/>
        <v>9.5009333788122693E-3</v>
      </c>
      <c r="BA57" s="4">
        <f ca="1"/>
        <v>-2.2061891010885366E-2</v>
      </c>
      <c r="BB57" s="4">
        <f ca="1"/>
        <v>2.5398227524107253E-2</v>
      </c>
      <c r="BC57" s="4">
        <f ca="1"/>
        <v>-1.540722506118177E-2</v>
      </c>
      <c r="BF57" s="21" t="s">
        <v>18</v>
      </c>
      <c r="BG57" s="22">
        <f t="shared" ca="1" si="271"/>
        <v>2.6791020802090758E-5</v>
      </c>
      <c r="BH57" s="22">
        <f t="shared" ca="1" si="245"/>
        <v>6.0991355278873505E-4</v>
      </c>
      <c r="BI57" s="22">
        <f t="shared" ca="1" si="246"/>
        <v>1.4843349350178955E-3</v>
      </c>
      <c r="BJ57" s="22">
        <f t="shared" ca="1" si="247"/>
        <v>2.2739176698112901E-3</v>
      </c>
      <c r="BK57" s="22">
        <f t="shared" ref="BK57:BK59" ca="1" si="280">BK45+BV57</f>
        <v>3.3322550976894294E-2</v>
      </c>
      <c r="BL57" s="22">
        <f t="shared" ca="1" si="249"/>
        <v>3.9219595968493726E-2</v>
      </c>
      <c r="BM57" s="22">
        <f t="shared" ca="1" si="276"/>
        <v>0.58677245294560376</v>
      </c>
      <c r="BN57" s="22">
        <f t="shared" ca="1" si="251"/>
        <v>0.22095296246071122</v>
      </c>
      <c r="BO57" s="22">
        <f t="shared" ca="1" si="252"/>
        <v>0.11533748046987696</v>
      </c>
      <c r="BQ57" s="17" t="s">
        <v>18</v>
      </c>
      <c r="BR57" s="4">
        <f ca="1"/>
        <v>2.6791020802090758E-5</v>
      </c>
      <c r="BS57" s="4">
        <f ca="1"/>
        <v>-2.5172254848657209E-4</v>
      </c>
      <c r="BT57" s="4">
        <f ca="1"/>
        <v>-6.7420025042122338E-4</v>
      </c>
      <c r="BU57" s="4">
        <f ca="1"/>
        <v>-1.1815165997916403E-3</v>
      </c>
      <c r="BV57" s="4">
        <f ca="1"/>
        <v>6.5743555427611707E-3</v>
      </c>
      <c r="BW57" s="4">
        <f ca="1"/>
        <v>1.5797620395900114E-3</v>
      </c>
      <c r="BX57" s="4">
        <f ca="1"/>
        <v>-3.1461744795742021E-2</v>
      </c>
      <c r="BY57" s="4">
        <f ca="1"/>
        <v>3.4251517630711978E-2</v>
      </c>
      <c r="BZ57" s="4">
        <f ca="1"/>
        <v>-8.8632420394237892E-3</v>
      </c>
      <c r="CC57" s="21" t="s">
        <v>18</v>
      </c>
      <c r="CD57" s="22">
        <f t="shared" ca="1" si="272"/>
        <v>2.1174168227010848E-5</v>
      </c>
      <c r="CE57" s="22">
        <f t="shared" ca="1" si="253"/>
        <v>3.0539211677568751E-4</v>
      </c>
      <c r="CF57" s="22">
        <f t="shared" ca="1" si="254"/>
        <v>1.2929287851020841E-3</v>
      </c>
      <c r="CG57" s="22">
        <f t="shared" ca="1" si="255"/>
        <v>1.589312582022741E-3</v>
      </c>
      <c r="CH57" s="22">
        <f t="shared" ref="CH57:CH59" ca="1" si="281">CH45+CS57</f>
        <v>2.2730044433749888E-2</v>
      </c>
      <c r="CI57" s="22">
        <f t="shared" ca="1" si="257"/>
        <v>6.7009362873235154E-2</v>
      </c>
      <c r="CJ57" s="22">
        <f t="shared" ca="1" si="277"/>
        <v>0.70693644712488035</v>
      </c>
      <c r="CK57" s="22">
        <f t="shared" ca="1" si="259"/>
        <v>0.10221641916298681</v>
      </c>
      <c r="CL57" s="22">
        <f t="shared" ca="1" si="260"/>
        <v>9.78989187530203E-2</v>
      </c>
      <c r="CN57" s="17" t="s">
        <v>18</v>
      </c>
      <c r="CO57" s="4">
        <f ca="1"/>
        <v>2.1174168227010848E-5</v>
      </c>
      <c r="CP57" s="4">
        <f ca="1"/>
        <v>-5.4572114598397182E-6</v>
      </c>
      <c r="CQ57" s="4">
        <f ca="1"/>
        <v>-3.5689023696470291E-4</v>
      </c>
      <c r="CR57" s="4">
        <f ca="1"/>
        <v>-4.7899424195276116E-4</v>
      </c>
      <c r="CS57" s="4">
        <f ca="1"/>
        <v>1.1334797987441194E-3</v>
      </c>
      <c r="CT57" s="4">
        <f ca="1"/>
        <v>3.461076026009471E-3</v>
      </c>
      <c r="CU57" s="4">
        <f ca="1"/>
        <v>-9.3337015088934515E-3</v>
      </c>
      <c r="CV57" s="4">
        <f ca="1"/>
        <v>1.1152558718722791E-2</v>
      </c>
      <c r="CW57" s="4">
        <f ca="1"/>
        <v>-5.593245512432639E-3</v>
      </c>
      <c r="CZ57" s="21" t="s">
        <v>18</v>
      </c>
      <c r="DA57" s="22">
        <f t="shared" ca="1" si="273"/>
        <v>0</v>
      </c>
      <c r="DB57" s="22">
        <f t="shared" ca="1" si="261"/>
        <v>1.5613671663149738E-5</v>
      </c>
      <c r="DC57" s="22">
        <f t="shared" ca="1" si="262"/>
        <v>4.6841014989449217E-5</v>
      </c>
      <c r="DD57" s="22">
        <f t="shared" ca="1" si="263"/>
        <v>1.536902701470071E-3</v>
      </c>
      <c r="DE57" s="22">
        <f t="shared" ref="DE57:DE59" ca="1" si="282">DE45+DP57</f>
        <v>2.525540181858248E-2</v>
      </c>
      <c r="DF57" s="22">
        <f t="shared" ca="1" si="265"/>
        <v>9.5634375377289235E-2</v>
      </c>
      <c r="DG57" s="22">
        <f t="shared" ca="1" si="278"/>
        <v>0.57254631302502201</v>
      </c>
      <c r="DH57" s="22">
        <f t="shared" ca="1" si="267"/>
        <v>0.14143573072345605</v>
      </c>
      <c r="DI57" s="22">
        <f t="shared" ca="1" si="268"/>
        <v>0.16352882166752764</v>
      </c>
      <c r="DK57" s="17" t="s">
        <v>18</v>
      </c>
      <c r="DL57" s="4">
        <f ca="1"/>
        <v>0</v>
      </c>
      <c r="DM57" s="4">
        <f ca="1"/>
        <v>1.5613671663149738E-5</v>
      </c>
      <c r="DN57" s="4">
        <f ca="1"/>
        <v>4.6841014989449217E-5</v>
      </c>
      <c r="DO57" s="4">
        <f ca="1"/>
        <v>-7.0049367067664785E-4</v>
      </c>
      <c r="DP57" s="4">
        <f ca="1"/>
        <v>2.2284521024028953E-3</v>
      </c>
      <c r="DQ57" s="4">
        <f ca="1"/>
        <v>1.1328167388382035E-2</v>
      </c>
      <c r="DR57" s="4">
        <f ca="1"/>
        <v>-3.1496229805829806E-2</v>
      </c>
      <c r="DS57" s="4">
        <f ca="1"/>
        <v>4.7264732500875845E-2</v>
      </c>
      <c r="DT57" s="4">
        <f ca="1"/>
        <v>-2.8687083201806917E-2</v>
      </c>
    </row>
    <row r="58" spans="1:124" x14ac:dyDescent="0.2">
      <c r="A58">
        <v>0</v>
      </c>
      <c r="B58">
        <v>0</v>
      </c>
      <c r="C58">
        <v>0</v>
      </c>
      <c r="D58">
        <v>0</v>
      </c>
      <c r="E58">
        <v>0</v>
      </c>
      <c r="F58">
        <v>1</v>
      </c>
      <c r="G58">
        <v>0</v>
      </c>
      <c r="H58">
        <v>36.739726027397261</v>
      </c>
      <c r="I58">
        <v>25</v>
      </c>
      <c r="L58" s="21" t="s">
        <v>19</v>
      </c>
      <c r="M58" s="22">
        <f t="shared" ca="1" si="269"/>
        <v>4.991848190706771E-6</v>
      </c>
      <c r="N58" s="22">
        <f t="shared" ca="1" si="229"/>
        <v>1.7001571664887213E-5</v>
      </c>
      <c r="O58" s="22">
        <f t="shared" ca="1" si="230"/>
        <v>4.1021018613248101E-5</v>
      </c>
      <c r="P58" s="22">
        <f t="shared" ca="1" si="231"/>
        <v>5.8772657962391842E-4</v>
      </c>
      <c r="Q58" s="22">
        <f t="shared" ca="1" si="232"/>
        <v>1.5025164461666199E-3</v>
      </c>
      <c r="R58" s="22">
        <f t="shared" ca="1" si="233"/>
        <v>2.4995675755099644E-2</v>
      </c>
      <c r="S58" s="22">
        <f t="shared" ca="1" si="274"/>
        <v>1.3025010885937421E-2</v>
      </c>
      <c r="T58" s="22">
        <f t="shared" ca="1" si="235"/>
        <v>0.60268379673198391</v>
      </c>
      <c r="U58" s="22">
        <f t="shared" ca="1" si="236"/>
        <v>0.35714225916271969</v>
      </c>
      <c r="W58" s="17" t="s">
        <v>19</v>
      </c>
      <c r="X58" s="4">
        <f ca="1"/>
        <v>4.991848190706771E-6</v>
      </c>
      <c r="Y58" s="4">
        <f ca="1"/>
        <v>1.7001571664887213E-5</v>
      </c>
      <c r="Z58" s="4">
        <f ca="1"/>
        <v>4.1021018613248101E-5</v>
      </c>
      <c r="AA58" s="4">
        <f ca="1"/>
        <v>-1.9900237152788158E-4</v>
      </c>
      <c r="AB58" s="4">
        <f ca="1"/>
        <v>-9.5036738150324244E-4</v>
      </c>
      <c r="AC58" s="4">
        <f ca="1"/>
        <v>3.6985767398098057E-3</v>
      </c>
      <c r="AD58" s="4">
        <f ca="1"/>
        <v>1.4285088303246645E-3</v>
      </c>
      <c r="AE58" s="4">
        <f ca="1"/>
        <v>-2.3714811083170039E-2</v>
      </c>
      <c r="AF58" s="4">
        <f ca="1"/>
        <v>1.9674080827597844E-2</v>
      </c>
      <c r="AI58" s="21" t="s">
        <v>19</v>
      </c>
      <c r="AJ58" s="22">
        <f t="shared" ca="1" si="270"/>
        <v>0</v>
      </c>
      <c r="AK58" s="22">
        <f t="shared" ca="1" si="237"/>
        <v>0</v>
      </c>
      <c r="AL58" s="22">
        <f t="shared" ca="1" si="238"/>
        <v>5.4287113262736238E-6</v>
      </c>
      <c r="AM58" s="22">
        <f t="shared" ca="1" si="239"/>
        <v>2.5742469937311763E-5</v>
      </c>
      <c r="AN58" s="22">
        <f t="shared" ca="1" si="279"/>
        <v>3.5546467860164915E-4</v>
      </c>
      <c r="AO58" s="22">
        <f t="shared" ca="1" si="241"/>
        <v>5.4875996524571691E-4</v>
      </c>
      <c r="AP58" s="22">
        <f t="shared" ca="1" si="275"/>
        <v>1.2050464697425272E-2</v>
      </c>
      <c r="AQ58" s="22">
        <f t="shared" ca="1" si="243"/>
        <v>0.62513662448779228</v>
      </c>
      <c r="AR58" s="22">
        <f t="shared" ca="1" si="244"/>
        <v>0.36187751498967147</v>
      </c>
      <c r="AT58" s="17" t="s">
        <v>19</v>
      </c>
      <c r="AU58" s="4">
        <f ca="1"/>
        <v>0</v>
      </c>
      <c r="AV58" s="4">
        <f ca="1"/>
        <v>0</v>
      </c>
      <c r="AW58" s="4">
        <f ca="1"/>
        <v>5.4287113262736238E-6</v>
      </c>
      <c r="AX58" s="4">
        <f ca="1"/>
        <v>2.5742469937311763E-5</v>
      </c>
      <c r="AY58" s="4">
        <f ca="1"/>
        <v>-2.2612878262284579E-4</v>
      </c>
      <c r="AZ58" s="4">
        <f ca="1"/>
        <v>-4.205624701284412E-4</v>
      </c>
      <c r="BA58" s="4">
        <f ca="1"/>
        <v>2.150979090467076E-3</v>
      </c>
      <c r="BB58" s="4">
        <f ca="1"/>
        <v>-1.8230529115122625E-2</v>
      </c>
      <c r="BC58" s="4">
        <f ca="1"/>
        <v>1.6695070096143249E-2</v>
      </c>
      <c r="BF58" s="21" t="s">
        <v>19</v>
      </c>
      <c r="BG58" s="22">
        <f t="shared" ca="1" si="271"/>
        <v>3.2062269409066406E-6</v>
      </c>
      <c r="BH58" s="22">
        <f t="shared" ca="1" si="245"/>
        <v>3.8208670404239769E-5</v>
      </c>
      <c r="BI58" s="22">
        <f t="shared" ca="1" si="246"/>
        <v>3.0711375959327378E-4</v>
      </c>
      <c r="BJ58" s="22">
        <f t="shared" ca="1" si="247"/>
        <v>5.5571124658634408E-4</v>
      </c>
      <c r="BK58" s="22">
        <f t="shared" ca="1" si="280"/>
        <v>1.7166525993821712E-3</v>
      </c>
      <c r="BL58" s="22">
        <f t="shared" ca="1" si="249"/>
        <v>2.7392450743126563E-2</v>
      </c>
      <c r="BM58" s="22">
        <f t="shared" ca="1" si="276"/>
        <v>2.5935501222127743E-2</v>
      </c>
      <c r="BN58" s="22">
        <f t="shared" ca="1" si="251"/>
        <v>0.70328665513552624</v>
      </c>
      <c r="BO58" s="22">
        <f t="shared" ca="1" si="252"/>
        <v>0.24076450039631253</v>
      </c>
      <c r="BQ58" s="17" t="s">
        <v>19</v>
      </c>
      <c r="BR58" s="4">
        <f ca="1"/>
        <v>3.2062269409066406E-6</v>
      </c>
      <c r="BS58" s="4">
        <f ca="1"/>
        <v>3.8208670404239769E-5</v>
      </c>
      <c r="BT58" s="4">
        <f ca="1"/>
        <v>-1.1877272430887799E-5</v>
      </c>
      <c r="BU58" s="4">
        <f ca="1"/>
        <v>-8.2270817461979018E-5</v>
      </c>
      <c r="BV58" s="4">
        <f ca="1"/>
        <v>-1.1623171479211655E-3</v>
      </c>
      <c r="BW58" s="4">
        <f ca="1"/>
        <v>2.2355057685236996E-3</v>
      </c>
      <c r="BX58" s="4">
        <f ca="1"/>
        <v>3.2635692671937355E-3</v>
      </c>
      <c r="BY58" s="4">
        <f ca="1"/>
        <v>-1.0162015663508524E-2</v>
      </c>
      <c r="BZ58" s="4">
        <f ca="1"/>
        <v>5.8779909682599744E-3</v>
      </c>
      <c r="CC58" s="21" t="s">
        <v>19</v>
      </c>
      <c r="CD58" s="22">
        <f t="shared" ca="1" si="272"/>
        <v>1.2028870235351432E-5</v>
      </c>
      <c r="CE58" s="22">
        <f t="shared" ca="1" si="253"/>
        <v>3.974129433890649E-5</v>
      </c>
      <c r="CF58" s="22">
        <f t="shared" ca="1" si="254"/>
        <v>7.8058185876733331E-4</v>
      </c>
      <c r="CG58" s="22">
        <f t="shared" ca="1" si="255"/>
        <v>4.6051918585470494E-4</v>
      </c>
      <c r="CH58" s="22">
        <f t="shared" ca="1" si="281"/>
        <v>1.4074923842906247E-3</v>
      </c>
      <c r="CI58" s="22">
        <f t="shared" ca="1" si="257"/>
        <v>4.1373114542871632E-2</v>
      </c>
      <c r="CJ58" s="22">
        <f t="shared" ca="1" si="277"/>
        <v>2.486024190697495E-3</v>
      </c>
      <c r="CK58" s="22">
        <f t="shared" ca="1" si="259"/>
        <v>0.64161406965066248</v>
      </c>
      <c r="CL58" s="22">
        <f t="shared" ca="1" si="260"/>
        <v>0.31182642802228155</v>
      </c>
      <c r="CN58" s="17" t="s">
        <v>19</v>
      </c>
      <c r="CO58" s="4">
        <f ca="1"/>
        <v>1.2028870235351432E-5</v>
      </c>
      <c r="CP58" s="4">
        <f ca="1"/>
        <v>3.974129433890649E-5</v>
      </c>
      <c r="CQ58" s="4">
        <f ca="1"/>
        <v>-3.4975027360890795E-4</v>
      </c>
      <c r="CR58" s="4">
        <f ca="1"/>
        <v>-1.0464688033341568E-4</v>
      </c>
      <c r="CS58" s="4">
        <f ca="1"/>
        <v>-8.5317188046185762E-4</v>
      </c>
      <c r="CT58" s="4">
        <f ca="1"/>
        <v>5.0913100465225887E-3</v>
      </c>
      <c r="CU58" s="4">
        <f ca="1"/>
        <v>-1.4701382726193498E-3</v>
      </c>
      <c r="CV58" s="4">
        <f ca="1"/>
        <v>-1.4703224286276071E-2</v>
      </c>
      <c r="CW58" s="4">
        <f ca="1"/>
        <v>1.2337851382202752E-2</v>
      </c>
      <c r="CZ58" s="21" t="s">
        <v>19</v>
      </c>
      <c r="DA58" s="22">
        <f t="shared" ca="1" si="273"/>
        <v>0</v>
      </c>
      <c r="DB58" s="22">
        <f t="shared" ca="1" si="261"/>
        <v>0</v>
      </c>
      <c r="DC58" s="22">
        <f t="shared" ca="1" si="262"/>
        <v>0</v>
      </c>
      <c r="DD58" s="22">
        <f t="shared" ca="1" si="263"/>
        <v>3.4890007466951319E-5</v>
      </c>
      <c r="DE58" s="22">
        <f t="shared" ca="1" si="282"/>
        <v>4.5608692623023544E-4</v>
      </c>
      <c r="DF58" s="22">
        <f t="shared" ca="1" si="265"/>
        <v>1.7229821235458839E-2</v>
      </c>
      <c r="DG58" s="22">
        <f t="shared" ca="1" si="278"/>
        <v>5.268107809736492E-4</v>
      </c>
      <c r="DH58" s="22">
        <f t="shared" ca="1" si="267"/>
        <v>0.48400489620616349</v>
      </c>
      <c r="DI58" s="22">
        <f t="shared" ca="1" si="268"/>
        <v>0.49774749484370684</v>
      </c>
      <c r="DK58" s="17" t="s">
        <v>19</v>
      </c>
      <c r="DL58" s="4">
        <f ca="1"/>
        <v>0</v>
      </c>
      <c r="DM58" s="4">
        <f ca="1"/>
        <v>0</v>
      </c>
      <c r="DN58" s="4">
        <f ca="1"/>
        <v>0</v>
      </c>
      <c r="DO58" s="4">
        <f ca="1"/>
        <v>3.4890007466951319E-5</v>
      </c>
      <c r="DP58" s="4">
        <f ca="1"/>
        <v>-3.5850393851460217E-4</v>
      </c>
      <c r="DQ58" s="4">
        <f ca="1"/>
        <v>3.7152850613131178E-3</v>
      </c>
      <c r="DR58" s="4">
        <f ca="1"/>
        <v>-5.5931037201946768E-4</v>
      </c>
      <c r="DS58" s="4">
        <f ca="1"/>
        <v>-5.9263411425715423E-2</v>
      </c>
      <c r="DT58" s="4">
        <f ca="1"/>
        <v>5.6431050667469423E-2</v>
      </c>
    </row>
    <row r="59" spans="1:124" x14ac:dyDescent="0.2">
      <c r="A59">
        <v>0</v>
      </c>
      <c r="B59">
        <v>0</v>
      </c>
      <c r="C59">
        <v>0</v>
      </c>
      <c r="D59">
        <v>0</v>
      </c>
      <c r="E59">
        <v>0</v>
      </c>
      <c r="F59">
        <v>0</v>
      </c>
      <c r="G59">
        <v>0</v>
      </c>
      <c r="H59">
        <v>0</v>
      </c>
      <c r="I59">
        <v>171.73972602739727</v>
      </c>
      <c r="L59" s="21" t="s">
        <v>9</v>
      </c>
      <c r="M59" s="22">
        <f t="shared" ca="1" si="269"/>
        <v>0</v>
      </c>
      <c r="N59" s="22">
        <f t="shared" ca="1" si="229"/>
        <v>0</v>
      </c>
      <c r="O59" s="22">
        <f t="shared" ca="1" si="230"/>
        <v>0</v>
      </c>
      <c r="P59" s="22">
        <f t="shared" ca="1" si="231"/>
        <v>0</v>
      </c>
      <c r="Q59" s="22">
        <f t="shared" ca="1" si="232"/>
        <v>0</v>
      </c>
      <c r="R59" s="22">
        <f t="shared" ca="1" si="233"/>
        <v>0</v>
      </c>
      <c r="S59" s="22">
        <f t="shared" ca="1" si="274"/>
        <v>0</v>
      </c>
      <c r="T59" s="22">
        <f t="shared" ca="1" si="235"/>
        <v>0</v>
      </c>
      <c r="U59" s="22">
        <f t="shared" ca="1" si="236"/>
        <v>1</v>
      </c>
      <c r="W59" s="17" t="s">
        <v>9</v>
      </c>
      <c r="X59" s="4">
        <f ca="1"/>
        <v>0</v>
      </c>
      <c r="Y59" s="4">
        <f ca="1"/>
        <v>0</v>
      </c>
      <c r="Z59" s="4">
        <f ca="1"/>
        <v>0</v>
      </c>
      <c r="AA59" s="4">
        <f ca="1"/>
        <v>0</v>
      </c>
      <c r="AB59" s="4">
        <f ca="1"/>
        <v>0</v>
      </c>
      <c r="AC59" s="4">
        <f ca="1"/>
        <v>0</v>
      </c>
      <c r="AD59" s="4">
        <f ca="1"/>
        <v>0</v>
      </c>
      <c r="AE59" s="4">
        <f ca="1"/>
        <v>0</v>
      </c>
      <c r="AF59" s="4">
        <f ca="1"/>
        <v>0</v>
      </c>
      <c r="AI59" s="21" t="s">
        <v>9</v>
      </c>
      <c r="AJ59" s="22">
        <f t="shared" ca="1" si="270"/>
        <v>0</v>
      </c>
      <c r="AK59" s="22">
        <f t="shared" ca="1" si="237"/>
        <v>0</v>
      </c>
      <c r="AL59" s="22">
        <f t="shared" ca="1" si="238"/>
        <v>0</v>
      </c>
      <c r="AM59" s="22">
        <f t="shared" ca="1" si="239"/>
        <v>0</v>
      </c>
      <c r="AN59" s="22">
        <f t="shared" ca="1" si="279"/>
        <v>0</v>
      </c>
      <c r="AO59" s="22">
        <f t="shared" ca="1" si="241"/>
        <v>0</v>
      </c>
      <c r="AP59" s="22">
        <f t="shared" ca="1" si="275"/>
        <v>0</v>
      </c>
      <c r="AQ59" s="22">
        <f t="shared" ca="1" si="243"/>
        <v>0</v>
      </c>
      <c r="AR59" s="22">
        <f t="shared" ca="1" si="244"/>
        <v>1</v>
      </c>
      <c r="AT59" s="17" t="s">
        <v>9</v>
      </c>
      <c r="AU59" s="4">
        <f ca="1"/>
        <v>0</v>
      </c>
      <c r="AV59" s="4">
        <f ca="1"/>
        <v>0</v>
      </c>
      <c r="AW59" s="4">
        <f ca="1"/>
        <v>0</v>
      </c>
      <c r="AX59" s="4">
        <f ca="1"/>
        <v>0</v>
      </c>
      <c r="AY59" s="4">
        <f ca="1"/>
        <v>0</v>
      </c>
      <c r="AZ59" s="4">
        <f ca="1"/>
        <v>0</v>
      </c>
      <c r="BA59" s="4">
        <f ca="1"/>
        <v>0</v>
      </c>
      <c r="BB59" s="4">
        <f ca="1"/>
        <v>0</v>
      </c>
      <c r="BC59" s="4">
        <f ca="1"/>
        <v>0</v>
      </c>
      <c r="BF59" s="21" t="s">
        <v>9</v>
      </c>
      <c r="BG59" s="22">
        <f t="shared" ca="1" si="271"/>
        <v>0</v>
      </c>
      <c r="BH59" s="22">
        <f t="shared" ca="1" si="245"/>
        <v>0</v>
      </c>
      <c r="BI59" s="22">
        <f t="shared" ca="1" si="246"/>
        <v>0</v>
      </c>
      <c r="BJ59" s="22">
        <f t="shared" ca="1" si="247"/>
        <v>0</v>
      </c>
      <c r="BK59" s="22">
        <f t="shared" ca="1" si="280"/>
        <v>0</v>
      </c>
      <c r="BL59" s="22">
        <f t="shared" ca="1" si="249"/>
        <v>0</v>
      </c>
      <c r="BM59" s="22">
        <f t="shared" ca="1" si="276"/>
        <v>0</v>
      </c>
      <c r="BN59" s="22">
        <f t="shared" ca="1" si="251"/>
        <v>0</v>
      </c>
      <c r="BO59" s="22">
        <f t="shared" ca="1" si="252"/>
        <v>1</v>
      </c>
      <c r="BQ59" s="17" t="s">
        <v>9</v>
      </c>
      <c r="BR59" s="4">
        <f ca="1"/>
        <v>0</v>
      </c>
      <c r="BS59" s="4">
        <f ca="1"/>
        <v>0</v>
      </c>
      <c r="BT59" s="4">
        <f ca="1"/>
        <v>0</v>
      </c>
      <c r="BU59" s="4">
        <f ca="1"/>
        <v>0</v>
      </c>
      <c r="BV59" s="4">
        <f ca="1"/>
        <v>0</v>
      </c>
      <c r="BW59" s="4">
        <f ca="1"/>
        <v>0</v>
      </c>
      <c r="BX59" s="4">
        <f ca="1"/>
        <v>0</v>
      </c>
      <c r="BY59" s="4">
        <f ca="1"/>
        <v>0</v>
      </c>
      <c r="BZ59" s="4">
        <f ca="1"/>
        <v>0</v>
      </c>
      <c r="CC59" s="21" t="s">
        <v>9</v>
      </c>
      <c r="CD59" s="22">
        <f t="shared" ca="1" si="272"/>
        <v>0</v>
      </c>
      <c r="CE59" s="22">
        <f t="shared" ca="1" si="253"/>
        <v>0</v>
      </c>
      <c r="CF59" s="22">
        <f t="shared" ca="1" si="254"/>
        <v>0</v>
      </c>
      <c r="CG59" s="22">
        <f t="shared" ca="1" si="255"/>
        <v>0</v>
      </c>
      <c r="CH59" s="22">
        <f t="shared" ca="1" si="281"/>
        <v>0</v>
      </c>
      <c r="CI59" s="22">
        <f t="shared" ca="1" si="257"/>
        <v>0</v>
      </c>
      <c r="CJ59" s="22">
        <f t="shared" ca="1" si="277"/>
        <v>0</v>
      </c>
      <c r="CK59" s="22">
        <f t="shared" ca="1" si="259"/>
        <v>0</v>
      </c>
      <c r="CL59" s="22">
        <f t="shared" ca="1" si="260"/>
        <v>1</v>
      </c>
      <c r="CN59" s="17" t="s">
        <v>9</v>
      </c>
      <c r="CO59" s="4">
        <f ca="1"/>
        <v>0</v>
      </c>
      <c r="CP59" s="4">
        <f ca="1"/>
        <v>0</v>
      </c>
      <c r="CQ59" s="4">
        <f ca="1"/>
        <v>0</v>
      </c>
      <c r="CR59" s="4">
        <f ca="1"/>
        <v>0</v>
      </c>
      <c r="CS59" s="4">
        <f ca="1"/>
        <v>0</v>
      </c>
      <c r="CT59" s="4">
        <f ca="1"/>
        <v>0</v>
      </c>
      <c r="CU59" s="4">
        <f ca="1"/>
        <v>0</v>
      </c>
      <c r="CV59" s="4">
        <f ca="1"/>
        <v>0</v>
      </c>
      <c r="CW59" s="4">
        <f ca="1"/>
        <v>0</v>
      </c>
      <c r="CZ59" s="21" t="s">
        <v>9</v>
      </c>
      <c r="DA59" s="22">
        <f t="shared" ca="1" si="273"/>
        <v>0</v>
      </c>
      <c r="DB59" s="22">
        <f t="shared" ca="1" si="261"/>
        <v>0</v>
      </c>
      <c r="DC59" s="22">
        <f t="shared" ca="1" si="262"/>
        <v>0</v>
      </c>
      <c r="DD59" s="22">
        <f t="shared" ca="1" si="263"/>
        <v>0</v>
      </c>
      <c r="DE59" s="22">
        <f t="shared" ca="1" si="282"/>
        <v>0</v>
      </c>
      <c r="DF59" s="22">
        <f t="shared" ca="1" si="265"/>
        <v>0</v>
      </c>
      <c r="DG59" s="22">
        <f t="shared" ca="1" si="278"/>
        <v>0</v>
      </c>
      <c r="DH59" s="22">
        <f t="shared" ca="1" si="267"/>
        <v>0</v>
      </c>
      <c r="DI59" s="22">
        <f t="shared" ca="1" si="268"/>
        <v>1</v>
      </c>
      <c r="DK59" s="17" t="s">
        <v>9</v>
      </c>
      <c r="DL59" s="4">
        <f ca="1"/>
        <v>0</v>
      </c>
      <c r="DM59" s="4">
        <f ca="1"/>
        <v>0</v>
      </c>
      <c r="DN59" s="4">
        <f ca="1"/>
        <v>0</v>
      </c>
      <c r="DO59" s="4">
        <f ca="1"/>
        <v>0</v>
      </c>
      <c r="DP59" s="4">
        <f ca="1"/>
        <v>0</v>
      </c>
      <c r="DQ59" s="4">
        <f ca="1"/>
        <v>0</v>
      </c>
      <c r="DR59" s="4">
        <f ca="1"/>
        <v>0</v>
      </c>
      <c r="DS59" s="4">
        <f ca="1"/>
        <v>0</v>
      </c>
      <c r="DT59" s="4">
        <f ca="1"/>
        <v>0</v>
      </c>
    </row>
    <row r="61" spans="1:124" x14ac:dyDescent="0.2">
      <c r="A61" s="1">
        <v>41091</v>
      </c>
      <c r="B61" t="s">
        <v>0</v>
      </c>
      <c r="C61" s="1">
        <v>42917</v>
      </c>
      <c r="L61" s="18" t="s">
        <v>31</v>
      </c>
      <c r="M61" s="2"/>
      <c r="N61" s="2"/>
      <c r="O61" s="2"/>
      <c r="P61" s="2"/>
      <c r="Q61" s="2"/>
      <c r="R61" s="2"/>
      <c r="S61" s="2"/>
      <c r="T61" s="2"/>
      <c r="U61" s="2"/>
      <c r="W61" t="s">
        <v>26</v>
      </c>
      <c r="AI61" s="18" t="s">
        <v>31</v>
      </c>
      <c r="AJ61" s="2"/>
      <c r="AK61" s="2"/>
      <c r="AL61" s="2"/>
      <c r="AM61" s="2"/>
      <c r="AN61" s="2"/>
      <c r="AO61" s="2"/>
      <c r="AP61" s="2"/>
      <c r="AQ61" s="2"/>
      <c r="AR61" s="2"/>
      <c r="AT61" t="s">
        <v>26</v>
      </c>
      <c r="BF61" s="18" t="s">
        <v>31</v>
      </c>
      <c r="BG61" s="2"/>
      <c r="BH61" s="2"/>
      <c r="BI61" s="2"/>
      <c r="BJ61" s="2"/>
      <c r="BK61" s="2"/>
      <c r="BL61" s="2"/>
      <c r="BM61" s="2"/>
      <c r="BN61" s="2"/>
      <c r="BO61" s="2"/>
      <c r="BQ61" t="s">
        <v>26</v>
      </c>
      <c r="CC61" s="18" t="s">
        <v>31</v>
      </c>
      <c r="CD61" s="2"/>
      <c r="CE61" s="2"/>
      <c r="CF61" s="2"/>
      <c r="CG61" s="2"/>
      <c r="CH61" s="2"/>
      <c r="CI61" s="2"/>
      <c r="CJ61" s="2"/>
      <c r="CK61" s="2"/>
      <c r="CL61" s="2"/>
      <c r="CN61" t="s">
        <v>26</v>
      </c>
      <c r="CZ61" s="18" t="s">
        <v>31</v>
      </c>
      <c r="DA61" s="2"/>
      <c r="DB61" s="2"/>
      <c r="DC61" s="2"/>
      <c r="DD61" s="2"/>
      <c r="DE61" s="2"/>
      <c r="DF61" s="2"/>
      <c r="DG61" s="2"/>
      <c r="DH61" s="2"/>
      <c r="DI61" s="2"/>
      <c r="DK61" t="s">
        <v>26</v>
      </c>
    </row>
    <row r="62" spans="1:124" x14ac:dyDescent="0.2">
      <c r="A62" t="s">
        <v>1</v>
      </c>
      <c r="B62" t="s">
        <v>2</v>
      </c>
      <c r="C62" t="s">
        <v>3</v>
      </c>
      <c r="D62" t="s">
        <v>4</v>
      </c>
      <c r="E62" t="s">
        <v>5</v>
      </c>
      <c r="F62" t="s">
        <v>6</v>
      </c>
      <c r="G62" t="s">
        <v>7</v>
      </c>
      <c r="H62" t="s">
        <v>8</v>
      </c>
      <c r="I62" t="s">
        <v>9</v>
      </c>
      <c r="L62" s="19" t="s">
        <v>11</v>
      </c>
      <c r="M62" s="20" t="s">
        <v>12</v>
      </c>
      <c r="N62" s="20" t="s">
        <v>13</v>
      </c>
      <c r="O62" s="20" t="s">
        <v>14</v>
      </c>
      <c r="P62" s="20" t="s">
        <v>15</v>
      </c>
      <c r="Q62" s="20" t="s">
        <v>16</v>
      </c>
      <c r="R62" s="20" t="s">
        <v>17</v>
      </c>
      <c r="S62" s="20" t="s">
        <v>18</v>
      </c>
      <c r="T62" s="20" t="s">
        <v>19</v>
      </c>
      <c r="U62" s="20" t="s">
        <v>9</v>
      </c>
      <c r="W62" s="4" t="s">
        <v>11</v>
      </c>
      <c r="X62" s="17" t="s">
        <v>12</v>
      </c>
      <c r="Y62" s="17" t="s">
        <v>13</v>
      </c>
      <c r="Z62" s="17" t="s">
        <v>14</v>
      </c>
      <c r="AA62" s="17" t="s">
        <v>15</v>
      </c>
      <c r="AB62" s="17" t="s">
        <v>16</v>
      </c>
      <c r="AC62" s="17" t="s">
        <v>17</v>
      </c>
      <c r="AD62" s="17" t="s">
        <v>18</v>
      </c>
      <c r="AE62" s="17" t="s">
        <v>19</v>
      </c>
      <c r="AF62" s="17" t="s">
        <v>9</v>
      </c>
      <c r="AI62" s="19" t="s">
        <v>11</v>
      </c>
      <c r="AJ62" s="20" t="s">
        <v>12</v>
      </c>
      <c r="AK62" s="20" t="s">
        <v>13</v>
      </c>
      <c r="AL62" s="20" t="s">
        <v>14</v>
      </c>
      <c r="AM62" s="20" t="s">
        <v>15</v>
      </c>
      <c r="AN62" s="20" t="s">
        <v>16</v>
      </c>
      <c r="AO62" s="20" t="s">
        <v>17</v>
      </c>
      <c r="AP62" s="20" t="s">
        <v>18</v>
      </c>
      <c r="AQ62" s="20" t="s">
        <v>19</v>
      </c>
      <c r="AR62" s="20" t="s">
        <v>9</v>
      </c>
      <c r="AT62" s="4" t="s">
        <v>11</v>
      </c>
      <c r="AU62" s="17" t="s">
        <v>12</v>
      </c>
      <c r="AV62" s="17" t="s">
        <v>13</v>
      </c>
      <c r="AW62" s="17" t="s">
        <v>14</v>
      </c>
      <c r="AX62" s="17" t="s">
        <v>15</v>
      </c>
      <c r="AY62" s="17" t="s">
        <v>16</v>
      </c>
      <c r="AZ62" s="17" t="s">
        <v>17</v>
      </c>
      <c r="BA62" s="17" t="s">
        <v>18</v>
      </c>
      <c r="BB62" s="17" t="s">
        <v>19</v>
      </c>
      <c r="BC62" s="17" t="s">
        <v>9</v>
      </c>
      <c r="BF62" s="19" t="s">
        <v>11</v>
      </c>
      <c r="BG62" s="20" t="s">
        <v>12</v>
      </c>
      <c r="BH62" s="20" t="s">
        <v>13</v>
      </c>
      <c r="BI62" s="20" t="s">
        <v>14</v>
      </c>
      <c r="BJ62" s="20" t="s">
        <v>15</v>
      </c>
      <c r="BK62" s="20" t="s">
        <v>16</v>
      </c>
      <c r="BL62" s="20" t="s">
        <v>17</v>
      </c>
      <c r="BM62" s="20" t="s">
        <v>18</v>
      </c>
      <c r="BN62" s="20" t="s">
        <v>19</v>
      </c>
      <c r="BO62" s="20" t="s">
        <v>9</v>
      </c>
      <c r="BQ62" s="4" t="s">
        <v>11</v>
      </c>
      <c r="BR62" s="17" t="s">
        <v>12</v>
      </c>
      <c r="BS62" s="17" t="s">
        <v>13</v>
      </c>
      <c r="BT62" s="17" t="s">
        <v>14</v>
      </c>
      <c r="BU62" s="17" t="s">
        <v>15</v>
      </c>
      <c r="BV62" s="17" t="s">
        <v>16</v>
      </c>
      <c r="BW62" s="17" t="s">
        <v>17</v>
      </c>
      <c r="BX62" s="17" t="s">
        <v>18</v>
      </c>
      <c r="BY62" s="17" t="s">
        <v>19</v>
      </c>
      <c r="BZ62" s="17" t="s">
        <v>9</v>
      </c>
      <c r="CC62" s="19" t="s">
        <v>11</v>
      </c>
      <c r="CD62" s="20" t="s">
        <v>12</v>
      </c>
      <c r="CE62" s="20" t="s">
        <v>13</v>
      </c>
      <c r="CF62" s="20" t="s">
        <v>14</v>
      </c>
      <c r="CG62" s="20" t="s">
        <v>15</v>
      </c>
      <c r="CH62" s="20" t="s">
        <v>16</v>
      </c>
      <c r="CI62" s="20" t="s">
        <v>17</v>
      </c>
      <c r="CJ62" s="20" t="s">
        <v>18</v>
      </c>
      <c r="CK62" s="20" t="s">
        <v>19</v>
      </c>
      <c r="CL62" s="20" t="s">
        <v>9</v>
      </c>
      <c r="CN62" s="4" t="s">
        <v>11</v>
      </c>
      <c r="CO62" s="17" t="s">
        <v>12</v>
      </c>
      <c r="CP62" s="17" t="s">
        <v>13</v>
      </c>
      <c r="CQ62" s="17" t="s">
        <v>14</v>
      </c>
      <c r="CR62" s="17" t="s">
        <v>15</v>
      </c>
      <c r="CS62" s="17" t="s">
        <v>16</v>
      </c>
      <c r="CT62" s="17" t="s">
        <v>17</v>
      </c>
      <c r="CU62" s="17" t="s">
        <v>18</v>
      </c>
      <c r="CV62" s="17" t="s">
        <v>19</v>
      </c>
      <c r="CW62" s="17" t="s">
        <v>9</v>
      </c>
      <c r="CZ62" s="19" t="s">
        <v>11</v>
      </c>
      <c r="DA62" s="20" t="s">
        <v>12</v>
      </c>
      <c r="DB62" s="20" t="s">
        <v>13</v>
      </c>
      <c r="DC62" s="20" t="s">
        <v>14</v>
      </c>
      <c r="DD62" s="20" t="s">
        <v>15</v>
      </c>
      <c r="DE62" s="20" t="s">
        <v>16</v>
      </c>
      <c r="DF62" s="20" t="s">
        <v>17</v>
      </c>
      <c r="DG62" s="20" t="s">
        <v>18</v>
      </c>
      <c r="DH62" s="20" t="s">
        <v>19</v>
      </c>
      <c r="DI62" s="20" t="s">
        <v>9</v>
      </c>
      <c r="DK62" s="4" t="s">
        <v>11</v>
      </c>
      <c r="DL62" s="17" t="s">
        <v>12</v>
      </c>
      <c r="DM62" s="17" t="s">
        <v>13</v>
      </c>
      <c r="DN62" s="17" t="s">
        <v>14</v>
      </c>
      <c r="DO62" s="17" t="s">
        <v>15</v>
      </c>
      <c r="DP62" s="17" t="s">
        <v>16</v>
      </c>
      <c r="DQ62" s="17" t="s">
        <v>17</v>
      </c>
      <c r="DR62" s="17" t="s">
        <v>18</v>
      </c>
      <c r="DS62" s="17" t="s">
        <v>19</v>
      </c>
      <c r="DT62" s="17" t="s">
        <v>9</v>
      </c>
    </row>
    <row r="63" spans="1:124" x14ac:dyDescent="0.2">
      <c r="A63">
        <v>387.21643835616436</v>
      </c>
      <c r="B63">
        <v>6</v>
      </c>
      <c r="C63">
        <v>0</v>
      </c>
      <c r="D63">
        <v>0</v>
      </c>
      <c r="E63">
        <v>0</v>
      </c>
      <c r="F63">
        <v>0</v>
      </c>
      <c r="G63">
        <v>0</v>
      </c>
      <c r="H63">
        <v>0</v>
      </c>
      <c r="I63">
        <v>1</v>
      </c>
      <c r="L63" s="21" t="s">
        <v>12</v>
      </c>
      <c r="M63" s="22">
        <f ca="1">M51+X63</f>
        <v>1</v>
      </c>
      <c r="N63" s="22">
        <f t="shared" ref="N63:N71" ca="1" si="283">N51+Y63</f>
        <v>0</v>
      </c>
      <c r="O63" s="22">
        <f t="shared" ref="O63:O71" ca="1" si="284">O51+Z63</f>
        <v>0</v>
      </c>
      <c r="P63" s="22">
        <f t="shared" ref="P63:P71" ca="1" si="285">P51+AA63</f>
        <v>0</v>
      </c>
      <c r="Q63" s="22">
        <f t="shared" ref="Q63:Q66" ca="1" si="286">Q51+AB63</f>
        <v>0</v>
      </c>
      <c r="R63" s="22">
        <f t="shared" ref="R63:R71" ca="1" si="287">R51+AC63</f>
        <v>0</v>
      </c>
      <c r="S63" s="22">
        <f t="shared" ref="S63:S65" ca="1" si="288">S51+AD63</f>
        <v>0</v>
      </c>
      <c r="T63" s="22">
        <f t="shared" ref="T63:T71" ca="1" si="289">T51+AE63</f>
        <v>0</v>
      </c>
      <c r="U63" s="22">
        <f t="shared" ref="U63:U71" ca="1" si="290">U51+AF63</f>
        <v>0</v>
      </c>
      <c r="W63" s="17" t="s">
        <v>12</v>
      </c>
      <c r="X63" s="4">
        <f t="array" aca="1" ref="X63:AF71" ca="1">MMULT(X51:AF59,$M$3:$U$11)/4</f>
        <v>0</v>
      </c>
      <c r="Y63" s="4">
        <f ca="1"/>
        <v>0</v>
      </c>
      <c r="Z63" s="4">
        <f ca="1"/>
        <v>0</v>
      </c>
      <c r="AA63" s="4">
        <f ca="1"/>
        <v>0</v>
      </c>
      <c r="AB63" s="4">
        <f ca="1"/>
        <v>0</v>
      </c>
      <c r="AC63" s="4">
        <f ca="1"/>
        <v>0</v>
      </c>
      <c r="AD63" s="4">
        <f ca="1"/>
        <v>0</v>
      </c>
      <c r="AE63" s="4">
        <f ca="1"/>
        <v>0</v>
      </c>
      <c r="AF63" s="4">
        <f ca="1"/>
        <v>0</v>
      </c>
      <c r="AI63" s="21" t="s">
        <v>12</v>
      </c>
      <c r="AJ63" s="22">
        <f ca="1">AJ51+AU63</f>
        <v>1</v>
      </c>
      <c r="AK63" s="22">
        <f t="shared" ref="AK63:AK71" ca="1" si="291">AK51+AV63</f>
        <v>0</v>
      </c>
      <c r="AL63" s="22">
        <f t="shared" ref="AL63:AL71" ca="1" si="292">AL51+AW63</f>
        <v>0</v>
      </c>
      <c r="AM63" s="22">
        <f t="shared" ref="AM63:AM71" ca="1" si="293">AM51+AX63</f>
        <v>0</v>
      </c>
      <c r="AN63" s="22">
        <f t="shared" ref="AN63:AN66" ca="1" si="294">AN51+AY63</f>
        <v>0</v>
      </c>
      <c r="AO63" s="22">
        <f t="shared" ref="AO63:AO71" ca="1" si="295">AO51+AZ63</f>
        <v>0</v>
      </c>
      <c r="AP63" s="22">
        <f t="shared" ref="AP63:AP65" ca="1" si="296">AP51+BA63</f>
        <v>0</v>
      </c>
      <c r="AQ63" s="22">
        <f t="shared" ref="AQ63:AQ71" ca="1" si="297">AQ51+BB63</f>
        <v>0</v>
      </c>
      <c r="AR63" s="22">
        <f t="shared" ref="AR63:AR71" ca="1" si="298">AR51+BC63</f>
        <v>0</v>
      </c>
      <c r="AT63" s="17" t="s">
        <v>12</v>
      </c>
      <c r="AU63" s="4">
        <f t="array" aca="1" ref="AU63:BC71" ca="1">MMULT(AU51:BC59,AJ3:AR11)/4</f>
        <v>0</v>
      </c>
      <c r="AV63" s="4">
        <f ca="1"/>
        <v>0</v>
      </c>
      <c r="AW63" s="4">
        <f ca="1"/>
        <v>0</v>
      </c>
      <c r="AX63" s="4">
        <f ca="1"/>
        <v>0</v>
      </c>
      <c r="AY63" s="4">
        <f ca="1"/>
        <v>0</v>
      </c>
      <c r="AZ63" s="4">
        <f ca="1"/>
        <v>0</v>
      </c>
      <c r="BA63" s="4">
        <f ca="1"/>
        <v>0</v>
      </c>
      <c r="BB63" s="4">
        <f ca="1"/>
        <v>0</v>
      </c>
      <c r="BC63" s="4">
        <f ca="1"/>
        <v>0</v>
      </c>
      <c r="BF63" s="21" t="s">
        <v>12</v>
      </c>
      <c r="BG63" s="22">
        <f ca="1">BG51+BR63</f>
        <v>0.98746821258696893</v>
      </c>
      <c r="BH63" s="22">
        <f t="shared" ref="BH63:BH71" ca="1" si="299">BH51+BS63</f>
        <v>1.2421850925734296E-2</v>
      </c>
      <c r="BI63" s="22">
        <f t="shared" ref="BI63:BI71" ca="1" si="300">BI51+BT63</f>
        <v>5.3956070092539116E-5</v>
      </c>
      <c r="BJ63" s="22">
        <f t="shared" ref="BJ63:BJ71" ca="1" si="301">BJ51+BU63</f>
        <v>5.2543852747420781E-5</v>
      </c>
      <c r="BK63" s="22">
        <f t="shared" ref="BK63:BK66" ca="1" si="302">BK51+BV63</f>
        <v>1.496114921053182E-6</v>
      </c>
      <c r="BL63" s="22">
        <f t="shared" ref="BL63:BL71" ca="1" si="303">BL51+BW63</f>
        <v>1.2134709725037888E-6</v>
      </c>
      <c r="BM63" s="22">
        <f t="shared" ref="BM63:BM65" ca="1" si="304">BM51+BX63</f>
        <v>3.3366772547904923E-7</v>
      </c>
      <c r="BN63" s="22">
        <f t="shared" ref="BN63:BN71" ca="1" si="305">BN51+BY63</f>
        <v>6.6538234030695784E-8</v>
      </c>
      <c r="BO63" s="22">
        <f t="shared" ref="BO63:BO71" ca="1" si="306">BO51+BZ63</f>
        <v>3.2677260375025602E-7</v>
      </c>
      <c r="BQ63" s="17" t="s">
        <v>12</v>
      </c>
      <c r="BR63" s="4">
        <f t="array" aca="1" ref="BR63:BZ71" ca="1">MMULT(BR51:BZ59,BG3:BO11)/4</f>
        <v>9.6402942588904455E-9</v>
      </c>
      <c r="BS63" s="4">
        <f ca="1"/>
        <v>-6.6559440062725386E-8</v>
      </c>
      <c r="BT63" s="4">
        <f ca="1"/>
        <v>9.0288021031755971E-8</v>
      </c>
      <c r="BU63" s="4">
        <f ca="1"/>
        <v>2.5062614836799242E-7</v>
      </c>
      <c r="BV63" s="4">
        <f ca="1"/>
        <v>-2.7131206551628531E-7</v>
      </c>
      <c r="BW63" s="4">
        <f ca="1"/>
        <v>-1.2856494959180963E-7</v>
      </c>
      <c r="BX63" s="4">
        <f ca="1"/>
        <v>2.8119439605139468E-8</v>
      </c>
      <c r="BY63" s="4">
        <f ca="1"/>
        <v>6.6538234030695784E-8</v>
      </c>
      <c r="BZ63" s="4">
        <f ca="1"/>
        <v>2.1224317876346233E-8</v>
      </c>
      <c r="CC63" s="21" t="s">
        <v>12</v>
      </c>
      <c r="CD63" s="22">
        <f ca="1">CD51+CO63</f>
        <v>0.97622292331828864</v>
      </c>
      <c r="CE63" s="22">
        <f t="shared" ref="CE63:CE71" ca="1" si="307">CE51+CP63</f>
        <v>2.3402844068932133E-2</v>
      </c>
      <c r="CF63" s="22">
        <f t="shared" ref="CF63:CF71" ca="1" si="308">CF51+CQ63</f>
        <v>3.6420608511438429E-4</v>
      </c>
      <c r="CG63" s="22">
        <f t="shared" ref="CG63:CG71" ca="1" si="309">CG51+CR63</f>
        <v>5.7007588587453629E-6</v>
      </c>
      <c r="CH63" s="22">
        <f t="shared" ref="CH63:CH66" ca="1" si="310">CH51+CS63</f>
        <v>2.31874674552962E-6</v>
      </c>
      <c r="CI63" s="22">
        <f t="shared" ref="CI63:CI71" ca="1" si="311">CI51+CT63</f>
        <v>1.6792251255550638E-7</v>
      </c>
      <c r="CJ63" s="22">
        <f t="shared" ref="CJ63:CJ65" ca="1" si="312">CJ51+CU63</f>
        <v>4.2648812698589503E-8</v>
      </c>
      <c r="CK63" s="22">
        <f t="shared" ref="CK63:CK71" ca="1" si="313">CK51+CV63</f>
        <v>5.6330535950349007E-8</v>
      </c>
      <c r="CL63" s="22">
        <f t="shared" ref="CL63:CL71" ca="1" si="314">CL51+CW63</f>
        <v>1.7401201993133213E-6</v>
      </c>
      <c r="CN63" s="17" t="s">
        <v>12</v>
      </c>
      <c r="CO63" s="4">
        <f t="array" aca="1" ref="CO63:CW71" ca="1">MMULT(CO51:CW59,CD3:CL11)/4</f>
        <v>-1.8030508799799674E-7</v>
      </c>
      <c r="CP63" s="4">
        <f ca="1"/>
        <v>-3.1128869377534813E-7</v>
      </c>
      <c r="CQ63" s="4">
        <f ca="1"/>
        <v>1.2155270172672447E-6</v>
      </c>
      <c r="CR63" s="4">
        <f ca="1"/>
        <v>-5.7034333308851561E-7</v>
      </c>
      <c r="CS63" s="4">
        <f ca="1"/>
        <v>-3.688684795420422E-7</v>
      </c>
      <c r="CT63" s="4">
        <f ca="1"/>
        <v>1.6792251255550638E-7</v>
      </c>
      <c r="CU63" s="4">
        <f ca="1"/>
        <v>4.2648812698589503E-8</v>
      </c>
      <c r="CV63" s="4">
        <f ca="1"/>
        <v>5.6330535950349007E-8</v>
      </c>
      <c r="CW63" s="4">
        <f ca="1"/>
        <v>-5.1623284067787097E-8</v>
      </c>
      <c r="CZ63" s="21" t="s">
        <v>12</v>
      </c>
      <c r="DA63" s="22">
        <f ca="1">DA51+DL63</f>
        <v>0.95656501112329095</v>
      </c>
      <c r="DB63" s="22">
        <f t="shared" ref="DB63:DB71" ca="1" si="315">DB51+DM63</f>
        <v>3.19435960502331E-2</v>
      </c>
      <c r="DC63" s="22">
        <f t="shared" ref="DC63:DC71" ca="1" si="316">DC51+DN63</f>
        <v>4.9199063720007036E-4</v>
      </c>
      <c r="DD63" s="22">
        <f t="shared" ref="DD63:DD71" ca="1" si="317">DD51+DO63</f>
        <v>3.344520673810197E-6</v>
      </c>
      <c r="DE63" s="22">
        <f t="shared" ref="DE63:DE66" ca="1" si="318">DE51+DP63</f>
        <v>1.15737172330168E-6</v>
      </c>
      <c r="DF63" s="22">
        <f t="shared" ref="DF63:DF71" ca="1" si="319">DF51+DQ63</f>
        <v>2.2231259445634908E-6</v>
      </c>
      <c r="DG63" s="22">
        <f t="shared" ref="DG63:DG65" ca="1" si="320">DG51+DR63</f>
        <v>7.7705423269260821E-8</v>
      </c>
      <c r="DH63" s="22">
        <f t="shared" ref="DH63:DH71" ca="1" si="321">DH51+DS63</f>
        <v>6.7021589625878383E-8</v>
      </c>
      <c r="DI63" s="22">
        <f t="shared" ref="DI63:DI71" ca="1" si="322">DI51+DT63</f>
        <v>1.0992532443921293E-2</v>
      </c>
      <c r="DK63" s="17" t="s">
        <v>12</v>
      </c>
      <c r="DL63" s="4">
        <f t="array" aca="1" ref="DL63:DT71" ca="1">MMULT(DL51:DT59,DA3:DI11)/4</f>
        <v>9.5627862860792914E-7</v>
      </c>
      <c r="DM63" s="4">
        <f ca="1"/>
        <v>-1.6488213733611119E-6</v>
      </c>
      <c r="DN63" s="4">
        <f ca="1"/>
        <v>1.6518980789459338E-6</v>
      </c>
      <c r="DO63" s="4">
        <f ca="1"/>
        <v>-4.1359352526325823E-7</v>
      </c>
      <c r="DP63" s="4">
        <f ca="1"/>
        <v>-9.5333009722805299E-8</v>
      </c>
      <c r="DQ63" s="4">
        <f ca="1"/>
        <v>-2.8228352148547987E-7</v>
      </c>
      <c r="DR63" s="4">
        <f ca="1"/>
        <v>7.7705423269260821E-8</v>
      </c>
      <c r="DS63" s="4">
        <f ca="1"/>
        <v>6.7021589625878383E-8</v>
      </c>
      <c r="DT63" s="4">
        <f ca="1"/>
        <v>-3.1287229061634688E-7</v>
      </c>
    </row>
    <row r="64" spans="1:124" x14ac:dyDescent="0.2">
      <c r="A64">
        <v>10</v>
      </c>
      <c r="B64">
        <v>565.04931506849312</v>
      </c>
      <c r="C64">
        <v>12</v>
      </c>
      <c r="D64">
        <v>4</v>
      </c>
      <c r="E64">
        <v>0</v>
      </c>
      <c r="F64">
        <v>0</v>
      </c>
      <c r="G64">
        <v>0</v>
      </c>
      <c r="H64">
        <v>0</v>
      </c>
      <c r="I64">
        <v>3</v>
      </c>
      <c r="L64" s="21" t="s">
        <v>13</v>
      </c>
      <c r="M64" s="22">
        <f ca="1">M52+X64</f>
        <v>2.1551223042849718E-2</v>
      </c>
      <c r="N64" s="22">
        <f t="shared" ca="1" si="283"/>
        <v>0.92582175049799542</v>
      </c>
      <c r="O64" s="22">
        <f t="shared" ca="1" si="284"/>
        <v>1.0089598480349647E-2</v>
      </c>
      <c r="P64" s="22">
        <f t="shared" ca="1" si="285"/>
        <v>1.9497955394675425E-2</v>
      </c>
      <c r="Q64" s="22">
        <f t="shared" ca="1" si="286"/>
        <v>3.6039591706311816E-4</v>
      </c>
      <c r="R64" s="22">
        <f t="shared" ca="1" si="287"/>
        <v>5.7402303451097416E-4</v>
      </c>
      <c r="S64" s="22">
        <f t="shared" ca="1" si="288"/>
        <v>7.8845930086183331E-5</v>
      </c>
      <c r="T64" s="22">
        <f t="shared" ca="1" si="289"/>
        <v>1.4108121863996978E-4</v>
      </c>
      <c r="U64" s="22">
        <f t="shared" ca="1" si="290"/>
        <v>2.1885126483829537E-2</v>
      </c>
      <c r="W64" s="17" t="s">
        <v>13</v>
      </c>
      <c r="X64" s="4">
        <f ca="1"/>
        <v>5.0385450010683803E-7</v>
      </c>
      <c r="Y64" s="4">
        <f ca="1"/>
        <v>4.0209257627770121E-6</v>
      </c>
      <c r="Z64" s="4">
        <f ca="1"/>
        <v>-7.7520223480246002E-7</v>
      </c>
      <c r="AA64" s="4">
        <f ca="1"/>
        <v>-1.5009792635380735E-5</v>
      </c>
      <c r="AB64" s="4">
        <f ca="1"/>
        <v>4.1211813206339868E-6</v>
      </c>
      <c r="AC64" s="4">
        <f ca="1"/>
        <v>1.662129935195232E-5</v>
      </c>
      <c r="AD64" s="4">
        <f ca="1"/>
        <v>-5.2954012713982133E-6</v>
      </c>
      <c r="AE64" s="4">
        <f ca="1"/>
        <v>-3.850196889577098E-6</v>
      </c>
      <c r="AF64" s="4">
        <f ca="1"/>
        <v>-3.3666790431165479E-7</v>
      </c>
      <c r="AI64" s="21" t="s">
        <v>13</v>
      </c>
      <c r="AJ64" s="22">
        <f ca="1">AJ52+AU64</f>
        <v>1.9653941052682637E-2</v>
      </c>
      <c r="AK64" s="22">
        <f t="shared" ca="1" si="291"/>
        <v>0.94277254056309379</v>
      </c>
      <c r="AL64" s="22">
        <f t="shared" ca="1" si="292"/>
        <v>1.8312041556943118E-2</v>
      </c>
      <c r="AM64" s="22">
        <f t="shared" ca="1" si="293"/>
        <v>8.8693035922956642E-3</v>
      </c>
      <c r="AN64" s="22">
        <f t="shared" ca="1" si="294"/>
        <v>3.0740021027105631E-4</v>
      </c>
      <c r="AO64" s="22">
        <f t="shared" ca="1" si="295"/>
        <v>2.1702525481482883E-4</v>
      </c>
      <c r="AP64" s="22">
        <f t="shared" ca="1" si="296"/>
        <v>4.1044337235620189E-5</v>
      </c>
      <c r="AQ64" s="22">
        <f t="shared" ca="1" si="297"/>
        <v>7.5600704668137272E-5</v>
      </c>
      <c r="AR64" s="22">
        <f t="shared" ca="1" si="298"/>
        <v>9.7511027279951808E-3</v>
      </c>
      <c r="AT64" s="17" t="s">
        <v>13</v>
      </c>
      <c r="AU64" s="4">
        <f ca="1"/>
        <v>4.8028797474981832E-7</v>
      </c>
      <c r="AV64" s="4">
        <f ca="1"/>
        <v>1.8989288770421083E-6</v>
      </c>
      <c r="AW64" s="4">
        <f ca="1"/>
        <v>-9.7176500608397788E-7</v>
      </c>
      <c r="AX64" s="4">
        <f ca="1"/>
        <v>-6.3427618753206659E-6</v>
      </c>
      <c r="AY64" s="4">
        <f ca="1"/>
        <v>5.9368546511428443E-6</v>
      </c>
      <c r="AZ64" s="4">
        <f ca="1"/>
        <v>4.1609703643348229E-6</v>
      </c>
      <c r="BA64" s="4">
        <f ca="1"/>
        <v>-2.7054332358184337E-6</v>
      </c>
      <c r="BB64" s="4">
        <f ca="1"/>
        <v>-2.4165387564555606E-6</v>
      </c>
      <c r="BC64" s="4">
        <f ca="1"/>
        <v>-4.0542993590955269E-8</v>
      </c>
      <c r="BF64" s="21" t="s">
        <v>13</v>
      </c>
      <c r="BG64" s="22">
        <f ca="1">BG52+BR64</f>
        <v>1.7447641721594763E-2</v>
      </c>
      <c r="BH64" s="22">
        <f t="shared" ca="1" si="299"/>
        <v>0.9653870593080095</v>
      </c>
      <c r="BI64" s="22">
        <f t="shared" ca="1" si="300"/>
        <v>8.3460390226115285E-3</v>
      </c>
      <c r="BJ64" s="22">
        <f t="shared" ca="1" si="301"/>
        <v>8.0200067025830973E-3</v>
      </c>
      <c r="BK64" s="22">
        <f t="shared" ca="1" si="302"/>
        <v>3.443964336224098E-4</v>
      </c>
      <c r="BL64" s="22">
        <f t="shared" ca="1" si="303"/>
        <v>2.7974930456679294E-4</v>
      </c>
      <c r="BM64" s="22">
        <f t="shared" ca="1" si="304"/>
        <v>7.7008242613606876E-5</v>
      </c>
      <c r="BN64" s="22">
        <f t="shared" ca="1" si="305"/>
        <v>1.8078517264752243E-5</v>
      </c>
      <c r="BO64" s="22">
        <f t="shared" ca="1" si="306"/>
        <v>8.0020747133594653E-5</v>
      </c>
      <c r="BQ64" s="17" t="s">
        <v>13</v>
      </c>
      <c r="BR64" s="4">
        <f ca="1"/>
        <v>1.2116948501771046E-7</v>
      </c>
      <c r="BS64" s="4">
        <f ca="1"/>
        <v>-5.3916439221515999E-8</v>
      </c>
      <c r="BT64" s="4">
        <f ca="1"/>
        <v>-1.7755783424103786E-6</v>
      </c>
      <c r="BU64" s="4">
        <f ca="1"/>
        <v>-5.8594056947338404E-6</v>
      </c>
      <c r="BV64" s="4">
        <f ca="1"/>
        <v>1.1193343629560336E-5</v>
      </c>
      <c r="BW64" s="4">
        <f ca="1"/>
        <v>2.3952613687841693E-6</v>
      </c>
      <c r="BX64" s="4">
        <f ca="1"/>
        <v>-4.1807042651576838E-6</v>
      </c>
      <c r="BY64" s="4">
        <f ca="1"/>
        <v>-2.8396451422457788E-6</v>
      </c>
      <c r="BZ64" s="4">
        <f ca="1"/>
        <v>9.9947540040698137E-7</v>
      </c>
      <c r="CC64" s="21" t="s">
        <v>13</v>
      </c>
      <c r="CD64" s="22">
        <f ca="1">CD52+CO64</f>
        <v>4.1915319446780424E-4</v>
      </c>
      <c r="CE64" s="22">
        <f t="shared" ca="1" si="307"/>
        <v>0.96874721295103783</v>
      </c>
      <c r="CF64" s="22">
        <f t="shared" ca="1" si="308"/>
        <v>2.9597386203979309E-2</v>
      </c>
      <c r="CG64" s="22">
        <f t="shared" ca="1" si="309"/>
        <v>6.9841043463069602E-4</v>
      </c>
      <c r="CH64" s="22">
        <f t="shared" ca="1" si="310"/>
        <v>2.8317876394181289E-4</v>
      </c>
      <c r="CI64" s="22">
        <f t="shared" ca="1" si="311"/>
        <v>2.2588720112172283E-5</v>
      </c>
      <c r="CJ64" s="22">
        <f t="shared" ca="1" si="312"/>
        <v>6.4472013397896953E-6</v>
      </c>
      <c r="CK64" s="22">
        <f t="shared" ca="1" si="313"/>
        <v>7.7236116689837471E-6</v>
      </c>
      <c r="CL64" s="22">
        <f t="shared" ca="1" si="314"/>
        <v>2.1789891882162811E-4</v>
      </c>
      <c r="CN64" s="17" t="s">
        <v>13</v>
      </c>
      <c r="CO64" s="4">
        <f ca="1"/>
        <v>1.1852094575365672E-6</v>
      </c>
      <c r="CP64" s="4">
        <f ca="1"/>
        <v>6.5734575615666648E-7</v>
      </c>
      <c r="CQ64" s="4">
        <f ca="1"/>
        <v>-7.6326039562684899E-6</v>
      </c>
      <c r="CR64" s="4">
        <f ca="1"/>
        <v>5.2488294280277455E-6</v>
      </c>
      <c r="CS64" s="4">
        <f ca="1"/>
        <v>6.7903641099096401E-6</v>
      </c>
      <c r="CT64" s="4">
        <f ca="1"/>
        <v>-5.3195414128746449E-6</v>
      </c>
      <c r="CU64" s="4">
        <f ca="1"/>
        <v>-6.4091448465369132E-7</v>
      </c>
      <c r="CV64" s="4">
        <f ca="1"/>
        <v>-1.6383690757287785E-6</v>
      </c>
      <c r="CW64" s="4">
        <f ca="1"/>
        <v>1.3496801778949868E-6</v>
      </c>
      <c r="CZ64" s="21" t="s">
        <v>13</v>
      </c>
      <c r="DA64" s="22">
        <f ca="1">DA52+DL64</f>
        <v>2.9781668537741255E-2</v>
      </c>
      <c r="DB64" s="22">
        <f t="shared" ca="1" si="315"/>
        <v>0.94011340276328592</v>
      </c>
      <c r="DC64" s="22">
        <f t="shared" ca="1" si="316"/>
        <v>2.8785682685177304E-2</v>
      </c>
      <c r="DD64" s="22">
        <f t="shared" ca="1" si="317"/>
        <v>2.9381422047125544E-4</v>
      </c>
      <c r="DE64" s="22">
        <f t="shared" ca="1" si="318"/>
        <v>1.0204803915303719E-4</v>
      </c>
      <c r="DF64" s="22">
        <f t="shared" ca="1" si="319"/>
        <v>1.9559776675304909E-4</v>
      </c>
      <c r="DG64" s="22">
        <f t="shared" ca="1" si="320"/>
        <v>7.0439705135965796E-6</v>
      </c>
      <c r="DH64" s="22">
        <f t="shared" ca="1" si="321"/>
        <v>6.4456964637600998E-6</v>
      </c>
      <c r="DI64" s="22">
        <f t="shared" ca="1" si="322"/>
        <v>7.14296320440889E-4</v>
      </c>
      <c r="DK64" s="17" t="s">
        <v>13</v>
      </c>
      <c r="DL64" s="4">
        <f ca="1"/>
        <v>-1.5372299205813941E-6</v>
      </c>
      <c r="DM64" s="4">
        <f ca="1"/>
        <v>3.3152324279607645E-6</v>
      </c>
      <c r="DN64" s="4">
        <f ca="1"/>
        <v>-5.6730829346339848E-6</v>
      </c>
      <c r="DO64" s="4">
        <f ca="1"/>
        <v>3.3407199446687897E-6</v>
      </c>
      <c r="DP64" s="4">
        <f ca="1"/>
        <v>1.7522486900332406E-7</v>
      </c>
      <c r="DQ64" s="4">
        <f ca="1"/>
        <v>2.7267591668314935E-6</v>
      </c>
      <c r="DR64" s="4">
        <f ca="1"/>
        <v>-2.1793438911087761E-6</v>
      </c>
      <c r="DS64" s="4">
        <f ca="1"/>
        <v>-1.5094907936414198E-6</v>
      </c>
      <c r="DT64" s="4">
        <f ca="1"/>
        <v>1.3412111315012032E-6</v>
      </c>
    </row>
    <row r="65" spans="1:124" x14ac:dyDescent="0.2">
      <c r="A65">
        <v>15</v>
      </c>
      <c r="B65">
        <v>19</v>
      </c>
      <c r="C65">
        <v>701.841095890411</v>
      </c>
      <c r="D65">
        <v>25</v>
      </c>
      <c r="E65">
        <v>14</v>
      </c>
      <c r="F65">
        <v>9</v>
      </c>
      <c r="G65">
        <v>0</v>
      </c>
      <c r="H65">
        <v>0</v>
      </c>
      <c r="I65">
        <v>12</v>
      </c>
      <c r="L65" s="21" t="s">
        <v>14</v>
      </c>
      <c r="M65" s="22">
        <f t="shared" ref="M65:M71" ca="1" si="323">M53+X65</f>
        <v>8.1416894470539101E-3</v>
      </c>
      <c r="N65" s="22">
        <f t="shared" ca="1" si="283"/>
        <v>2.8930631251475044E-2</v>
      </c>
      <c r="O65" s="22">
        <f t="shared" ca="1" si="284"/>
        <v>0.83296353267303347</v>
      </c>
      <c r="P65" s="22">
        <f t="shared" ca="1" si="285"/>
        <v>4.7863353538166835E-2</v>
      </c>
      <c r="Q65" s="22">
        <f t="shared" ca="1" si="286"/>
        <v>1.9931868608266397E-2</v>
      </c>
      <c r="R65" s="22">
        <f t="shared" ca="1" si="287"/>
        <v>1.9735185629110936E-2</v>
      </c>
      <c r="S65" s="22">
        <f t="shared" ca="1" si="288"/>
        <v>1.5076283875608359E-3</v>
      </c>
      <c r="T65" s="22">
        <f t="shared" ca="1" si="289"/>
        <v>1.8565091799815506E-3</v>
      </c>
      <c r="U65" s="22">
        <f t="shared" ca="1" si="290"/>
        <v>3.9069601285351106E-2</v>
      </c>
      <c r="W65" s="17" t="s">
        <v>14</v>
      </c>
      <c r="X65" s="4">
        <f ca="1"/>
        <v>1.8455147664971115E-6</v>
      </c>
      <c r="Y65" s="4">
        <f ca="1"/>
        <v>-8.1438726946118216E-6</v>
      </c>
      <c r="Z65" s="4">
        <f ca="1"/>
        <v>7.4052818761275496E-5</v>
      </c>
      <c r="AA65" s="4">
        <f ca="1"/>
        <v>-3.5724908446716621E-5</v>
      </c>
      <c r="AB65" s="4">
        <f ca="1"/>
        <v>-4.7008778096060823E-5</v>
      </c>
      <c r="AC65" s="4">
        <f ca="1"/>
        <v>-7.4476323781063196E-5</v>
      </c>
      <c r="AD65" s="4">
        <f ca="1"/>
        <v>8.2335120542041454E-5</v>
      </c>
      <c r="AE65" s="4">
        <f ca="1"/>
        <v>6.1501657887703387E-5</v>
      </c>
      <c r="AF65" s="4">
        <f ca="1"/>
        <v>-5.4381228939065019E-5</v>
      </c>
      <c r="AI65" s="21" t="s">
        <v>14</v>
      </c>
      <c r="AJ65" s="22">
        <f t="shared" ref="AJ65:AJ71" ca="1" si="324">AJ53+AU65</f>
        <v>4.3224582382327612E-2</v>
      </c>
      <c r="AK65" s="22">
        <f t="shared" ca="1" si="291"/>
        <v>2.1370609172711431E-2</v>
      </c>
      <c r="AL65" s="22">
        <f t="shared" ca="1" si="292"/>
        <v>0.88034699082343382</v>
      </c>
      <c r="AM65" s="22">
        <f t="shared" ca="1" si="293"/>
        <v>3.8198223585108243E-2</v>
      </c>
      <c r="AN65" s="22">
        <f t="shared" ca="1" si="294"/>
        <v>7.3049163787582494E-3</v>
      </c>
      <c r="AO65" s="22">
        <f t="shared" ca="1" si="295"/>
        <v>6.7559672645020373E-3</v>
      </c>
      <c r="AP65" s="22">
        <f t="shared" ca="1" si="296"/>
        <v>6.3428518025193984E-4</v>
      </c>
      <c r="AQ65" s="22">
        <f t="shared" ca="1" si="297"/>
        <v>8.8922847428845502E-4</v>
      </c>
      <c r="AR65" s="22">
        <f t="shared" ca="1" si="298"/>
        <v>1.2751967386180651E-3</v>
      </c>
      <c r="AT65" s="17" t="s">
        <v>14</v>
      </c>
      <c r="AU65" s="4">
        <f ca="1"/>
        <v>-5.8574946453185913E-6</v>
      </c>
      <c r="AV65" s="4">
        <f ca="1"/>
        <v>1.8304724167077921E-6</v>
      </c>
      <c r="AW65" s="4">
        <f ca="1"/>
        <v>3.5612790918051129E-5</v>
      </c>
      <c r="AX65" s="4">
        <f ca="1"/>
        <v>-6.0802250374573957E-5</v>
      </c>
      <c r="AY65" s="4">
        <f ca="1"/>
        <v>1.9527272850087208E-5</v>
      </c>
      <c r="AZ65" s="4">
        <f ca="1"/>
        <v>-7.4125889431441407E-6</v>
      </c>
      <c r="BA65" s="4">
        <f ca="1"/>
        <v>2.1808116258984782E-5</v>
      </c>
      <c r="BB65" s="4">
        <f ca="1"/>
        <v>1.0213356329087376E-5</v>
      </c>
      <c r="BC65" s="4">
        <f ca="1"/>
        <v>-1.4919674809881594E-5</v>
      </c>
      <c r="BF65" s="21" t="s">
        <v>14</v>
      </c>
      <c r="BG65" s="22">
        <f t="shared" ref="BG65:BG71" ca="1" si="325">BG53+BR65</f>
        <v>2.8308623916181663E-2</v>
      </c>
      <c r="BH65" s="22">
        <f t="shared" ca="1" si="299"/>
        <v>7.9688904071881454E-3</v>
      </c>
      <c r="BI65" s="22">
        <f t="shared" ca="1" si="300"/>
        <v>0.88803450824581498</v>
      </c>
      <c r="BJ65" s="22">
        <f t="shared" ca="1" si="301"/>
        <v>1.5093780616197398E-2</v>
      </c>
      <c r="BK65" s="22">
        <f t="shared" ca="1" si="302"/>
        <v>3.4293493503429806E-2</v>
      </c>
      <c r="BL65" s="22">
        <f t="shared" ca="1" si="303"/>
        <v>2.02370729537979E-2</v>
      </c>
      <c r="BM65" s="22">
        <f t="shared" ca="1" si="304"/>
        <v>2.8989627097648425E-3</v>
      </c>
      <c r="BN65" s="22">
        <f t="shared" ca="1" si="305"/>
        <v>1.7388939426040565E-3</v>
      </c>
      <c r="BO65" s="22">
        <f t="shared" ca="1" si="306"/>
        <v>1.4257737050211918E-3</v>
      </c>
      <c r="BQ65" s="17" t="s">
        <v>14</v>
      </c>
      <c r="BR65" s="4">
        <f ca="1"/>
        <v>-5.9812068718837125E-6</v>
      </c>
      <c r="BS65" s="4">
        <f ca="1"/>
        <v>1.7606885920484302E-5</v>
      </c>
      <c r="BT65" s="4">
        <f ca="1"/>
        <v>5.6154338603878055E-5</v>
      </c>
      <c r="BU65" s="4">
        <f ca="1"/>
        <v>7.7180968043631275E-5</v>
      </c>
      <c r="BV65" s="4">
        <f ca="1"/>
        <v>-3.4106098071532667E-4</v>
      </c>
      <c r="BW65" s="4">
        <f ca="1"/>
        <v>4.9042605421526885E-5</v>
      </c>
      <c r="BX65" s="4">
        <f ca="1"/>
        <v>2.3670418993598674E-4</v>
      </c>
      <c r="BY65" s="4">
        <f ca="1"/>
        <v>-5.6758283606028291E-5</v>
      </c>
      <c r="BZ65" s="4">
        <f ca="1"/>
        <v>-3.2888516732268581E-5</v>
      </c>
      <c r="CC65" s="21" t="s">
        <v>14</v>
      </c>
      <c r="CD65" s="22">
        <f t="shared" ref="CD65:CD71" ca="1" si="326">CD53+CO65</f>
        <v>2.5464710475009741E-2</v>
      </c>
      <c r="CE65" s="22">
        <f t="shared" ca="1" si="307"/>
        <v>3.9189461523493875E-2</v>
      </c>
      <c r="CF65" s="22">
        <f t="shared" ca="1" si="308"/>
        <v>0.8608827434571088</v>
      </c>
      <c r="CG65" s="22">
        <f t="shared" ca="1" si="309"/>
        <v>4.1359217052304276E-2</v>
      </c>
      <c r="CH65" s="22">
        <f t="shared" ca="1" si="310"/>
        <v>1.6269641209490822E-2</v>
      </c>
      <c r="CI65" s="22">
        <f t="shared" ca="1" si="311"/>
        <v>2.0408996533237641E-3</v>
      </c>
      <c r="CJ65" s="22">
        <f t="shared" ca="1" si="312"/>
        <v>5.821829825181184E-4</v>
      </c>
      <c r="CK65" s="22">
        <f t="shared" ca="1" si="313"/>
        <v>7.0010902511681886E-4</v>
      </c>
      <c r="CL65" s="22">
        <f t="shared" ca="1" si="314"/>
        <v>1.3511034621633781E-2</v>
      </c>
      <c r="CN65" s="17" t="s">
        <v>14</v>
      </c>
      <c r="CO65" s="4">
        <f ca="1"/>
        <v>-4.7721901473013131E-6</v>
      </c>
      <c r="CP65" s="4">
        <f ca="1"/>
        <v>2.6430927430233059E-6</v>
      </c>
      <c r="CQ65" s="4">
        <f ca="1"/>
        <v>2.9645451873768175E-5</v>
      </c>
      <c r="CR65" s="4">
        <f ca="1"/>
        <v>-2.2541743269655973E-5</v>
      </c>
      <c r="CS65" s="4">
        <f ca="1"/>
        <v>-9.0926485239967798E-5</v>
      </c>
      <c r="CT65" s="4">
        <f ca="1"/>
        <v>8.6342111377166964E-5</v>
      </c>
      <c r="CU65" s="4">
        <f ca="1"/>
        <v>-1.8726402181435819E-6</v>
      </c>
      <c r="CV65" s="4">
        <f ca="1"/>
        <v>2.6411477336547522E-5</v>
      </c>
      <c r="CW65" s="4">
        <f ca="1"/>
        <v>-2.492907445543731E-5</v>
      </c>
      <c r="CZ65" s="21" t="s">
        <v>14</v>
      </c>
      <c r="DA65" s="22">
        <f t="shared" ref="DA65:DA71" ca="1" si="327">DA53+DL65</f>
        <v>5.2026731516660466E-4</v>
      </c>
      <c r="DB65" s="22">
        <f t="shared" ca="1" si="315"/>
        <v>3.2715225359884872E-2</v>
      </c>
      <c r="DC65" s="22">
        <f t="shared" ca="1" si="316"/>
        <v>0.89371788766587734</v>
      </c>
      <c r="DD65" s="22">
        <f t="shared" ca="1" si="317"/>
        <v>1.8066058618910606E-2</v>
      </c>
      <c r="DE65" s="22">
        <f t="shared" ca="1" si="318"/>
        <v>6.4081420910441275E-3</v>
      </c>
      <c r="DF65" s="22">
        <f t="shared" ca="1" si="319"/>
        <v>1.2016594545736137E-2</v>
      </c>
      <c r="DG65" s="22">
        <f t="shared" ca="1" si="320"/>
        <v>6.6517950846176467E-4</v>
      </c>
      <c r="DH65" s="22">
        <f t="shared" ca="1" si="321"/>
        <v>6.0248281896605014E-4</v>
      </c>
      <c r="DI65" s="22">
        <f t="shared" ca="1" si="322"/>
        <v>3.5288162075952353E-2</v>
      </c>
      <c r="DK65" s="17" t="s">
        <v>14</v>
      </c>
      <c r="DL65" s="4">
        <f ca="1"/>
        <v>1.4829224560048626E-6</v>
      </c>
      <c r="DM65" s="4">
        <f ca="1"/>
        <v>-4.1828882671423059E-6</v>
      </c>
      <c r="DN65" s="4">
        <f ca="1"/>
        <v>1.7503888947660354E-5</v>
      </c>
      <c r="DO65" s="4">
        <f ca="1"/>
        <v>-2.3859266841583968E-5</v>
      </c>
      <c r="DP65" s="4">
        <f ca="1"/>
        <v>5.5016909575757608E-6</v>
      </c>
      <c r="DQ65" s="4">
        <f ca="1"/>
        <v>-3.1115508483860889E-5</v>
      </c>
      <c r="DR65" s="4">
        <f ca="1"/>
        <v>4.3508998753022049E-5</v>
      </c>
      <c r="DS65" s="4">
        <f ca="1"/>
        <v>1.9154171003520297E-5</v>
      </c>
      <c r="DT65" s="4">
        <f ca="1"/>
        <v>-2.7994008525196157E-5</v>
      </c>
    </row>
    <row r="66" spans="1:124" x14ac:dyDescent="0.2">
      <c r="A66">
        <v>5</v>
      </c>
      <c r="B66">
        <v>18</v>
      </c>
      <c r="C66">
        <v>31</v>
      </c>
      <c r="D66">
        <v>637.41917808219182</v>
      </c>
      <c r="E66">
        <v>26</v>
      </c>
      <c r="F66">
        <v>26</v>
      </c>
      <c r="G66">
        <v>6</v>
      </c>
      <c r="H66">
        <v>6</v>
      </c>
      <c r="I66">
        <v>20</v>
      </c>
      <c r="L66" s="21" t="s">
        <v>15</v>
      </c>
      <c r="M66" s="22">
        <f t="shared" ca="1" si="323"/>
        <v>1.7590782402567211E-2</v>
      </c>
      <c r="N66" s="22">
        <f t="shared" ca="1" si="283"/>
        <v>2.2698825613423776E-2</v>
      </c>
      <c r="O66" s="22">
        <f t="shared" ca="1" si="284"/>
        <v>3.1830350439913502E-2</v>
      </c>
      <c r="P66" s="22">
        <f t="shared" ca="1" si="285"/>
        <v>0.81412283737738778</v>
      </c>
      <c r="Q66" s="22">
        <f t="shared" ca="1" si="286"/>
        <v>2.1547471553011389E-2</v>
      </c>
      <c r="R66" s="22">
        <f t="shared" ca="1" si="287"/>
        <v>3.8886770584425474E-2</v>
      </c>
      <c r="S66" s="22">
        <f ca="1">S54+AD66</f>
        <v>6.9733053188919744E-3</v>
      </c>
      <c r="T66" s="22">
        <f t="shared" ca="1" si="289"/>
        <v>1.227637781565427E-2</v>
      </c>
      <c r="U66" s="22">
        <f t="shared" ca="1" si="290"/>
        <v>3.4073278894724474E-2</v>
      </c>
      <c r="W66" s="17" t="s">
        <v>15</v>
      </c>
      <c r="X66" s="4">
        <f ca="1"/>
        <v>-8.3185077425978735E-6</v>
      </c>
      <c r="Y66" s="4">
        <f ca="1"/>
        <v>-1.1895950544897414E-5</v>
      </c>
      <c r="Z66" s="4">
        <f ca="1"/>
        <v>-5.0007824716664004E-5</v>
      </c>
      <c r="AA66" s="4">
        <f ca="1"/>
        <v>1.5957345284715201E-4</v>
      </c>
      <c r="AB66" s="4">
        <f ca="1"/>
        <v>-3.1657535576559476E-6</v>
      </c>
      <c r="AC66" s="4">
        <f ca="1"/>
        <v>-2.6111503556461898E-4</v>
      </c>
      <c r="AD66" s="4">
        <f ca="1"/>
        <v>1.2387226648199906E-4</v>
      </c>
      <c r="AE66" s="4">
        <f ca="1"/>
        <v>7.6936076526361769E-5</v>
      </c>
      <c r="AF66" s="4">
        <f ca="1"/>
        <v>-2.5878723729078635E-5</v>
      </c>
      <c r="AI66" s="21" t="s">
        <v>15</v>
      </c>
      <c r="AJ66" s="22">
        <f t="shared" ca="1" si="324"/>
        <v>8.1381319894034358E-3</v>
      </c>
      <c r="AK66" s="22">
        <f t="shared" ca="1" si="291"/>
        <v>2.5554296554319934E-2</v>
      </c>
      <c r="AL66" s="22">
        <f t="shared" ca="1" si="292"/>
        <v>6.079132988013386E-2</v>
      </c>
      <c r="AM66" s="22">
        <f t="shared" ca="1" si="293"/>
        <v>0.77960602609997398</v>
      </c>
      <c r="AN66" s="22">
        <f t="shared" ca="1" si="294"/>
        <v>4.4362136371190332E-2</v>
      </c>
      <c r="AO66" s="22">
        <f t="shared" ca="1" si="295"/>
        <v>2.8212879393715421E-2</v>
      </c>
      <c r="AP66" s="22">
        <f ca="1">AP54+BA66</f>
        <v>7.7452788511463344E-3</v>
      </c>
      <c r="AQ66" s="22">
        <f t="shared" ca="1" si="297"/>
        <v>1.4281059865156575E-2</v>
      </c>
      <c r="AR66" s="22">
        <f t="shared" ca="1" si="298"/>
        <v>3.1308860994960171E-2</v>
      </c>
      <c r="AT66" s="17" t="s">
        <v>15</v>
      </c>
      <c r="AU66" s="4">
        <f ca="1"/>
        <v>9.258339851822667E-6</v>
      </c>
      <c r="AV66" s="4">
        <f ca="1"/>
        <v>-2.4488568286970938E-5</v>
      </c>
      <c r="AW66" s="4">
        <f ca="1"/>
        <v>-9.01671756709619E-5</v>
      </c>
      <c r="AX66" s="4">
        <f ca="1"/>
        <v>2.965958159610892E-4</v>
      </c>
      <c r="AY66" s="4">
        <f ca="1"/>
        <v>-2.3628733673371449E-4</v>
      </c>
      <c r="AZ66" s="4">
        <f ca="1"/>
        <v>-1.3854072893482882E-4</v>
      </c>
      <c r="BA66" s="4">
        <f ca="1"/>
        <v>1.4000094436761377E-4</v>
      </c>
      <c r="BB66" s="4">
        <f ca="1"/>
        <v>1.0215123981825226E-4</v>
      </c>
      <c r="BC66" s="4">
        <f ca="1"/>
        <v>-5.8522530372301734E-5</v>
      </c>
      <c r="BF66" s="21" t="s">
        <v>15</v>
      </c>
      <c r="BG66" s="22">
        <f t="shared" ca="1" si="325"/>
        <v>6.6411865492199077E-4</v>
      </c>
      <c r="BH66" s="22">
        <f t="shared" ca="1" si="299"/>
        <v>2.2641612140829232E-2</v>
      </c>
      <c r="BI66" s="22">
        <f t="shared" ca="1" si="300"/>
        <v>2.9658813552363179E-2</v>
      </c>
      <c r="BJ66" s="22">
        <f t="shared" ca="1" si="301"/>
        <v>0.83253571432722584</v>
      </c>
      <c r="BK66" s="22">
        <f t="shared" ca="1" si="302"/>
        <v>3.7145981653786714E-2</v>
      </c>
      <c r="BL66" s="22">
        <f t="shared" ca="1" si="303"/>
        <v>4.0069619849757092E-2</v>
      </c>
      <c r="BM66" s="22">
        <f ca="1">BM54+BX66</f>
        <v>1.526716651467605E-2</v>
      </c>
      <c r="BN66" s="22">
        <f t="shared" ca="1" si="305"/>
        <v>4.178581254579144E-3</v>
      </c>
      <c r="BO66" s="22">
        <f t="shared" ca="1" si="306"/>
        <v>1.7838392051860687E-2</v>
      </c>
      <c r="BQ66" s="17" t="s">
        <v>15</v>
      </c>
      <c r="BR66" s="4">
        <f ca="1"/>
        <v>1.2904671416023852E-7</v>
      </c>
      <c r="BS66" s="4">
        <f ca="1"/>
        <v>7.4706725764578907E-6</v>
      </c>
      <c r="BT66" s="4">
        <f ca="1"/>
        <v>2.852268378368314E-5</v>
      </c>
      <c r="BU66" s="4">
        <f ca="1"/>
        <v>1.5549246532861022E-4</v>
      </c>
      <c r="BV66" s="4">
        <f ca="1"/>
        <v>-3.0838304138812092E-4</v>
      </c>
      <c r="BW66" s="4">
        <f ca="1"/>
        <v>-6.0031347480857959E-5</v>
      </c>
      <c r="BX66" s="4">
        <f ca="1"/>
        <v>1.5350913009547657E-4</v>
      </c>
      <c r="BY66" s="4">
        <f ca="1"/>
        <v>9.6341206986992953E-5</v>
      </c>
      <c r="BZ66" s="4">
        <f ca="1"/>
        <v>-7.305081661640209E-5</v>
      </c>
      <c r="CC66" s="21" t="s">
        <v>15</v>
      </c>
      <c r="CD66" s="22">
        <f t="shared" ca="1" si="326"/>
        <v>8.3937669947775038E-3</v>
      </c>
      <c r="CE66" s="22">
        <f t="shared" ca="1" si="307"/>
        <v>4.0230079688789694E-2</v>
      </c>
      <c r="CF66" s="22">
        <f t="shared" ca="1" si="308"/>
        <v>3.8087167215933283E-2</v>
      </c>
      <c r="CG66" s="22">
        <f t="shared" ca="1" si="309"/>
        <v>0.82745282984361612</v>
      </c>
      <c r="CH66" s="22">
        <f t="shared" ca="1" si="310"/>
        <v>2.1124764914993335E-2</v>
      </c>
      <c r="CI66" s="22">
        <f t="shared" ca="1" si="311"/>
        <v>3.5031007543888645E-2</v>
      </c>
      <c r="CJ66" s="22">
        <f ca="1">CJ54+CU66</f>
        <v>2.8484918471284614E-3</v>
      </c>
      <c r="CK66" s="22">
        <f t="shared" ca="1" si="313"/>
        <v>7.7346306914839978E-3</v>
      </c>
      <c r="CL66" s="22">
        <f t="shared" ca="1" si="314"/>
        <v>1.9097261259388907E-2</v>
      </c>
      <c r="CN66" s="17" t="s">
        <v>15</v>
      </c>
      <c r="CO66" s="4">
        <f ca="1"/>
        <v>-6.0091871511866408E-7</v>
      </c>
      <c r="CP66" s="4">
        <f ca="1"/>
        <v>-1.1537892182393905E-5</v>
      </c>
      <c r="CQ66" s="4">
        <f ca="1"/>
        <v>-2.1428742180604841E-5</v>
      </c>
      <c r="CR66" s="4">
        <f ca="1"/>
        <v>1.0580220642069438E-4</v>
      </c>
      <c r="CS66" s="4">
        <f ca="1"/>
        <v>-6.2198416686868308E-5</v>
      </c>
      <c r="CT66" s="4">
        <f ca="1"/>
        <v>-1.2386590089194329E-4</v>
      </c>
      <c r="CU66" s="4">
        <f ca="1"/>
        <v>1.3886465701053204E-4</v>
      </c>
      <c r="CV66" s="4">
        <f ca="1"/>
        <v>-3.5014232063271527E-5</v>
      </c>
      <c r="CW66" s="4">
        <f ca="1"/>
        <v>9.979239288974117E-6</v>
      </c>
      <c r="CZ66" s="21" t="s">
        <v>15</v>
      </c>
      <c r="DA66" s="22">
        <f t="shared" ca="1" si="327"/>
        <v>3.0181561556050381E-4</v>
      </c>
      <c r="DB66" s="22">
        <f t="shared" ca="1" si="315"/>
        <v>1.8822425787494188E-2</v>
      </c>
      <c r="DC66" s="22">
        <f t="shared" ca="1" si="316"/>
        <v>5.2464856966565117E-2</v>
      </c>
      <c r="DD66" s="22">
        <f t="shared" ca="1" si="317"/>
        <v>0.77286202077028798</v>
      </c>
      <c r="DE66" s="22">
        <f t="shared" ca="1" si="318"/>
        <v>3.9363619096175494E-2</v>
      </c>
      <c r="DF66" s="22">
        <f t="shared" ca="1" si="319"/>
        <v>1.890397288247864E-2</v>
      </c>
      <c r="DG66" s="22">
        <f ca="1">DG54+DR66</f>
        <v>1.5065620138644646E-2</v>
      </c>
      <c r="DH66" s="22">
        <f t="shared" ca="1" si="321"/>
        <v>1.0264644408329721E-2</v>
      </c>
      <c r="DI66" s="22">
        <f t="shared" ca="1" si="322"/>
        <v>7.1951024334463681E-2</v>
      </c>
      <c r="DK66" s="17" t="s">
        <v>15</v>
      </c>
      <c r="DL66" s="4">
        <f ca="1"/>
        <v>1.7616794825629604E-6</v>
      </c>
      <c r="DM66" s="4">
        <f ca="1"/>
        <v>-1.3645182808038693E-5</v>
      </c>
      <c r="DN66" s="4">
        <f ca="1"/>
        <v>-9.6771332401596725E-5</v>
      </c>
      <c r="DO66" s="4">
        <f ca="1"/>
        <v>3.4712865915006996E-4</v>
      </c>
      <c r="DP66" s="4">
        <f ca="1"/>
        <v>-2.5289917158924624E-4</v>
      </c>
      <c r="DQ66" s="4">
        <f ca="1"/>
        <v>9.2759414860217926E-5</v>
      </c>
      <c r="DR66" s="4">
        <f ca="1"/>
        <v>-2.0794048381362143E-4</v>
      </c>
      <c r="DS66" s="4">
        <f ca="1"/>
        <v>3.2934034480597946E-4</v>
      </c>
      <c r="DT66" s="4">
        <f ca="1"/>
        <v>-1.9973392768632723E-4</v>
      </c>
    </row>
    <row r="67" spans="1:124" x14ac:dyDescent="0.2">
      <c r="A67">
        <v>0</v>
      </c>
      <c r="B67">
        <v>4</v>
      </c>
      <c r="C67">
        <v>9</v>
      </c>
      <c r="D67">
        <v>27</v>
      </c>
      <c r="E67">
        <v>298.91506849315067</v>
      </c>
      <c r="F67">
        <v>27</v>
      </c>
      <c r="G67">
        <v>19</v>
      </c>
      <c r="H67">
        <v>22</v>
      </c>
      <c r="I67">
        <v>8</v>
      </c>
      <c r="L67" s="21" t="s">
        <v>16</v>
      </c>
      <c r="M67" s="22">
        <f t="shared" ca="1" si="323"/>
        <v>1.086900232270277E-3</v>
      </c>
      <c r="N67" s="22">
        <f t="shared" ca="1" si="283"/>
        <v>1.1892557619363907E-2</v>
      </c>
      <c r="O67" s="22">
        <f t="shared" ca="1" si="284"/>
        <v>3.086749239286711E-2</v>
      </c>
      <c r="P67" s="22">
        <f t="shared" ca="1" si="285"/>
        <v>7.9072249904510505E-2</v>
      </c>
      <c r="Q67" s="22">
        <f ca="1">Q55+AB67</f>
        <v>0.71568377903832514</v>
      </c>
      <c r="R67" s="22">
        <f t="shared" ca="1" si="287"/>
        <v>4.8127817706377904E-2</v>
      </c>
      <c r="S67" s="22">
        <f t="shared" ref="S67:S71" ca="1" si="328">S55+AD67</f>
        <v>3.6813000725576424E-2</v>
      </c>
      <c r="T67" s="22">
        <f t="shared" ca="1" si="289"/>
        <v>3.2556345406964463E-2</v>
      </c>
      <c r="U67" s="22">
        <f t="shared" ca="1" si="290"/>
        <v>4.3899856973744343E-2</v>
      </c>
      <c r="W67" s="17" t="s">
        <v>16</v>
      </c>
      <c r="X67" s="4">
        <f ca="1"/>
        <v>1.8931919483104814E-5</v>
      </c>
      <c r="Y67" s="4">
        <f ca="1"/>
        <v>3.1874524409492942E-6</v>
      </c>
      <c r="Z67" s="4">
        <f ca="1"/>
        <v>-9.4280826385837797E-5</v>
      </c>
      <c r="AA67" s="4">
        <f ca="1"/>
        <v>-3.6490858580150821E-4</v>
      </c>
      <c r="AB67" s="4">
        <f ca="1"/>
        <v>8.9543021677694851E-4</v>
      </c>
      <c r="AC67" s="4">
        <f ca="1"/>
        <v>-2.9360758988127114E-4</v>
      </c>
      <c r="AD67" s="4">
        <f ca="1"/>
        <v>-3.7086717084844063E-4</v>
      </c>
      <c r="AE67" s="4">
        <f ca="1"/>
        <v>2.5897431363204625E-4</v>
      </c>
      <c r="AF67" s="4">
        <f ca="1"/>
        <v>-5.2859729415990976E-5</v>
      </c>
      <c r="AI67" s="21" t="s">
        <v>16</v>
      </c>
      <c r="AJ67" s="22">
        <f t="shared" ca="1" si="324"/>
        <v>7.5118328600235948E-4</v>
      </c>
      <c r="AK67" s="22">
        <f t="shared" ca="1" si="291"/>
        <v>9.519018165448594E-4</v>
      </c>
      <c r="AL67" s="22">
        <f t="shared" ca="1" si="292"/>
        <v>2.3759709562672118E-2</v>
      </c>
      <c r="AM67" s="22">
        <f t="shared" ca="1" si="293"/>
        <v>4.323624224820756E-2</v>
      </c>
      <c r="AN67" s="22">
        <f ca="1">AN55+AY67</f>
        <v>0.70922483490652821</v>
      </c>
      <c r="AO67" s="22">
        <f t="shared" ca="1" si="295"/>
        <v>5.1079330706668175E-2</v>
      </c>
      <c r="AP67" s="22">
        <f t="shared" ref="AP67:AP71" ca="1" si="329">AP55+BA67</f>
        <v>4.0615695509259336E-2</v>
      </c>
      <c r="AQ67" s="22">
        <f t="shared" ca="1" si="297"/>
        <v>8.1480069275330233E-2</v>
      </c>
      <c r="AR67" s="22">
        <f t="shared" ca="1" si="298"/>
        <v>4.8901032688787156E-2</v>
      </c>
      <c r="AT67" s="17" t="s">
        <v>16</v>
      </c>
      <c r="AU67" s="4">
        <f ca="1"/>
        <v>8.3329247562745614E-6</v>
      </c>
      <c r="AV67" s="4">
        <f ca="1"/>
        <v>2.0826004168941285E-5</v>
      </c>
      <c r="AW67" s="4">
        <f ca="1"/>
        <v>-4.2664986888172701E-5</v>
      </c>
      <c r="AX67" s="4">
        <f ca="1"/>
        <v>-2.1171651624904742E-4</v>
      </c>
      <c r="AY67" s="4">
        <f ca="1"/>
        <v>9.4668545011788855E-4</v>
      </c>
      <c r="AZ67" s="4">
        <f ca="1"/>
        <v>-4.311646777429742E-4</v>
      </c>
      <c r="BA67" s="4">
        <f ca="1"/>
        <v>-3.6092052383617749E-4</v>
      </c>
      <c r="BB67" s="4">
        <f ca="1"/>
        <v>-6.86483704306099E-4</v>
      </c>
      <c r="BC67" s="4">
        <f ca="1"/>
        <v>7.5710602997936655E-4</v>
      </c>
      <c r="BF67" s="21" t="s">
        <v>16</v>
      </c>
      <c r="BG67" s="22">
        <f t="shared" ca="1" si="325"/>
        <v>1.1031550767789699E-3</v>
      </c>
      <c r="BH67" s="22">
        <f t="shared" ca="1" si="299"/>
        <v>2.6959357280384996E-2</v>
      </c>
      <c r="BI67" s="22">
        <f t="shared" ca="1" si="300"/>
        <v>5.1365569010872351E-2</v>
      </c>
      <c r="BJ67" s="22">
        <f t="shared" ca="1" si="301"/>
        <v>7.3250410363411692E-2</v>
      </c>
      <c r="BK67" s="22">
        <f ca="1">BK55+BV67</f>
        <v>0.60324701129882341</v>
      </c>
      <c r="BL67" s="22">
        <f t="shared" ca="1" si="303"/>
        <v>8.14122446337123E-2</v>
      </c>
      <c r="BM67" s="22">
        <f t="shared" ref="BM67:BM71" ca="1" si="330">BM55+BX67</f>
        <v>7.4652675404796837E-2</v>
      </c>
      <c r="BN67" s="22">
        <f t="shared" ca="1" si="305"/>
        <v>5.79616733627418E-2</v>
      </c>
      <c r="BO67" s="22">
        <f t="shared" ca="1" si="306"/>
        <v>3.0047903568477724E-2</v>
      </c>
      <c r="BQ67" s="17" t="s">
        <v>16</v>
      </c>
      <c r="BR67" s="4">
        <f ca="1"/>
        <v>3.315919783047648E-5</v>
      </c>
      <c r="BS67" s="4">
        <f ca="1"/>
        <v>-2.1134224891724006E-4</v>
      </c>
      <c r="BT67" s="4">
        <f ca="1"/>
        <v>-4.9572596648102848E-4</v>
      </c>
      <c r="BU67" s="4">
        <f ca="1"/>
        <v>-9.3464911808730715E-4</v>
      </c>
      <c r="BV67" s="4">
        <f ca="1"/>
        <v>4.3040071929688157E-3</v>
      </c>
      <c r="BW67" s="4">
        <f ca="1"/>
        <v>-1.4304224649703289E-3</v>
      </c>
      <c r="BX67" s="4">
        <f ca="1"/>
        <v>-2.4652556010323319E-3</v>
      </c>
      <c r="BY67" s="4">
        <f ca="1"/>
        <v>9.4339688275818848E-4</v>
      </c>
      <c r="BZ67" s="4">
        <f ca="1"/>
        <v>2.568321259307563E-4</v>
      </c>
      <c r="CC67" s="21" t="s">
        <v>16</v>
      </c>
      <c r="CD67" s="22">
        <f t="shared" ca="1" si="326"/>
        <v>3.426636671511027E-4</v>
      </c>
      <c r="CE67" s="22">
        <f t="shared" ca="1" si="307"/>
        <v>1.8742221253247256E-2</v>
      </c>
      <c r="CF67" s="22">
        <f t="shared" ca="1" si="308"/>
        <v>3.8938655503268256E-3</v>
      </c>
      <c r="CG67" s="22">
        <f t="shared" ca="1" si="309"/>
        <v>6.4229641278919308E-2</v>
      </c>
      <c r="CH67" s="22">
        <f ca="1">CH55+CS67</f>
        <v>0.67453442011997</v>
      </c>
      <c r="CI67" s="22">
        <f t="shared" ca="1" si="311"/>
        <v>0.10647126509344568</v>
      </c>
      <c r="CJ67" s="22">
        <f t="shared" ref="CJ67:CJ71" ca="1" si="331">CJ55+CU67</f>
        <v>5.0571891127950228E-2</v>
      </c>
      <c r="CK67" s="22">
        <f t="shared" ca="1" si="313"/>
        <v>4.7322703703083863E-2</v>
      </c>
      <c r="CL67" s="22">
        <f t="shared" ca="1" si="314"/>
        <v>3.3891328205905728E-2</v>
      </c>
      <c r="CN67" s="17" t="s">
        <v>16</v>
      </c>
      <c r="CO67" s="4">
        <f ca="1"/>
        <v>-1.5676718986095924E-7</v>
      </c>
      <c r="CP67" s="4">
        <f ca="1"/>
        <v>-4.5652693015287344E-5</v>
      </c>
      <c r="CQ67" s="4">
        <f ca="1"/>
        <v>1.7655489956760955E-4</v>
      </c>
      <c r="CR67" s="4">
        <f ca="1"/>
        <v>-4.3747570249138976E-4</v>
      </c>
      <c r="CS67" s="4">
        <f ca="1"/>
        <v>1.5446379740560639E-3</v>
      </c>
      <c r="CT67" s="4">
        <f ca="1"/>
        <v>-1.1825573920632784E-3</v>
      </c>
      <c r="CU67" s="4">
        <f ca="1"/>
        <v>-3.6567030950533197E-5</v>
      </c>
      <c r="CV67" s="4">
        <f ca="1"/>
        <v>-4.3295374224550781E-4</v>
      </c>
      <c r="CW67" s="4">
        <f ca="1"/>
        <v>4.1417045433218391E-4</v>
      </c>
      <c r="CZ67" s="21" t="s">
        <v>16</v>
      </c>
      <c r="DA67" s="22">
        <f t="shared" ca="1" si="327"/>
        <v>1.1893391706877689E-5</v>
      </c>
      <c r="DB67" s="22">
        <f t="shared" ca="1" si="315"/>
        <v>1.1157733196789771E-3</v>
      </c>
      <c r="DC67" s="22">
        <f t="shared" ca="1" si="316"/>
        <v>3.1889489381163117E-3</v>
      </c>
      <c r="DD67" s="22">
        <f t="shared" ca="1" si="317"/>
        <v>9.4367183407341293E-2</v>
      </c>
      <c r="DE67" s="22">
        <f ca="1">DE55+DP67</f>
        <v>0.70237930134032578</v>
      </c>
      <c r="DF67" s="22">
        <f t="shared" ca="1" si="319"/>
        <v>5.8836229008372452E-2</v>
      </c>
      <c r="DG67" s="22">
        <f t="shared" ref="DG67:DG71" ca="1" si="332">DG55+DR67</f>
        <v>1.9347894584549091E-2</v>
      </c>
      <c r="DH67" s="22">
        <f t="shared" ca="1" si="321"/>
        <v>6.3916909306125438E-2</v>
      </c>
      <c r="DI67" s="22">
        <f t="shared" ca="1" si="322"/>
        <v>5.6835866703783634E-2</v>
      </c>
      <c r="DK67" s="17" t="s">
        <v>16</v>
      </c>
      <c r="DL67" s="4">
        <f ca="1"/>
        <v>-2.1931513821900726E-6</v>
      </c>
      <c r="DM67" s="4">
        <f ca="1"/>
        <v>2.9800080719197398E-5</v>
      </c>
      <c r="DN67" s="4">
        <f ca="1"/>
        <v>1.2841814939619506E-4</v>
      </c>
      <c r="DO67" s="4">
        <f ca="1"/>
        <v>-7.4453602634595283E-4</v>
      </c>
      <c r="DP67" s="4">
        <f ca="1"/>
        <v>1.0076058333020985E-3</v>
      </c>
      <c r="DQ67" s="4">
        <f ca="1"/>
        <v>-2.4043794360829513E-4</v>
      </c>
      <c r="DR67" s="4">
        <f ca="1"/>
        <v>-1.2988255898548428E-4</v>
      </c>
      <c r="DS67" s="4">
        <f ca="1"/>
        <v>-2.4504317844538585E-3</v>
      </c>
      <c r="DT67" s="4">
        <f ca="1"/>
        <v>2.4016574013582897E-3</v>
      </c>
    </row>
    <row r="68" spans="1:124" x14ac:dyDescent="0.2">
      <c r="A68">
        <v>0</v>
      </c>
      <c r="B68">
        <v>0</v>
      </c>
      <c r="C68">
        <v>3</v>
      </c>
      <c r="D68">
        <v>9</v>
      </c>
      <c r="E68">
        <v>24</v>
      </c>
      <c r="F68">
        <v>299.15616438356165</v>
      </c>
      <c r="G68">
        <v>31</v>
      </c>
      <c r="H68">
        <v>20</v>
      </c>
      <c r="I68">
        <v>23</v>
      </c>
      <c r="L68" s="21" t="s">
        <v>17</v>
      </c>
      <c r="M68" s="22">
        <f t="shared" ca="1" si="323"/>
        <v>3.6131864278169166E-4</v>
      </c>
      <c r="N68" s="22">
        <f t="shared" ca="1" si="283"/>
        <v>8.9637884398936568E-4</v>
      </c>
      <c r="O68" s="22">
        <f t="shared" ca="1" si="284"/>
        <v>1.8829406831323062E-3</v>
      </c>
      <c r="P68" s="22">
        <f t="shared" ca="1" si="285"/>
        <v>3.4239867233811408E-2</v>
      </c>
      <c r="Q68" s="22">
        <f t="shared" ref="Q68:Q71" ca="1" si="333">Q56+AB68</f>
        <v>6.1481752442802601E-2</v>
      </c>
      <c r="R68" s="22">
        <f t="shared" ca="1" si="287"/>
        <v>0.6744055662279046</v>
      </c>
      <c r="S68" s="22">
        <f t="shared" ca="1" si="328"/>
        <v>6.6201117717832117E-2</v>
      </c>
      <c r="T68" s="22">
        <f t="shared" ca="1" si="289"/>
        <v>8.9242744443211175E-2</v>
      </c>
      <c r="U68" s="22">
        <f t="shared" ca="1" si="290"/>
        <v>7.1288313764534816E-2</v>
      </c>
      <c r="W68" s="17" t="s">
        <v>17</v>
      </c>
      <c r="X68" s="4">
        <f ca="1"/>
        <v>2.8854626458183902E-6</v>
      </c>
      <c r="Y68" s="4">
        <f ca="1"/>
        <v>1.9349012250014039E-5</v>
      </c>
      <c r="Z68" s="4">
        <f ca="1"/>
        <v>7.7582897237790037E-5</v>
      </c>
      <c r="AA68" s="4">
        <f ca="1"/>
        <v>-1.1266211078877819E-4</v>
      </c>
      <c r="AB68" s="4">
        <f ca="1"/>
        <v>-4.8900930427771098E-4</v>
      </c>
      <c r="AC68" s="4">
        <f ca="1"/>
        <v>1.8556941875128769E-3</v>
      </c>
      <c r="AD68" s="4">
        <f ca="1"/>
        <v>-1.1929360875979774E-3</v>
      </c>
      <c r="AE68" s="4">
        <f ca="1"/>
        <v>-8.8377077762617513E-4</v>
      </c>
      <c r="AF68" s="4">
        <f ca="1"/>
        <v>7.2286672064414241E-4</v>
      </c>
      <c r="AI68" s="21" t="s">
        <v>17</v>
      </c>
      <c r="AJ68" s="22">
        <f t="shared" ca="1" si="324"/>
        <v>1.7748091360356741E-4</v>
      </c>
      <c r="AK68" s="22">
        <f t="shared" ca="1" si="291"/>
        <v>5.6306526413162799E-4</v>
      </c>
      <c r="AL68" s="22">
        <f t="shared" ca="1" si="292"/>
        <v>2.1775694886119637E-3</v>
      </c>
      <c r="AM68" s="22">
        <f t="shared" ca="1" si="293"/>
        <v>3.4988029571243411E-2</v>
      </c>
      <c r="AN68" s="22">
        <f t="shared" ref="AN68:AN71" ca="1" si="334">AN56+AY68</f>
        <v>5.6178380960474859E-2</v>
      </c>
      <c r="AO68" s="22">
        <f t="shared" ca="1" si="295"/>
        <v>0.67721471023273028</v>
      </c>
      <c r="AP68" s="22">
        <f t="shared" ca="1" si="329"/>
        <v>7.1633652343789586E-2</v>
      </c>
      <c r="AQ68" s="22">
        <f t="shared" ca="1" si="297"/>
        <v>6.192668791885747E-2</v>
      </c>
      <c r="AR68" s="22">
        <f t="shared" ca="1" si="298"/>
        <v>9.5140423306557378E-2</v>
      </c>
      <c r="AT68" s="17" t="s">
        <v>17</v>
      </c>
      <c r="AU68" s="4">
        <f ca="1"/>
        <v>-4.2918032520385049E-6</v>
      </c>
      <c r="AV68" s="4">
        <f ca="1"/>
        <v>1.2822666697169897E-5</v>
      </c>
      <c r="AW68" s="4">
        <f ca="1"/>
        <v>8.4975948365154235E-5</v>
      </c>
      <c r="AX68" s="4">
        <f ca="1"/>
        <v>-2.4387014937597733E-4</v>
      </c>
      <c r="AY68" s="4">
        <f ca="1"/>
        <v>-4.3690296527726749E-4</v>
      </c>
      <c r="AZ68" s="4">
        <f ca="1"/>
        <v>1.7350621067906274E-3</v>
      </c>
      <c r="BA68" s="4">
        <f ca="1"/>
        <v>-1.4562864078801669E-3</v>
      </c>
      <c r="BB68" s="4">
        <f ca="1"/>
        <v>4.3302373517522115E-4</v>
      </c>
      <c r="BC68" s="4">
        <f ca="1"/>
        <v>-1.2453313124272228E-4</v>
      </c>
      <c r="BF68" s="21" t="s">
        <v>17</v>
      </c>
      <c r="BG68" s="22">
        <f t="shared" ca="1" si="325"/>
        <v>2.6052720809144981E-4</v>
      </c>
      <c r="BH68" s="22">
        <f t="shared" ca="1" si="299"/>
        <v>1.7486018783056596E-3</v>
      </c>
      <c r="BI68" s="22">
        <f t="shared" ca="1" si="300"/>
        <v>1.6472530974828002E-2</v>
      </c>
      <c r="BJ68" s="22">
        <f t="shared" ca="1" si="301"/>
        <v>2.9825594331282391E-2</v>
      </c>
      <c r="BK68" s="22">
        <f t="shared" ref="BK68:BK71" ca="1" si="335">BK56+BV68</f>
        <v>6.8498182879998384E-2</v>
      </c>
      <c r="BL68" s="22">
        <f t="shared" ca="1" si="303"/>
        <v>0.70777944554567407</v>
      </c>
      <c r="BM68" s="22">
        <f t="shared" ca="1" si="330"/>
        <v>6.9913603239046537E-2</v>
      </c>
      <c r="BN68" s="22">
        <f t="shared" ca="1" si="305"/>
        <v>3.8046813575531281E-2</v>
      </c>
      <c r="BO68" s="22">
        <f t="shared" ca="1" si="306"/>
        <v>6.7454700367242201E-2</v>
      </c>
      <c r="BQ68" s="17" t="s">
        <v>17</v>
      </c>
      <c r="BR68" s="4">
        <f ca="1"/>
        <v>-6.3081649447178773E-6</v>
      </c>
      <c r="BS68" s="4">
        <f ca="1"/>
        <v>7.6172398840310647E-5</v>
      </c>
      <c r="BT68" s="4">
        <f ca="1"/>
        <v>1.1462056055520318E-4</v>
      </c>
      <c r="BU68" s="4">
        <f ca="1"/>
        <v>1.3999207496401722E-4</v>
      </c>
      <c r="BV68" s="4">
        <f ca="1"/>
        <v>-1.3386983110611672E-3</v>
      </c>
      <c r="BW68" s="4">
        <f ca="1"/>
        <v>1.2819955261810045E-3</v>
      </c>
      <c r="BX68" s="4">
        <f ca="1"/>
        <v>-1.1386299788269485E-3</v>
      </c>
      <c r="BY68" s="4">
        <f ca="1"/>
        <v>1.1958891972804516E-3</v>
      </c>
      <c r="BZ68" s="4">
        <f ca="1"/>
        <v>-3.250333029881533E-4</v>
      </c>
      <c r="CC68" s="21" t="s">
        <v>17</v>
      </c>
      <c r="CD68" s="22">
        <f t="shared" ca="1" si="326"/>
        <v>5.1577226705774057E-4</v>
      </c>
      <c r="CE68" s="22">
        <f t="shared" ca="1" si="307"/>
        <v>1.6739467679304312E-3</v>
      </c>
      <c r="CF68" s="22">
        <f t="shared" ca="1" si="308"/>
        <v>2.9592977202787602E-2</v>
      </c>
      <c r="CG68" s="22">
        <f t="shared" ca="1" si="309"/>
        <v>1.741160752866483E-2</v>
      </c>
      <c r="CH68" s="22">
        <f t="shared" ref="CH68:CH71" ca="1" si="336">CH56+CS68</f>
        <v>5.3272758636430106E-2</v>
      </c>
      <c r="CI68" s="22">
        <f t="shared" ca="1" si="311"/>
        <v>0.71018861165218827</v>
      </c>
      <c r="CJ68" s="22">
        <f t="shared" ca="1" si="331"/>
        <v>9.3940861022900307E-2</v>
      </c>
      <c r="CK68" s="22">
        <f t="shared" ca="1" si="313"/>
        <v>3.364322590592464E-2</v>
      </c>
      <c r="CL68" s="22">
        <f t="shared" ca="1" si="314"/>
        <v>5.9760239016116136E-2</v>
      </c>
      <c r="CN68" s="17" t="s">
        <v>17</v>
      </c>
      <c r="CO68" s="4">
        <f ca="1"/>
        <v>9.5712726373262067E-6</v>
      </c>
      <c r="CP68" s="4">
        <f ca="1"/>
        <v>3.8868063399662373E-5</v>
      </c>
      <c r="CQ68" s="4">
        <f ca="1"/>
        <v>-1.6907232984969198E-4</v>
      </c>
      <c r="CR68" s="4">
        <f ca="1"/>
        <v>8.111976491608778E-5</v>
      </c>
      <c r="CS68" s="4">
        <f ca="1"/>
        <v>-6.4243300692910712E-4</v>
      </c>
      <c r="CT68" s="4">
        <f ca="1"/>
        <v>1.3676398491371494E-3</v>
      </c>
      <c r="CU68" s="4">
        <f ca="1"/>
        <v>-1.0056420251418293E-3</v>
      </c>
      <c r="CV68" s="4">
        <f ca="1"/>
        <v>4.0672980876771154E-4</v>
      </c>
      <c r="CW68" s="4">
        <f ca="1"/>
        <v>-8.6781396937309053E-5</v>
      </c>
      <c r="CZ68" s="21" t="s">
        <v>17</v>
      </c>
      <c r="DA68" s="22">
        <f t="shared" ca="1" si="327"/>
        <v>2.1078994045218647E-7</v>
      </c>
      <c r="DB68" s="22">
        <f t="shared" ca="1" si="315"/>
        <v>2.1263110435805248E-5</v>
      </c>
      <c r="DC68" s="22">
        <f t="shared" ca="1" si="316"/>
        <v>6.0835618664823238E-5</v>
      </c>
      <c r="DD68" s="22">
        <f t="shared" ca="1" si="317"/>
        <v>2.8929748726701393E-3</v>
      </c>
      <c r="DE68" s="22">
        <f t="shared" ref="DE68:DE71" ca="1" si="337">DE56+DP68</f>
        <v>4.4136498419233797E-2</v>
      </c>
      <c r="DF68" s="22">
        <f t="shared" ca="1" si="319"/>
        <v>0.74740320171378416</v>
      </c>
      <c r="DG68" s="22">
        <f t="shared" ca="1" si="332"/>
        <v>5.2712427453692111E-2</v>
      </c>
      <c r="DH68" s="22">
        <f t="shared" ca="1" si="321"/>
        <v>3.2329304288909337E-2</v>
      </c>
      <c r="DI68" s="22">
        <f t="shared" ca="1" si="322"/>
        <v>0.1204432837326693</v>
      </c>
      <c r="DK68" s="17" t="s">
        <v>17</v>
      </c>
      <c r="DL68" s="4">
        <f ca="1"/>
        <v>2.1078994045218647E-7</v>
      </c>
      <c r="DM68" s="4">
        <f ca="1"/>
        <v>-5.5730477638458568E-6</v>
      </c>
      <c r="DN68" s="4">
        <f ca="1"/>
        <v>-1.9672855934130072E-5</v>
      </c>
      <c r="DO68" s="4">
        <f ca="1"/>
        <v>1.6817615797975105E-4</v>
      </c>
      <c r="DP68" s="4">
        <f ca="1"/>
        <v>-3.2395895663579933E-4</v>
      </c>
      <c r="DQ68" s="4">
        <f ca="1"/>
        <v>8.5704166182883957E-4</v>
      </c>
      <c r="DR68" s="4">
        <f ca="1"/>
        <v>-1.1773062395228277E-3</v>
      </c>
      <c r="DS68" s="4">
        <f ca="1"/>
        <v>6.1531569400916661E-4</v>
      </c>
      <c r="DT68" s="4">
        <f ca="1"/>
        <v>-1.1423320390160615E-4</v>
      </c>
    </row>
    <row r="69" spans="1:124" x14ac:dyDescent="0.2">
      <c r="A69">
        <v>0</v>
      </c>
      <c r="B69">
        <v>0</v>
      </c>
      <c r="C69">
        <v>0</v>
      </c>
      <c r="D69">
        <v>0</v>
      </c>
      <c r="E69">
        <v>13</v>
      </c>
      <c r="F69">
        <v>20</v>
      </c>
      <c r="G69">
        <v>214.17534246575343</v>
      </c>
      <c r="H69">
        <v>53</v>
      </c>
      <c r="I69">
        <v>15</v>
      </c>
      <c r="L69" s="21" t="s">
        <v>18</v>
      </c>
      <c r="M69" s="22">
        <f t="shared" ca="1" si="323"/>
        <v>4.0806079179647087E-5</v>
      </c>
      <c r="N69" s="22">
        <f t="shared" ca="1" si="283"/>
        <v>5.1860435608472733E-4</v>
      </c>
      <c r="O69" s="22">
        <f t="shared" ca="1" si="284"/>
        <v>1.3977367089760028E-3</v>
      </c>
      <c r="P69" s="22">
        <f t="shared" ca="1" si="285"/>
        <v>5.0228705304640273E-3</v>
      </c>
      <c r="Q69" s="22">
        <f t="shared" ca="1" si="333"/>
        <v>6.5975913772962455E-2</v>
      </c>
      <c r="R69" s="22">
        <f t="shared" ca="1" si="287"/>
        <v>6.6351210913821637E-2</v>
      </c>
      <c r="S69" s="22">
        <f t="shared" ca="1" si="328"/>
        <v>0.64220160858501218</v>
      </c>
      <c r="T69" s="22">
        <f t="shared" ca="1" si="289"/>
        <v>0.15989083126056639</v>
      </c>
      <c r="U69" s="22">
        <f t="shared" ca="1" si="290"/>
        <v>5.8600417792932798E-2</v>
      </c>
      <c r="W69" s="17" t="s">
        <v>18</v>
      </c>
      <c r="X69" s="4">
        <f ca="1"/>
        <v>-1.0896933120401477E-5</v>
      </c>
      <c r="Y69" s="4">
        <f ca="1"/>
        <v>5.6478577886054443E-6</v>
      </c>
      <c r="Z69" s="4">
        <f ca="1"/>
        <v>6.2332054567505989E-5</v>
      </c>
      <c r="AA69" s="4">
        <f ca="1"/>
        <v>3.2381305470037612E-4</v>
      </c>
      <c r="AB69" s="4">
        <f ca="1"/>
        <v>-8.9257259636124609E-4</v>
      </c>
      <c r="AC69" s="4">
        <f ca="1"/>
        <v>-7.2701252602256456E-4</v>
      </c>
      <c r="AD69" s="4">
        <f ca="1"/>
        <v>2.5235872862530702E-3</v>
      </c>
      <c r="AE69" s="4">
        <f ca="1"/>
        <v>-4.3194585459079022E-3</v>
      </c>
      <c r="AF69" s="4">
        <f ca="1"/>
        <v>3.0345603481025567E-3</v>
      </c>
      <c r="AI69" s="21" t="s">
        <v>18</v>
      </c>
      <c r="AJ69" s="22">
        <f t="shared" ca="1" si="324"/>
        <v>1.9250767492980773E-5</v>
      </c>
      <c r="AK69" s="22">
        <f t="shared" ca="1" si="291"/>
        <v>3.4732145612434293E-5</v>
      </c>
      <c r="AL69" s="22">
        <f t="shared" ca="1" si="292"/>
        <v>7.3605080545157406E-4</v>
      </c>
      <c r="AM69" s="22">
        <f t="shared" ca="1" si="293"/>
        <v>2.9715418264781288E-3</v>
      </c>
      <c r="AN69" s="22">
        <f t="shared" ca="1" si="334"/>
        <v>4.3894262613629158E-2</v>
      </c>
      <c r="AO69" s="22">
        <f t="shared" ca="1" si="295"/>
        <v>6.8367220027950343E-2</v>
      </c>
      <c r="AP69" s="22">
        <f t="shared" ca="1" si="329"/>
        <v>0.62817038289166982</v>
      </c>
      <c r="AQ69" s="22">
        <f t="shared" ca="1" si="297"/>
        <v>0.15972304493932801</v>
      </c>
      <c r="AR69" s="22">
        <f t="shared" ca="1" si="298"/>
        <v>9.6083513982387556E-2</v>
      </c>
      <c r="AT69" s="17" t="s">
        <v>18</v>
      </c>
      <c r="AU69" s="4">
        <f ca="1"/>
        <v>-3.9011437043338021E-6</v>
      </c>
      <c r="AV69" s="4">
        <f ca="1"/>
        <v>-1.16129895633613E-5</v>
      </c>
      <c r="AW69" s="4">
        <f ca="1"/>
        <v>7.7209433575919199E-6</v>
      </c>
      <c r="AX69" s="4">
        <f ca="1"/>
        <v>2.5310892094220318E-4</v>
      </c>
      <c r="AY69" s="4">
        <f ca="1"/>
        <v>-5.3371052588696382E-4</v>
      </c>
      <c r="AZ69" s="4">
        <f ca="1"/>
        <v>-1.4606622793917872E-3</v>
      </c>
      <c r="BA69" s="4">
        <f ca="1"/>
        <v>3.0509117210216208E-3</v>
      </c>
      <c r="BB69" s="4">
        <f ca="1"/>
        <v>-4.0550396561427832E-3</v>
      </c>
      <c r="BC69" s="4">
        <f ca="1"/>
        <v>2.7531850093678134E-3</v>
      </c>
      <c r="BF69" s="21" t="s">
        <v>18</v>
      </c>
      <c r="BG69" s="22">
        <f t="shared" ca="1" si="325"/>
        <v>2.0507020338227063E-5</v>
      </c>
      <c r="BH69" s="22">
        <f t="shared" ca="1" si="299"/>
        <v>6.5895590095613004E-4</v>
      </c>
      <c r="BI69" s="22">
        <f t="shared" ca="1" si="300"/>
        <v>1.6115935836862225E-3</v>
      </c>
      <c r="BJ69" s="22">
        <f t="shared" ca="1" si="301"/>
        <v>2.504971622719203E-3</v>
      </c>
      <c r="BK69" s="22">
        <f t="shared" ca="1" si="335"/>
        <v>3.2081614188221197E-2</v>
      </c>
      <c r="BL69" s="22">
        <f t="shared" ca="1" si="303"/>
        <v>3.9172278584611211E-2</v>
      </c>
      <c r="BM69" s="22">
        <f t="shared" ca="1" si="330"/>
        <v>0.5915612816762057</v>
      </c>
      <c r="BN69" s="22">
        <f t="shared" ca="1" si="305"/>
        <v>0.21539365872923705</v>
      </c>
      <c r="BO69" s="22">
        <f t="shared" ca="1" si="306"/>
        <v>0.11699513869402506</v>
      </c>
      <c r="BQ69" s="17" t="s">
        <v>18</v>
      </c>
      <c r="BR69" s="4">
        <f ca="1"/>
        <v>-6.2840004638636941E-6</v>
      </c>
      <c r="BS69" s="4">
        <f ca="1"/>
        <v>4.904234816739503E-5</v>
      </c>
      <c r="BT69" s="4">
        <f ca="1"/>
        <v>1.2725864866832703E-4</v>
      </c>
      <c r="BU69" s="4">
        <f ca="1"/>
        <v>2.3105395290791279E-4</v>
      </c>
      <c r="BV69" s="4">
        <f ca="1"/>
        <v>-1.240936788673098E-3</v>
      </c>
      <c r="BW69" s="4">
        <f ca="1"/>
        <v>-4.7317383882515193E-5</v>
      </c>
      <c r="BX69" s="4">
        <f ca="1"/>
        <v>4.7888287306019177E-3</v>
      </c>
      <c r="BY69" s="4">
        <f ca="1"/>
        <v>-5.5593037314741771E-3</v>
      </c>
      <c r="BZ69" s="4">
        <f ca="1"/>
        <v>1.6576582241481013E-3</v>
      </c>
      <c r="CC69" s="21" t="s">
        <v>18</v>
      </c>
      <c r="CD69" s="22">
        <f t="shared" ca="1" si="326"/>
        <v>1.7542563526121866E-5</v>
      </c>
      <c r="CE69" s="22">
        <f t="shared" ca="1" si="307"/>
        <v>3.0264544341626398E-4</v>
      </c>
      <c r="CF69" s="22">
        <f t="shared" ca="1" si="308"/>
        <v>1.3335736938480101E-3</v>
      </c>
      <c r="CG69" s="22">
        <f t="shared" ca="1" si="309"/>
        <v>1.6481763899886329E-3</v>
      </c>
      <c r="CH69" s="22">
        <f t="shared" ca="1" si="336"/>
        <v>2.2607362384606457E-2</v>
      </c>
      <c r="CI69" s="22">
        <f t="shared" ca="1" si="311"/>
        <v>6.6701108090788261E-2</v>
      </c>
      <c r="CJ69" s="22">
        <f t="shared" ca="1" si="331"/>
        <v>0.70789056102722292</v>
      </c>
      <c r="CK69" s="22">
        <f t="shared" ca="1" si="313"/>
        <v>0.10068809717947551</v>
      </c>
      <c r="CL69" s="22">
        <f t="shared" ca="1" si="314"/>
        <v>9.8810933227127834E-2</v>
      </c>
      <c r="CN69" s="17" t="s">
        <v>18</v>
      </c>
      <c r="CO69" s="4">
        <f ca="1"/>
        <v>-3.6316047008889825E-6</v>
      </c>
      <c r="CP69" s="4">
        <f ca="1"/>
        <v>-2.7466733594235342E-6</v>
      </c>
      <c r="CQ69" s="4">
        <f ca="1"/>
        <v>4.0644908745926043E-5</v>
      </c>
      <c r="CR69" s="4">
        <f ca="1"/>
        <v>5.8863807965891758E-5</v>
      </c>
      <c r="CS69" s="4">
        <f ca="1"/>
        <v>-1.2268204914343052E-4</v>
      </c>
      <c r="CT69" s="4">
        <f ca="1"/>
        <v>-3.0825478244689183E-4</v>
      </c>
      <c r="CU69" s="4">
        <f ca="1"/>
        <v>9.5411390234258447E-4</v>
      </c>
      <c r="CV69" s="4">
        <f ca="1"/>
        <v>-1.5283219835112961E-3</v>
      </c>
      <c r="CW69" s="4">
        <f ca="1"/>
        <v>9.1201447410752879E-4</v>
      </c>
      <c r="CZ69" s="21" t="s">
        <v>18</v>
      </c>
      <c r="DA69" s="22">
        <f t="shared" ca="1" si="327"/>
        <v>1.2264068856763982E-7</v>
      </c>
      <c r="DB69" s="22">
        <f t="shared" ca="1" si="315"/>
        <v>1.2117738607491843E-5</v>
      </c>
      <c r="DC69" s="22">
        <f t="shared" ca="1" si="316"/>
        <v>3.4634702351000568E-5</v>
      </c>
      <c r="DD69" s="22">
        <f t="shared" ca="1" si="317"/>
        <v>1.6545664655045853E-3</v>
      </c>
      <c r="DE69" s="22">
        <f t="shared" ca="1" si="337"/>
        <v>2.4941179719031367E-2</v>
      </c>
      <c r="DF69" s="22">
        <f t="shared" ca="1" si="319"/>
        <v>9.4051022622546998E-2</v>
      </c>
      <c r="DG69" s="22">
        <f t="shared" ca="1" si="332"/>
        <v>0.57717039718428964</v>
      </c>
      <c r="DH69" s="22">
        <f t="shared" ca="1" si="321"/>
        <v>0.13132259496497917</v>
      </c>
      <c r="DI69" s="22">
        <f t="shared" ca="1" si="322"/>
        <v>0.17081336396200125</v>
      </c>
      <c r="DK69" s="17" t="s">
        <v>18</v>
      </c>
      <c r="DL69" s="4">
        <f ca="1"/>
        <v>1.2264068856763982E-7</v>
      </c>
      <c r="DM69" s="4">
        <f ca="1"/>
        <v>-3.4959330556578947E-6</v>
      </c>
      <c r="DN69" s="4">
        <f ca="1"/>
        <v>-1.2206312638448646E-5</v>
      </c>
      <c r="DO69" s="4">
        <f ca="1"/>
        <v>1.1766376403451426E-4</v>
      </c>
      <c r="DP69" s="4">
        <f ca="1"/>
        <v>-3.142220995511133E-4</v>
      </c>
      <c r="DQ69" s="4">
        <f ca="1"/>
        <v>-1.5833527547422332E-3</v>
      </c>
      <c r="DR69" s="4">
        <f ca="1"/>
        <v>4.6240841592676387E-3</v>
      </c>
      <c r="DS69" s="4">
        <f ca="1"/>
        <v>-1.0113135758476898E-2</v>
      </c>
      <c r="DT69" s="4">
        <f ca="1"/>
        <v>7.284542294473631E-3</v>
      </c>
    </row>
    <row r="70" spans="1:124" x14ac:dyDescent="0.2">
      <c r="A70">
        <v>0</v>
      </c>
      <c r="B70">
        <v>0</v>
      </c>
      <c r="C70">
        <v>0</v>
      </c>
      <c r="D70">
        <v>0</v>
      </c>
      <c r="E70">
        <v>0</v>
      </c>
      <c r="F70">
        <v>8</v>
      </c>
      <c r="G70">
        <v>4</v>
      </c>
      <c r="H70">
        <v>246.2</v>
      </c>
      <c r="I70">
        <v>107</v>
      </c>
      <c r="L70" s="21" t="s">
        <v>19</v>
      </c>
      <c r="M70" s="22">
        <f t="shared" ca="1" si="323"/>
        <v>4.221243075249696E-6</v>
      </c>
      <c r="N70" s="22">
        <f t="shared" ca="1" si="283"/>
        <v>1.2732095788700694E-5</v>
      </c>
      <c r="O70" s="22">
        <f t="shared" ca="1" si="284"/>
        <v>2.8262963050419351E-5</v>
      </c>
      <c r="P70" s="22">
        <f t="shared" ca="1" si="285"/>
        <v>6.135287579962039E-4</v>
      </c>
      <c r="Q70" s="22">
        <f t="shared" ca="1" si="333"/>
        <v>1.6936769928229034E-3</v>
      </c>
      <c r="R70" s="22">
        <f t="shared" ca="1" si="287"/>
        <v>2.4414597393930489E-2</v>
      </c>
      <c r="S70" s="22">
        <f t="shared" ca="1" si="328"/>
        <v>1.2830082039447719E-2</v>
      </c>
      <c r="T70" s="22">
        <f t="shared" ca="1" si="289"/>
        <v>0.60588352971496651</v>
      </c>
      <c r="U70" s="22">
        <f t="shared" ca="1" si="290"/>
        <v>0.35451936879892187</v>
      </c>
      <c r="W70" s="17" t="s">
        <v>19</v>
      </c>
      <c r="X70" s="4">
        <f ca="1"/>
        <v>-7.7060511545707497E-7</v>
      </c>
      <c r="Y70" s="4">
        <f ca="1"/>
        <v>-4.2694758761865189E-6</v>
      </c>
      <c r="Z70" s="4">
        <f ca="1"/>
        <v>-1.2758055562828751E-5</v>
      </c>
      <c r="AA70" s="4">
        <f ca="1"/>
        <v>2.580217837228552E-5</v>
      </c>
      <c r="AB70" s="4">
        <f ca="1"/>
        <v>1.9116054665628348E-4</v>
      </c>
      <c r="AC70" s="4">
        <f ca="1"/>
        <v>-5.8107836116915508E-4</v>
      </c>
      <c r="AD70" s="4">
        <f ca="1"/>
        <v>-1.9492884648970139E-4</v>
      </c>
      <c r="AE70" s="4">
        <f ca="1"/>
        <v>3.1997329829825849E-3</v>
      </c>
      <c r="AF70" s="4">
        <f ca="1"/>
        <v>-2.6228903637978253E-3</v>
      </c>
      <c r="AI70" s="21" t="s">
        <v>19</v>
      </c>
      <c r="AJ70" s="22">
        <f t="shared" ca="1" si="324"/>
        <v>1.0855618399645214E-7</v>
      </c>
      <c r="AK70" s="22">
        <f t="shared" ca="1" si="291"/>
        <v>2.1730607804282145E-7</v>
      </c>
      <c r="AL70" s="22">
        <f t="shared" ca="1" si="292"/>
        <v>4.1358558133275216E-6</v>
      </c>
      <c r="AM70" s="22">
        <f t="shared" ca="1" si="293"/>
        <v>1.6164408044199517E-5</v>
      </c>
      <c r="AN70" s="22">
        <f t="shared" ca="1" si="334"/>
        <v>4.009131527521701E-4</v>
      </c>
      <c r="AO70" s="22">
        <f t="shared" ca="1" si="295"/>
        <v>6.4260757358018715E-4</v>
      </c>
      <c r="AP70" s="22">
        <f t="shared" ca="1" si="329"/>
        <v>1.1694878211382865E-2</v>
      </c>
      <c r="AQ70" s="22">
        <f t="shared" ca="1" si="297"/>
        <v>0.62739272555173808</v>
      </c>
      <c r="AR70" s="22">
        <f t="shared" ca="1" si="298"/>
        <v>0.35984824938442717</v>
      </c>
      <c r="AT70" s="17" t="s">
        <v>19</v>
      </c>
      <c r="AU70" s="4">
        <f ca="1"/>
        <v>1.0855618399645214E-7</v>
      </c>
      <c r="AV70" s="4">
        <f ca="1"/>
        <v>2.1730607804282145E-7</v>
      </c>
      <c r="AW70" s="4">
        <f ca="1"/>
        <v>-1.2928555129461018E-6</v>
      </c>
      <c r="AX70" s="4">
        <f ca="1"/>
        <v>-9.5780618931122467E-6</v>
      </c>
      <c r="AY70" s="4">
        <f ca="1"/>
        <v>4.5448474150520918E-5</v>
      </c>
      <c r="AZ70" s="4">
        <f ca="1"/>
        <v>9.3847608334470266E-5</v>
      </c>
      <c r="BA70" s="4">
        <f ca="1"/>
        <v>-3.5558648604240822E-4</v>
      </c>
      <c r="BB70" s="4">
        <f ca="1"/>
        <v>2.2561010639457518E-3</v>
      </c>
      <c r="BC70" s="4">
        <f ca="1"/>
        <v>-2.0292656052443158E-3</v>
      </c>
      <c r="BF70" s="21" t="s">
        <v>19</v>
      </c>
      <c r="BG70" s="22">
        <f t="shared" ca="1" si="325"/>
        <v>3.2759524547879835E-6</v>
      </c>
      <c r="BH70" s="22">
        <f t="shared" ca="1" si="299"/>
        <v>2.7598706553817267E-5</v>
      </c>
      <c r="BI70" s="22">
        <f t="shared" ca="1" si="300"/>
        <v>2.9685341560403494E-4</v>
      </c>
      <c r="BJ70" s="22">
        <f t="shared" ca="1" si="301"/>
        <v>5.4928103053087653E-4</v>
      </c>
      <c r="BK70" s="22">
        <f t="shared" ca="1" si="335"/>
        <v>1.9655130017395242E-3</v>
      </c>
      <c r="BL70" s="22">
        <f t="shared" ca="1" si="303"/>
        <v>2.7104463788624109E-2</v>
      </c>
      <c r="BM70" s="22">
        <f t="shared" ca="1" si="330"/>
        <v>2.5422715068143368E-2</v>
      </c>
      <c r="BN70" s="22">
        <f t="shared" ca="1" si="305"/>
        <v>0.70446595260712774</v>
      </c>
      <c r="BO70" s="22">
        <f t="shared" ca="1" si="306"/>
        <v>0.24016434642922177</v>
      </c>
      <c r="BQ70" s="17" t="s">
        <v>19</v>
      </c>
      <c r="BR70" s="4">
        <f ca="1"/>
        <v>6.9725513881342935E-8</v>
      </c>
      <c r="BS70" s="4">
        <f ca="1"/>
        <v>-1.0609963850422503E-5</v>
      </c>
      <c r="BT70" s="4">
        <f ca="1"/>
        <v>-1.0260343989238815E-5</v>
      </c>
      <c r="BU70" s="4">
        <f ca="1"/>
        <v>-6.430216055467592E-6</v>
      </c>
      <c r="BV70" s="4">
        <f ca="1"/>
        <v>2.4886040235735289E-4</v>
      </c>
      <c r="BW70" s="4">
        <f ca="1"/>
        <v>-2.8798695450245435E-4</v>
      </c>
      <c r="BX70" s="4">
        <f ca="1"/>
        <v>-5.1278615398437516E-4</v>
      </c>
      <c r="BY70" s="4">
        <f ca="1"/>
        <v>1.1792974716014967E-3</v>
      </c>
      <c r="BZ70" s="4">
        <f ca="1"/>
        <v>-6.0015396709077256E-4</v>
      </c>
      <c r="CC70" s="21" t="s">
        <v>19</v>
      </c>
      <c r="CD70" s="22">
        <f t="shared" ca="1" si="326"/>
        <v>9.318207864122756E-6</v>
      </c>
      <c r="CE70" s="22">
        <f t="shared" ca="1" si="307"/>
        <v>3.0222243610094401E-5</v>
      </c>
      <c r="CF70" s="22">
        <f t="shared" ca="1" si="308"/>
        <v>8.4066176004853987E-4</v>
      </c>
      <c r="CG70" s="22">
        <f t="shared" ca="1" si="309"/>
        <v>4.67095228388948E-4</v>
      </c>
      <c r="CH70" s="22">
        <f t="shared" ca="1" si="336"/>
        <v>1.5752346700047596E-3</v>
      </c>
      <c r="CI70" s="22">
        <f t="shared" ca="1" si="311"/>
        <v>4.0633365388632617E-2</v>
      </c>
      <c r="CJ70" s="22">
        <f t="shared" ca="1" si="331"/>
        <v>2.7688342177794832E-3</v>
      </c>
      <c r="CK70" s="22">
        <f t="shared" ca="1" si="313"/>
        <v>0.6432219201524787</v>
      </c>
      <c r="CL70" s="22">
        <f t="shared" ca="1" si="314"/>
        <v>0.3104533481311928</v>
      </c>
      <c r="CN70" s="17" t="s">
        <v>19</v>
      </c>
      <c r="CO70" s="4">
        <f ca="1"/>
        <v>-2.710662371228677E-6</v>
      </c>
      <c r="CP70" s="4">
        <f ca="1"/>
        <v>-9.5190507288120878E-6</v>
      </c>
      <c r="CQ70" s="4">
        <f ca="1"/>
        <v>6.0079901281206593E-5</v>
      </c>
      <c r="CR70" s="4">
        <f ca="1"/>
        <v>6.576042534243044E-6</v>
      </c>
      <c r="CS70" s="4">
        <f ca="1"/>
        <v>1.6774228571413499E-4</v>
      </c>
      <c r="CT70" s="4">
        <f ca="1"/>
        <v>-7.3974915423901733E-4</v>
      </c>
      <c r="CU70" s="4">
        <f ca="1"/>
        <v>2.8281002708198833E-4</v>
      </c>
      <c r="CV70" s="4">
        <f ca="1"/>
        <v>1.6078505018162252E-3</v>
      </c>
      <c r="CW70" s="4">
        <f ca="1"/>
        <v>-1.37307989108874E-3</v>
      </c>
      <c r="CZ70" s="21" t="s">
        <v>19</v>
      </c>
      <c r="DA70" s="22">
        <f t="shared" ca="1" si="327"/>
        <v>0</v>
      </c>
      <c r="DB70" s="22">
        <f t="shared" ca="1" si="315"/>
        <v>1.8260995046369601E-7</v>
      </c>
      <c r="DC70" s="22">
        <f t="shared" ca="1" si="316"/>
        <v>5.4782985139108797E-7</v>
      </c>
      <c r="DD70" s="22">
        <f t="shared" ca="1" si="317"/>
        <v>2.1090983596801656E-5</v>
      </c>
      <c r="DE70" s="22">
        <f t="shared" ca="1" si="337"/>
        <v>5.3951512284196854E-4</v>
      </c>
      <c r="DF70" s="22">
        <f t="shared" ca="1" si="319"/>
        <v>1.6522374678546912E-2</v>
      </c>
      <c r="DG70" s="22">
        <f t="shared" ca="1" si="332"/>
        <v>6.7672885386051184E-4</v>
      </c>
      <c r="DH70" s="22">
        <f t="shared" ca="1" si="321"/>
        <v>0.49448364661276656</v>
      </c>
      <c r="DI70" s="22">
        <f t="shared" ca="1" si="322"/>
        <v>0.48775591330858542</v>
      </c>
      <c r="DK70" s="17" t="s">
        <v>19</v>
      </c>
      <c r="DL70" s="4">
        <f ca="1"/>
        <v>0</v>
      </c>
      <c r="DM70" s="4">
        <f ca="1"/>
        <v>1.8260995046369601E-7</v>
      </c>
      <c r="DN70" s="4">
        <f ca="1"/>
        <v>5.4782985139108797E-7</v>
      </c>
      <c r="DO70" s="4">
        <f ca="1"/>
        <v>-1.3799023870149663E-5</v>
      </c>
      <c r="DP70" s="4">
        <f ca="1"/>
        <v>8.3428196611733148E-5</v>
      </c>
      <c r="DQ70" s="4">
        <f ca="1"/>
        <v>-7.0744655691192503E-4</v>
      </c>
      <c r="DR70" s="4">
        <f ca="1"/>
        <v>1.4991807288686267E-4</v>
      </c>
      <c r="DS70" s="4">
        <f ca="1"/>
        <v>1.047875040660304E-2</v>
      </c>
      <c r="DT70" s="4">
        <f ca="1"/>
        <v>-9.9915815351214153E-3</v>
      </c>
    </row>
    <row r="71" spans="1:124" x14ac:dyDescent="0.2">
      <c r="A71">
        <v>0</v>
      </c>
      <c r="B71">
        <v>0</v>
      </c>
      <c r="C71">
        <v>0</v>
      </c>
      <c r="D71">
        <v>0</v>
      </c>
      <c r="E71">
        <v>0</v>
      </c>
      <c r="F71">
        <v>0</v>
      </c>
      <c r="G71">
        <v>0</v>
      </c>
      <c r="H71">
        <v>0</v>
      </c>
      <c r="I71">
        <v>477.81095890410961</v>
      </c>
      <c r="L71" s="21" t="s">
        <v>9</v>
      </c>
      <c r="M71" s="22">
        <f t="shared" ca="1" si="323"/>
        <v>0</v>
      </c>
      <c r="N71" s="22">
        <f t="shared" ca="1" si="283"/>
        <v>0</v>
      </c>
      <c r="O71" s="22">
        <f t="shared" ca="1" si="284"/>
        <v>0</v>
      </c>
      <c r="P71" s="22">
        <f t="shared" ca="1" si="285"/>
        <v>0</v>
      </c>
      <c r="Q71" s="22">
        <f t="shared" ca="1" si="333"/>
        <v>0</v>
      </c>
      <c r="R71" s="22">
        <f t="shared" ca="1" si="287"/>
        <v>0</v>
      </c>
      <c r="S71" s="22">
        <f t="shared" ca="1" si="328"/>
        <v>0</v>
      </c>
      <c r="T71" s="22">
        <f t="shared" ca="1" si="289"/>
        <v>0</v>
      </c>
      <c r="U71" s="22">
        <f t="shared" ca="1" si="290"/>
        <v>1</v>
      </c>
      <c r="W71" s="17" t="s">
        <v>9</v>
      </c>
      <c r="X71" s="4">
        <f ca="1"/>
        <v>0</v>
      </c>
      <c r="Y71" s="4">
        <f ca="1"/>
        <v>0</v>
      </c>
      <c r="Z71" s="4">
        <f ca="1"/>
        <v>0</v>
      </c>
      <c r="AA71" s="4">
        <f ca="1"/>
        <v>0</v>
      </c>
      <c r="AB71" s="4">
        <f ca="1"/>
        <v>0</v>
      </c>
      <c r="AC71" s="4">
        <f ca="1"/>
        <v>0</v>
      </c>
      <c r="AD71" s="4">
        <f ca="1"/>
        <v>0</v>
      </c>
      <c r="AE71" s="4">
        <f ca="1"/>
        <v>0</v>
      </c>
      <c r="AF71" s="4">
        <f ca="1"/>
        <v>0</v>
      </c>
      <c r="AI71" s="21" t="s">
        <v>9</v>
      </c>
      <c r="AJ71" s="22">
        <f t="shared" ca="1" si="324"/>
        <v>0</v>
      </c>
      <c r="AK71" s="22">
        <f t="shared" ca="1" si="291"/>
        <v>0</v>
      </c>
      <c r="AL71" s="22">
        <f t="shared" ca="1" si="292"/>
        <v>0</v>
      </c>
      <c r="AM71" s="22">
        <f t="shared" ca="1" si="293"/>
        <v>0</v>
      </c>
      <c r="AN71" s="22">
        <f t="shared" ca="1" si="334"/>
        <v>0</v>
      </c>
      <c r="AO71" s="22">
        <f t="shared" ca="1" si="295"/>
        <v>0</v>
      </c>
      <c r="AP71" s="22">
        <f t="shared" ca="1" si="329"/>
        <v>0</v>
      </c>
      <c r="AQ71" s="22">
        <f t="shared" ca="1" si="297"/>
        <v>0</v>
      </c>
      <c r="AR71" s="22">
        <f t="shared" ca="1" si="298"/>
        <v>1</v>
      </c>
      <c r="AT71" s="17" t="s">
        <v>9</v>
      </c>
      <c r="AU71" s="4">
        <f ca="1"/>
        <v>0</v>
      </c>
      <c r="AV71" s="4">
        <f ca="1"/>
        <v>0</v>
      </c>
      <c r="AW71" s="4">
        <f ca="1"/>
        <v>0</v>
      </c>
      <c r="AX71" s="4">
        <f ca="1"/>
        <v>0</v>
      </c>
      <c r="AY71" s="4">
        <f ca="1"/>
        <v>0</v>
      </c>
      <c r="AZ71" s="4">
        <f ca="1"/>
        <v>0</v>
      </c>
      <c r="BA71" s="4">
        <f ca="1"/>
        <v>0</v>
      </c>
      <c r="BB71" s="4">
        <f ca="1"/>
        <v>0</v>
      </c>
      <c r="BC71" s="4">
        <f ca="1"/>
        <v>0</v>
      </c>
      <c r="BF71" s="21" t="s">
        <v>9</v>
      </c>
      <c r="BG71" s="22">
        <f t="shared" ca="1" si="325"/>
        <v>0</v>
      </c>
      <c r="BH71" s="22">
        <f t="shared" ca="1" si="299"/>
        <v>0</v>
      </c>
      <c r="BI71" s="22">
        <f t="shared" ca="1" si="300"/>
        <v>0</v>
      </c>
      <c r="BJ71" s="22">
        <f t="shared" ca="1" si="301"/>
        <v>0</v>
      </c>
      <c r="BK71" s="22">
        <f t="shared" ca="1" si="335"/>
        <v>0</v>
      </c>
      <c r="BL71" s="22">
        <f t="shared" ca="1" si="303"/>
        <v>0</v>
      </c>
      <c r="BM71" s="22">
        <f t="shared" ca="1" si="330"/>
        <v>0</v>
      </c>
      <c r="BN71" s="22">
        <f t="shared" ca="1" si="305"/>
        <v>0</v>
      </c>
      <c r="BO71" s="22">
        <f t="shared" ca="1" si="306"/>
        <v>1</v>
      </c>
      <c r="BQ71" s="17" t="s">
        <v>9</v>
      </c>
      <c r="BR71" s="4">
        <f ca="1"/>
        <v>0</v>
      </c>
      <c r="BS71" s="4">
        <f ca="1"/>
        <v>0</v>
      </c>
      <c r="BT71" s="4">
        <f ca="1"/>
        <v>0</v>
      </c>
      <c r="BU71" s="4">
        <f ca="1"/>
        <v>0</v>
      </c>
      <c r="BV71" s="4">
        <f ca="1"/>
        <v>0</v>
      </c>
      <c r="BW71" s="4">
        <f ca="1"/>
        <v>0</v>
      </c>
      <c r="BX71" s="4">
        <f ca="1"/>
        <v>0</v>
      </c>
      <c r="BY71" s="4">
        <f ca="1"/>
        <v>0</v>
      </c>
      <c r="BZ71" s="4">
        <f ca="1"/>
        <v>0</v>
      </c>
      <c r="CC71" s="21" t="s">
        <v>9</v>
      </c>
      <c r="CD71" s="22">
        <f t="shared" ca="1" si="326"/>
        <v>0</v>
      </c>
      <c r="CE71" s="22">
        <f t="shared" ca="1" si="307"/>
        <v>0</v>
      </c>
      <c r="CF71" s="22">
        <f t="shared" ca="1" si="308"/>
        <v>0</v>
      </c>
      <c r="CG71" s="22">
        <f t="shared" ca="1" si="309"/>
        <v>0</v>
      </c>
      <c r="CH71" s="22">
        <f t="shared" ca="1" si="336"/>
        <v>0</v>
      </c>
      <c r="CI71" s="22">
        <f t="shared" ca="1" si="311"/>
        <v>0</v>
      </c>
      <c r="CJ71" s="22">
        <f t="shared" ca="1" si="331"/>
        <v>0</v>
      </c>
      <c r="CK71" s="22">
        <f t="shared" ca="1" si="313"/>
        <v>0</v>
      </c>
      <c r="CL71" s="22">
        <f t="shared" ca="1" si="314"/>
        <v>1</v>
      </c>
      <c r="CN71" s="17" t="s">
        <v>9</v>
      </c>
      <c r="CO71" s="4">
        <f ca="1"/>
        <v>0</v>
      </c>
      <c r="CP71" s="4">
        <f ca="1"/>
        <v>0</v>
      </c>
      <c r="CQ71" s="4">
        <f ca="1"/>
        <v>0</v>
      </c>
      <c r="CR71" s="4">
        <f ca="1"/>
        <v>0</v>
      </c>
      <c r="CS71" s="4">
        <f ca="1"/>
        <v>0</v>
      </c>
      <c r="CT71" s="4">
        <f ca="1"/>
        <v>0</v>
      </c>
      <c r="CU71" s="4">
        <f ca="1"/>
        <v>0</v>
      </c>
      <c r="CV71" s="4">
        <f ca="1"/>
        <v>0</v>
      </c>
      <c r="CW71" s="4">
        <f ca="1"/>
        <v>0</v>
      </c>
      <c r="CZ71" s="21" t="s">
        <v>9</v>
      </c>
      <c r="DA71" s="22">
        <f t="shared" ca="1" si="327"/>
        <v>0</v>
      </c>
      <c r="DB71" s="22">
        <f t="shared" ca="1" si="315"/>
        <v>0</v>
      </c>
      <c r="DC71" s="22">
        <f t="shared" ca="1" si="316"/>
        <v>0</v>
      </c>
      <c r="DD71" s="22">
        <f t="shared" ca="1" si="317"/>
        <v>0</v>
      </c>
      <c r="DE71" s="22">
        <f t="shared" ca="1" si="337"/>
        <v>0</v>
      </c>
      <c r="DF71" s="22">
        <f t="shared" ca="1" si="319"/>
        <v>0</v>
      </c>
      <c r="DG71" s="22">
        <f t="shared" ca="1" si="332"/>
        <v>0</v>
      </c>
      <c r="DH71" s="22">
        <f t="shared" ca="1" si="321"/>
        <v>0</v>
      </c>
      <c r="DI71" s="22">
        <f t="shared" ca="1" si="322"/>
        <v>1</v>
      </c>
      <c r="DK71" s="17" t="s">
        <v>9</v>
      </c>
      <c r="DL71" s="4">
        <f ca="1"/>
        <v>0</v>
      </c>
      <c r="DM71" s="4">
        <f ca="1"/>
        <v>0</v>
      </c>
      <c r="DN71" s="4">
        <f ca="1"/>
        <v>0</v>
      </c>
      <c r="DO71" s="4">
        <f ca="1"/>
        <v>0</v>
      </c>
      <c r="DP71" s="4">
        <f ca="1"/>
        <v>0</v>
      </c>
      <c r="DQ71" s="4">
        <f ca="1"/>
        <v>0</v>
      </c>
      <c r="DR71" s="4">
        <f ca="1"/>
        <v>0</v>
      </c>
      <c r="DS71" s="4">
        <f ca="1"/>
        <v>0</v>
      </c>
      <c r="DT71" s="4">
        <f ca="1"/>
        <v>0</v>
      </c>
    </row>
    <row r="72" spans="1:124" ht="16" thickBot="1" x14ac:dyDescent="0.25"/>
    <row r="73" spans="1:124" x14ac:dyDescent="0.2">
      <c r="L73" s="23" t="s">
        <v>32</v>
      </c>
      <c r="M73" s="24"/>
      <c r="N73" s="24"/>
      <c r="O73" s="24"/>
      <c r="P73" s="24"/>
      <c r="Q73" s="24"/>
      <c r="R73" s="24"/>
      <c r="S73" s="24"/>
      <c r="T73" s="24"/>
      <c r="U73" s="25"/>
      <c r="W73" t="s">
        <v>27</v>
      </c>
      <c r="AI73" s="23" t="s">
        <v>32</v>
      </c>
      <c r="AJ73" s="24"/>
      <c r="AK73" s="24"/>
      <c r="AL73" s="24"/>
      <c r="AM73" s="24"/>
      <c r="AN73" s="24"/>
      <c r="AO73" s="24"/>
      <c r="AP73" s="24"/>
      <c r="AQ73" s="24"/>
      <c r="AR73" s="25"/>
      <c r="AT73" t="s">
        <v>27</v>
      </c>
      <c r="BF73" s="23" t="s">
        <v>32</v>
      </c>
      <c r="BG73" s="24"/>
      <c r="BH73" s="24"/>
      <c r="BI73" s="24"/>
      <c r="BJ73" s="24"/>
      <c r="BK73" s="24"/>
      <c r="BL73" s="24"/>
      <c r="BM73" s="24"/>
      <c r="BN73" s="24"/>
      <c r="BO73" s="25"/>
      <c r="BQ73" t="s">
        <v>27</v>
      </c>
      <c r="CC73" s="23" t="s">
        <v>32</v>
      </c>
      <c r="CD73" s="24"/>
      <c r="CE73" s="24"/>
      <c r="CF73" s="24"/>
      <c r="CG73" s="24"/>
      <c r="CH73" s="24"/>
      <c r="CI73" s="24"/>
      <c r="CJ73" s="24"/>
      <c r="CK73" s="24"/>
      <c r="CL73" s="25"/>
      <c r="CN73" t="s">
        <v>27</v>
      </c>
      <c r="CZ73" s="23" t="s">
        <v>32</v>
      </c>
      <c r="DA73" s="24"/>
      <c r="DB73" s="24"/>
      <c r="DC73" s="24"/>
      <c r="DD73" s="24"/>
      <c r="DE73" s="24"/>
      <c r="DF73" s="24"/>
      <c r="DG73" s="24"/>
      <c r="DH73" s="24"/>
      <c r="DI73" s="25"/>
      <c r="DK73" t="s">
        <v>27</v>
      </c>
    </row>
    <row r="74" spans="1:124" x14ac:dyDescent="0.2">
      <c r="L74" s="26" t="s">
        <v>11</v>
      </c>
      <c r="M74" s="27" t="s">
        <v>12</v>
      </c>
      <c r="N74" s="27" t="s">
        <v>13</v>
      </c>
      <c r="O74" s="27" t="s">
        <v>14</v>
      </c>
      <c r="P74" s="27" t="s">
        <v>15</v>
      </c>
      <c r="Q74" s="27" t="s">
        <v>16</v>
      </c>
      <c r="R74" s="27" t="s">
        <v>17</v>
      </c>
      <c r="S74" s="27" t="s">
        <v>18</v>
      </c>
      <c r="T74" s="27" t="s">
        <v>19</v>
      </c>
      <c r="U74" s="28" t="s">
        <v>9</v>
      </c>
      <c r="W74" s="4" t="s">
        <v>11</v>
      </c>
      <c r="X74" s="17" t="s">
        <v>12</v>
      </c>
      <c r="Y74" s="17" t="s">
        <v>13</v>
      </c>
      <c r="Z74" s="17" t="s">
        <v>14</v>
      </c>
      <c r="AA74" s="17" t="s">
        <v>15</v>
      </c>
      <c r="AB74" s="17" t="s">
        <v>16</v>
      </c>
      <c r="AC74" s="17" t="s">
        <v>17</v>
      </c>
      <c r="AD74" s="17" t="s">
        <v>18</v>
      </c>
      <c r="AE74" s="17" t="s">
        <v>19</v>
      </c>
      <c r="AF74" s="17" t="s">
        <v>9</v>
      </c>
      <c r="AI74" s="26" t="s">
        <v>11</v>
      </c>
      <c r="AJ74" s="27" t="s">
        <v>12</v>
      </c>
      <c r="AK74" s="27" t="s">
        <v>13</v>
      </c>
      <c r="AL74" s="27" t="s">
        <v>14</v>
      </c>
      <c r="AM74" s="27" t="s">
        <v>15</v>
      </c>
      <c r="AN74" s="27" t="s">
        <v>16</v>
      </c>
      <c r="AO74" s="27" t="s">
        <v>17</v>
      </c>
      <c r="AP74" s="27" t="s">
        <v>18</v>
      </c>
      <c r="AQ74" s="27" t="s">
        <v>19</v>
      </c>
      <c r="AR74" s="28" t="s">
        <v>9</v>
      </c>
      <c r="AT74" s="4" t="s">
        <v>11</v>
      </c>
      <c r="AU74" s="17" t="s">
        <v>12</v>
      </c>
      <c r="AV74" s="17" t="s">
        <v>13</v>
      </c>
      <c r="AW74" s="17" t="s">
        <v>14</v>
      </c>
      <c r="AX74" s="17" t="s">
        <v>15</v>
      </c>
      <c r="AY74" s="17" t="s">
        <v>16</v>
      </c>
      <c r="AZ74" s="17" t="s">
        <v>17</v>
      </c>
      <c r="BA74" s="17" t="s">
        <v>18</v>
      </c>
      <c r="BB74" s="17" t="s">
        <v>19</v>
      </c>
      <c r="BC74" s="17" t="s">
        <v>9</v>
      </c>
      <c r="BF74" s="26" t="s">
        <v>11</v>
      </c>
      <c r="BG74" s="27" t="s">
        <v>12</v>
      </c>
      <c r="BH74" s="27" t="s">
        <v>13</v>
      </c>
      <c r="BI74" s="27" t="s">
        <v>14</v>
      </c>
      <c r="BJ74" s="27" t="s">
        <v>15</v>
      </c>
      <c r="BK74" s="27" t="s">
        <v>16</v>
      </c>
      <c r="BL74" s="27" t="s">
        <v>17</v>
      </c>
      <c r="BM74" s="27" t="s">
        <v>18</v>
      </c>
      <c r="BN74" s="27" t="s">
        <v>19</v>
      </c>
      <c r="BO74" s="28" t="s">
        <v>9</v>
      </c>
      <c r="BQ74" s="4" t="s">
        <v>11</v>
      </c>
      <c r="BR74" s="17" t="s">
        <v>12</v>
      </c>
      <c r="BS74" s="17" t="s">
        <v>13</v>
      </c>
      <c r="BT74" s="17" t="s">
        <v>14</v>
      </c>
      <c r="BU74" s="17" t="s">
        <v>15</v>
      </c>
      <c r="BV74" s="17" t="s">
        <v>16</v>
      </c>
      <c r="BW74" s="17" t="s">
        <v>17</v>
      </c>
      <c r="BX74" s="17" t="s">
        <v>18</v>
      </c>
      <c r="BY74" s="17" t="s">
        <v>19</v>
      </c>
      <c r="BZ74" s="17" t="s">
        <v>9</v>
      </c>
      <c r="CC74" s="26" t="s">
        <v>11</v>
      </c>
      <c r="CD74" s="27" t="s">
        <v>12</v>
      </c>
      <c r="CE74" s="27" t="s">
        <v>13</v>
      </c>
      <c r="CF74" s="27" t="s">
        <v>14</v>
      </c>
      <c r="CG74" s="27" t="s">
        <v>15</v>
      </c>
      <c r="CH74" s="27" t="s">
        <v>16</v>
      </c>
      <c r="CI74" s="27" t="s">
        <v>17</v>
      </c>
      <c r="CJ74" s="27" t="s">
        <v>18</v>
      </c>
      <c r="CK74" s="27" t="s">
        <v>19</v>
      </c>
      <c r="CL74" s="28" t="s">
        <v>9</v>
      </c>
      <c r="CN74" s="4" t="s">
        <v>11</v>
      </c>
      <c r="CO74" s="17" t="s">
        <v>12</v>
      </c>
      <c r="CP74" s="17" t="s">
        <v>13</v>
      </c>
      <c r="CQ74" s="17" t="s">
        <v>14</v>
      </c>
      <c r="CR74" s="17" t="s">
        <v>15</v>
      </c>
      <c r="CS74" s="17" t="s">
        <v>16</v>
      </c>
      <c r="CT74" s="17" t="s">
        <v>17</v>
      </c>
      <c r="CU74" s="17" t="s">
        <v>18</v>
      </c>
      <c r="CV74" s="17" t="s">
        <v>19</v>
      </c>
      <c r="CW74" s="17" t="s">
        <v>9</v>
      </c>
      <c r="CZ74" s="26" t="s">
        <v>11</v>
      </c>
      <c r="DA74" s="27" t="s">
        <v>12</v>
      </c>
      <c r="DB74" s="27" t="s">
        <v>13</v>
      </c>
      <c r="DC74" s="27" t="s">
        <v>14</v>
      </c>
      <c r="DD74" s="27" t="s">
        <v>15</v>
      </c>
      <c r="DE74" s="27" t="s">
        <v>16</v>
      </c>
      <c r="DF74" s="27" t="s">
        <v>17</v>
      </c>
      <c r="DG74" s="27" t="s">
        <v>18</v>
      </c>
      <c r="DH74" s="27" t="s">
        <v>19</v>
      </c>
      <c r="DI74" s="28" t="s">
        <v>9</v>
      </c>
      <c r="DK74" s="4" t="s">
        <v>11</v>
      </c>
      <c r="DL74" s="17" t="s">
        <v>12</v>
      </c>
      <c r="DM74" s="17" t="s">
        <v>13</v>
      </c>
      <c r="DN74" s="17" t="s">
        <v>14</v>
      </c>
      <c r="DO74" s="17" t="s">
        <v>15</v>
      </c>
      <c r="DP74" s="17" t="s">
        <v>16</v>
      </c>
      <c r="DQ74" s="17" t="s">
        <v>17</v>
      </c>
      <c r="DR74" s="17" t="s">
        <v>18</v>
      </c>
      <c r="DS74" s="17" t="s">
        <v>19</v>
      </c>
      <c r="DT74" s="17" t="s">
        <v>9</v>
      </c>
    </row>
    <row r="75" spans="1:124" ht="16" thickBot="1" x14ac:dyDescent="0.25">
      <c r="A75" t="s">
        <v>37</v>
      </c>
      <c r="L75" s="29" t="s">
        <v>12</v>
      </c>
      <c r="M75" s="30">
        <f ca="1">M63+X75</f>
        <v>1</v>
      </c>
      <c r="N75" s="30">
        <f t="shared" ref="N75:N83" ca="1" si="338">N63+Y75</f>
        <v>0</v>
      </c>
      <c r="O75" s="30">
        <f t="shared" ref="O75:O83" ca="1" si="339">O63+Z75</f>
        <v>0</v>
      </c>
      <c r="P75" s="30">
        <f t="shared" ref="P75:P83" ca="1" si="340">P63+AA75</f>
        <v>0</v>
      </c>
      <c r="Q75" s="30">
        <f t="shared" ref="Q75:Q78" ca="1" si="341">Q63+AB75</f>
        <v>0</v>
      </c>
      <c r="R75" s="30">
        <f t="shared" ref="R75:R83" ca="1" si="342">R63+AC75</f>
        <v>0</v>
      </c>
      <c r="S75" s="30">
        <f t="shared" ref="S75:S77" ca="1" si="343">S63+AD75</f>
        <v>0</v>
      </c>
      <c r="T75" s="30">
        <f t="shared" ref="T75:T83" ca="1" si="344">T63+AE75</f>
        <v>0</v>
      </c>
      <c r="U75" s="31">
        <f t="shared" ref="U75:U83" ca="1" si="345">U63+AF75</f>
        <v>0</v>
      </c>
      <c r="W75" s="17" t="s">
        <v>12</v>
      </c>
      <c r="X75" s="4">
        <f t="array" aca="1" ref="X75:AF83" ca="1">MMULT(X63:AF71,$M$3:$U$11)/5</f>
        <v>0</v>
      </c>
      <c r="Y75" s="4">
        <f ca="1"/>
        <v>0</v>
      </c>
      <c r="Z75" s="4">
        <f ca="1"/>
        <v>0</v>
      </c>
      <c r="AA75" s="4">
        <f ca="1"/>
        <v>0</v>
      </c>
      <c r="AB75" s="4">
        <f ca="1"/>
        <v>0</v>
      </c>
      <c r="AC75" s="4">
        <f ca="1"/>
        <v>0</v>
      </c>
      <c r="AD75" s="4">
        <f ca="1"/>
        <v>0</v>
      </c>
      <c r="AE75" s="4">
        <f ca="1"/>
        <v>0</v>
      </c>
      <c r="AF75" s="4">
        <f ca="1"/>
        <v>0</v>
      </c>
      <c r="AI75" s="29" t="s">
        <v>12</v>
      </c>
      <c r="AJ75" s="30">
        <f ca="1">AJ63+AU75</f>
        <v>1</v>
      </c>
      <c r="AK75" s="30">
        <f t="shared" ref="AK75:AK83" ca="1" si="346">AK63+AV75</f>
        <v>0</v>
      </c>
      <c r="AL75" s="30">
        <f t="shared" ref="AL75:AL83" ca="1" si="347">AL63+AW75</f>
        <v>0</v>
      </c>
      <c r="AM75" s="30">
        <f t="shared" ref="AM75:AM83" ca="1" si="348">AM63+AX75</f>
        <v>0</v>
      </c>
      <c r="AN75" s="30">
        <f t="shared" ref="AN75:AN78" ca="1" si="349">AN63+AY75</f>
        <v>0</v>
      </c>
      <c r="AO75" s="30">
        <f t="shared" ref="AO75:AO83" ca="1" si="350">AO63+AZ75</f>
        <v>0</v>
      </c>
      <c r="AP75" s="30">
        <f t="shared" ref="AP75:AP77" ca="1" si="351">AP63+BA75</f>
        <v>0</v>
      </c>
      <c r="AQ75" s="30">
        <f t="shared" ref="AQ75:AQ83" ca="1" si="352">AQ63+BB75</f>
        <v>0</v>
      </c>
      <c r="AR75" s="31">
        <f t="shared" ref="AR75:AR83" ca="1" si="353">AR63+BC75</f>
        <v>0</v>
      </c>
      <c r="AT75" s="17" t="s">
        <v>12</v>
      </c>
      <c r="AU75" s="4">
        <f t="array" aca="1" ref="AU75:BC83" ca="1">MMULT(AU63:BC71,AJ3:AR11)/5</f>
        <v>0</v>
      </c>
      <c r="AV75" s="4">
        <f ca="1"/>
        <v>0</v>
      </c>
      <c r="AW75" s="4">
        <f ca="1"/>
        <v>0</v>
      </c>
      <c r="AX75" s="4">
        <f ca="1"/>
        <v>0</v>
      </c>
      <c r="AY75" s="4">
        <f ca="1"/>
        <v>0</v>
      </c>
      <c r="AZ75" s="4">
        <f ca="1"/>
        <v>0</v>
      </c>
      <c r="BA75" s="4">
        <f ca="1"/>
        <v>0</v>
      </c>
      <c r="BB75" s="4">
        <f ca="1"/>
        <v>0</v>
      </c>
      <c r="BC75" s="4">
        <f ca="1"/>
        <v>0</v>
      </c>
      <c r="BF75" s="29" t="s">
        <v>12</v>
      </c>
      <c r="BG75" s="30">
        <f ca="1">BG63+BR75</f>
        <v>0.98746821287077802</v>
      </c>
      <c r="BH75" s="30">
        <f t="shared" ref="BH75:BH83" ca="1" si="354">BH63+BS75</f>
        <v>1.2421850957907024E-2</v>
      </c>
      <c r="BI75" s="30">
        <f t="shared" ref="BI75:BI83" ca="1" si="355">BI63+BT75</f>
        <v>5.3951322009974497E-5</v>
      </c>
      <c r="BJ75" s="30">
        <f t="shared" ref="BJ75:BJ77" ca="1" si="356">BJ63+BU75</f>
        <v>5.2528304508687331E-5</v>
      </c>
      <c r="BK75" s="30">
        <f t="shared" ref="BK75:BK78" ca="1" si="357">BK63+BV75</f>
        <v>1.5252891067728666E-6</v>
      </c>
      <c r="BL75" s="30">
        <f t="shared" ref="BL75:BL83" ca="1" si="358">BL63+BW75</f>
        <v>1.2198933701487655E-6</v>
      </c>
      <c r="BM75" s="30">
        <f t="shared" ref="BM75:BM77" ca="1" si="359">BM63+BX75</f>
        <v>3.2295750376023285E-7</v>
      </c>
      <c r="BN75" s="30">
        <f t="shared" ref="BN75:BN83" ca="1" si="360">BN63+BY75</f>
        <v>5.9142849833387502E-8</v>
      </c>
      <c r="BO75" s="31">
        <f t="shared" ref="BO75:BO83" ca="1" si="361">BO63+BZ75</f>
        <v>3.2926196579664413E-7</v>
      </c>
      <c r="BQ75" s="17" t="s">
        <v>12</v>
      </c>
      <c r="BR75" s="4">
        <f t="array" aca="1" ref="BR75:BZ83" ca="1">MMULT(BR63:BZ71,BG3:BO11)/5</f>
        <v>2.8380907468169799E-10</v>
      </c>
      <c r="BS75" s="4">
        <f ca="1"/>
        <v>3.2172728462657893E-11</v>
      </c>
      <c r="BT75" s="4">
        <f ca="1"/>
        <v>-4.7480825646207643E-9</v>
      </c>
      <c r="BU75" s="4">
        <f ca="1"/>
        <v>-1.5548238733448381E-8</v>
      </c>
      <c r="BV75" s="4">
        <f ca="1"/>
        <v>2.917418571968465E-8</v>
      </c>
      <c r="BW75" s="4">
        <f ca="1"/>
        <v>6.422397644976694E-9</v>
      </c>
      <c r="BX75" s="4">
        <f ca="1"/>
        <v>-1.0710221718816404E-8</v>
      </c>
      <c r="BY75" s="4">
        <f ca="1"/>
        <v>-7.3953841973082809E-9</v>
      </c>
      <c r="BZ75" s="4">
        <f ca="1"/>
        <v>2.4893620463881336E-9</v>
      </c>
      <c r="CC75" s="29" t="s">
        <v>12</v>
      </c>
      <c r="CD75" s="30">
        <f ca="1">CD63+CO75</f>
        <v>0.97622292989127091</v>
      </c>
      <c r="CE75" s="30">
        <f t="shared" ref="CE75:CE83" ca="1" si="362">CE63+CP75</f>
        <v>2.3402848731509353E-2</v>
      </c>
      <c r="CF75" s="30">
        <f t="shared" ref="CF75:CF83" ca="1" si="363">CF63+CQ75</f>
        <v>3.6416349413083161E-4</v>
      </c>
      <c r="CG75" s="30">
        <f t="shared" ref="CG75:CG77" ca="1" si="364">CG63+CR75</f>
        <v>5.7287697790289989E-6</v>
      </c>
      <c r="CH75" s="30">
        <f t="shared" ref="CH75:CH78" ca="1" si="365">CH63+CS75</f>
        <v>2.3532081202966881E-6</v>
      </c>
      <c r="CI75" s="30">
        <f t="shared" ref="CI75:CI79" ca="1" si="366">CI63+CT75</f>
        <v>1.4150829168864403E-7</v>
      </c>
      <c r="CJ75" s="30">
        <f t="shared" ref="CJ75:CJ77" ca="1" si="367">CJ63+CU75</f>
        <v>3.9358441744336991E-8</v>
      </c>
      <c r="CK75" s="30">
        <f t="shared" ref="CK75:CK83" ca="1" si="368">CK63+CV75</f>
        <v>4.8173002624538698E-8</v>
      </c>
      <c r="CL75" s="31">
        <f t="shared" ref="CL75:CL83" ca="1" si="369">CL63+CW75</f>
        <v>1.746865453523422E-6</v>
      </c>
      <c r="CN75" s="17" t="s">
        <v>12</v>
      </c>
      <c r="CO75" s="4">
        <f t="array" aca="1" ref="CO75:CW83" ca="1">MMULT(CO63:CW71,CD3:CL11)/5</f>
        <v>6.5729822177984995E-9</v>
      </c>
      <c r="CP75" s="4">
        <f ca="1"/>
        <v>4.6625772209974639E-9</v>
      </c>
      <c r="CQ75" s="4">
        <f ca="1"/>
        <v>-4.259098355267604E-8</v>
      </c>
      <c r="CR75" s="4">
        <f ca="1"/>
        <v>2.8010920283636347E-8</v>
      </c>
      <c r="CS75" s="4">
        <f ca="1"/>
        <v>3.4461374767068193E-8</v>
      </c>
      <c r="CT75" s="4">
        <f ca="1"/>
        <v>-2.6414220866862344E-8</v>
      </c>
      <c r="CU75" s="4">
        <f ca="1"/>
        <v>-3.2903709542525132E-9</v>
      </c>
      <c r="CV75" s="4">
        <f ca="1"/>
        <v>-8.1575333258103126E-9</v>
      </c>
      <c r="CW75" s="4">
        <f ca="1"/>
        <v>6.7452542101007216E-9</v>
      </c>
      <c r="CZ75" s="29" t="s">
        <v>12</v>
      </c>
      <c r="DA75" s="30">
        <f ca="1">DA63+DL75</f>
        <v>0.95656499216884805</v>
      </c>
      <c r="DB75" s="30">
        <f t="shared" ref="DB75:DB83" ca="1" si="370">DB63+DM75</f>
        <v>3.194363321182922E-2</v>
      </c>
      <c r="DC75" s="30">
        <f t="shared" ref="DC75:DC83" ca="1" si="371">DC63+DN75</f>
        <v>4.9193755624719632E-4</v>
      </c>
      <c r="DD75" s="30">
        <f t="shared" ref="DD75:DD77" ca="1" si="372">DD63+DO75</f>
        <v>3.3707536155902523E-6</v>
      </c>
      <c r="DE75" s="30">
        <f t="shared" ref="DE75:DE78" ca="1" si="373">DE63+DP75</f>
        <v>1.1594094386603969E-6</v>
      </c>
      <c r="DF75" s="30">
        <f t="shared" ref="DF75:DF79" ca="1" si="374">DF63+DQ75</f>
        <v>2.2440408199461841E-6</v>
      </c>
      <c r="DG75" s="30">
        <f t="shared" ref="DG75:DG77" ca="1" si="375">DG63+DR75</f>
        <v>6.2318530838662044E-8</v>
      </c>
      <c r="DH75" s="30">
        <f t="shared" ref="DH75:DH83" ca="1" si="376">DH63+DS75</f>
        <v>5.6245459752421719E-8</v>
      </c>
      <c r="DI75" s="31">
        <f t="shared" ref="DI75:DI83" ca="1" si="377">DI63+DT75</f>
        <v>1.09925442952107E-2</v>
      </c>
      <c r="DK75" s="17" t="s">
        <v>12</v>
      </c>
      <c r="DL75" s="4">
        <f t="array" aca="1" ref="DL75:DT83" ca="1">MMULT(DL63:DT71,DA3:DI11)/5</f>
        <v>-1.8954442869567006E-8</v>
      </c>
      <c r="DM75" s="4">
        <f ca="1"/>
        <v>3.716159612054449E-8</v>
      </c>
      <c r="DN75" s="4">
        <f ca="1"/>
        <v>-5.3080952874066892E-8</v>
      </c>
      <c r="DO75" s="4">
        <f ca="1"/>
        <v>2.6232941780055284E-8</v>
      </c>
      <c r="DP75" s="4">
        <f ca="1"/>
        <v>2.0377153587168657E-9</v>
      </c>
      <c r="DQ75" s="4">
        <f ca="1"/>
        <v>2.0914875382693419E-8</v>
      </c>
      <c r="DR75" s="4">
        <f ca="1"/>
        <v>-1.5386892430598784E-8</v>
      </c>
      <c r="DS75" s="4">
        <f ca="1"/>
        <v>-1.0776129873456668E-8</v>
      </c>
      <c r="DT75" s="4">
        <f ca="1"/>
        <v>1.1851289405679281E-8</v>
      </c>
    </row>
    <row r="76" spans="1:124" x14ac:dyDescent="0.2">
      <c r="A76" s="35" t="s">
        <v>11</v>
      </c>
      <c r="B76" s="36" t="s">
        <v>12</v>
      </c>
      <c r="C76" s="36" t="s">
        <v>13</v>
      </c>
      <c r="D76" s="36" t="s">
        <v>14</v>
      </c>
      <c r="E76" s="36" t="s">
        <v>15</v>
      </c>
      <c r="F76" s="36" t="s">
        <v>16</v>
      </c>
      <c r="G76" s="36" t="s">
        <v>17</v>
      </c>
      <c r="H76" s="36" t="s">
        <v>18</v>
      </c>
      <c r="I76" s="36" t="s">
        <v>19</v>
      </c>
      <c r="J76" s="37" t="s">
        <v>9</v>
      </c>
      <c r="L76" s="29" t="s">
        <v>13</v>
      </c>
      <c r="M76" s="30">
        <f ca="1">M64+X76</f>
        <v>2.1551182468506555E-2</v>
      </c>
      <c r="N76" s="30">
        <f t="shared" ca="1" si="338"/>
        <v>0.92582161741939384</v>
      </c>
      <c r="O76" s="30">
        <f t="shared" ca="1" si="339"/>
        <v>1.0089552993417883E-2</v>
      </c>
      <c r="P76" s="30">
        <f t="shared" ca="1" si="340"/>
        <v>1.9498815878012877E-2</v>
      </c>
      <c r="Q76" s="30">
        <f t="shared" ca="1" si="341"/>
        <v>3.6021387432765868E-4</v>
      </c>
      <c r="R76" s="30">
        <f t="shared" ca="1" si="342"/>
        <v>5.7244365922129339E-4</v>
      </c>
      <c r="S76" s="30">
        <f t="shared" ca="1" si="343"/>
        <v>7.9659139769890639E-5</v>
      </c>
      <c r="T76" s="30">
        <f t="shared" ca="1" si="344"/>
        <v>1.4161795444946141E-4</v>
      </c>
      <c r="U76" s="31">
        <f t="shared" ca="1" si="345"/>
        <v>2.188489661290054E-2</v>
      </c>
      <c r="W76" s="17" t="s">
        <v>13</v>
      </c>
      <c r="X76" s="4">
        <f ca="1"/>
        <v>-4.0574343164621479E-8</v>
      </c>
      <c r="Y76" s="4">
        <f ca="1"/>
        <v>-1.3307860158507004E-7</v>
      </c>
      <c r="Z76" s="4">
        <f ca="1"/>
        <v>-4.548693176393524E-8</v>
      </c>
      <c r="AA76" s="4">
        <f ca="1"/>
        <v>8.6048333745231609E-7</v>
      </c>
      <c r="AB76" s="4">
        <f ca="1"/>
        <v>-1.8204273545949918E-7</v>
      </c>
      <c r="AC76" s="4">
        <f ca="1"/>
        <v>-1.5793752896807944E-6</v>
      </c>
      <c r="AD76" s="4">
        <f ca="1"/>
        <v>8.1320968370730552E-7</v>
      </c>
      <c r="AE76" s="4">
        <f ca="1"/>
        <v>5.3673580949162763E-7</v>
      </c>
      <c r="AF76" s="4">
        <f ca="1"/>
        <v>-2.2987092899732916E-7</v>
      </c>
      <c r="AI76" s="29" t="s">
        <v>13</v>
      </c>
      <c r="AJ76" s="30">
        <f ca="1">AJ64+AU76</f>
        <v>1.9653930501958627E-2</v>
      </c>
      <c r="AK76" s="30">
        <f t="shared" ca="1" si="346"/>
        <v>0.94277247688139143</v>
      </c>
      <c r="AL76" s="30">
        <f t="shared" ca="1" si="347"/>
        <v>1.8312015644465392E-2</v>
      </c>
      <c r="AM76" s="30">
        <f t="shared" ca="1" si="348"/>
        <v>8.8697246583480747E-3</v>
      </c>
      <c r="AN76" s="30">
        <f t="shared" ca="1" si="349"/>
        <v>3.0693999974250292E-4</v>
      </c>
      <c r="AO76" s="30">
        <f t="shared" ca="1" si="350"/>
        <v>2.1667280148427001E-4</v>
      </c>
      <c r="AP76" s="30">
        <f t="shared" ca="1" si="351"/>
        <v>4.1439318654017853E-5</v>
      </c>
      <c r="AQ76" s="30">
        <f t="shared" ca="1" si="352"/>
        <v>7.5871622864642221E-5</v>
      </c>
      <c r="AR76" s="31">
        <f t="shared" ca="1" si="353"/>
        <v>9.7509285710911248E-3</v>
      </c>
      <c r="AT76" s="17" t="s">
        <v>13</v>
      </c>
      <c r="AU76" s="4">
        <f ca="1"/>
        <v>-1.0550724008389657E-8</v>
      </c>
      <c r="AV76" s="4">
        <f ca="1"/>
        <v>-6.3681702411034866E-8</v>
      </c>
      <c r="AW76" s="4">
        <f ca="1"/>
        <v>-2.5912477725795114E-8</v>
      </c>
      <c r="AX76" s="4">
        <f ca="1"/>
        <v>4.2106605241125612E-7</v>
      </c>
      <c r="AY76" s="4">
        <f ca="1"/>
        <v>-4.6021052855341652E-7</v>
      </c>
      <c r="AZ76" s="4">
        <f ca="1"/>
        <v>-3.5245333055880978E-7</v>
      </c>
      <c r="BA76" s="4">
        <f ca="1"/>
        <v>3.949814183976624E-7</v>
      </c>
      <c r="BB76" s="4">
        <f ca="1"/>
        <v>2.7091819650494648E-7</v>
      </c>
      <c r="BC76" s="4">
        <f ca="1"/>
        <v>-1.7415690405641923E-7</v>
      </c>
      <c r="BF76" s="29" t="s">
        <v>13</v>
      </c>
      <c r="BG76" s="30">
        <f ca="1">BG64+BR76</f>
        <v>1.7447630513990734E-2</v>
      </c>
      <c r="BH76" s="30">
        <f t="shared" ca="1" si="354"/>
        <v>0.96538710394305993</v>
      </c>
      <c r="BI76" s="30">
        <f t="shared" ca="1" si="355"/>
        <v>8.3462021632361213E-3</v>
      </c>
      <c r="BJ76" s="30">
        <f t="shared" ca="1" si="356"/>
        <v>8.0204619432576382E-3</v>
      </c>
      <c r="BK76" s="30">
        <f t="shared" ca="1" si="357"/>
        <v>3.4316390108176607E-4</v>
      </c>
      <c r="BL76" s="30">
        <f t="shared" ca="1" si="358"/>
        <v>2.7971235676799692E-4</v>
      </c>
      <c r="BM76" s="30">
        <f t="shared" ca="1" si="359"/>
        <v>7.7730263645610216E-5</v>
      </c>
      <c r="BN76" s="30">
        <f t="shared" ca="1" si="360"/>
        <v>1.8169125648200555E-5</v>
      </c>
      <c r="BO76" s="31">
        <f t="shared" ca="1" si="361"/>
        <v>7.9825789311996028E-5</v>
      </c>
      <c r="BQ76" s="17" t="s">
        <v>13</v>
      </c>
      <c r="BR76" s="4">
        <f ca="1"/>
        <v>-1.1207604028705121E-8</v>
      </c>
      <c r="BS76" s="4">
        <f ca="1"/>
        <v>4.4635050481914623E-8</v>
      </c>
      <c r="BT76" s="4">
        <f ca="1"/>
        <v>1.6314062459224851E-7</v>
      </c>
      <c r="BU76" s="4">
        <f ca="1"/>
        <v>4.5524067454124373E-7</v>
      </c>
      <c r="BV76" s="4">
        <f ca="1"/>
        <v>-1.2325325406437255E-6</v>
      </c>
      <c r="BW76" s="4">
        <f ca="1"/>
        <v>-3.6947798795998758E-8</v>
      </c>
      <c r="BX76" s="4">
        <f ca="1"/>
        <v>7.2202103200333454E-7</v>
      </c>
      <c r="BY76" s="4">
        <f ca="1"/>
        <v>9.0608383448314051E-8</v>
      </c>
      <c r="BZ76" s="4">
        <f ca="1"/>
        <v>-1.949578215986258E-7</v>
      </c>
      <c r="CC76" s="29" t="s">
        <v>13</v>
      </c>
      <c r="CD76" s="30">
        <f ca="1">CD64+CO76</f>
        <v>4.1911457618198754E-4</v>
      </c>
      <c r="CE76" s="30">
        <f t="shared" ca="1" si="362"/>
        <v>0.96874722582345696</v>
      </c>
      <c r="CF76" s="30">
        <f t="shared" ca="1" si="363"/>
        <v>2.9597627855490072E-2</v>
      </c>
      <c r="CG76" s="30">
        <f t="shared" ca="1" si="364"/>
        <v>6.9823028484209077E-4</v>
      </c>
      <c r="CH76" s="30">
        <f t="shared" ca="1" si="365"/>
        <v>2.8254532360414688E-4</v>
      </c>
      <c r="CI76" s="30">
        <f t="shared" ca="1" si="366"/>
        <v>2.318290820440654E-5</v>
      </c>
      <c r="CJ76" s="30">
        <f t="shared" ca="1" si="367"/>
        <v>6.4392167929103733E-6</v>
      </c>
      <c r="CK76" s="30">
        <f t="shared" ca="1" si="368"/>
        <v>7.9054421751971934E-6</v>
      </c>
      <c r="CL76" s="31">
        <f t="shared" ca="1" si="369"/>
        <v>2.1772856925224342E-4</v>
      </c>
      <c r="CN76" s="17" t="s">
        <v>13</v>
      </c>
      <c r="CO76" s="4">
        <f ca="1"/>
        <v>-3.861828581668689E-8</v>
      </c>
      <c r="CP76" s="4">
        <f ca="1"/>
        <v>1.2872419140083469E-8</v>
      </c>
      <c r="CQ76" s="4">
        <f ca="1"/>
        <v>2.4165151076414047E-7</v>
      </c>
      <c r="CR76" s="4">
        <f ca="1"/>
        <v>-1.8014978860525354E-7</v>
      </c>
      <c r="CS76" s="4">
        <f ca="1"/>
        <v>-6.3344033766598319E-7</v>
      </c>
      <c r="CT76" s="4">
        <f ca="1"/>
        <v>5.9418809223425804E-7</v>
      </c>
      <c r="CU76" s="4">
        <f ca="1"/>
        <v>-7.9845468793217432E-9</v>
      </c>
      <c r="CV76" s="4">
        <f ca="1"/>
        <v>1.8183050621344613E-7</v>
      </c>
      <c r="CW76" s="4">
        <f ca="1"/>
        <v>-1.703495693846827E-7</v>
      </c>
      <c r="CZ76" s="29" t="s">
        <v>13</v>
      </c>
      <c r="DA76" s="30">
        <f ca="1">DA64+DL76</f>
        <v>2.9781703184258081E-2</v>
      </c>
      <c r="DB76" s="30">
        <f t="shared" ca="1" si="370"/>
        <v>0.94011332445398399</v>
      </c>
      <c r="DC76" s="30">
        <f t="shared" ca="1" si="371"/>
        <v>2.8785874352100321E-2</v>
      </c>
      <c r="DD76" s="30">
        <f t="shared" ca="1" si="372"/>
        <v>2.9361971110641421E-4</v>
      </c>
      <c r="DE76" s="30">
        <f t="shared" ca="1" si="373"/>
        <v>1.0207980926208354E-4</v>
      </c>
      <c r="DF76" s="30">
        <f t="shared" ca="1" si="374"/>
        <v>1.9536620199764245E-4</v>
      </c>
      <c r="DG76" s="30">
        <f t="shared" ca="1" si="375"/>
        <v>7.3452478049496236E-6</v>
      </c>
      <c r="DH76" s="30">
        <f t="shared" ca="1" si="376"/>
        <v>6.5854483598776247E-6</v>
      </c>
      <c r="DI76" s="31">
        <f t="shared" ca="1" si="377"/>
        <v>7.1410159112674377E-4</v>
      </c>
      <c r="DK76" s="17" t="s">
        <v>13</v>
      </c>
      <c r="DL76" s="4">
        <f ca="1"/>
        <v>3.4646516824688917E-8</v>
      </c>
      <c r="DM76" s="4">
        <f ca="1"/>
        <v>-7.8309301963805647E-8</v>
      </c>
      <c r="DN76" s="4">
        <f ca="1"/>
        <v>1.9166692301524207E-7</v>
      </c>
      <c r="DO76" s="4">
        <f ca="1"/>
        <v>-1.9450936484120516E-7</v>
      </c>
      <c r="DP76" s="4">
        <f ca="1"/>
        <v>3.1770109046356079E-8</v>
      </c>
      <c r="DQ76" s="4">
        <f ca="1"/>
        <v>-2.3156475540663093E-7</v>
      </c>
      <c r="DR76" s="4">
        <f ca="1"/>
        <v>3.0127729135304373E-7</v>
      </c>
      <c r="DS76" s="4">
        <f ca="1"/>
        <v>1.3975189611752504E-7</v>
      </c>
      <c r="DT76" s="4">
        <f ca="1"/>
        <v>-1.9472931414521416E-7</v>
      </c>
    </row>
    <row r="77" spans="1:124" x14ac:dyDescent="0.2">
      <c r="A77" s="38" t="s">
        <v>12</v>
      </c>
      <c r="B77" s="9">
        <f t="array" aca="1" ref="B77:J85" ca="1">MMULT(CD87:CL95,DA75:DI83)</f>
        <v>0.92317212750005229</v>
      </c>
      <c r="C77" s="9">
        <f ca="1"/>
        <v>6.3862656413430641E-2</v>
      </c>
      <c r="D77" s="9">
        <f ca="1"/>
        <v>2.1824584586108272E-3</v>
      </c>
      <c r="E77" s="9">
        <f ca="1"/>
        <v>7.4921804619020198E-5</v>
      </c>
      <c r="F77" s="9">
        <f ca="1"/>
        <v>1.8481164042932194E-5</v>
      </c>
      <c r="G77" s="9">
        <f ca="1"/>
        <v>2.2660043417416817E-5</v>
      </c>
      <c r="H77" s="9">
        <f ca="1"/>
        <v>2.5073348940495682E-6</v>
      </c>
      <c r="I77" s="9">
        <f ca="1"/>
        <v>2.5273017082359366E-6</v>
      </c>
      <c r="J77" s="39">
        <f ca="1"/>
        <v>1.066165997922453E-2</v>
      </c>
      <c r="L77" s="29" t="s">
        <v>14</v>
      </c>
      <c r="M77" s="30">
        <f t="shared" ref="M77:M83" ca="1" si="378">M65+X77</f>
        <v>8.141636169295809E-3</v>
      </c>
      <c r="N77" s="30">
        <f t="shared" ca="1" si="338"/>
        <v>2.8930932432249864E-2</v>
      </c>
      <c r="O77" s="30">
        <f t="shared" ca="1" si="339"/>
        <v>0.83296015321967609</v>
      </c>
      <c r="P77" s="30">
        <f t="shared" ca="1" si="340"/>
        <v>4.7864068964163148E-2</v>
      </c>
      <c r="Q77" s="30">
        <f t="shared" ca="1" si="341"/>
        <v>1.9935550195957889E-2</v>
      </c>
      <c r="R77" s="30">
        <f t="shared" ca="1" si="342"/>
        <v>1.974262632070135E-2</v>
      </c>
      <c r="S77" s="30">
        <f t="shared" ca="1" si="343"/>
        <v>1.4984208558042362E-3</v>
      </c>
      <c r="T77" s="30">
        <f t="shared" ca="1" si="344"/>
        <v>1.8520719765268683E-3</v>
      </c>
      <c r="U77" s="31">
        <f t="shared" ca="1" si="345"/>
        <v>3.9074539865624806E-2</v>
      </c>
      <c r="W77" s="17" t="s">
        <v>14</v>
      </c>
      <c r="X77" s="4">
        <f ca="1"/>
        <v>-5.3277758101858933E-8</v>
      </c>
      <c r="Y77" s="4">
        <f ca="1"/>
        <v>3.0118077482006342E-7</v>
      </c>
      <c r="Z77" s="4">
        <f ca="1"/>
        <v>-3.3794533573553169E-6</v>
      </c>
      <c r="AA77" s="4">
        <f ca="1"/>
        <v>7.1542599631066694E-7</v>
      </c>
      <c r="AB77" s="4">
        <f ca="1"/>
        <v>3.6815876914922879E-6</v>
      </c>
      <c r="AC77" s="4">
        <f ca="1"/>
        <v>7.440691590413092E-6</v>
      </c>
      <c r="AD77" s="4">
        <f ca="1"/>
        <v>-9.2075317565997077E-6</v>
      </c>
      <c r="AE77" s="4">
        <f ca="1"/>
        <v>-4.4372034546822974E-6</v>
      </c>
      <c r="AF77" s="4">
        <f ca="1"/>
        <v>4.9385802737030707E-6</v>
      </c>
      <c r="AI77" s="29" t="s">
        <v>14</v>
      </c>
      <c r="AJ77" s="30">
        <f t="shared" ref="AJ77:AJ83" ca="1" si="379">AJ65+AU77</f>
        <v>4.3224826861520349E-2</v>
      </c>
      <c r="AK77" s="30">
        <f t="shared" ca="1" si="346"/>
        <v>2.1370398037928572E-2</v>
      </c>
      <c r="AL77" s="30">
        <f t="shared" ca="1" si="347"/>
        <v>0.88034530571358915</v>
      </c>
      <c r="AM77" s="30">
        <f t="shared" ca="1" si="348"/>
        <v>3.8201783392199269E-2</v>
      </c>
      <c r="AN77" s="30">
        <f t="shared" ca="1" si="349"/>
        <v>7.303056110048064E-3</v>
      </c>
      <c r="AO77" s="30">
        <f t="shared" ca="1" si="350"/>
        <v>6.7568975551464744E-3</v>
      </c>
      <c r="AP77" s="30">
        <f t="shared" ca="1" si="351"/>
        <v>6.3222099661788594E-4</v>
      </c>
      <c r="AQ77" s="30">
        <f t="shared" ca="1" si="352"/>
        <v>8.895002942125908E-4</v>
      </c>
      <c r="AR77" s="31">
        <f t="shared" ca="1" si="353"/>
        <v>1.2760110387375089E-3</v>
      </c>
      <c r="AT77" s="17" t="s">
        <v>14</v>
      </c>
      <c r="AU77" s="4">
        <f ca="1"/>
        <v>2.4447919273970727E-7</v>
      </c>
      <c r="AV77" s="4">
        <f ca="1"/>
        <v>-2.1113478285817087E-7</v>
      </c>
      <c r="AW77" s="4">
        <f ca="1"/>
        <v>-1.6851098446878557E-6</v>
      </c>
      <c r="AX77" s="4">
        <f ca="1"/>
        <v>3.5598070910290733E-6</v>
      </c>
      <c r="AY77" s="4">
        <f ca="1"/>
        <v>-1.8602687101853647E-6</v>
      </c>
      <c r="AZ77" s="4">
        <f ca="1"/>
        <v>9.3029064443678414E-7</v>
      </c>
      <c r="BA77" s="4">
        <f ca="1"/>
        <v>-2.0641836340538961E-6</v>
      </c>
      <c r="BB77" s="4">
        <f ca="1"/>
        <v>2.7181992413577128E-7</v>
      </c>
      <c r="BC77" s="4">
        <f ca="1"/>
        <v>8.1430011944395018E-7</v>
      </c>
      <c r="BF77" s="29" t="s">
        <v>14</v>
      </c>
      <c r="BG77" s="30">
        <f t="shared" ref="BG77:BG83" ca="1" si="380">BG65+BR77</f>
        <v>2.830904025669493E-2</v>
      </c>
      <c r="BH77" s="30">
        <f t="shared" ca="1" si="354"/>
        <v>7.9669204440436098E-3</v>
      </c>
      <c r="BI77" s="30">
        <f t="shared" ca="1" si="355"/>
        <v>0.88802927159740563</v>
      </c>
      <c r="BJ77" s="30">
        <f t="shared" ca="1" si="356"/>
        <v>1.5084558656350592E-2</v>
      </c>
      <c r="BK77" s="30">
        <f t="shared" ca="1" si="357"/>
        <v>3.4333685440743521E-2</v>
      </c>
      <c r="BL77" s="30">
        <f t="shared" ca="1" si="358"/>
        <v>2.0228570567417073E-2</v>
      </c>
      <c r="BM77" s="30">
        <f t="shared" ca="1" si="359"/>
        <v>2.8662586667238554E-3</v>
      </c>
      <c r="BN77" s="30">
        <f t="shared" ca="1" si="360"/>
        <v>1.7544927611544891E-3</v>
      </c>
      <c r="BO77" s="31">
        <f t="shared" ca="1" si="361"/>
        <v>1.4272016094662569E-3</v>
      </c>
      <c r="BQ77" s="17" t="s">
        <v>14</v>
      </c>
      <c r="BR77" s="4">
        <f ca="1"/>
        <v>4.1634051326572095E-7</v>
      </c>
      <c r="BS77" s="4">
        <f ca="1"/>
        <v>-1.9699631445351498E-6</v>
      </c>
      <c r="BT77" s="4">
        <f ca="1"/>
        <v>-5.2366484093200494E-6</v>
      </c>
      <c r="BU77" s="4">
        <f ca="1"/>
        <v>-9.2219598468059461E-6</v>
      </c>
      <c r="BV77" s="4">
        <f ca="1"/>
        <v>4.0191937313711729E-5</v>
      </c>
      <c r="BW77" s="4">
        <f ca="1"/>
        <v>-8.5023863808272025E-6</v>
      </c>
      <c r="BX77" s="4">
        <f ca="1"/>
        <v>-3.270404304098697E-5</v>
      </c>
      <c r="BY77" s="4">
        <f ca="1"/>
        <v>1.5598818550432692E-5</v>
      </c>
      <c r="BZ77" s="4">
        <f ca="1"/>
        <v>1.4279044450651659E-6</v>
      </c>
      <c r="CC77" s="29" t="s">
        <v>14</v>
      </c>
      <c r="CD77" s="30">
        <f t="shared" ref="CD77:CD83" ca="1" si="381">CD65+CO77</f>
        <v>2.546485752166839E-2</v>
      </c>
      <c r="CE77" s="30">
        <f t="shared" ca="1" si="362"/>
        <v>3.9189085061118643E-2</v>
      </c>
      <c r="CF77" s="30">
        <f t="shared" ca="1" si="363"/>
        <v>0.8608823114602312</v>
      </c>
      <c r="CG77" s="30">
        <f t="shared" ca="1" si="364"/>
        <v>4.1359152719657406E-2</v>
      </c>
      <c r="CH77" s="30">
        <f t="shared" ca="1" si="365"/>
        <v>1.6278238115922092E-2</v>
      </c>
      <c r="CI77" s="30">
        <f t="shared" ca="1" si="366"/>
        <v>2.0321548325566547E-3</v>
      </c>
      <c r="CJ77" s="30">
        <f t="shared" ca="1" si="367"/>
        <v>5.834231111366754E-4</v>
      </c>
      <c r="CK77" s="30">
        <f t="shared" ca="1" si="368"/>
        <v>6.9716728091947947E-4</v>
      </c>
      <c r="CL77" s="31">
        <f t="shared" ca="1" si="369"/>
        <v>1.3513609896789429E-2</v>
      </c>
      <c r="CN77" s="17" t="s">
        <v>14</v>
      </c>
      <c r="CO77" s="4">
        <f ca="1"/>
        <v>1.4704665864843634E-7</v>
      </c>
      <c r="CP77" s="4">
        <f ca="1"/>
        <v>-3.7646237522856682E-7</v>
      </c>
      <c r="CQ77" s="4">
        <f ca="1"/>
        <v>-4.3199687757561353E-7</v>
      </c>
      <c r="CR77" s="4">
        <f ca="1"/>
        <v>-6.4332646870131335E-8</v>
      </c>
      <c r="CS77" s="4">
        <f ca="1"/>
        <v>8.5969064312697647E-6</v>
      </c>
      <c r="CT77" s="4">
        <f ca="1"/>
        <v>-8.7448207671092454E-6</v>
      </c>
      <c r="CU77" s="4">
        <f ca="1"/>
        <v>1.2401286185570106E-6</v>
      </c>
      <c r="CV77" s="4">
        <f ca="1"/>
        <v>-2.941744197339392E-6</v>
      </c>
      <c r="CW77" s="4">
        <f ca="1"/>
        <v>2.5752751556477425E-6</v>
      </c>
      <c r="CZ77" s="29" t="s">
        <v>14</v>
      </c>
      <c r="DA77" s="30">
        <f t="shared" ref="DA77:DA83" ca="1" si="382">DA65+DL77</f>
        <v>5.2022770454633236E-4</v>
      </c>
      <c r="DB77" s="30">
        <f t="shared" ca="1" si="370"/>
        <v>3.2715312278981987E-2</v>
      </c>
      <c r="DC77" s="30">
        <f t="shared" ca="1" si="371"/>
        <v>0.89371716405595425</v>
      </c>
      <c r="DD77" s="30">
        <f t="shared" ca="1" si="372"/>
        <v>1.8067523324201588E-2</v>
      </c>
      <c r="DE77" s="30">
        <f t="shared" ca="1" si="373"/>
        <v>6.4074518578843345E-3</v>
      </c>
      <c r="DF77" s="30">
        <f t="shared" ca="1" si="374"/>
        <v>1.2019808047216252E-2</v>
      </c>
      <c r="DG77" s="30">
        <f t="shared" ca="1" si="375"/>
        <v>6.5976260209236852E-4</v>
      </c>
      <c r="DH77" s="30">
        <f t="shared" ca="1" si="376"/>
        <v>6.0170792098874549E-4</v>
      </c>
      <c r="DI77" s="31">
        <f t="shared" ca="1" si="377"/>
        <v>3.529104220813406E-2</v>
      </c>
      <c r="DK77" s="17" t="s">
        <v>14</v>
      </c>
      <c r="DL77" s="4">
        <f ca="1"/>
        <v>-3.961062027225345E-8</v>
      </c>
      <c r="DM77" s="4">
        <f ca="1"/>
        <v>8.6919097112770744E-8</v>
      </c>
      <c r="DN77" s="4">
        <f ca="1"/>
        <v>-7.2360992314641339E-7</v>
      </c>
      <c r="DO77" s="4">
        <f ca="1"/>
        <v>1.4647052909821381E-6</v>
      </c>
      <c r="DP77" s="4">
        <f ca="1"/>
        <v>-6.9023315979307862E-7</v>
      </c>
      <c r="DQ77" s="4">
        <f ca="1"/>
        <v>3.2135014801142763E-6</v>
      </c>
      <c r="DR77" s="4">
        <f ca="1"/>
        <v>-5.416906369396128E-6</v>
      </c>
      <c r="DS77" s="4">
        <f ca="1"/>
        <v>-7.7489797730467834E-7</v>
      </c>
      <c r="DT77" s="4">
        <f ca="1"/>
        <v>2.8801321817033672E-6</v>
      </c>
    </row>
    <row r="78" spans="1:124" x14ac:dyDescent="0.2">
      <c r="A78" s="38" t="s">
        <v>13</v>
      </c>
      <c r="B78" s="9">
        <f ca="1"/>
        <v>7.8022185254972898E-2</v>
      </c>
      <c r="C78" s="9">
        <f ca="1"/>
        <v>0.77674631652217996</v>
      </c>
      <c r="D78" s="9">
        <f ca="1"/>
        <v>7.308178630114745E-2</v>
      </c>
      <c r="E78" s="9">
        <f ca="1"/>
        <v>2.0769064977677977E-2</v>
      </c>
      <c r="F78" s="9">
        <f ca="1"/>
        <v>4.1272008225514438E-3</v>
      </c>
      <c r="G78" s="9">
        <f ca="1"/>
        <v>4.1811690050828241E-3</v>
      </c>
      <c r="H78" s="9">
        <f ca="1"/>
        <v>1.3371766226498072E-3</v>
      </c>
      <c r="I78" s="9">
        <f ca="1"/>
        <v>1.3026242338196664E-3</v>
      </c>
      <c r="J78" s="39">
        <f ca="1"/>
        <v>4.0432476259918151E-2</v>
      </c>
      <c r="L78" s="29" t="s">
        <v>15</v>
      </c>
      <c r="M78" s="30">
        <f t="shared" ca="1" si="378"/>
        <v>1.7591256978705293E-2</v>
      </c>
      <c r="N78" s="30">
        <f t="shared" ca="1" si="338"/>
        <v>2.2699491131865368E-2</v>
      </c>
      <c r="O78" s="30">
        <f t="shared" ca="1" si="339"/>
        <v>3.1833360324309168E-2</v>
      </c>
      <c r="P78" s="30">
        <f t="shared" ca="1" si="340"/>
        <v>0.81411328700231644</v>
      </c>
      <c r="Q78" s="30">
        <f t="shared" ca="1" si="341"/>
        <v>2.1546200378223697E-2</v>
      </c>
      <c r="R78" s="30">
        <f t="shared" ca="1" si="342"/>
        <v>3.8912174174940931E-2</v>
      </c>
      <c r="S78" s="30">
        <f ca="1">S66+AD78</f>
        <v>6.9574322655575121E-3</v>
      </c>
      <c r="T78" s="30">
        <f t="shared" ca="1" si="344"/>
        <v>1.226858665298451E-2</v>
      </c>
      <c r="U78" s="31">
        <f t="shared" ca="1" si="345"/>
        <v>3.4078211091096898E-2</v>
      </c>
      <c r="W78" s="17" t="s">
        <v>15</v>
      </c>
      <c r="X78" s="4">
        <f ca="1"/>
        <v>4.7457613808350657E-7</v>
      </c>
      <c r="Y78" s="4">
        <f ca="1"/>
        <v>6.6551844159164098E-7</v>
      </c>
      <c r="Z78" s="4">
        <f ca="1"/>
        <v>3.0098843956676161E-6</v>
      </c>
      <c r="AA78" s="4">
        <f ca="1"/>
        <v>-9.5503750713113947E-6</v>
      </c>
      <c r="AB78" s="4">
        <f ca="1"/>
        <v>-1.2711747876909891E-6</v>
      </c>
      <c r="AC78" s="4">
        <f ca="1"/>
        <v>2.5403590515457219E-5</v>
      </c>
      <c r="AD78" s="4">
        <f ca="1"/>
        <v>-1.5873053334462506E-5</v>
      </c>
      <c r="AE78" s="4">
        <f ca="1"/>
        <v>-7.7911626697591703E-6</v>
      </c>
      <c r="AF78" s="4">
        <f ca="1"/>
        <v>4.9321963724240763E-6</v>
      </c>
      <c r="AI78" s="29" t="s">
        <v>15</v>
      </c>
      <c r="AJ78" s="30">
        <f t="shared" ca="1" si="379"/>
        <v>8.1376410157817675E-3</v>
      </c>
      <c r="AK78" s="30">
        <f t="shared" ca="1" si="346"/>
        <v>2.5555892542071232E-2</v>
      </c>
      <c r="AL78" s="30">
        <f t="shared" ca="1" si="347"/>
        <v>6.0796536413082469E-2</v>
      </c>
      <c r="AM78" s="30">
        <f ca="1">AM66+AX78</f>
        <v>0.77958620423729619</v>
      </c>
      <c r="AN78" s="30">
        <f t="shared" ca="1" si="349"/>
        <v>4.438158455571288E-2</v>
      </c>
      <c r="AO78" s="30">
        <f t="shared" ca="1" si="350"/>
        <v>2.8225537459895162E-2</v>
      </c>
      <c r="AP78" s="30">
        <f ca="1">AP66+BA78</f>
        <v>7.7271528612470825E-3</v>
      </c>
      <c r="AQ78" s="30">
        <f t="shared" ca="1" si="352"/>
        <v>1.4271864420848218E-2</v>
      </c>
      <c r="AR78" s="31">
        <f t="shared" ca="1" si="353"/>
        <v>3.131758649406504E-2</v>
      </c>
      <c r="AT78" s="17" t="s">
        <v>15</v>
      </c>
      <c r="AU78" s="4">
        <f ca="1"/>
        <v>-4.9097362166855301E-7</v>
      </c>
      <c r="AV78" s="4">
        <f ca="1"/>
        <v>1.5959877512968734E-6</v>
      </c>
      <c r="AW78" s="4">
        <f ca="1"/>
        <v>5.2065329486121555E-6</v>
      </c>
      <c r="AX78" s="4">
        <f ca="1"/>
        <v>-1.98218626777891E-5</v>
      </c>
      <c r="AY78" s="4">
        <f ca="1"/>
        <v>1.9448184522550266E-5</v>
      </c>
      <c r="AZ78" s="4">
        <f ca="1"/>
        <v>1.2658066179740082E-5</v>
      </c>
      <c r="BA78" s="4">
        <f ca="1"/>
        <v>-1.8125989899251538E-5</v>
      </c>
      <c r="BB78" s="4">
        <f ca="1"/>
        <v>-9.1954443083568409E-6</v>
      </c>
      <c r="BC78" s="4">
        <f ca="1"/>
        <v>8.7254991048666619E-6</v>
      </c>
      <c r="BF78" s="29" t="s">
        <v>15</v>
      </c>
      <c r="BG78" s="30">
        <f t="shared" ca="1" si="380"/>
        <v>6.6431684456626737E-4</v>
      </c>
      <c r="BH78" s="30">
        <f t="shared" ca="1" si="354"/>
        <v>2.2640289086361752E-2</v>
      </c>
      <c r="BI78" s="30">
        <f t="shared" ca="1" si="355"/>
        <v>2.9654803187967375E-2</v>
      </c>
      <c r="BJ78" s="30">
        <f ca="1">BJ66+BU78</f>
        <v>0.83252338357234756</v>
      </c>
      <c r="BK78" s="30">
        <f t="shared" ca="1" si="357"/>
        <v>3.7180210963566551E-2</v>
      </c>
      <c r="BL78" s="30">
        <f t="shared" ca="1" si="358"/>
        <v>4.0070592664581448E-2</v>
      </c>
      <c r="BM78" s="30">
        <f ca="1">BM66+BX78</f>
        <v>1.5243382076102095E-2</v>
      </c>
      <c r="BN78" s="30">
        <f t="shared" ca="1" si="360"/>
        <v>4.1773884813399676E-3</v>
      </c>
      <c r="BO78" s="31">
        <f t="shared" ca="1" si="361"/>
        <v>1.7845633123166879E-2</v>
      </c>
      <c r="BQ78" s="17" t="s">
        <v>15</v>
      </c>
      <c r="BR78" s="4">
        <f ca="1"/>
        <v>1.9818964427663472E-7</v>
      </c>
      <c r="BS78" s="4">
        <f ca="1"/>
        <v>-1.3230544674796686E-6</v>
      </c>
      <c r="BT78" s="4">
        <f ca="1"/>
        <v>-4.0103643958031866E-6</v>
      </c>
      <c r="BU78" s="4">
        <f ca="1"/>
        <v>-1.2330754878250749E-5</v>
      </c>
      <c r="BV78" s="4">
        <f ca="1"/>
        <v>3.4229309779838236E-5</v>
      </c>
      <c r="BW78" s="4">
        <f ca="1"/>
        <v>9.7281482435778017E-7</v>
      </c>
      <c r="BX78" s="4">
        <f ca="1"/>
        <v>-2.3784438573955308E-5</v>
      </c>
      <c r="BY78" s="4">
        <f ca="1"/>
        <v>-1.1927732391762007E-6</v>
      </c>
      <c r="BZ78" s="4">
        <f ca="1"/>
        <v>7.2410713061924492E-6</v>
      </c>
      <c r="CC78" s="29" t="s">
        <v>15</v>
      </c>
      <c r="CD78" s="30">
        <f t="shared" ca="1" si="381"/>
        <v>8.3938364262031648E-3</v>
      </c>
      <c r="CE78" s="30">
        <f t="shared" ca="1" si="362"/>
        <v>4.0230634519715931E-2</v>
      </c>
      <c r="CF78" s="30">
        <f t="shared" ca="1" si="363"/>
        <v>3.8087738117028508E-2</v>
      </c>
      <c r="CG78" s="30">
        <f ca="1">CG66+CR78</f>
        <v>0.82744704406224912</v>
      </c>
      <c r="CH78" s="30">
        <f t="shared" ca="1" si="365"/>
        <v>2.1129192575512976E-2</v>
      </c>
      <c r="CI78" s="30">
        <f t="shared" ca="1" si="366"/>
        <v>3.5040923166626881E-2</v>
      </c>
      <c r="CJ78" s="30">
        <f ca="1">CJ66+CU78</f>
        <v>2.83466391263378E-3</v>
      </c>
      <c r="CK78" s="30">
        <f t="shared" ca="1" si="368"/>
        <v>7.7402802252704642E-3</v>
      </c>
      <c r="CL78" s="31">
        <f t="shared" ca="1" si="369"/>
        <v>1.9095686994759092E-2</v>
      </c>
      <c r="CN78" s="17" t="s">
        <v>15</v>
      </c>
      <c r="CO78" s="4">
        <f ca="1"/>
        <v>6.9431425660189048E-8</v>
      </c>
      <c r="CP78" s="4">
        <f ca="1"/>
        <v>5.5483092623563093E-7</v>
      </c>
      <c r="CQ78" s="4">
        <f ca="1"/>
        <v>5.7090109522764567E-7</v>
      </c>
      <c r="CR78" s="4">
        <f ca="1"/>
        <v>-5.7857813669668255E-6</v>
      </c>
      <c r="CS78" s="4">
        <f ca="1"/>
        <v>4.4276605196394129E-6</v>
      </c>
      <c r="CT78" s="4">
        <f ca="1"/>
        <v>9.9156227382330565E-6</v>
      </c>
      <c r="CU78" s="4">
        <f ca="1"/>
        <v>-1.3827934494681595E-5</v>
      </c>
      <c r="CV78" s="4">
        <f ca="1"/>
        <v>5.649533786466712E-6</v>
      </c>
      <c r="CW78" s="4">
        <f ca="1"/>
        <v>-1.5742646298142225E-6</v>
      </c>
      <c r="CZ78" s="29" t="s">
        <v>15</v>
      </c>
      <c r="DA78" s="30">
        <f t="shared" ca="1" si="382"/>
        <v>3.017140410969111E-4</v>
      </c>
      <c r="DB78" s="30">
        <f t="shared" ca="1" si="370"/>
        <v>1.882337564743532E-2</v>
      </c>
      <c r="DC78" s="30">
        <f t="shared" ca="1" si="371"/>
        <v>5.2471329890147113E-2</v>
      </c>
      <c r="DD78" s="30">
        <f ca="1">DD66+DO78</f>
        <v>0.77283694110736512</v>
      </c>
      <c r="DE78" s="30">
        <f t="shared" ca="1" si="373"/>
        <v>3.9384975265406769E-2</v>
      </c>
      <c r="DF78" s="30">
        <f t="shared" ca="1" si="374"/>
        <v>1.8891699479581098E-2</v>
      </c>
      <c r="DG78" s="30">
        <f ca="1">DG66+DR78</f>
        <v>1.5090427176465615E-2</v>
      </c>
      <c r="DH78" s="30">
        <f t="shared" ca="1" si="376"/>
        <v>1.0204160381283257E-2</v>
      </c>
      <c r="DI78" s="31">
        <f ca="1">DI66+DT78</f>
        <v>7.1995377011218803E-2</v>
      </c>
      <c r="DK78" s="17" t="s">
        <v>15</v>
      </c>
      <c r="DL78" s="4">
        <f ca="1"/>
        <v>-1.0157446359272244E-7</v>
      </c>
      <c r="DM78" s="4">
        <f ca="1"/>
        <v>9.4985994113361146E-7</v>
      </c>
      <c r="DN78" s="4">
        <f ca="1"/>
        <v>6.4729235819983073E-6</v>
      </c>
      <c r="DO78" s="4">
        <f ca="1"/>
        <v>-2.5079662922890842E-5</v>
      </c>
      <c r="DP78" s="4">
        <f ca="1"/>
        <v>2.1356169231274204E-5</v>
      </c>
      <c r="DQ78" s="4">
        <f ca="1"/>
        <v>-1.2273402897542951E-5</v>
      </c>
      <c r="DR78" s="4">
        <f ca="1"/>
        <v>2.4807037820968842E-5</v>
      </c>
      <c r="DS78" s="4">
        <f ca="1"/>
        <v>-6.0484027046464412E-5</v>
      </c>
      <c r="DT78" s="4">
        <f ca="1"/>
        <v>4.4352676755115962E-5</v>
      </c>
    </row>
    <row r="79" spans="1:124" x14ac:dyDescent="0.2">
      <c r="A79" s="38" t="s">
        <v>14</v>
      </c>
      <c r="B79" s="9">
        <f ca="1"/>
        <v>8.1408804215402489E-2</v>
      </c>
      <c r="C79" s="9">
        <f ca="1"/>
        <v>0.10111479332223733</v>
      </c>
      <c r="D79" s="9">
        <f ca="1"/>
        <v>0.51921162986631919</v>
      </c>
      <c r="E79" s="9">
        <f ca="1"/>
        <v>8.5029539530070197E-2</v>
      </c>
      <c r="F79" s="9">
        <f ca="1"/>
        <v>3.9932261218984723E-2</v>
      </c>
      <c r="G79" s="9">
        <f ca="1"/>
        <v>3.8352581279413468E-2</v>
      </c>
      <c r="H79" s="9">
        <f ca="1"/>
        <v>1.1657758759979283E-2</v>
      </c>
      <c r="I79" s="9">
        <f ca="1"/>
        <v>1.2171093345995046E-2</v>
      </c>
      <c r="J79" s="39">
        <f ca="1"/>
        <v>0.11112153846159796</v>
      </c>
      <c r="L79" s="29" t="s">
        <v>16</v>
      </c>
      <c r="M79" s="30">
        <f t="shared" ca="1" si="378"/>
        <v>1.0853738734740411E-3</v>
      </c>
      <c r="N79" s="30">
        <f t="shared" ca="1" si="338"/>
        <v>1.1892316922709601E-2</v>
      </c>
      <c r="O79" s="30">
        <f t="shared" ca="1" si="339"/>
        <v>3.0874998065056489E-2</v>
      </c>
      <c r="P79" s="30">
        <f t="shared" ca="1" si="340"/>
        <v>7.9102153137813686E-2</v>
      </c>
      <c r="Q79" s="30">
        <f ca="1">Q67+AB79</f>
        <v>0.71560841360575245</v>
      </c>
      <c r="R79" s="30">
        <f t="shared" ca="1" si="342"/>
        <v>4.8153779606765423E-2</v>
      </c>
      <c r="S79" s="30">
        <f t="shared" ref="S79:S83" ca="1" si="383">S67+AD79</f>
        <v>3.6850431975063533E-2</v>
      </c>
      <c r="T79" s="30">
        <f t="shared" ca="1" si="344"/>
        <v>3.2510050024216822E-2</v>
      </c>
      <c r="U79" s="31">
        <f t="shared" ca="1" si="345"/>
        <v>4.3922482789148065E-2</v>
      </c>
      <c r="W79" s="17" t="s">
        <v>16</v>
      </c>
      <c r="X79" s="4">
        <f ca="1"/>
        <v>-1.5263587962360365E-6</v>
      </c>
      <c r="Y79" s="4">
        <f ca="1"/>
        <v>-2.4069665430650196E-7</v>
      </c>
      <c r="Z79" s="4">
        <f ca="1"/>
        <v>7.5056721893773462E-6</v>
      </c>
      <c r="AA79" s="4">
        <f ca="1"/>
        <v>2.9903233303176598E-5</v>
      </c>
      <c r="AB79" s="4">
        <f ca="1"/>
        <v>-7.5365432572723783E-5</v>
      </c>
      <c r="AC79" s="4">
        <f ca="1"/>
        <v>2.5961900387521808E-5</v>
      </c>
      <c r="AD79" s="4">
        <f ca="1"/>
        <v>3.7431249487105638E-5</v>
      </c>
      <c r="AE79" s="4">
        <f ca="1"/>
        <v>-4.6295382747638328E-5</v>
      </c>
      <c r="AF79" s="4">
        <f ca="1"/>
        <v>2.2625815403723262E-5</v>
      </c>
      <c r="AI79" s="29" t="s">
        <v>16</v>
      </c>
      <c r="AJ79" s="30">
        <f t="shared" ca="1" si="379"/>
        <v>7.5056946913178938E-4</v>
      </c>
      <c r="AK79" s="30">
        <f t="shared" ca="1" si="346"/>
        <v>9.5023413909525517E-4</v>
      </c>
      <c r="AL79" s="30">
        <f t="shared" ca="1" si="347"/>
        <v>2.3763133167806306E-2</v>
      </c>
      <c r="AM79" s="30">
        <f t="shared" ca="1" si="348"/>
        <v>4.3253251458538138E-2</v>
      </c>
      <c r="AN79" s="30">
        <f ca="1">AN67+AY79</f>
        <v>0.7091449462643119</v>
      </c>
      <c r="AO79" s="30">
        <f t="shared" ca="1" si="350"/>
        <v>5.1117956303841437E-2</v>
      </c>
      <c r="AP79" s="30">
        <f t="shared" ref="AP79:AP83" ca="1" si="384">AP67+BA79</f>
        <v>4.0648470199218426E-2</v>
      </c>
      <c r="AQ79" s="30">
        <f t="shared" ca="1" si="352"/>
        <v>8.1540512605626725E-2</v>
      </c>
      <c r="AR79" s="31">
        <f t="shared" ca="1" si="353"/>
        <v>4.8830926392430023E-2</v>
      </c>
      <c r="AT79" s="17" t="s">
        <v>16</v>
      </c>
      <c r="AU79" s="4">
        <f ca="1"/>
        <v>-6.1381687057006307E-7</v>
      </c>
      <c r="AV79" s="4">
        <f ca="1"/>
        <v>-1.6676774496041852E-6</v>
      </c>
      <c r="AW79" s="4">
        <f ca="1"/>
        <v>3.4236051341887837E-6</v>
      </c>
      <c r="AX79" s="4">
        <f ca="1"/>
        <v>1.7009210330575621E-5</v>
      </c>
      <c r="AY79" s="4">
        <f ca="1"/>
        <v>-7.9888642216294079E-5</v>
      </c>
      <c r="AZ79" s="4">
        <f ca="1"/>
        <v>3.8625597173261975E-5</v>
      </c>
      <c r="BA79" s="4">
        <f ca="1"/>
        <v>3.2774689959087993E-5</v>
      </c>
      <c r="BB79" s="4">
        <f ca="1"/>
        <v>6.044333029648966E-5</v>
      </c>
      <c r="BC79" s="4">
        <f ca="1"/>
        <v>-7.0106296357135713E-5</v>
      </c>
      <c r="BF79" s="29" t="s">
        <v>16</v>
      </c>
      <c r="BG79" s="30">
        <f t="shared" ca="1" si="380"/>
        <v>1.0993312670101178E-3</v>
      </c>
      <c r="BH79" s="30">
        <f t="shared" ca="1" si="354"/>
        <v>2.6984545174448819E-2</v>
      </c>
      <c r="BI79" s="30">
        <f t="shared" ca="1" si="355"/>
        <v>5.1424038254422953E-2</v>
      </c>
      <c r="BJ79" s="30">
        <f t="shared" ref="BJ79:BJ83" ca="1" si="385">BJ67+BU79</f>
        <v>7.3360471770129443E-2</v>
      </c>
      <c r="BK79" s="30">
        <f ca="1">BK67+BV79</f>
        <v>0.60273095619387418</v>
      </c>
      <c r="BL79" s="30">
        <f t="shared" ca="1" si="358"/>
        <v>8.1585769211520567E-2</v>
      </c>
      <c r="BM79" s="30">
        <f t="shared" ref="BM79:BM83" ca="1" si="386">BM67+BX79</f>
        <v>7.4994463696344299E-2</v>
      </c>
      <c r="BN79" s="30">
        <f t="shared" ca="1" si="360"/>
        <v>5.7777900067314661E-2</v>
      </c>
      <c r="BO79" s="31">
        <f t="shared" ca="1" si="361"/>
        <v>3.0042524364935038E-2</v>
      </c>
      <c r="BQ79" s="17" t="s">
        <v>16</v>
      </c>
      <c r="BR79" s="4">
        <f ca="1"/>
        <v>-3.8238097688520808E-6</v>
      </c>
      <c r="BS79" s="4">
        <f ca="1"/>
        <v>2.5187894063824105E-5</v>
      </c>
      <c r="BT79" s="4">
        <f ca="1"/>
        <v>5.8469243550601574E-5</v>
      </c>
      <c r="BU79" s="4">
        <f ca="1"/>
        <v>1.1006140671775044E-4</v>
      </c>
      <c r="BV79" s="4">
        <f ca="1"/>
        <v>-5.1605510494922712E-4</v>
      </c>
      <c r="BW79" s="4">
        <f ca="1"/>
        <v>1.7352457780826986E-4</v>
      </c>
      <c r="BX79" s="4">
        <f ca="1"/>
        <v>3.417882915474563E-4</v>
      </c>
      <c r="BY79" s="4">
        <f ca="1"/>
        <v>-1.837732954271384E-4</v>
      </c>
      <c r="BZ79" s="4">
        <f ca="1"/>
        <v>-5.3792035426846233E-6</v>
      </c>
      <c r="CC79" s="29" t="s">
        <v>16</v>
      </c>
      <c r="CD79" s="30">
        <f t="shared" ca="1" si="381"/>
        <v>3.4287411593359661E-4</v>
      </c>
      <c r="CE79" s="30">
        <f t="shared" ca="1" si="362"/>
        <v>1.8746694883399539E-2</v>
      </c>
      <c r="CF79" s="30">
        <f t="shared" ca="1" si="363"/>
        <v>3.8755458444742334E-3</v>
      </c>
      <c r="CG79" s="30">
        <f t="shared" ref="CG79:CG83" ca="1" si="387">CG67+CR79</f>
        <v>6.4269861540661249E-2</v>
      </c>
      <c r="CH79" s="30">
        <f ca="1">CH67+CS79</f>
        <v>0.67439074762644269</v>
      </c>
      <c r="CI79" s="30">
        <f t="shared" ca="1" si="366"/>
        <v>0.10659143210022691</v>
      </c>
      <c r="CJ79" s="30">
        <f t="shared" ref="CJ79:CJ83" ca="1" si="388">CJ67+CU79</f>
        <v>5.0563092996289138E-2</v>
      </c>
      <c r="CK79" s="30">
        <f t="shared" ca="1" si="368"/>
        <v>4.7369971615760148E-2</v>
      </c>
      <c r="CL79" s="31">
        <f t="shared" ca="1" si="369"/>
        <v>3.38497792768125E-2</v>
      </c>
      <c r="CN79" s="17" t="s">
        <v>16</v>
      </c>
      <c r="CO79" s="4">
        <f ca="1"/>
        <v>2.1044878249391882E-7</v>
      </c>
      <c r="CP79" s="4">
        <f ca="1"/>
        <v>4.4736301522837983E-6</v>
      </c>
      <c r="CQ79" s="4">
        <f ca="1"/>
        <v>-1.8319705852592269E-5</v>
      </c>
      <c r="CR79" s="4">
        <f ca="1"/>
        <v>4.02202617419452E-5</v>
      </c>
      <c r="CS79" s="4">
        <f ca="1"/>
        <v>-1.4367249352733707E-4</v>
      </c>
      <c r="CT79" s="4">
        <f ca="1"/>
        <v>1.201670067812329E-4</v>
      </c>
      <c r="CU79" s="4">
        <f ca="1"/>
        <v>-8.7981316610867938E-6</v>
      </c>
      <c r="CV79" s="4">
        <f ca="1"/>
        <v>4.7267912676285181E-5</v>
      </c>
      <c r="CW79" s="4">
        <f ca="1"/>
        <v>-4.1548929093224884E-5</v>
      </c>
      <c r="CZ79" s="29" t="s">
        <v>16</v>
      </c>
      <c r="DA79" s="30">
        <f t="shared" ca="1" si="382"/>
        <v>1.2100357100876014E-5</v>
      </c>
      <c r="DB79" s="30">
        <f t="shared" ca="1" si="370"/>
        <v>1.1131781952202174E-3</v>
      </c>
      <c r="DC79" s="30">
        <f t="shared" ca="1" si="371"/>
        <v>3.176866678384912E-3</v>
      </c>
      <c r="DD79" s="30">
        <f t="shared" ref="DD79:DD83" ca="1" si="389">DD67+DO79</f>
        <v>9.4432592722128117E-2</v>
      </c>
      <c r="DE79" s="30">
        <f ca="1">DE67+DP79</f>
        <v>0.70229540318144212</v>
      </c>
      <c r="DF79" s="30">
        <f t="shared" ca="1" si="374"/>
        <v>5.8846446409134105E-2</v>
      </c>
      <c r="DG79" s="30">
        <f t="shared" ref="DG79:DG83" ca="1" si="390">DG67+DR79</f>
        <v>1.936059231412349E-2</v>
      </c>
      <c r="DH79" s="30">
        <f t="shared" ca="1" si="376"/>
        <v>6.4274639423348087E-2</v>
      </c>
      <c r="DI79" s="31">
        <f t="shared" ca="1" si="377"/>
        <v>5.6488180719117931E-2</v>
      </c>
      <c r="DK79" s="17" t="s">
        <v>16</v>
      </c>
      <c r="DL79" s="4">
        <f ca="1"/>
        <v>2.0696539399832441E-7</v>
      </c>
      <c r="DM79" s="4">
        <f ca="1"/>
        <v>-2.5951244587596796E-6</v>
      </c>
      <c r="DN79" s="4">
        <f ca="1"/>
        <v>-1.2082259731399649E-5</v>
      </c>
      <c r="DO79" s="4">
        <f ca="1"/>
        <v>6.5409314786829602E-5</v>
      </c>
      <c r="DP79" s="4">
        <f ca="1"/>
        <v>-8.3898158883662942E-5</v>
      </c>
      <c r="DQ79" s="4">
        <f ca="1"/>
        <v>1.0217400761649497E-5</v>
      </c>
      <c r="DR79" s="4">
        <f ca="1"/>
        <v>1.2697729574399452E-5</v>
      </c>
      <c r="DS79" s="4">
        <f ca="1"/>
        <v>3.5773011722265075E-4</v>
      </c>
      <c r="DT79" s="4">
        <f ca="1"/>
        <v>-3.4768598466570534E-4</v>
      </c>
    </row>
    <row r="80" spans="1:124" x14ac:dyDescent="0.2">
      <c r="A80" s="38" t="s">
        <v>15</v>
      </c>
      <c r="B80" s="9">
        <f ca="1"/>
        <v>3.662294741769969E-2</v>
      </c>
      <c r="C80" s="9">
        <f ca="1"/>
        <v>9.2026545605626731E-2</v>
      </c>
      <c r="D80" s="9">
        <f ca="1"/>
        <v>0.11979271148365513</v>
      </c>
      <c r="E80" s="9">
        <f ca="1"/>
        <v>0.35933377733173183</v>
      </c>
      <c r="F80" s="9">
        <f ca="1"/>
        <v>6.4791705119657497E-2</v>
      </c>
      <c r="G80" s="9">
        <f ca="1"/>
        <v>7.4838454987095168E-2</v>
      </c>
      <c r="H80" s="9">
        <f ca="1"/>
        <v>2.9694436234923894E-2</v>
      </c>
      <c r="I80" s="9">
        <f ca="1"/>
        <v>3.0101540628699151E-2</v>
      </c>
      <c r="J80" s="39">
        <f ca="1"/>
        <v>0.19279788119091065</v>
      </c>
      <c r="L80" s="29" t="s">
        <v>17</v>
      </c>
      <c r="M80" s="30">
        <f t="shared" ca="1" si="378"/>
        <v>3.6109991557177484E-4</v>
      </c>
      <c r="N80" s="30">
        <f t="shared" ca="1" si="338"/>
        <v>8.9476731331113017E-4</v>
      </c>
      <c r="O80" s="30">
        <f t="shared" ca="1" si="339"/>
        <v>1.8755503748528388E-3</v>
      </c>
      <c r="P80" s="30">
        <f t="shared" ca="1" si="340"/>
        <v>3.4251202053333374E-2</v>
      </c>
      <c r="Q80" s="30">
        <f t="shared" ref="Q80:Q83" ca="1" si="391">Q68+AB80</f>
        <v>6.1523724481798221E-2</v>
      </c>
      <c r="R80" s="30">
        <f t="shared" ca="1" si="342"/>
        <v>0.6742191981753658</v>
      </c>
      <c r="S80" s="30">
        <f t="shared" ca="1" si="383"/>
        <v>6.633710128296362E-2</v>
      </c>
      <c r="T80" s="30">
        <f t="shared" ca="1" si="344"/>
        <v>8.9315345857531772E-2</v>
      </c>
      <c r="U80" s="31">
        <f t="shared" ca="1" si="345"/>
        <v>7.1222010545271497E-2</v>
      </c>
      <c r="W80" s="17" t="s">
        <v>17</v>
      </c>
      <c r="X80" s="4">
        <f ca="1"/>
        <v>-2.1872720991680103E-7</v>
      </c>
      <c r="Y80" s="4">
        <f ca="1"/>
        <v>-1.6115306782354549E-6</v>
      </c>
      <c r="Z80" s="4">
        <f ca="1"/>
        <v>-7.3903082794674464E-6</v>
      </c>
      <c r="AA80" s="4">
        <f ca="1"/>
        <v>1.1334819521969253E-5</v>
      </c>
      <c r="AB80" s="4">
        <f ca="1"/>
        <v>4.1972038995622639E-5</v>
      </c>
      <c r="AC80" s="4">
        <f ca="1"/>
        <v>-1.8636805253875003E-4</v>
      </c>
      <c r="AD80" s="4">
        <f ca="1"/>
        <v>1.3598356513149721E-4</v>
      </c>
      <c r="AE80" s="4">
        <f ca="1"/>
        <v>7.2601414320596581E-5</v>
      </c>
      <c r="AF80" s="4">
        <f ca="1"/>
        <v>-6.6303219263315937E-5</v>
      </c>
      <c r="AI80" s="29" t="s">
        <v>17</v>
      </c>
      <c r="AJ80" s="30">
        <f t="shared" ca="1" si="379"/>
        <v>1.779546851173123E-4</v>
      </c>
      <c r="AK80" s="30">
        <f t="shared" ca="1" si="346"/>
        <v>5.6188920088652713E-4</v>
      </c>
      <c r="AL80" s="30">
        <f t="shared" ca="1" si="347"/>
        <v>2.1694441921379982E-3</v>
      </c>
      <c r="AM80" s="30">
        <f t="shared" ca="1" si="348"/>
        <v>3.5012279062799245E-2</v>
      </c>
      <c r="AN80" s="30">
        <f t="shared" ref="AN80:AN83" ca="1" si="392">AN68+AY80</f>
        <v>5.6214852739051212E-2</v>
      </c>
      <c r="AO80" s="30">
        <f t="shared" ca="1" si="350"/>
        <v>0.67703830367572626</v>
      </c>
      <c r="AP80" s="30">
        <f t="shared" ca="1" si="384"/>
        <v>7.1805817038972777E-2</v>
      </c>
      <c r="AQ80" s="30">
        <f t="shared" ca="1" si="352"/>
        <v>6.1829976956853903E-2</v>
      </c>
      <c r="AR80" s="31">
        <f t="shared" ca="1" si="353"/>
        <v>9.5189482448454904E-2</v>
      </c>
      <c r="AT80" s="17" t="s">
        <v>17</v>
      </c>
      <c r="AU80" s="4">
        <f ca="1"/>
        <v>4.7377151374490271E-7</v>
      </c>
      <c r="AV80" s="4">
        <f ca="1"/>
        <v>-1.17606324510091E-6</v>
      </c>
      <c r="AW80" s="4">
        <f ca="1"/>
        <v>-8.125296473965345E-6</v>
      </c>
      <c r="AX80" s="4">
        <f ca="1"/>
        <v>2.4249491555835798E-5</v>
      </c>
      <c r="AY80" s="4">
        <f ca="1"/>
        <v>3.6471778576351587E-5</v>
      </c>
      <c r="AZ80" s="4">
        <f ca="1"/>
        <v>-1.7640655700402395E-4</v>
      </c>
      <c r="BA80" s="4">
        <f ca="1"/>
        <v>1.7216469518319781E-4</v>
      </c>
      <c r="BB80" s="4">
        <f ca="1"/>
        <v>-9.671096200357027E-5</v>
      </c>
      <c r="BC80" s="4">
        <f ca="1"/>
        <v>4.9059141897530373E-5</v>
      </c>
      <c r="BF80" s="29" t="s">
        <v>17</v>
      </c>
      <c r="BG80" s="30">
        <f t="shared" ca="1" si="380"/>
        <v>2.6150476750728269E-4</v>
      </c>
      <c r="BH80" s="30">
        <f t="shared" ca="1" si="354"/>
        <v>1.739909556987426E-3</v>
      </c>
      <c r="BI80" s="30">
        <f t="shared" ca="1" si="355"/>
        <v>1.6457178628487664E-2</v>
      </c>
      <c r="BJ80" s="30">
        <f t="shared" ca="1" si="385"/>
        <v>2.9802571361806751E-2</v>
      </c>
      <c r="BK80" s="30">
        <f t="shared" ref="BK80:BK83" ca="1" si="393">BK68+BV80</f>
        <v>6.8654350635310349E-2</v>
      </c>
      <c r="BL80" s="30">
        <f ca="1">BL68+BW80</f>
        <v>0.70765583259975562</v>
      </c>
      <c r="BM80" s="30">
        <f t="shared" ca="1" si="386"/>
        <v>7.004038995414022E-2</v>
      </c>
      <c r="BN80" s="30">
        <f t="shared" ca="1" si="360"/>
        <v>3.7876112945945471E-2</v>
      </c>
      <c r="BO80" s="31">
        <f t="shared" ca="1" si="361"/>
        <v>6.7512149550059172E-2</v>
      </c>
      <c r="BQ80" s="17" t="s">
        <v>17</v>
      </c>
      <c r="BR80" s="4">
        <f ca="1"/>
        <v>9.7755941583285152E-7</v>
      </c>
      <c r="BS80" s="4">
        <f ca="1"/>
        <v>-8.6923213182335755E-6</v>
      </c>
      <c r="BT80" s="4">
        <f ca="1"/>
        <v>-1.5352346340336372E-5</v>
      </c>
      <c r="BU80" s="4">
        <f ca="1"/>
        <v>-2.3022969475640155E-5</v>
      </c>
      <c r="BV80" s="4">
        <f ca="1"/>
        <v>1.5616775531196648E-4</v>
      </c>
      <c r="BW80" s="4">
        <f ca="1"/>
        <v>-1.2361294591842811E-4</v>
      </c>
      <c r="BX80" s="4">
        <f ca="1"/>
        <v>1.267867150936812E-4</v>
      </c>
      <c r="BY80" s="4">
        <f ca="1"/>
        <v>-1.7070062958580916E-4</v>
      </c>
      <c r="BZ80" s="4">
        <f ca="1"/>
        <v>5.7449182816966838E-5</v>
      </c>
      <c r="CC80" s="29" t="s">
        <v>17</v>
      </c>
      <c r="CD80" s="30">
        <f t="shared" ca="1" si="381"/>
        <v>5.1493577620021446E-4</v>
      </c>
      <c r="CE80" s="30">
        <f t="shared" ca="1" si="362"/>
        <v>1.6703322516563208E-3</v>
      </c>
      <c r="CF80" s="30">
        <f t="shared" ca="1" si="363"/>
        <v>2.9609301810721449E-2</v>
      </c>
      <c r="CG80" s="30">
        <f t="shared" ca="1" si="387"/>
        <v>1.7401106859788091E-2</v>
      </c>
      <c r="CH80" s="30">
        <f t="shared" ref="CH80:CH83" ca="1" si="394">CH68+CS80</f>
        <v>5.3338704332480454E-2</v>
      </c>
      <c r="CI80" s="30">
        <f ca="1">CI68+CT80</f>
        <v>0.71006020528042701</v>
      </c>
      <c r="CJ80" s="30">
        <f t="shared" ca="1" si="388"/>
        <v>9.4039458812787247E-2</v>
      </c>
      <c r="CK80" s="30">
        <f t="shared" ca="1" si="368"/>
        <v>3.3579874297830339E-2</v>
      </c>
      <c r="CL80" s="31">
        <f t="shared" ca="1" si="369"/>
        <v>5.978608057810899E-2</v>
      </c>
      <c r="CN80" s="17" t="s">
        <v>17</v>
      </c>
      <c r="CO80" s="4">
        <f ca="1"/>
        <v>-8.3649085752610818E-7</v>
      </c>
      <c r="CP80" s="4">
        <f ca="1"/>
        <v>-3.6145162741103966E-6</v>
      </c>
      <c r="CQ80" s="4">
        <f ca="1"/>
        <v>1.6324607933846532E-5</v>
      </c>
      <c r="CR80" s="4">
        <f ca="1"/>
        <v>-1.0500668876740256E-5</v>
      </c>
      <c r="CS80" s="4">
        <f ca="1"/>
        <v>6.5945696050345406E-5</v>
      </c>
      <c r="CT80" s="4">
        <f ca="1"/>
        <v>-1.284063717613069E-4</v>
      </c>
      <c r="CU80" s="4">
        <f ca="1"/>
        <v>9.8597789886940433E-5</v>
      </c>
      <c r="CV80" s="4">
        <f ca="1"/>
        <v>-6.3351608094302665E-5</v>
      </c>
      <c r="CW80" s="4">
        <f ca="1"/>
        <v>2.5841561992853962E-5</v>
      </c>
      <c r="CZ80" s="29" t="s">
        <v>17</v>
      </c>
      <c r="DA80" s="30">
        <f t="shared" ca="1" si="382"/>
        <v>1.7387597650591889E-7</v>
      </c>
      <c r="DB80" s="30">
        <f t="shared" ca="1" si="370"/>
        <v>2.1899086907841494E-5</v>
      </c>
      <c r="DC80" s="30">
        <f t="shared" ca="1" si="371"/>
        <v>6.3360003262697692E-5</v>
      </c>
      <c r="DD80" s="30">
        <f t="shared" ca="1" si="389"/>
        <v>2.8757635945929252E-3</v>
      </c>
      <c r="DE80" s="30">
        <f t="shared" ref="DE80:DE83" ca="1" si="395">DE68+DP80</f>
        <v>4.4163601753586357E-2</v>
      </c>
      <c r="DF80" s="30">
        <f ca="1">DF68+DQ80</f>
        <v>0.74731810590471848</v>
      </c>
      <c r="DG80" s="30">
        <f t="shared" ca="1" si="390"/>
        <v>5.2856344949319491E-2</v>
      </c>
      <c r="DH80" s="30">
        <f t="shared" ca="1" si="376"/>
        <v>3.2185347071906678E-2</v>
      </c>
      <c r="DI80" s="31">
        <f t="shared" ca="1" si="377"/>
        <v>0.1205154037597289</v>
      </c>
      <c r="DK80" s="17" t="s">
        <v>17</v>
      </c>
      <c r="DL80" s="4">
        <f ca="1"/>
        <v>-3.6913963946267589E-8</v>
      </c>
      <c r="DM80" s="4">
        <f ca="1"/>
        <v>6.359764720362434E-7</v>
      </c>
      <c r="DN80" s="4">
        <f ca="1"/>
        <v>2.5243845978744525E-6</v>
      </c>
      <c r="DO80" s="4">
        <f ca="1"/>
        <v>-1.7211278077214099E-5</v>
      </c>
      <c r="DP80" s="4">
        <f ca="1"/>
        <v>2.710333435256083E-5</v>
      </c>
      <c r="DQ80" s="4">
        <f ca="1"/>
        <v>-8.5095809065631844E-5</v>
      </c>
      <c r="DR80" s="4">
        <f ca="1"/>
        <v>1.4391749562738101E-4</v>
      </c>
      <c r="DS80" s="4">
        <f ca="1"/>
        <v>-1.4395721700265896E-4</v>
      </c>
      <c r="DT80" s="4">
        <f ca="1"/>
        <v>7.2120027059598642E-5</v>
      </c>
    </row>
    <row r="81" spans="1:124" x14ac:dyDescent="0.2">
      <c r="A81" s="38" t="s">
        <v>16</v>
      </c>
      <c r="B81" s="9">
        <f ca="1"/>
        <v>1.0044233977232083E-2</v>
      </c>
      <c r="C81" s="9">
        <f ca="1"/>
        <v>4.6716530016562834E-2</v>
      </c>
      <c r="D81" s="9">
        <f ca="1"/>
        <v>7.5003591828599767E-2</v>
      </c>
      <c r="E81" s="9">
        <f ca="1"/>
        <v>0.12070419568428993</v>
      </c>
      <c r="F81" s="9">
        <f ca="1"/>
        <v>0.17397742154433532</v>
      </c>
      <c r="G81" s="9">
        <f ca="1"/>
        <v>0.11786613283580993</v>
      </c>
      <c r="H81" s="9">
        <f ca="1"/>
        <v>6.1528338568229826E-2</v>
      </c>
      <c r="I81" s="9">
        <f ca="1"/>
        <v>7.9201746855435406E-2</v>
      </c>
      <c r="J81" s="39">
        <f ca="1"/>
        <v>0.31495780868950496</v>
      </c>
      <c r="L81" s="29" t="s">
        <v>18</v>
      </c>
      <c r="M81" s="30">
        <f t="shared" ca="1" si="378"/>
        <v>4.2163868780053868E-5</v>
      </c>
      <c r="N81" s="30">
        <f t="shared" ca="1" si="338"/>
        <v>5.1830166867932522E-4</v>
      </c>
      <c r="O81" s="30">
        <f t="shared" ca="1" si="339"/>
        <v>1.3911382899140024E-3</v>
      </c>
      <c r="P81" s="30">
        <f t="shared" ca="1" si="340"/>
        <v>4.9858685506836541E-3</v>
      </c>
      <c r="Q81" s="30">
        <f t="shared" ca="1" si="391"/>
        <v>6.6073960597900008E-2</v>
      </c>
      <c r="R81" s="30">
        <f t="shared" ca="1" si="342"/>
        <v>6.6417317480117671E-2</v>
      </c>
      <c r="S81" s="30">
        <f t="shared" ca="1" si="383"/>
        <v>0.64193389803483469</v>
      </c>
      <c r="T81" s="30">
        <f t="shared" ca="1" si="344"/>
        <v>0.16043043840863322</v>
      </c>
      <c r="U81" s="31">
        <f t="shared" ca="1" si="345"/>
        <v>5.8206913100457253E-2</v>
      </c>
      <c r="W81" s="17" t="s">
        <v>18</v>
      </c>
      <c r="X81" s="4">
        <f ca="1"/>
        <v>1.3577896004067803E-6</v>
      </c>
      <c r="Y81" s="4">
        <f ca="1"/>
        <v>-3.0268740540216799E-7</v>
      </c>
      <c r="Z81" s="4">
        <f ca="1"/>
        <v>-6.5984190620003906E-6</v>
      </c>
      <c r="AA81" s="4">
        <f ca="1"/>
        <v>-3.7001979780372876E-5</v>
      </c>
      <c r="AB81" s="4">
        <f ca="1"/>
        <v>9.8046824937554603E-5</v>
      </c>
      <c r="AC81" s="4">
        <f ca="1"/>
        <v>6.6106566296034202E-5</v>
      </c>
      <c r="AD81" s="4">
        <f ca="1"/>
        <v>-2.677105501774985E-4</v>
      </c>
      <c r="AE81" s="4">
        <f ca="1"/>
        <v>5.3960714806682041E-4</v>
      </c>
      <c r="AF81" s="4">
        <f ca="1"/>
        <v>-3.9350469247554211E-4</v>
      </c>
      <c r="AI81" s="29" t="s">
        <v>18</v>
      </c>
      <c r="AJ81" s="30">
        <f t="shared" ca="1" si="379"/>
        <v>1.9641768729466243E-5</v>
      </c>
      <c r="AK81" s="30">
        <f t="shared" ca="1" si="346"/>
        <v>3.6370667240136731E-5</v>
      </c>
      <c r="AL81" s="30">
        <f t="shared" ca="1" si="347"/>
        <v>7.3647992777248672E-4</v>
      </c>
      <c r="AM81" s="30">
        <f t="shared" ca="1" si="348"/>
        <v>2.9393296163477993E-3</v>
      </c>
      <c r="AN81" s="30">
        <f t="shared" ca="1" si="392"/>
        <v>4.3949981200374154E-2</v>
      </c>
      <c r="AO81" s="30">
        <f t="shared" ca="1" si="350"/>
        <v>6.8541298815702534E-2</v>
      </c>
      <c r="AP81" s="30">
        <f t="shared" ca="1" si="384"/>
        <v>0.62782803124492281</v>
      </c>
      <c r="AQ81" s="30">
        <f t="shared" ca="1" si="352"/>
        <v>0.16022103258357223</v>
      </c>
      <c r="AR81" s="31">
        <f t="shared" ca="1" si="353"/>
        <v>9.5727834175338353E-2</v>
      </c>
      <c r="AT81" s="17" t="s">
        <v>18</v>
      </c>
      <c r="AU81" s="4">
        <f ca="1"/>
        <v>3.9100123648546786E-7</v>
      </c>
      <c r="AV81" s="4">
        <f ca="1"/>
        <v>1.6385216277024403E-6</v>
      </c>
      <c r="AW81" s="4">
        <f ca="1"/>
        <v>4.29122320912656E-7</v>
      </c>
      <c r="AX81" s="4">
        <f ca="1"/>
        <v>-3.2212210130329548E-5</v>
      </c>
      <c r="AY81" s="4">
        <f ca="1"/>
        <v>5.5718586744997943E-5</v>
      </c>
      <c r="AZ81" s="4">
        <f ca="1"/>
        <v>1.7407878775219042E-4</v>
      </c>
      <c r="BA81" s="4">
        <f ca="1"/>
        <v>-3.4235164674698882E-4</v>
      </c>
      <c r="BB81" s="4">
        <f ca="1"/>
        <v>4.9798764424423031E-4</v>
      </c>
      <c r="BC81" s="4">
        <f ca="1"/>
        <v>-3.5567980704920087E-4</v>
      </c>
      <c r="BF81" s="29" t="s">
        <v>18</v>
      </c>
      <c r="BG81" s="30">
        <f t="shared" ca="1" si="380"/>
        <v>2.1464475032434246E-5</v>
      </c>
      <c r="BH81" s="30">
        <f t="shared" ca="1" si="354"/>
        <v>6.5157554429209495E-4</v>
      </c>
      <c r="BI81" s="30">
        <f t="shared" ca="1" si="355"/>
        <v>1.5932831468412662E-3</v>
      </c>
      <c r="BJ81" s="30">
        <f t="shared" ca="1" si="385"/>
        <v>2.4714863564175883E-3</v>
      </c>
      <c r="BK81" s="30">
        <f t="shared" ca="1" si="393"/>
        <v>3.2262384642747138E-2</v>
      </c>
      <c r="BL81" s="30">
        <f t="shared" ca="1" si="358"/>
        <v>3.9156641860295278E-2</v>
      </c>
      <c r="BM81" s="30">
        <f t="shared" ca="1" si="386"/>
        <v>0.59097400042497172</v>
      </c>
      <c r="BN81" s="30">
        <f t="shared" ca="1" si="360"/>
        <v>0.21609340577237135</v>
      </c>
      <c r="BO81" s="31">
        <f t="shared" ca="1" si="361"/>
        <v>0.11677575777703113</v>
      </c>
      <c r="BQ81" s="17" t="s">
        <v>18</v>
      </c>
      <c r="BR81" s="4">
        <f ca="1"/>
        <v>9.5745469420718417E-7</v>
      </c>
      <c r="BS81" s="4">
        <f ca="1"/>
        <v>-7.3803566640350943E-6</v>
      </c>
      <c r="BT81" s="4">
        <f ca="1"/>
        <v>-1.8310436844956302E-5</v>
      </c>
      <c r="BU81" s="4">
        <f ca="1"/>
        <v>-3.348526630161472E-5</v>
      </c>
      <c r="BV81" s="4">
        <f ca="1"/>
        <v>1.807704545259405E-4</v>
      </c>
      <c r="BW81" s="4">
        <f ca="1"/>
        <v>-1.5636724315934963E-5</v>
      </c>
      <c r="BX81" s="4">
        <f ca="1"/>
        <v>-5.8728125123398017E-4</v>
      </c>
      <c r="BY81" s="4">
        <f ca="1"/>
        <v>6.9974704313429704E-4</v>
      </c>
      <c r="BZ81" s="4">
        <f ca="1"/>
        <v>-2.1938091699392351E-4</v>
      </c>
      <c r="CC81" s="29" t="s">
        <v>18</v>
      </c>
      <c r="CD81" s="30">
        <f t="shared" ca="1" si="381"/>
        <v>1.7886836481780768E-5</v>
      </c>
      <c r="CE81" s="30">
        <f t="shared" ca="1" si="362"/>
        <v>3.0297639589100628E-4</v>
      </c>
      <c r="CF81" s="30">
        <f t="shared" ca="1" si="363"/>
        <v>1.330529569821087E-3</v>
      </c>
      <c r="CG81" s="30">
        <f t="shared" ca="1" si="387"/>
        <v>1.6430777796184533E-3</v>
      </c>
      <c r="CH81" s="30">
        <f t="shared" ca="1" si="394"/>
        <v>2.2618693986033275E-2</v>
      </c>
      <c r="CI81" s="30">
        <f t="shared" ref="CI81:CI83" ca="1" si="396">CI69+CT81</f>
        <v>6.67182719279696E-2</v>
      </c>
      <c r="CJ81" s="30">
        <f t="shared" ca="1" si="388"/>
        <v>0.70781364240579858</v>
      </c>
      <c r="CK81" s="30">
        <f t="shared" ca="1" si="368"/>
        <v>0.10084774487675896</v>
      </c>
      <c r="CL81" s="31">
        <f t="shared" ca="1" si="369"/>
        <v>9.8707176221627224E-2</v>
      </c>
      <c r="CN81" s="17" t="s">
        <v>18</v>
      </c>
      <c r="CO81" s="4">
        <f ca="1"/>
        <v>3.4427295565890118E-7</v>
      </c>
      <c r="CP81" s="4">
        <f ca="1"/>
        <v>3.3095247474228669E-7</v>
      </c>
      <c r="CQ81" s="4">
        <f ca="1"/>
        <v>-3.0441240269230274E-6</v>
      </c>
      <c r="CR81" s="4">
        <f ca="1"/>
        <v>-5.098610370179576E-6</v>
      </c>
      <c r="CS81" s="4">
        <f ca="1"/>
        <v>1.1331601426817152E-5</v>
      </c>
      <c r="CT81" s="4">
        <f ca="1"/>
        <v>1.7163837181343772E-5</v>
      </c>
      <c r="CU81" s="4">
        <f ca="1"/>
        <v>-7.6918621424297841E-5</v>
      </c>
      <c r="CV81" s="4">
        <f ca="1"/>
        <v>1.5964769728345066E-4</v>
      </c>
      <c r="CW81" s="4">
        <f ca="1"/>
        <v>-1.0375700550061231E-4</v>
      </c>
      <c r="CZ81" s="29" t="s">
        <v>18</v>
      </c>
      <c r="DA81" s="30">
        <f t="shared" ca="1" si="382"/>
        <v>9.9570970741588855E-8</v>
      </c>
      <c r="DB81" s="30">
        <f t="shared" ca="1" si="370"/>
        <v>1.2568519967968304E-5</v>
      </c>
      <c r="DC81" s="30">
        <f t="shared" ca="1" si="371"/>
        <v>3.6368026002267154E-5</v>
      </c>
      <c r="DD81" s="30">
        <f t="shared" ca="1" si="389"/>
        <v>1.6402809708587378E-3</v>
      </c>
      <c r="DE81" s="30">
        <f t="shared" ca="1" si="395"/>
        <v>2.4978256565824392E-2</v>
      </c>
      <c r="DF81" s="30">
        <f t="shared" ref="DF81:DF83" ca="1" si="397">DF69+DQ81</f>
        <v>9.4215182056029259E-2</v>
      </c>
      <c r="DG81" s="30">
        <f t="shared" ca="1" si="390"/>
        <v>0.57662869534176264</v>
      </c>
      <c r="DH81" s="30">
        <f t="shared" ca="1" si="376"/>
        <v>0.13296056602557077</v>
      </c>
      <c r="DI81" s="31">
        <f t="shared" ca="1" si="377"/>
        <v>0.16952798292301333</v>
      </c>
      <c r="DK81" s="17" t="s">
        <v>18</v>
      </c>
      <c r="DL81" s="4">
        <f ca="1"/>
        <v>-2.3069717826050958E-8</v>
      </c>
      <c r="DM81" s="4">
        <f ca="1"/>
        <v>4.5078136047646114E-7</v>
      </c>
      <c r="DN81" s="4">
        <f ca="1"/>
        <v>1.7333236512665891E-6</v>
      </c>
      <c r="DO81" s="4">
        <f ca="1"/>
        <v>-1.428549464584738E-5</v>
      </c>
      <c r="DP81" s="4">
        <f ca="1"/>
        <v>3.7076846793025059E-5</v>
      </c>
      <c r="DQ81" s="4">
        <f ca="1"/>
        <v>1.6415943348225837E-4</v>
      </c>
      <c r="DR81" s="4">
        <f ca="1"/>
        <v>-5.4170184252705085E-4</v>
      </c>
      <c r="DS81" s="4">
        <f ca="1"/>
        <v>1.6379710605916148E-3</v>
      </c>
      <c r="DT81" s="4">
        <f ca="1"/>
        <v>-1.285381038987917E-3</v>
      </c>
    </row>
    <row r="82" spans="1:124" x14ac:dyDescent="0.2">
      <c r="A82" s="38" t="s">
        <v>17</v>
      </c>
      <c r="B82" s="9">
        <f ca="1"/>
        <v>2.8921592701704434E-3</v>
      </c>
      <c r="C82" s="9">
        <f ca="1"/>
        <v>1.3796131776525805E-2</v>
      </c>
      <c r="D82" s="9">
        <f ca="1"/>
        <v>3.1418471679355971E-2</v>
      </c>
      <c r="E82" s="9">
        <f ca="1"/>
        <v>6.0711226185224051E-2</v>
      </c>
      <c r="F82" s="9">
        <f ca="1"/>
        <v>7.5491928233076711E-2</v>
      </c>
      <c r="G82" s="9">
        <f ca="1"/>
        <v>0.21902814519369479</v>
      </c>
      <c r="H82" s="9">
        <f ca="1"/>
        <v>7.861697853569713E-2</v>
      </c>
      <c r="I82" s="9">
        <f ca="1"/>
        <v>8.0917945458051282E-2</v>
      </c>
      <c r="J82" s="39">
        <f ca="1"/>
        <v>0.43712701366820395</v>
      </c>
      <c r="L82" s="29" t="s">
        <v>19</v>
      </c>
      <c r="M82" s="30">
        <f t="shared" ca="1" si="378"/>
        <v>4.2800916748623676E-6</v>
      </c>
      <c r="N82" s="30">
        <f t="shared" ca="1" si="338"/>
        <v>1.3331159402861091E-5</v>
      </c>
      <c r="O82" s="30">
        <f t="shared" ca="1" si="339"/>
        <v>3.0372030475974886E-5</v>
      </c>
      <c r="P82" s="30">
        <f t="shared" ca="1" si="340"/>
        <v>6.1128381384146591E-4</v>
      </c>
      <c r="Q82" s="30">
        <f t="shared" ca="1" si="391"/>
        <v>1.6672860311541741E-3</v>
      </c>
      <c r="R82" s="30">
        <f t="shared" ca="1" si="342"/>
        <v>2.448467938903828E-2</v>
      </c>
      <c r="S82" s="30">
        <f t="shared" ca="1" si="383"/>
        <v>1.2850351329434783E-2</v>
      </c>
      <c r="T82" s="30">
        <f t="shared" ca="1" si="344"/>
        <v>0.60553645117315147</v>
      </c>
      <c r="U82" s="31">
        <f t="shared" ca="1" si="345"/>
        <v>0.35480196498182615</v>
      </c>
      <c r="W82" s="17" t="s">
        <v>19</v>
      </c>
      <c r="X82" s="4">
        <f ca="1"/>
        <v>5.8848599612671419E-8</v>
      </c>
      <c r="Y82" s="4">
        <f ca="1"/>
        <v>5.9906361416039665E-7</v>
      </c>
      <c r="Z82" s="4">
        <f ca="1"/>
        <v>2.1090674255555369E-6</v>
      </c>
      <c r="AA82" s="4">
        <f ca="1"/>
        <v>-2.2449441547380047E-6</v>
      </c>
      <c r="AB82" s="4">
        <f ca="1"/>
        <v>-2.639096166872919E-5</v>
      </c>
      <c r="AC82" s="4">
        <f ca="1"/>
        <v>7.0081995107790733E-5</v>
      </c>
      <c r="AD82" s="4">
        <f ca="1"/>
        <v>2.0269289987063434E-5</v>
      </c>
      <c r="AE82" s="4">
        <f ca="1"/>
        <v>-3.4707854181499013E-4</v>
      </c>
      <c r="AF82" s="4">
        <f ca="1"/>
        <v>2.8259618290427455E-4</v>
      </c>
      <c r="AI82" s="29" t="s">
        <v>19</v>
      </c>
      <c r="AJ82" s="30">
        <f t="shared" ca="1" si="379"/>
        <v>8.3742529702742019E-8</v>
      </c>
      <c r="AK82" s="30">
        <f t="shared" ca="1" si="346"/>
        <v>1.5336630975992107E-7</v>
      </c>
      <c r="AL82" s="30">
        <f t="shared" ca="1" si="347"/>
        <v>4.2860582785775519E-6</v>
      </c>
      <c r="AM82" s="30">
        <f t="shared" ca="1" si="348"/>
        <v>1.8012047640505496E-5</v>
      </c>
      <c r="AN82" s="30">
        <f t="shared" ca="1" si="392"/>
        <v>3.9464912039440588E-4</v>
      </c>
      <c r="AO82" s="30">
        <f t="shared" ca="1" si="350"/>
        <v>6.283277199444023E-4</v>
      </c>
      <c r="AP82" s="30">
        <f t="shared" ca="1" si="384"/>
        <v>1.1739668401643488E-2</v>
      </c>
      <c r="AQ82" s="30">
        <f t="shared" ca="1" si="352"/>
        <v>0.62716594366300682</v>
      </c>
      <c r="AR82" s="31">
        <f t="shared" ca="1" si="353"/>
        <v>0.36004887588025242</v>
      </c>
      <c r="AT82" s="17" t="s">
        <v>19</v>
      </c>
      <c r="AU82" s="4">
        <f ca="1"/>
        <v>-2.4813654293710126E-8</v>
      </c>
      <c r="AV82" s="4">
        <f ca="1"/>
        <v>-6.393976828290037E-8</v>
      </c>
      <c r="AW82" s="4">
        <f ca="1"/>
        <v>1.5020246525003063E-7</v>
      </c>
      <c r="AX82" s="4">
        <f ca="1"/>
        <v>1.8476395963059802E-6</v>
      </c>
      <c r="AY82" s="4">
        <f ca="1"/>
        <v>-6.2640323577641957E-6</v>
      </c>
      <c r="AZ82" s="4">
        <f ca="1"/>
        <v>-1.4279853635784834E-5</v>
      </c>
      <c r="BA82" s="4">
        <f ca="1"/>
        <v>4.4790190260622439E-5</v>
      </c>
      <c r="BB82" s="4">
        <f ca="1"/>
        <v>-2.2678188873127895E-4</v>
      </c>
      <c r="BC82" s="4">
        <f ca="1"/>
        <v>2.0062649582522617E-4</v>
      </c>
      <c r="BF82" s="29" t="s">
        <v>19</v>
      </c>
      <c r="BG82" s="30">
        <f t="shared" ca="1" si="380"/>
        <v>3.1762530504909032E-6</v>
      </c>
      <c r="BH82" s="30">
        <f t="shared" ca="1" si="354"/>
        <v>2.9298725766782802E-5</v>
      </c>
      <c r="BI82" s="30">
        <f t="shared" ca="1" si="355"/>
        <v>2.9940598962050635E-4</v>
      </c>
      <c r="BJ82" s="30">
        <f t="shared" ca="1" si="385"/>
        <v>5.5253149058951821E-4</v>
      </c>
      <c r="BK82" s="30">
        <f t="shared" ca="1" si="393"/>
        <v>1.9283261855297946E-3</v>
      </c>
      <c r="BL82" s="30">
        <f t="shared" ca="1" si="358"/>
        <v>2.7134329884176425E-2</v>
      </c>
      <c r="BM82" s="30">
        <f t="shared" ca="1" si="386"/>
        <v>2.548681416208131E-2</v>
      </c>
      <c r="BN82" s="30">
        <f t="shared" ca="1" si="360"/>
        <v>0.70434886120501006</v>
      </c>
      <c r="BO82" s="31">
        <f t="shared" ca="1" si="361"/>
        <v>0.2402172561041751</v>
      </c>
      <c r="BQ82" s="17" t="s">
        <v>19</v>
      </c>
      <c r="BR82" s="4">
        <f ca="1"/>
        <v>-9.9699404297080496E-8</v>
      </c>
      <c r="BS82" s="4">
        <f ca="1"/>
        <v>1.7000192129655352E-6</v>
      </c>
      <c r="BT82" s="4">
        <f ca="1"/>
        <v>2.5525740164713875E-6</v>
      </c>
      <c r="BU82" s="4">
        <f ca="1"/>
        <v>3.2504600586416963E-6</v>
      </c>
      <c r="BV82" s="4">
        <f ca="1"/>
        <v>-3.7186816209729578E-5</v>
      </c>
      <c r="BW82" s="4">
        <f ca="1"/>
        <v>2.9866095552317545E-5</v>
      </c>
      <c r="BX82" s="4">
        <f ca="1"/>
        <v>6.4099093937943006E-5</v>
      </c>
      <c r="BY82" s="4">
        <f ca="1"/>
        <v>-1.1709140211764862E-4</v>
      </c>
      <c r="BZ82" s="4">
        <f ca="1"/>
        <v>5.2909674953336112E-5</v>
      </c>
      <c r="CC82" s="29" t="s">
        <v>19</v>
      </c>
      <c r="CD82" s="30">
        <f t="shared" ca="1" si="381"/>
        <v>9.6739208681361975E-6</v>
      </c>
      <c r="CE82" s="30">
        <f t="shared" ca="1" si="362"/>
        <v>3.1534896048183765E-5</v>
      </c>
      <c r="CF82" s="30">
        <f t="shared" ca="1" si="363"/>
        <v>8.3329784401000369E-4</v>
      </c>
      <c r="CG82" s="30">
        <f t="shared" ca="1" si="387"/>
        <v>4.6749256467523275E-4</v>
      </c>
      <c r="CH82" s="30">
        <f t="shared" ca="1" si="394"/>
        <v>1.5526166710320402E-3</v>
      </c>
      <c r="CI82" s="30">
        <f t="shared" ca="1" si="396"/>
        <v>4.0715409968008764E-2</v>
      </c>
      <c r="CJ82" s="30">
        <f t="shared" ca="1" si="388"/>
        <v>2.7316366827841859E-3</v>
      </c>
      <c r="CK82" s="30">
        <f t="shared" ca="1" si="368"/>
        <v>0.64308441344695799</v>
      </c>
      <c r="CL82" s="31">
        <f t="shared" ca="1" si="369"/>
        <v>0.31057392400561556</v>
      </c>
      <c r="CN82" s="17" t="s">
        <v>19</v>
      </c>
      <c r="CO82" s="4">
        <f ca="1"/>
        <v>3.5571300401344082E-7</v>
      </c>
      <c r="CP82" s="4">
        <f ca="1"/>
        <v>1.3126524380893647E-6</v>
      </c>
      <c r="CQ82" s="4">
        <f ca="1"/>
        <v>-7.3639160385362276E-6</v>
      </c>
      <c r="CR82" s="4">
        <f ca="1"/>
        <v>3.9733628628475549E-7</v>
      </c>
      <c r="CS82" s="4">
        <f ca="1"/>
        <v>-2.261799897271939E-5</v>
      </c>
      <c r="CT82" s="4">
        <f ca="1"/>
        <v>8.2044579376145695E-5</v>
      </c>
      <c r="CU82" s="4">
        <f ca="1"/>
        <v>-3.7197534995297226E-5</v>
      </c>
      <c r="CV82" s="4">
        <f ca="1"/>
        <v>-1.3750670552075059E-4</v>
      </c>
      <c r="CW82" s="4">
        <f ca="1"/>
        <v>1.2057587442277016E-4</v>
      </c>
      <c r="CZ82" s="29" t="s">
        <v>19</v>
      </c>
      <c r="DA82" s="30">
        <f t="shared" ca="1" si="382"/>
        <v>1.1474769316189124E-9</v>
      </c>
      <c r="DB82" s="30">
        <f t="shared" ca="1" si="370"/>
        <v>1.2642604496475176E-7</v>
      </c>
      <c r="DC82" s="30">
        <f t="shared" ca="1" si="371"/>
        <v>3.6319901312622738E-7</v>
      </c>
      <c r="DD82" s="30">
        <f t="shared" ca="1" si="389"/>
        <v>2.3959544882265181E-5</v>
      </c>
      <c r="DE82" s="30">
        <f t="shared" ca="1" si="395"/>
        <v>5.2594348070897205E-4</v>
      </c>
      <c r="DF82" s="30">
        <f t="shared" ca="1" si="397"/>
        <v>1.662716942920555E-2</v>
      </c>
      <c r="DG82" s="30">
        <f t="shared" ca="1" si="390"/>
        <v>6.4910112397054674E-4</v>
      </c>
      <c r="DH82" s="30">
        <f t="shared" ca="1" si="376"/>
        <v>0.49300387403811557</v>
      </c>
      <c r="DI82" s="31">
        <f t="shared" ca="1" si="377"/>
        <v>0.48916946161058211</v>
      </c>
      <c r="DK82" s="17" t="s">
        <v>19</v>
      </c>
      <c r="DL82" s="4">
        <f ca="1"/>
        <v>1.1474769316189124E-9</v>
      </c>
      <c r="DM82" s="4">
        <f ca="1"/>
        <v>-5.6183905498944256E-8</v>
      </c>
      <c r="DN82" s="4">
        <f ca="1"/>
        <v>-1.8463083826486056E-7</v>
      </c>
      <c r="DO82" s="4">
        <f ca="1"/>
        <v>2.8685612854635265E-6</v>
      </c>
      <c r="DP82" s="4">
        <f ca="1"/>
        <v>-1.3571642132996484E-5</v>
      </c>
      <c r="DQ82" s="4">
        <f ca="1"/>
        <v>1.0479475065863825E-4</v>
      </c>
      <c r="DR82" s="4">
        <f ca="1"/>
        <v>-2.7627729889965082E-5</v>
      </c>
      <c r="DS82" s="4">
        <f ca="1"/>
        <v>-1.4797725746509992E-3</v>
      </c>
      <c r="DT82" s="4">
        <f ca="1"/>
        <v>1.4135483019966913E-3</v>
      </c>
    </row>
    <row r="83" spans="1:124" ht="16" thickBot="1" x14ac:dyDescent="0.25">
      <c r="A83" s="38" t="s">
        <v>18</v>
      </c>
      <c r="B83" s="9">
        <f ca="1"/>
        <v>1.1096546371723039E-3</v>
      </c>
      <c r="C83" s="9">
        <f ca="1"/>
        <v>6.7528146512074033E-3</v>
      </c>
      <c r="D83" s="9">
        <f ca="1"/>
        <v>1.3193177348488292E-2</v>
      </c>
      <c r="E83" s="9">
        <f ca="1"/>
        <v>2.3845871159913278E-2</v>
      </c>
      <c r="F83" s="9">
        <f ca="1"/>
        <v>5.1261366126573199E-2</v>
      </c>
      <c r="G83" s="9">
        <f ca="1"/>
        <v>0.10250528877264463</v>
      </c>
      <c r="H83" s="9">
        <f ca="1"/>
        <v>0.1213819743444861</v>
      </c>
      <c r="I83" s="9">
        <f ca="1"/>
        <v>0.12828608967798086</v>
      </c>
      <c r="J83" s="39">
        <f ca="1"/>
        <v>0.55166376328153377</v>
      </c>
      <c r="L83" s="32" t="s">
        <v>9</v>
      </c>
      <c r="M83" s="33">
        <f t="shared" ca="1" si="378"/>
        <v>0</v>
      </c>
      <c r="N83" s="33">
        <f t="shared" ca="1" si="338"/>
        <v>0</v>
      </c>
      <c r="O83" s="33">
        <f t="shared" ca="1" si="339"/>
        <v>0</v>
      </c>
      <c r="P83" s="33">
        <f t="shared" ca="1" si="340"/>
        <v>0</v>
      </c>
      <c r="Q83" s="33">
        <f t="shared" ca="1" si="391"/>
        <v>0</v>
      </c>
      <c r="R83" s="33">
        <f t="shared" ca="1" si="342"/>
        <v>0</v>
      </c>
      <c r="S83" s="33">
        <f t="shared" ca="1" si="383"/>
        <v>0</v>
      </c>
      <c r="T83" s="33">
        <f t="shared" ca="1" si="344"/>
        <v>0</v>
      </c>
      <c r="U83" s="34">
        <f t="shared" ca="1" si="345"/>
        <v>1</v>
      </c>
      <c r="W83" s="17" t="s">
        <v>9</v>
      </c>
      <c r="X83" s="4">
        <f ca="1"/>
        <v>0</v>
      </c>
      <c r="Y83" s="4">
        <f ca="1"/>
        <v>0</v>
      </c>
      <c r="Z83" s="4">
        <f ca="1"/>
        <v>0</v>
      </c>
      <c r="AA83" s="4">
        <f ca="1"/>
        <v>0</v>
      </c>
      <c r="AB83" s="4">
        <f ca="1"/>
        <v>0</v>
      </c>
      <c r="AC83" s="4">
        <f ca="1"/>
        <v>0</v>
      </c>
      <c r="AD83" s="4">
        <f ca="1"/>
        <v>0</v>
      </c>
      <c r="AE83" s="4">
        <f ca="1"/>
        <v>0</v>
      </c>
      <c r="AF83" s="4">
        <f ca="1"/>
        <v>0</v>
      </c>
      <c r="AI83" s="32" t="s">
        <v>9</v>
      </c>
      <c r="AJ83" s="33">
        <f t="shared" ca="1" si="379"/>
        <v>0</v>
      </c>
      <c r="AK83" s="33">
        <f t="shared" ca="1" si="346"/>
        <v>0</v>
      </c>
      <c r="AL83" s="33">
        <f t="shared" ca="1" si="347"/>
        <v>0</v>
      </c>
      <c r="AM83" s="33">
        <f t="shared" ca="1" si="348"/>
        <v>0</v>
      </c>
      <c r="AN83" s="33">
        <f t="shared" ca="1" si="392"/>
        <v>0</v>
      </c>
      <c r="AO83" s="33">
        <f t="shared" ca="1" si="350"/>
        <v>0</v>
      </c>
      <c r="AP83" s="33">
        <f t="shared" ca="1" si="384"/>
        <v>0</v>
      </c>
      <c r="AQ83" s="33">
        <f t="shared" ca="1" si="352"/>
        <v>0</v>
      </c>
      <c r="AR83" s="34">
        <f t="shared" ca="1" si="353"/>
        <v>1</v>
      </c>
      <c r="AT83" s="17" t="s">
        <v>9</v>
      </c>
      <c r="AU83" s="4">
        <f ca="1"/>
        <v>0</v>
      </c>
      <c r="AV83" s="4">
        <f ca="1"/>
        <v>0</v>
      </c>
      <c r="AW83" s="4">
        <f ca="1"/>
        <v>0</v>
      </c>
      <c r="AX83" s="4">
        <f ca="1"/>
        <v>0</v>
      </c>
      <c r="AY83" s="4">
        <f ca="1"/>
        <v>0</v>
      </c>
      <c r="AZ83" s="4">
        <f ca="1"/>
        <v>0</v>
      </c>
      <c r="BA83" s="4">
        <f ca="1"/>
        <v>0</v>
      </c>
      <c r="BB83" s="4">
        <f ca="1"/>
        <v>0</v>
      </c>
      <c r="BC83" s="4">
        <f ca="1"/>
        <v>0</v>
      </c>
      <c r="BF83" s="32" t="s">
        <v>9</v>
      </c>
      <c r="BG83" s="33">
        <f t="shared" ca="1" si="380"/>
        <v>0</v>
      </c>
      <c r="BH83" s="33">
        <f t="shared" ca="1" si="354"/>
        <v>0</v>
      </c>
      <c r="BI83" s="33">
        <f t="shared" ca="1" si="355"/>
        <v>0</v>
      </c>
      <c r="BJ83" s="33">
        <f t="shared" ca="1" si="385"/>
        <v>0</v>
      </c>
      <c r="BK83" s="33">
        <f t="shared" ca="1" si="393"/>
        <v>0</v>
      </c>
      <c r="BL83" s="33">
        <f t="shared" ca="1" si="358"/>
        <v>0</v>
      </c>
      <c r="BM83" s="33">
        <f t="shared" ca="1" si="386"/>
        <v>0</v>
      </c>
      <c r="BN83" s="33">
        <f t="shared" ca="1" si="360"/>
        <v>0</v>
      </c>
      <c r="BO83" s="34">
        <f t="shared" ca="1" si="361"/>
        <v>1</v>
      </c>
      <c r="BQ83" s="17" t="s">
        <v>9</v>
      </c>
      <c r="BR83" s="4">
        <f ca="1"/>
        <v>0</v>
      </c>
      <c r="BS83" s="4">
        <f ca="1"/>
        <v>0</v>
      </c>
      <c r="BT83" s="4">
        <f ca="1"/>
        <v>0</v>
      </c>
      <c r="BU83" s="4">
        <f ca="1"/>
        <v>0</v>
      </c>
      <c r="BV83" s="4">
        <f ca="1"/>
        <v>0</v>
      </c>
      <c r="BW83" s="4">
        <f ca="1"/>
        <v>0</v>
      </c>
      <c r="BX83" s="4">
        <f ca="1"/>
        <v>0</v>
      </c>
      <c r="BY83" s="4">
        <f ca="1"/>
        <v>0</v>
      </c>
      <c r="BZ83" s="4">
        <f ca="1"/>
        <v>0</v>
      </c>
      <c r="CC83" s="32" t="s">
        <v>9</v>
      </c>
      <c r="CD83" s="33">
        <f t="shared" ca="1" si="381"/>
        <v>0</v>
      </c>
      <c r="CE83" s="33">
        <f t="shared" ca="1" si="362"/>
        <v>0</v>
      </c>
      <c r="CF83" s="33">
        <f t="shared" ca="1" si="363"/>
        <v>0</v>
      </c>
      <c r="CG83" s="33">
        <f t="shared" ca="1" si="387"/>
        <v>0</v>
      </c>
      <c r="CH83" s="33">
        <f t="shared" ca="1" si="394"/>
        <v>0</v>
      </c>
      <c r="CI83" s="33">
        <f t="shared" ca="1" si="396"/>
        <v>0</v>
      </c>
      <c r="CJ83" s="33">
        <f t="shared" ca="1" si="388"/>
        <v>0</v>
      </c>
      <c r="CK83" s="33">
        <f t="shared" ca="1" si="368"/>
        <v>0</v>
      </c>
      <c r="CL83" s="34">
        <f t="shared" ca="1" si="369"/>
        <v>1</v>
      </c>
      <c r="CN83" s="17" t="s">
        <v>9</v>
      </c>
      <c r="CO83" s="4">
        <f ca="1"/>
        <v>0</v>
      </c>
      <c r="CP83" s="4">
        <f ca="1"/>
        <v>0</v>
      </c>
      <c r="CQ83" s="4">
        <f ca="1"/>
        <v>0</v>
      </c>
      <c r="CR83" s="4">
        <f ca="1"/>
        <v>0</v>
      </c>
      <c r="CS83" s="4">
        <f ca="1"/>
        <v>0</v>
      </c>
      <c r="CT83" s="4">
        <f ca="1"/>
        <v>0</v>
      </c>
      <c r="CU83" s="4">
        <f ca="1"/>
        <v>0</v>
      </c>
      <c r="CV83" s="4">
        <f ca="1"/>
        <v>0</v>
      </c>
      <c r="CW83" s="4">
        <f ca="1"/>
        <v>0</v>
      </c>
      <c r="CZ83" s="32" t="s">
        <v>9</v>
      </c>
      <c r="DA83" s="33">
        <f t="shared" ca="1" si="382"/>
        <v>0</v>
      </c>
      <c r="DB83" s="33">
        <f t="shared" ca="1" si="370"/>
        <v>0</v>
      </c>
      <c r="DC83" s="33">
        <f t="shared" ca="1" si="371"/>
        <v>0</v>
      </c>
      <c r="DD83" s="33">
        <f t="shared" ca="1" si="389"/>
        <v>0</v>
      </c>
      <c r="DE83" s="33">
        <f t="shared" ca="1" si="395"/>
        <v>0</v>
      </c>
      <c r="DF83" s="33">
        <f t="shared" ca="1" si="397"/>
        <v>0</v>
      </c>
      <c r="DG83" s="33">
        <f t="shared" ca="1" si="390"/>
        <v>0</v>
      </c>
      <c r="DH83" s="33">
        <f t="shared" ca="1" si="376"/>
        <v>0</v>
      </c>
      <c r="DI83" s="34">
        <f t="shared" ca="1" si="377"/>
        <v>1</v>
      </c>
      <c r="DK83" s="17" t="s">
        <v>9</v>
      </c>
      <c r="DL83" s="4">
        <f ca="1"/>
        <v>0</v>
      </c>
      <c r="DM83" s="4">
        <f ca="1"/>
        <v>0</v>
      </c>
      <c r="DN83" s="4">
        <f ca="1"/>
        <v>0</v>
      </c>
      <c r="DO83" s="4">
        <f ca="1"/>
        <v>0</v>
      </c>
      <c r="DP83" s="4">
        <f ca="1"/>
        <v>0</v>
      </c>
      <c r="DQ83" s="4">
        <f ca="1"/>
        <v>0</v>
      </c>
      <c r="DR83" s="4">
        <f ca="1"/>
        <v>0</v>
      </c>
      <c r="DS83" s="4">
        <f ca="1"/>
        <v>0</v>
      </c>
      <c r="DT83" s="4">
        <f ca="1"/>
        <v>0</v>
      </c>
    </row>
    <row r="84" spans="1:124" x14ac:dyDescent="0.2">
      <c r="A84" s="38" t="s">
        <v>19</v>
      </c>
      <c r="B84" s="9">
        <f ca="1"/>
        <v>1.0110697708028084E-4</v>
      </c>
      <c r="C84" s="9">
        <f ca="1"/>
        <v>5.7202496600964312E-4</v>
      </c>
      <c r="D84" s="9">
        <f ca="1"/>
        <v>1.7651731432143233E-3</v>
      </c>
      <c r="E84" s="9">
        <f ca="1"/>
        <v>2.8075449672278693E-3</v>
      </c>
      <c r="F84" s="9">
        <f ca="1"/>
        <v>5.7864590948498822E-3</v>
      </c>
      <c r="G84" s="9">
        <f ca="1"/>
        <v>2.7753955874543101E-2</v>
      </c>
      <c r="H84" s="9">
        <f ca="1"/>
        <v>1.2461148920806452E-2</v>
      </c>
      <c r="I84" s="9">
        <f ca="1"/>
        <v>9.2452340167313324E-2</v>
      </c>
      <c r="J84" s="39">
        <f ca="1"/>
        <v>0.85630024588895515</v>
      </c>
    </row>
    <row r="85" spans="1:124" ht="16" thickBot="1" x14ac:dyDescent="0.25">
      <c r="A85" s="40" t="s">
        <v>9</v>
      </c>
      <c r="B85" s="41">
        <f ca="1"/>
        <v>0</v>
      </c>
      <c r="C85" s="41">
        <f ca="1"/>
        <v>0</v>
      </c>
      <c r="D85" s="41">
        <f ca="1"/>
        <v>0</v>
      </c>
      <c r="E85" s="41">
        <f ca="1"/>
        <v>0</v>
      </c>
      <c r="F85" s="41">
        <f ca="1"/>
        <v>0</v>
      </c>
      <c r="G85" s="41">
        <f ca="1"/>
        <v>0</v>
      </c>
      <c r="H85" s="41">
        <f ca="1"/>
        <v>0</v>
      </c>
      <c r="I85" s="41">
        <f ca="1"/>
        <v>0</v>
      </c>
      <c r="J85" s="42">
        <f ca="1"/>
        <v>1</v>
      </c>
    </row>
    <row r="86" spans="1:124" x14ac:dyDescent="0.2">
      <c r="AI86" s="26" t="s">
        <v>11</v>
      </c>
      <c r="AJ86" s="27" t="s">
        <v>12</v>
      </c>
      <c r="AK86" s="27" t="s">
        <v>13</v>
      </c>
      <c r="AL86" s="27" t="s">
        <v>14</v>
      </c>
      <c r="AM86" s="27" t="s">
        <v>15</v>
      </c>
      <c r="AN86" s="27" t="s">
        <v>16</v>
      </c>
      <c r="AO86" s="27" t="s">
        <v>17</v>
      </c>
      <c r="AP86" s="27" t="s">
        <v>18</v>
      </c>
      <c r="AQ86" s="27" t="s">
        <v>19</v>
      </c>
      <c r="AR86" s="28" t="s">
        <v>9</v>
      </c>
      <c r="BF86" s="26" t="s">
        <v>11</v>
      </c>
      <c r="BG86" s="27" t="s">
        <v>12</v>
      </c>
      <c r="BH86" s="27" t="s">
        <v>13</v>
      </c>
      <c r="BI86" s="27" t="s">
        <v>14</v>
      </c>
      <c r="BJ86" s="27" t="s">
        <v>15</v>
      </c>
      <c r="BK86" s="27" t="s">
        <v>16</v>
      </c>
      <c r="BL86" s="27" t="s">
        <v>17</v>
      </c>
      <c r="BM86" s="27" t="s">
        <v>18</v>
      </c>
      <c r="BN86" s="27" t="s">
        <v>19</v>
      </c>
      <c r="BO86" s="28" t="s">
        <v>9</v>
      </c>
      <c r="CC86" s="26" t="s">
        <v>11</v>
      </c>
      <c r="CD86" s="27" t="s">
        <v>12</v>
      </c>
      <c r="CE86" s="27" t="s">
        <v>13</v>
      </c>
      <c r="CF86" s="27" t="s">
        <v>14</v>
      </c>
      <c r="CG86" s="27" t="s">
        <v>15</v>
      </c>
      <c r="CH86" s="27" t="s">
        <v>16</v>
      </c>
      <c r="CI86" s="27" t="s">
        <v>17</v>
      </c>
      <c r="CJ86" s="27" t="s">
        <v>18</v>
      </c>
      <c r="CK86" s="27" t="s">
        <v>19</v>
      </c>
      <c r="CL86" s="28" t="s">
        <v>9</v>
      </c>
    </row>
    <row r="87" spans="1:124" x14ac:dyDescent="0.2">
      <c r="AI87" s="29" t="s">
        <v>12</v>
      </c>
      <c r="AJ87" s="3">
        <f t="array" aca="1" ref="AJ87:AR95" ca="1">MMULT(M75:U83,AJ75:AR83)</f>
        <v>1</v>
      </c>
      <c r="AK87" s="3">
        <f ca="1"/>
        <v>0</v>
      </c>
      <c r="AL87" s="3">
        <f ca="1"/>
        <v>0</v>
      </c>
      <c r="AM87" s="3">
        <f ca="1"/>
        <v>0</v>
      </c>
      <c r="AN87" s="3">
        <f ca="1"/>
        <v>0</v>
      </c>
      <c r="AO87" s="3">
        <f ca="1"/>
        <v>0</v>
      </c>
      <c r="AP87" s="3">
        <f ca="1"/>
        <v>0</v>
      </c>
      <c r="AQ87" s="3">
        <f ca="1"/>
        <v>0</v>
      </c>
      <c r="AR87" s="3">
        <f ca="1"/>
        <v>0</v>
      </c>
      <c r="BF87" s="29" t="s">
        <v>12</v>
      </c>
      <c r="BG87" s="3">
        <f t="array" aca="1" ref="BG87:BO95" ca="1">MMULT(AJ87:AR95,BG75:BO83)</f>
        <v>0.98746821287077802</v>
      </c>
      <c r="BH87" s="3">
        <f ca="1"/>
        <v>1.2421850957907024E-2</v>
      </c>
      <c r="BI87" s="3">
        <f ca="1"/>
        <v>5.3951322009974497E-5</v>
      </c>
      <c r="BJ87" s="3">
        <f ca="1"/>
        <v>5.2528304508687331E-5</v>
      </c>
      <c r="BK87" s="3">
        <f ca="1"/>
        <v>1.5252891067728666E-6</v>
      </c>
      <c r="BL87" s="3">
        <f ca="1"/>
        <v>1.2198933701487655E-6</v>
      </c>
      <c r="BM87" s="3">
        <f ca="1"/>
        <v>3.2295750376023285E-7</v>
      </c>
      <c r="BN87" s="3">
        <f ca="1"/>
        <v>5.9142849833387502E-8</v>
      </c>
      <c r="BO87" s="3">
        <f ca="1"/>
        <v>3.2926196579664413E-7</v>
      </c>
      <c r="CC87" s="29" t="s">
        <v>12</v>
      </c>
      <c r="CD87" s="3">
        <f t="array" aca="1" ref="CD87:CL95" ca="1">MMULT(BG87:BO95,CD75:CL83)</f>
        <v>0.9639961340562293</v>
      </c>
      <c r="CE87" s="3">
        <f ca="1"/>
        <v>3.5147461149491917E-2</v>
      </c>
      <c r="CF87" s="3">
        <f ca="1"/>
        <v>7.7574613028173658E-4</v>
      </c>
      <c r="CG87" s="3">
        <f ca="1"/>
        <v>6.0145877757738321E-5</v>
      </c>
      <c r="CH87" s="3">
        <f ca="1"/>
        <v>8.9226723396763006E-6</v>
      </c>
      <c r="CI87" s="3">
        <f ca="1"/>
        <v>3.4307229715141994E-6</v>
      </c>
      <c r="CJ87" s="3">
        <f ca="1"/>
        <v>7.198254698844784E-7</v>
      </c>
      <c r="CK87" s="3">
        <f ca="1"/>
        <v>7.7378657495015085E-7</v>
      </c>
      <c r="CL87" s="3">
        <f ca="1"/>
        <v>6.6657788832723663E-6</v>
      </c>
    </row>
    <row r="88" spans="1:124" x14ac:dyDescent="0.2">
      <c r="AI88" s="29" t="s">
        <v>13</v>
      </c>
      <c r="AJ88" s="3">
        <f ca="1"/>
        <v>4.0342383550650375E-2</v>
      </c>
      <c r="AK88" s="3">
        <f ca="1"/>
        <v>0.87355373366799471</v>
      </c>
      <c r="AL88" s="3">
        <f ca="1"/>
        <v>2.7031271995388396E-2</v>
      </c>
      <c r="AM88" s="3">
        <f ca="1"/>
        <v>2.3834089278424755E-2</v>
      </c>
      <c r="AN88" s="3">
        <f ca="1"/>
        <v>1.5144251959296081E-3</v>
      </c>
      <c r="AO88" s="3">
        <f ca="1"/>
        <v>1.2306676019289762E-3</v>
      </c>
      <c r="AP88" s="3">
        <f ca="1"/>
        <v>3.0283629148513276E-4</v>
      </c>
      <c r="AQ88" s="3">
        <f ca="1"/>
        <v>5.238499354206363E-4</v>
      </c>
      <c r="AR88" s="3">
        <f ca="1"/>
        <v>3.166674248277758E-2</v>
      </c>
      <c r="BF88" s="29" t="s">
        <v>13</v>
      </c>
      <c r="BG88" s="3">
        <f ca="1"/>
        <v>5.5861321765470651E-2</v>
      </c>
      <c r="BH88" s="3">
        <f ca="1"/>
        <v>0.84461682281929962</v>
      </c>
      <c r="BI88" s="3">
        <f ca="1"/>
        <v>3.2103159117234624E-2</v>
      </c>
      <c r="BJ88" s="3">
        <f ca="1"/>
        <v>2.7407428956903731E-2</v>
      </c>
      <c r="BK88" s="3">
        <f ca="1"/>
        <v>3.1221353040499114E-3</v>
      </c>
      <c r="BL88" s="3">
        <f ca="1"/>
        <v>2.7667600832920829E-3</v>
      </c>
      <c r="BM88" s="3">
        <f ca="1"/>
        <v>9.0079492256413642E-4</v>
      </c>
      <c r="BN88" s="3">
        <f ca="1"/>
        <v>7.3139175836038997E-4</v>
      </c>
      <c r="BO88" s="3">
        <f ca="1"/>
        <v>3.2490185272824976E-2</v>
      </c>
      <c r="CC88" s="29" t="s">
        <v>13</v>
      </c>
      <c r="CD88" s="3">
        <f ca="1"/>
        <v>5.5937168662592462E-2</v>
      </c>
      <c r="CE88" s="3">
        <f ca="1"/>
        <v>0.82195167685459603</v>
      </c>
      <c r="CF88" s="3">
        <f ca="1"/>
        <v>5.3795755673308791E-2</v>
      </c>
      <c r="CG88" s="3">
        <f ca="1"/>
        <v>2.4846638485778158E-2</v>
      </c>
      <c r="CH88" s="3">
        <f ca="1"/>
        <v>3.6150786353202572E-3</v>
      </c>
      <c r="CI88" s="3">
        <f ca="1"/>
        <v>3.4324462831828635E-3</v>
      </c>
      <c r="CJ88" s="3">
        <f ca="1"/>
        <v>1.1595037145960296E-3</v>
      </c>
      <c r="CK88" s="3">
        <f ca="1"/>
        <v>1.0431949059966799E-3</v>
      </c>
      <c r="CL88" s="3">
        <f ca="1"/>
        <v>3.4218536784628842E-2</v>
      </c>
    </row>
    <row r="89" spans="1:124" ht="16" thickBot="1" x14ac:dyDescent="0.25">
      <c r="A89" t="s">
        <v>38</v>
      </c>
      <c r="AI89" s="29" t="s">
        <v>14</v>
      </c>
      <c r="AJ89" s="3">
        <f ca="1"/>
        <v>4.5122807615837868E-2</v>
      </c>
      <c r="AK89" s="3">
        <f ca="1"/>
        <v>4.6329277246269632E-2</v>
      </c>
      <c r="AL89" s="3">
        <f ca="1"/>
        <v>0.73724998718744128</v>
      </c>
      <c r="AM89" s="3">
        <f ca="1"/>
        <v>7.0949290015709571E-2</v>
      </c>
      <c r="AN89" s="3">
        <f ca="1"/>
        <v>2.3529928011485995E-2</v>
      </c>
      <c r="AO89" s="3">
        <f ca="1"/>
        <v>2.1474930278408043E-2</v>
      </c>
      <c r="AP89" s="3">
        <f ca="1"/>
        <v>4.088145112021724E-3</v>
      </c>
      <c r="AQ89" s="3">
        <f ca="1"/>
        <v>5.674098959219903E-3</v>
      </c>
      <c r="AR89" s="3">
        <f ca="1"/>
        <v>4.5581535573605933E-2</v>
      </c>
      <c r="BF89" s="29" t="s">
        <v>14</v>
      </c>
      <c r="BG89" s="3">
        <f ca="1"/>
        <v>6.6315235436987086E-2</v>
      </c>
      <c r="BH89" s="3">
        <f ca="1"/>
        <v>5.3441258832330286E-2</v>
      </c>
      <c r="BI89" s="3">
        <f ca="1"/>
        <v>0.65876429740183517</v>
      </c>
      <c r="BJ89" s="3">
        <f ca="1"/>
        <v>7.2941399766623047E-2</v>
      </c>
      <c r="BK89" s="3">
        <f ca="1"/>
        <v>4.376578430904661E-2</v>
      </c>
      <c r="BL89" s="3">
        <f ca="1"/>
        <v>3.5200115257525637E-2</v>
      </c>
      <c r="BM89" s="3">
        <f ca="1"/>
        <v>9.0276010605926885E-3</v>
      </c>
      <c r="BN89" s="3">
        <f ca="1"/>
        <v>8.6435899985129443E-3</v>
      </c>
      <c r="BO89" s="3">
        <f ca="1"/>
        <v>5.1900717936546499E-2</v>
      </c>
      <c r="CC89" s="29" t="s">
        <v>14</v>
      </c>
      <c r="CD89" s="3">
        <f ca="1"/>
        <v>8.2181825643215398E-2</v>
      </c>
      <c r="CE89" s="3">
        <f ca="1"/>
        <v>8.2956152960631593E-2</v>
      </c>
      <c r="CF89" s="3">
        <f ca="1"/>
        <v>0.572733669380874</v>
      </c>
      <c r="CG89" s="3">
        <f ca="1"/>
        <v>9.1082988748845115E-2</v>
      </c>
      <c r="CH89" s="3">
        <f ca="1"/>
        <v>4.3890351877665532E-2</v>
      </c>
      <c r="CI89" s="3">
        <f ca="1"/>
        <v>3.4509385288269849E-2</v>
      </c>
      <c r="CJ89" s="3">
        <f ca="1"/>
        <v>1.252805294690177E-2</v>
      </c>
      <c r="CK89" s="3">
        <f ca="1"/>
        <v>1.0748452078544458E-2</v>
      </c>
      <c r="CL89" s="3">
        <f ca="1"/>
        <v>6.936912107505222E-2</v>
      </c>
    </row>
    <row r="90" spans="1:124" x14ac:dyDescent="0.2">
      <c r="A90" s="35"/>
      <c r="B90" s="36" t="s">
        <v>1</v>
      </c>
      <c r="C90" s="36" t="s">
        <v>2</v>
      </c>
      <c r="D90" s="36" t="s">
        <v>3</v>
      </c>
      <c r="E90" s="36" t="s">
        <v>4</v>
      </c>
      <c r="F90" s="36" t="s">
        <v>5</v>
      </c>
      <c r="G90" s="36" t="s">
        <v>6</v>
      </c>
      <c r="H90" s="36" t="s">
        <v>7</v>
      </c>
      <c r="I90" s="36" t="s">
        <v>8</v>
      </c>
      <c r="J90" s="37" t="s">
        <v>9</v>
      </c>
      <c r="AI90" s="29" t="s">
        <v>15</v>
      </c>
      <c r="AJ90" s="3">
        <f ca="1"/>
        <v>2.6061578571642634E-2</v>
      </c>
      <c r="AK90" s="3">
        <f ca="1"/>
        <v>4.29287319327155E-2</v>
      </c>
      <c r="AL90" s="3">
        <f ca="1"/>
        <v>7.8536890473138568E-2</v>
      </c>
      <c r="AM90" s="3">
        <f ca="1"/>
        <v>0.6384039348984315</v>
      </c>
      <c r="AN90" s="3">
        <f ca="1"/>
        <v>5.4148527938066009E-2</v>
      </c>
      <c r="AO90" s="3">
        <f ca="1"/>
        <v>5.1129808457931948E-2</v>
      </c>
      <c r="AP90" s="3">
        <f ca="1"/>
        <v>1.4493884869518253E-2</v>
      </c>
      <c r="AQ90" s="3">
        <f ca="1"/>
        <v>2.4620946249382658E-2</v>
      </c>
      <c r="AR90" s="3">
        <f ca="1"/>
        <v>6.9675696609172721E-2</v>
      </c>
      <c r="BF90" s="29" t="s">
        <v>15</v>
      </c>
      <c r="BG90" s="3">
        <f ca="1"/>
        <v>2.9204678716041536E-2</v>
      </c>
      <c r="BH90" s="3">
        <f ca="1"/>
        <v>5.8406223903442897E-2</v>
      </c>
      <c r="BI90" s="3">
        <f ca="1"/>
        <v>9.26909515005752E-2</v>
      </c>
      <c r="BJ90" s="3">
        <f ca="1"/>
        <v>0.53856216213716113</v>
      </c>
      <c r="BK90" s="3">
        <f ca="1"/>
        <v>6.3109587537435632E-2</v>
      </c>
      <c r="BL90" s="3">
        <f ca="1"/>
        <v>6.9017613766045177E-2</v>
      </c>
      <c r="BM90" s="3">
        <f ca="1"/>
        <v>2.6794897559880043E-2</v>
      </c>
      <c r="BN90" s="3">
        <f ca="1"/>
        <v>2.8344390201710194E-2</v>
      </c>
      <c r="BO90" s="3">
        <f ca="1"/>
        <v>9.3869494677707888E-2</v>
      </c>
      <c r="CC90" s="29" t="s">
        <v>15</v>
      </c>
      <c r="CD90" s="3">
        <f ca="1"/>
        <v>3.5473652250205649E-2</v>
      </c>
      <c r="CE90" s="3">
        <f ca="1"/>
        <v>8.3870901736244827E-2</v>
      </c>
      <c r="CF90" s="3">
        <f ca="1"/>
        <v>0.10439535430661938</v>
      </c>
      <c r="CG90" s="3">
        <f ca="1"/>
        <v>0.45482054084197099</v>
      </c>
      <c r="CH90" s="3">
        <f ca="1"/>
        <v>5.9796705724738386E-2</v>
      </c>
      <c r="CI90" s="3">
        <f ca="1"/>
        <v>7.7736800910349554E-2</v>
      </c>
      <c r="CJ90" s="3">
        <f ca="1"/>
        <v>3.0305713615304083E-2</v>
      </c>
      <c r="CK90" s="3">
        <f ca="1"/>
        <v>3.047084899162231E-2</v>
      </c>
      <c r="CL90" s="3">
        <f ca="1"/>
        <v>0.12312948162294451</v>
      </c>
    </row>
    <row r="91" spans="1:124" x14ac:dyDescent="0.2">
      <c r="A91" s="38" t="s">
        <v>1</v>
      </c>
      <c r="B91" s="9">
        <v>0.91940988621314645</v>
      </c>
      <c r="C91" s="9">
        <v>6.7892586322438983E-2</v>
      </c>
      <c r="D91" s="9">
        <v>1.6018458489136863E-3</v>
      </c>
      <c r="E91" s="9">
        <v>6.5486598167684973E-6</v>
      </c>
      <c r="F91" s="9">
        <v>3.2743299083842487E-6</v>
      </c>
      <c r="G91" s="9">
        <v>6.5486598167684973E-6</v>
      </c>
      <c r="H91" s="9">
        <v>0</v>
      </c>
      <c r="I91" s="9">
        <v>0</v>
      </c>
      <c r="J91" s="39">
        <v>1.1079309965958762E-2</v>
      </c>
      <c r="AI91" s="29" t="s">
        <v>16</v>
      </c>
      <c r="AJ91" s="3">
        <f ca="1"/>
        <v>3.8437855632327141E-3</v>
      </c>
      <c r="AK91" s="3">
        <f ca="1"/>
        <v>1.4601484098908695E-2</v>
      </c>
      <c r="AL91" s="3">
        <f ca="1"/>
        <v>4.9344412747084461E-2</v>
      </c>
      <c r="AM91" s="3">
        <f ca="1"/>
        <v>9.5699174244380736E-2</v>
      </c>
      <c r="AN91" s="3">
        <f ca="1"/>
        <v>0.51554926446638438</v>
      </c>
      <c r="AO91" s="3">
        <f ca="1"/>
        <v>7.4172493040111379E-2</v>
      </c>
      <c r="AP91" s="3">
        <f ca="1"/>
        <v>5.6694747187883483E-2</v>
      </c>
      <c r="AQ91" s="3">
        <f ca="1"/>
        <v>8.8779135232176259E-2</v>
      </c>
      <c r="AR91" s="3">
        <f ca="1"/>
        <v>0.10131550341983804</v>
      </c>
      <c r="BF91" s="29" t="s">
        <v>16</v>
      </c>
      <c r="BG91" s="3">
        <f ca="1"/>
        <v>6.0984996953038235E-3</v>
      </c>
      <c r="BH91" s="3">
        <f ca="1"/>
        <v>3.0784069232277209E-2</v>
      </c>
      <c r="BI91" s="3">
        <f ca="1"/>
        <v>7.4628504257439762E-2</v>
      </c>
      <c r="BJ91" s="3">
        <f ca="1"/>
        <v>0.12075409343151368</v>
      </c>
      <c r="BK91" s="3">
        <f ca="1"/>
        <v>0.32308737595183001</v>
      </c>
      <c r="BL91" s="3">
        <f ca="1"/>
        <v>0.10401599734882459</v>
      </c>
      <c r="BM91" s="3">
        <f ca="1"/>
        <v>8.1227578950593418E-2</v>
      </c>
      <c r="BN91" s="3">
        <f ca="1"/>
        <v>0.10786617598143028</v>
      </c>
      <c r="BO91" s="3">
        <f ca="1"/>
        <v>0.15153770515078738</v>
      </c>
      <c r="CC91" s="29" t="s">
        <v>16</v>
      </c>
      <c r="CD91" s="3">
        <f ca="1"/>
        <v>9.0472278786536062E-3</v>
      </c>
      <c r="CE91" s="3">
        <f ca="1"/>
        <v>4.4005913855587039E-2</v>
      </c>
      <c r="CF91" s="3">
        <f ca="1"/>
        <v>7.428890715259813E-2</v>
      </c>
      <c r="CG91" s="3">
        <f ca="1"/>
        <v>0.12578438294774627</v>
      </c>
      <c r="CH91" s="3">
        <f ca="1"/>
        <v>0.22921492142261204</v>
      </c>
      <c r="CI91" s="3">
        <f ca="1"/>
        <v>0.12249085191620836</v>
      </c>
      <c r="CJ91" s="3">
        <f ca="1"/>
        <v>8.4292580589111279E-2</v>
      </c>
      <c r="CK91" s="3">
        <f ca="1"/>
        <v>9.734310134329921E-2</v>
      </c>
      <c r="CL91" s="3">
        <f ca="1"/>
        <v>0.21353211289418417</v>
      </c>
    </row>
    <row r="92" spans="1:124" x14ac:dyDescent="0.2">
      <c r="A92" s="38" t="s">
        <v>2</v>
      </c>
      <c r="B92" s="9">
        <v>8.1230964921391535E-2</v>
      </c>
      <c r="C92" s="9">
        <v>0.7717461458270779</v>
      </c>
      <c r="D92" s="9">
        <v>8.1509117451470214E-2</v>
      </c>
      <c r="E92" s="9">
        <v>1.7438187526906877E-2</v>
      </c>
      <c r="F92" s="9">
        <v>3.0333534769150178E-3</v>
      </c>
      <c r="G92" s="9">
        <v>3.5224680839858117E-3</v>
      </c>
      <c r="H92" s="9">
        <v>9.9965779765848694E-4</v>
      </c>
      <c r="I92" s="9">
        <v>9.4107889858791581E-4</v>
      </c>
      <c r="J92" s="39">
        <v>3.9579026016006477E-2</v>
      </c>
      <c r="AI92" s="29" t="s">
        <v>17</v>
      </c>
      <c r="AJ92" s="3">
        <f ca="1"/>
        <v>9.0594868888436823E-4</v>
      </c>
      <c r="AK92" s="3">
        <f ca="1"/>
        <v>2.1986881458188343E-3</v>
      </c>
      <c r="AL92" s="3">
        <f ca="1"/>
        <v>6.7237875498868073E-3</v>
      </c>
      <c r="AM92" s="3">
        <f ca="1"/>
        <v>5.324499750860448E-2</v>
      </c>
      <c r="AN92" s="3">
        <f ca="1"/>
        <v>8.6015228317416981E-2</v>
      </c>
      <c r="AO92" s="3">
        <f ca="1"/>
        <v>0.46519976504727562</v>
      </c>
      <c r="AP92" s="3">
        <f ca="1"/>
        <v>9.3876417024832737E-2</v>
      </c>
      <c r="AQ92" s="3">
        <f ca="1"/>
        <v>0.1138383402552034</v>
      </c>
      <c r="AR92" s="3">
        <f ca="1"/>
        <v>0.17799682746207693</v>
      </c>
      <c r="BF92" s="29" t="s">
        <v>17</v>
      </c>
      <c r="BG92" s="3">
        <f ca="1"/>
        <v>1.377260726026418E-3</v>
      </c>
      <c r="BH92" s="3">
        <f ca="1"/>
        <v>6.587878984812787E-3</v>
      </c>
      <c r="BI92" s="3">
        <f ca="1"/>
        <v>1.9831071271875177E-2</v>
      </c>
      <c r="BJ92" s="3">
        <f ca="1"/>
        <v>6.4915993410192913E-2</v>
      </c>
      <c r="BK92" s="3">
        <f ca="1"/>
        <v>8.9241491662447978E-2</v>
      </c>
      <c r="BL92" s="3">
        <f ca="1"/>
        <v>0.34525394526737352</v>
      </c>
      <c r="BM92" s="3">
        <f ca="1"/>
        <v>9.8244414357396365E-2</v>
      </c>
      <c r="BN92" s="3">
        <f ca="1"/>
        <v>0.12329197998386018</v>
      </c>
      <c r="BO92" s="3">
        <f ca="1"/>
        <v>0.25125596433601483</v>
      </c>
      <c r="CC92" s="29" t="s">
        <v>17</v>
      </c>
      <c r="CD92" s="3">
        <f ca="1"/>
        <v>2.6084964163480386E-3</v>
      </c>
      <c r="CE92" s="3">
        <f ca="1"/>
        <v>1.2086320012607295E-2</v>
      </c>
      <c r="CF92" s="3">
        <f ca="1"/>
        <v>3.0542252768914077E-2</v>
      </c>
      <c r="CG92" s="3">
        <f ca="1"/>
        <v>6.6501751317903562E-2</v>
      </c>
      <c r="CH92" s="3">
        <f ca="1"/>
        <v>8.2708921957123413E-2</v>
      </c>
      <c r="CI92" s="3">
        <f ca="1"/>
        <v>0.26855321577857993</v>
      </c>
      <c r="CJ92" s="3">
        <f ca="1"/>
        <v>0.10705097307968874</v>
      </c>
      <c r="CK92" s="3">
        <f ca="1"/>
        <v>0.10553217497579896</v>
      </c>
      <c r="CL92" s="3">
        <f ca="1"/>
        <v>0.32441589369303614</v>
      </c>
    </row>
    <row r="93" spans="1:124" x14ac:dyDescent="0.2">
      <c r="A93" s="38" t="s">
        <v>3</v>
      </c>
      <c r="B93" s="9">
        <v>8.2881364529366744E-2</v>
      </c>
      <c r="C93" s="9">
        <v>9.933041876871275E-2</v>
      </c>
      <c r="D93" s="9">
        <v>0.53333418545251654</v>
      </c>
      <c r="E93" s="9">
        <v>8.463726313670128E-2</v>
      </c>
      <c r="F93" s="9">
        <v>3.6528911476152108E-2</v>
      </c>
      <c r="G93" s="9">
        <v>3.601898065252495E-2</v>
      </c>
      <c r="H93" s="9">
        <v>1.1346075316715599E-2</v>
      </c>
      <c r="I93" s="9">
        <v>1.0384742011218927E-2</v>
      </c>
      <c r="J93" s="39">
        <v>0.10553805865609089</v>
      </c>
      <c r="AI93" s="29" t="s">
        <v>18</v>
      </c>
      <c r="AJ93" s="3">
        <f ca="1"/>
        <v>2.270899762581006E-4</v>
      </c>
      <c r="AK93" s="3">
        <f ca="1"/>
        <v>7.6926512317318529E-4</v>
      </c>
      <c r="AL93" s="3">
        <f ca="1"/>
        <v>3.7249687836271067E-3</v>
      </c>
      <c r="AM93" s="3">
        <f ca="1"/>
        <v>1.1017735780714523E-2</v>
      </c>
      <c r="AN93" s="3">
        <f ca="1"/>
        <v>7.9097550836220012E-2</v>
      </c>
      <c r="AO93" s="3">
        <f ca="1"/>
        <v>9.2594660709137522E-2</v>
      </c>
      <c r="AP93" s="3">
        <f ca="1"/>
        <v>0.41240187825988295</v>
      </c>
      <c r="AQ93" s="3">
        <f ca="1"/>
        <v>0.21303453949901002</v>
      </c>
      <c r="AR93" s="3">
        <f ca="1"/>
        <v>0.18713231103197639</v>
      </c>
      <c r="BF93" s="29" t="s">
        <v>18</v>
      </c>
      <c r="BG93" s="3">
        <f ca="1"/>
        <v>4.7113254279613977E-4</v>
      </c>
      <c r="BH93" s="3">
        <f ca="1"/>
        <v>3.5950511480398843E-3</v>
      </c>
      <c r="BI93" s="3">
        <f ca="1"/>
        <v>9.9532619266877662E-3</v>
      </c>
      <c r="BJ93" s="3">
        <f ca="1"/>
        <v>1.893404050772236E-2</v>
      </c>
      <c r="BK93" s="3">
        <f ca="1"/>
        <v>6.8285234833701067E-2</v>
      </c>
      <c r="BL93" s="3">
        <f ca="1"/>
        <v>9.4424261813604193E-2</v>
      </c>
      <c r="BM93" s="3">
        <f ca="1"/>
        <v>0.26174428819342654</v>
      </c>
      <c r="BN93" s="3">
        <f ca="1"/>
        <v>0.2472977527121703</v>
      </c>
      <c r="BO93" s="3">
        <f ca="1"/>
        <v>0.29529497632185153</v>
      </c>
      <c r="CC93" s="29" t="s">
        <v>18</v>
      </c>
      <c r="CD93" s="3">
        <f ca="1"/>
        <v>9.5293455162931743E-4</v>
      </c>
      <c r="CE93" s="3">
        <f ca="1"/>
        <v>6.1704525642382688E-3</v>
      </c>
      <c r="CF93" s="3">
        <f ca="1"/>
        <v>1.3011128689374521E-2</v>
      </c>
      <c r="CG93" s="3">
        <f ca="1"/>
        <v>2.2658532545486516E-2</v>
      </c>
      <c r="CH93" s="3">
        <f ca="1"/>
        <v>5.7954770354200234E-2</v>
      </c>
      <c r="CI93" s="3">
        <f ca="1"/>
        <v>0.10254126391856905</v>
      </c>
      <c r="CJ93" s="3">
        <f ca="1"/>
        <v>0.19833352654914269</v>
      </c>
      <c r="CK93" s="3">
        <f ca="1"/>
        <v>0.19198859823759559</v>
      </c>
      <c r="CL93" s="3">
        <f ca="1"/>
        <v>0.40638879258976363</v>
      </c>
    </row>
    <row r="94" spans="1:124" x14ac:dyDescent="0.2">
      <c r="A94" s="38" t="s">
        <v>4</v>
      </c>
      <c r="B94" s="9">
        <v>3.4609298666781529E-2</v>
      </c>
      <c r="C94" s="9">
        <v>9.61554690388879E-2</v>
      </c>
      <c r="D94" s="9">
        <v>0.10507157198900491</v>
      </c>
      <c r="E94" s="9">
        <v>0.35514070656378066</v>
      </c>
      <c r="F94" s="9">
        <v>5.9840152712555536E-2</v>
      </c>
      <c r="G94" s="9">
        <v>8.3468397791251342E-2</v>
      </c>
      <c r="H94" s="9">
        <v>2.9776614566838583E-2</v>
      </c>
      <c r="I94" s="9">
        <v>3.155167400184207E-2</v>
      </c>
      <c r="J94" s="39">
        <v>0.20438611466905715</v>
      </c>
      <c r="AI94" s="29" t="s">
        <v>19</v>
      </c>
      <c r="AJ94" s="3">
        <f ca="1"/>
        <v>1.6741025535155887E-5</v>
      </c>
      <c r="AK94" s="3">
        <f ca="1"/>
        <v>4.4741449795039787E-5</v>
      </c>
      <c r="AL94" s="3">
        <f ca="1"/>
        <v>1.6894340932353349E-4</v>
      </c>
      <c r="AM94" s="3">
        <f ca="1"/>
        <v>1.4558852767277428E-3</v>
      </c>
      <c r="AN94" s="3">
        <f ca="1"/>
        <v>3.3898528811371793E-3</v>
      </c>
      <c r="AO94" s="3">
        <f ca="1"/>
        <v>1.7941011085535773E-2</v>
      </c>
      <c r="AP94" s="3">
        <f ca="1"/>
        <v>1.700726619060423E-2</v>
      </c>
      <c r="AQ94" s="3">
        <f ca="1"/>
        <v>0.38348932708858274</v>
      </c>
      <c r="AR94" s="3">
        <f ca="1"/>
        <v>0.57648623159275869</v>
      </c>
      <c r="BF94" s="29" t="s">
        <v>19</v>
      </c>
      <c r="BG94" s="3">
        <f ca="1"/>
        <v>3.3063000121319077E-5</v>
      </c>
      <c r="BH94" s="3">
        <f ca="1"/>
        <v>2.2271503762069016E-4</v>
      </c>
      <c r="BI94" s="3">
        <f ca="1"/>
        <v>8.0506974898190151E-4</v>
      </c>
      <c r="BJ94" s="3">
        <f ca="1"/>
        <v>2.2522593255578111E-3</v>
      </c>
      <c r="BK94" s="3">
        <f ca="1"/>
        <v>4.6230311598675564E-3</v>
      </c>
      <c r="BL94" s="3">
        <f ca="1"/>
        <v>2.4106066436494517E-2</v>
      </c>
      <c r="BM94" s="3">
        <f ca="1"/>
        <v>2.135826929524956E-2</v>
      </c>
      <c r="BN94" s="3">
        <f ca="1"/>
        <v>0.27466720225865027</v>
      </c>
      <c r="BO94" s="3">
        <f ca="1"/>
        <v>0.67193232373745637</v>
      </c>
      <c r="CC94" s="29" t="s">
        <v>19</v>
      </c>
      <c r="CD94" s="3">
        <f ca="1"/>
        <v>8.8813619192607484E-5</v>
      </c>
      <c r="CE94" s="3">
        <f ca="1"/>
        <v>4.8075245982233167E-4</v>
      </c>
      <c r="CF94" s="3">
        <f ca="1"/>
        <v>1.7744356090005904E-3</v>
      </c>
      <c r="CG94" s="3">
        <f ca="1"/>
        <v>2.7771700029666784E-3</v>
      </c>
      <c r="CH94" s="3">
        <f ca="1"/>
        <v>5.3738213679418393E-3</v>
      </c>
      <c r="CI94" s="3">
        <f ca="1"/>
        <v>3.0298270998073445E-2</v>
      </c>
      <c r="CJ94" s="3">
        <f ca="1"/>
        <v>1.8375497116797521E-2</v>
      </c>
      <c r="CK94" s="3">
        <f ca="1"/>
        <v>0.1798345976349531</v>
      </c>
      <c r="CL94" s="3">
        <f ca="1"/>
        <v>0.76099664119125188</v>
      </c>
    </row>
    <row r="95" spans="1:124" ht="16" thickBot="1" x14ac:dyDescent="0.25">
      <c r="A95" s="38" t="s">
        <v>5</v>
      </c>
      <c r="B95" s="9">
        <v>1.8417215246489104E-2</v>
      </c>
      <c r="C95" s="9">
        <v>3.9562334324652074E-2</v>
      </c>
      <c r="D95" s="9">
        <v>7.3342234380891311E-2</v>
      </c>
      <c r="E95" s="9">
        <v>0.1265965292236588</v>
      </c>
      <c r="F95" s="9">
        <v>0.15681396289893215</v>
      </c>
      <c r="G95" s="9">
        <v>0.11695319740425929</v>
      </c>
      <c r="H95" s="9">
        <v>7.7051416991123195E-2</v>
      </c>
      <c r="I95" s="9">
        <v>7.6348410844051112E-2</v>
      </c>
      <c r="J95" s="39">
        <v>0.31491469868594291</v>
      </c>
      <c r="AI95" s="32" t="s">
        <v>9</v>
      </c>
      <c r="AJ95" s="3">
        <f ca="1"/>
        <v>0</v>
      </c>
      <c r="AK95" s="3">
        <f ca="1"/>
        <v>0</v>
      </c>
      <c r="AL95" s="3">
        <f ca="1"/>
        <v>0</v>
      </c>
      <c r="AM95" s="3">
        <f ca="1"/>
        <v>0</v>
      </c>
      <c r="AN95" s="3">
        <f ca="1"/>
        <v>0</v>
      </c>
      <c r="AO95" s="3">
        <f ca="1"/>
        <v>0</v>
      </c>
      <c r="AP95" s="3">
        <f ca="1"/>
        <v>0</v>
      </c>
      <c r="AQ95" s="3">
        <f ca="1"/>
        <v>0</v>
      </c>
      <c r="AR95" s="3">
        <f ca="1"/>
        <v>1</v>
      </c>
      <c r="BF95" s="32" t="s">
        <v>9</v>
      </c>
      <c r="BG95" s="3">
        <f ca="1"/>
        <v>0</v>
      </c>
      <c r="BH95" s="3">
        <f ca="1"/>
        <v>0</v>
      </c>
      <c r="BI95" s="3">
        <f ca="1"/>
        <v>0</v>
      </c>
      <c r="BJ95" s="3">
        <f ca="1"/>
        <v>0</v>
      </c>
      <c r="BK95" s="3">
        <f ca="1"/>
        <v>0</v>
      </c>
      <c r="BL95" s="3">
        <f ca="1"/>
        <v>0</v>
      </c>
      <c r="BM95" s="3">
        <f ca="1"/>
        <v>0</v>
      </c>
      <c r="BN95" s="3">
        <f ca="1"/>
        <v>0</v>
      </c>
      <c r="BO95" s="3">
        <f ca="1"/>
        <v>1</v>
      </c>
      <c r="CC95" s="32" t="s">
        <v>9</v>
      </c>
      <c r="CD95" s="3">
        <f ca="1"/>
        <v>0</v>
      </c>
      <c r="CE95" s="3">
        <f ca="1"/>
        <v>0</v>
      </c>
      <c r="CF95" s="3">
        <f ca="1"/>
        <v>0</v>
      </c>
      <c r="CG95" s="3">
        <f ca="1"/>
        <v>0</v>
      </c>
      <c r="CH95" s="3">
        <f ca="1"/>
        <v>0</v>
      </c>
      <c r="CI95" s="3">
        <f ca="1"/>
        <v>0</v>
      </c>
      <c r="CJ95" s="3">
        <f ca="1"/>
        <v>0</v>
      </c>
      <c r="CK95" s="3">
        <f ca="1"/>
        <v>0</v>
      </c>
      <c r="CL95" s="3">
        <f ca="1"/>
        <v>1</v>
      </c>
    </row>
    <row r="96" spans="1:124" x14ac:dyDescent="0.2">
      <c r="A96" s="38" t="s">
        <v>6</v>
      </c>
      <c r="B96" s="9">
        <v>2.3651433822568669E-3</v>
      </c>
      <c r="C96" s="9">
        <v>2.135913075149052E-2</v>
      </c>
      <c r="D96" s="9">
        <v>2.9642844257427539E-2</v>
      </c>
      <c r="E96" s="9">
        <v>4.8232662725836185E-2</v>
      </c>
      <c r="F96" s="9">
        <v>7.7609858453043842E-2</v>
      </c>
      <c r="G96" s="9">
        <v>0.19399707028302768</v>
      </c>
      <c r="H96" s="9">
        <v>7.3865380265208919E-2</v>
      </c>
      <c r="I96" s="9">
        <v>9.2743916670783758E-2</v>
      </c>
      <c r="J96" s="39">
        <v>0.46018399321092468</v>
      </c>
    </row>
    <row r="97" spans="1:10" x14ac:dyDescent="0.2">
      <c r="A97" s="38" t="s">
        <v>7</v>
      </c>
      <c r="B97" s="9">
        <v>8.0409629829692158E-4</v>
      </c>
      <c r="C97" s="9">
        <v>6.2518581579846504E-3</v>
      </c>
      <c r="D97" s="9">
        <v>1.2800572899061374E-2</v>
      </c>
      <c r="E97" s="9">
        <v>2.5137779771798735E-2</v>
      </c>
      <c r="F97" s="9">
        <v>5.2917581724033075E-2</v>
      </c>
      <c r="G97" s="9">
        <v>0.10884356525716647</v>
      </c>
      <c r="H97" s="9">
        <v>0.10597154958474381</v>
      </c>
      <c r="I97" s="9">
        <v>0.12941550116746689</v>
      </c>
      <c r="J97" s="39">
        <v>0.55785749513944805</v>
      </c>
    </row>
    <row r="98" spans="1:10" x14ac:dyDescent="0.2">
      <c r="A98" s="38" t="s">
        <v>8</v>
      </c>
      <c r="B98" s="9">
        <v>2.282607776910975E-5</v>
      </c>
      <c r="C98" s="9">
        <v>2.5927931671927066E-4</v>
      </c>
      <c r="D98" s="9">
        <v>1.301076254508075E-3</v>
      </c>
      <c r="E98" s="9">
        <v>1.5510401931344989E-3</v>
      </c>
      <c r="F98" s="9">
        <v>5.8198634226051486E-3</v>
      </c>
      <c r="G98" s="9">
        <v>3.2054792216688159E-2</v>
      </c>
      <c r="H98" s="9">
        <v>1.2157085966928476E-2</v>
      </c>
      <c r="I98" s="9">
        <v>9.6647095043980336E-2</v>
      </c>
      <c r="J98" s="39">
        <v>0.85018694150766683</v>
      </c>
    </row>
    <row r="99" spans="1:10" ht="16" thickBot="1" x14ac:dyDescent="0.25">
      <c r="A99" s="40" t="s">
        <v>9</v>
      </c>
      <c r="B99" s="41">
        <v>0</v>
      </c>
      <c r="C99" s="41">
        <v>0</v>
      </c>
      <c r="D99" s="41">
        <v>0</v>
      </c>
      <c r="E99" s="41">
        <v>0</v>
      </c>
      <c r="F99" s="41">
        <v>0</v>
      </c>
      <c r="G99" s="41">
        <v>0</v>
      </c>
      <c r="H99" s="41">
        <v>0</v>
      </c>
      <c r="I99" s="41">
        <v>0</v>
      </c>
      <c r="J99" s="42">
        <v>1</v>
      </c>
    </row>
    <row r="102" spans="1:10" x14ac:dyDescent="0.2">
      <c r="B102" s="43" t="s">
        <v>42</v>
      </c>
      <c r="C102" s="43"/>
      <c r="D102" s="43"/>
      <c r="E102" s="43"/>
      <c r="F102" s="43"/>
      <c r="G102" s="43"/>
      <c r="H102" s="43"/>
      <c r="I102" s="43"/>
      <c r="J102" s="43"/>
    </row>
    <row r="103" spans="1:10" x14ac:dyDescent="0.2">
      <c r="B103" s="43"/>
      <c r="C103" s="43"/>
      <c r="D103" s="43"/>
      <c r="E103" s="43"/>
      <c r="F103" s="43"/>
      <c r="G103" s="43"/>
      <c r="H103" s="43"/>
      <c r="I103" s="43"/>
      <c r="J103" s="43"/>
    </row>
    <row r="104" spans="1:10" x14ac:dyDescent="0.2">
      <c r="B104" s="43"/>
      <c r="C104" s="43"/>
      <c r="D104" s="43"/>
      <c r="E104" s="43"/>
      <c r="F104" s="43"/>
      <c r="G104" s="43"/>
      <c r="H104" s="43"/>
      <c r="I104" s="43"/>
      <c r="J104" s="43"/>
    </row>
    <row r="105" spans="1:10" x14ac:dyDescent="0.2">
      <c r="B105" s="43"/>
      <c r="C105" s="43"/>
      <c r="D105" s="43"/>
      <c r="E105" s="43"/>
      <c r="F105" s="43"/>
      <c r="G105" s="43"/>
      <c r="H105" s="43"/>
      <c r="I105" s="43"/>
      <c r="J105" s="43"/>
    </row>
  </sheetData>
  <mergeCells count="1">
    <mergeCell ref="B102:J105"/>
  </mergeCells>
  <conditionalFormatting sqref="AJ87:AR95">
    <cfRule type="colorScale" priority="5">
      <colorScale>
        <cfvo type="min"/>
        <cfvo type="max"/>
        <color rgb="FFFCFCFF"/>
        <color rgb="FF63BE7B"/>
      </colorScale>
    </cfRule>
  </conditionalFormatting>
  <conditionalFormatting sqref="BG87:BO95">
    <cfRule type="colorScale" priority="4">
      <colorScale>
        <cfvo type="min"/>
        <cfvo type="max"/>
        <color rgb="FFFCFCFF"/>
        <color rgb="FF63BE7B"/>
      </colorScale>
    </cfRule>
  </conditionalFormatting>
  <conditionalFormatting sqref="CD87:CL95">
    <cfRule type="colorScale" priority="3">
      <colorScale>
        <cfvo type="min"/>
        <cfvo type="max"/>
        <color rgb="FFFCFCFF"/>
        <color rgb="FF63BE7B"/>
      </colorScale>
    </cfRule>
  </conditionalFormatting>
  <conditionalFormatting sqref="B77:J85">
    <cfRule type="colorScale" priority="2">
      <colorScale>
        <cfvo type="min"/>
        <cfvo type="max"/>
        <color rgb="FFFCFCFF"/>
        <color rgb="FF63BE7B"/>
      </colorScale>
    </cfRule>
  </conditionalFormatting>
  <conditionalFormatting sqref="B91:J99">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TPM</vt:lpstr>
      <vt:lpstr>cohort</vt:lpstr>
      <vt:lpstr>duration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KurbangaleevMZ</dc:creator>
  <cp:lastModifiedBy>Азалия Гарифуллина</cp:lastModifiedBy>
  <dcterms:created xsi:type="dcterms:W3CDTF">2019-12-20T07:02:13Z</dcterms:created>
  <dcterms:modified xsi:type="dcterms:W3CDTF">2020-03-29T17:37:19Z</dcterms:modified>
</cp:coreProperties>
</file>