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cuments\WINTER 2021\COMP 424\"/>
    </mc:Choice>
  </mc:AlternateContent>
  <xr:revisionPtr revIDLastSave="0" documentId="13_ncr:1_{FE131C01-1559-48A0-83BB-3458B4921FF3}" xr6:coauthVersionLast="45" xr6:coauthVersionMax="45" xr10:uidLastSave="{00000000-0000-0000-0000-000000000000}"/>
  <bookViews>
    <workbookView xWindow="17544" yWindow="2340" windowWidth="10416" windowHeight="9624" activeTab="1" xr2:uid="{AECCE0ED-4B9D-46C4-B98F-F70216692CC4}"/>
  </bookViews>
  <sheets>
    <sheet name="Question 2 and 3" sheetId="1" r:id="rId1"/>
    <sheet name="Question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8" i="2" l="1"/>
  <c r="AI67" i="2"/>
  <c r="AH67" i="2"/>
  <c r="AG67" i="2"/>
  <c r="AF67" i="2"/>
  <c r="AE67" i="2"/>
  <c r="AD67" i="2"/>
  <c r="AC67" i="2"/>
  <c r="AB67" i="2"/>
  <c r="Z67" i="2"/>
  <c r="Y67" i="2"/>
  <c r="X67" i="2"/>
  <c r="W67" i="2"/>
  <c r="U67" i="2"/>
  <c r="T67" i="2"/>
  <c r="S67" i="2"/>
  <c r="R67" i="2"/>
  <c r="P67" i="2"/>
  <c r="O67" i="2"/>
  <c r="N67" i="2"/>
  <c r="M67" i="2"/>
  <c r="K67" i="2"/>
  <c r="J67" i="2"/>
  <c r="I67" i="2"/>
  <c r="H67" i="2"/>
  <c r="AI66" i="2"/>
  <c r="AH66" i="2"/>
  <c r="AG66" i="2"/>
  <c r="AF66" i="2"/>
  <c r="AE66" i="2"/>
  <c r="AD66" i="2"/>
  <c r="AC66" i="2"/>
  <c r="AB66" i="2"/>
  <c r="Z66" i="2"/>
  <c r="Y66" i="2"/>
  <c r="X66" i="2"/>
  <c r="W66" i="2"/>
  <c r="U66" i="2"/>
  <c r="T66" i="2"/>
  <c r="S66" i="2"/>
  <c r="R66" i="2"/>
  <c r="P66" i="2"/>
  <c r="O66" i="2"/>
  <c r="N66" i="2"/>
  <c r="M66" i="2"/>
  <c r="K66" i="2"/>
  <c r="J66" i="2"/>
  <c r="I66" i="2"/>
  <c r="H66" i="2"/>
  <c r="AI65" i="2"/>
  <c r="AH65" i="2"/>
  <c r="AG65" i="2"/>
  <c r="AF65" i="2"/>
  <c r="AE65" i="2"/>
  <c r="AD65" i="2"/>
  <c r="AC65" i="2"/>
  <c r="AB65" i="2"/>
  <c r="Z65" i="2"/>
  <c r="Y65" i="2"/>
  <c r="X65" i="2"/>
  <c r="W65" i="2"/>
  <c r="U65" i="2"/>
  <c r="T65" i="2"/>
  <c r="S65" i="2"/>
  <c r="R65" i="2"/>
  <c r="P65" i="2"/>
  <c r="O65" i="2"/>
  <c r="N65" i="2"/>
  <c r="M65" i="2"/>
  <c r="K65" i="2"/>
  <c r="J65" i="2"/>
  <c r="I65" i="2"/>
  <c r="H65" i="2"/>
  <c r="AI64" i="2"/>
  <c r="AH64" i="2"/>
  <c r="AG64" i="2"/>
  <c r="AF64" i="2"/>
  <c r="AE64" i="2"/>
  <c r="AD64" i="2"/>
  <c r="AC64" i="2"/>
  <c r="AB64" i="2"/>
  <c r="Z64" i="2"/>
  <c r="Y64" i="2"/>
  <c r="X64" i="2"/>
  <c r="W64" i="2"/>
  <c r="U64" i="2"/>
  <c r="T64" i="2"/>
  <c r="S64" i="2"/>
  <c r="R64" i="2"/>
  <c r="P64" i="2"/>
  <c r="O64" i="2"/>
  <c r="N64" i="2"/>
  <c r="M64" i="2"/>
  <c r="K64" i="2"/>
  <c r="J64" i="2"/>
  <c r="I64" i="2"/>
  <c r="H64" i="2"/>
  <c r="AI63" i="2"/>
  <c r="AH63" i="2"/>
  <c r="AG63" i="2"/>
  <c r="AF63" i="2"/>
  <c r="AE63" i="2"/>
  <c r="AD63" i="2"/>
  <c r="AC63" i="2"/>
  <c r="AB63" i="2"/>
  <c r="Z63" i="2"/>
  <c r="Y63" i="2"/>
  <c r="X63" i="2"/>
  <c r="W63" i="2"/>
  <c r="U63" i="2"/>
  <c r="T63" i="2"/>
  <c r="S63" i="2"/>
  <c r="R63" i="2"/>
  <c r="P63" i="2"/>
  <c r="O63" i="2"/>
  <c r="N63" i="2"/>
  <c r="M63" i="2"/>
  <c r="K63" i="2"/>
  <c r="J63" i="2"/>
  <c r="I63" i="2"/>
  <c r="H63" i="2"/>
  <c r="AI62" i="2"/>
  <c r="AH62" i="2"/>
  <c r="AG62" i="2"/>
  <c r="AF62" i="2"/>
  <c r="AE62" i="2"/>
  <c r="AD62" i="2"/>
  <c r="AC62" i="2"/>
  <c r="AB62" i="2"/>
  <c r="Z62" i="2"/>
  <c r="Y62" i="2"/>
  <c r="X62" i="2"/>
  <c r="W62" i="2"/>
  <c r="U62" i="2"/>
  <c r="T62" i="2"/>
  <c r="S62" i="2"/>
  <c r="R62" i="2"/>
  <c r="P62" i="2"/>
  <c r="O62" i="2"/>
  <c r="N62" i="2"/>
  <c r="M62" i="2"/>
  <c r="K62" i="2"/>
  <c r="J62" i="2"/>
  <c r="I62" i="2"/>
  <c r="H62" i="2"/>
  <c r="AI61" i="2"/>
  <c r="AH61" i="2"/>
  <c r="AG61" i="2"/>
  <c r="AF61" i="2"/>
  <c r="AE61" i="2"/>
  <c r="AD61" i="2"/>
  <c r="AC61" i="2"/>
  <c r="AB61" i="2"/>
  <c r="Z61" i="2"/>
  <c r="Y61" i="2"/>
  <c r="X61" i="2"/>
  <c r="W61" i="2"/>
  <c r="U61" i="2"/>
  <c r="T61" i="2"/>
  <c r="S61" i="2"/>
  <c r="R61" i="2"/>
  <c r="P61" i="2"/>
  <c r="O61" i="2"/>
  <c r="N61" i="2"/>
  <c r="M61" i="2"/>
  <c r="K61" i="2"/>
  <c r="J61" i="2"/>
  <c r="I61" i="2"/>
  <c r="H61" i="2"/>
  <c r="AI60" i="2"/>
  <c r="AH60" i="2"/>
  <c r="AG60" i="2"/>
  <c r="AF60" i="2"/>
  <c r="AE60" i="2"/>
  <c r="AD60" i="2"/>
  <c r="AC60" i="2"/>
  <c r="AB60" i="2"/>
  <c r="Z60" i="2"/>
  <c r="Y60" i="2"/>
  <c r="X60" i="2"/>
  <c r="W60" i="2"/>
  <c r="U60" i="2"/>
  <c r="T60" i="2"/>
  <c r="S60" i="2"/>
  <c r="R60" i="2"/>
  <c r="P60" i="2"/>
  <c r="O60" i="2"/>
  <c r="N60" i="2"/>
  <c r="M60" i="2"/>
  <c r="K60" i="2"/>
  <c r="J60" i="2"/>
  <c r="I60" i="2"/>
  <c r="H60" i="2"/>
  <c r="AI59" i="2"/>
  <c r="AH59" i="2"/>
  <c r="AG59" i="2"/>
  <c r="AF59" i="2"/>
  <c r="AE59" i="2"/>
  <c r="AD59" i="2"/>
  <c r="AC59" i="2"/>
  <c r="AB59" i="2"/>
  <c r="Z59" i="2"/>
  <c r="Y59" i="2"/>
  <c r="X59" i="2"/>
  <c r="W59" i="2"/>
  <c r="U59" i="2"/>
  <c r="T59" i="2"/>
  <c r="S59" i="2"/>
  <c r="R59" i="2"/>
  <c r="P59" i="2"/>
  <c r="O59" i="2"/>
  <c r="N59" i="2"/>
  <c r="M59" i="2"/>
  <c r="K59" i="2"/>
  <c r="J59" i="2"/>
  <c r="I59" i="2"/>
  <c r="H59" i="2"/>
  <c r="AI58" i="2"/>
  <c r="AH58" i="2"/>
  <c r="AG58" i="2"/>
  <c r="AF58" i="2"/>
  <c r="AE58" i="2"/>
  <c r="AD58" i="2"/>
  <c r="AC58" i="2"/>
  <c r="AB58" i="2"/>
  <c r="Z58" i="2"/>
  <c r="Y58" i="2"/>
  <c r="X58" i="2"/>
  <c r="W58" i="2"/>
  <c r="U58" i="2"/>
  <c r="T58" i="2"/>
  <c r="S58" i="2"/>
  <c r="R58" i="2"/>
  <c r="P58" i="2"/>
  <c r="O58" i="2"/>
  <c r="N58" i="2"/>
  <c r="M58" i="2"/>
  <c r="K58" i="2"/>
  <c r="J58" i="2"/>
  <c r="I58" i="2"/>
  <c r="H58" i="2"/>
  <c r="AI57" i="2"/>
  <c r="AH57" i="2"/>
  <c r="AG57" i="2"/>
  <c r="AF57" i="2"/>
  <c r="AE57" i="2"/>
  <c r="AD57" i="2"/>
  <c r="AC57" i="2"/>
  <c r="AB57" i="2"/>
  <c r="Z57" i="2"/>
  <c r="Y57" i="2"/>
  <c r="X57" i="2"/>
  <c r="W57" i="2"/>
  <c r="U57" i="2"/>
  <c r="T57" i="2"/>
  <c r="S57" i="2"/>
  <c r="R57" i="2"/>
  <c r="P57" i="2"/>
  <c r="O57" i="2"/>
  <c r="N57" i="2"/>
  <c r="M57" i="2"/>
  <c r="K57" i="2"/>
  <c r="J57" i="2"/>
  <c r="I57" i="2"/>
  <c r="H57" i="2"/>
  <c r="AI56" i="2"/>
  <c r="AH56" i="2"/>
  <c r="AG56" i="2"/>
  <c r="AF56" i="2"/>
  <c r="AE56" i="2"/>
  <c r="AD56" i="2"/>
  <c r="AC56" i="2"/>
  <c r="AB56" i="2"/>
  <c r="Z56" i="2"/>
  <c r="Y56" i="2"/>
  <c r="X56" i="2"/>
  <c r="W56" i="2"/>
  <c r="U56" i="2"/>
  <c r="T56" i="2"/>
  <c r="S56" i="2"/>
  <c r="R56" i="2"/>
  <c r="P56" i="2"/>
  <c r="O56" i="2"/>
  <c r="N56" i="2"/>
  <c r="M56" i="2"/>
  <c r="K56" i="2"/>
  <c r="J56" i="2"/>
  <c r="I56" i="2"/>
  <c r="H56" i="2"/>
  <c r="AI55" i="2"/>
  <c r="AH55" i="2"/>
  <c r="AG55" i="2"/>
  <c r="AF55" i="2"/>
  <c r="AE55" i="2"/>
  <c r="AD55" i="2"/>
  <c r="AC55" i="2"/>
  <c r="AB55" i="2"/>
  <c r="Z55" i="2"/>
  <c r="Y55" i="2"/>
  <c r="X55" i="2"/>
  <c r="W55" i="2"/>
  <c r="U55" i="2"/>
  <c r="T55" i="2"/>
  <c r="S55" i="2"/>
  <c r="R55" i="2"/>
  <c r="P55" i="2"/>
  <c r="O55" i="2"/>
  <c r="N55" i="2"/>
  <c r="M55" i="2"/>
  <c r="K55" i="2"/>
  <c r="J55" i="2"/>
  <c r="I55" i="2"/>
  <c r="H55" i="2"/>
  <c r="AI54" i="2"/>
  <c r="AH54" i="2"/>
  <c r="AG54" i="2"/>
  <c r="AF54" i="2"/>
  <c r="AE54" i="2"/>
  <c r="AD54" i="2"/>
  <c r="AC54" i="2"/>
  <c r="AB54" i="2"/>
  <c r="Z54" i="2"/>
  <c r="Y54" i="2"/>
  <c r="X54" i="2"/>
  <c r="W54" i="2"/>
  <c r="U54" i="2"/>
  <c r="T54" i="2"/>
  <c r="S54" i="2"/>
  <c r="R54" i="2"/>
  <c r="P54" i="2"/>
  <c r="O54" i="2"/>
  <c r="N54" i="2"/>
  <c r="M54" i="2"/>
  <c r="K54" i="2"/>
  <c r="J54" i="2"/>
  <c r="I54" i="2"/>
  <c r="H54" i="2"/>
  <c r="AI53" i="2"/>
  <c r="AH53" i="2"/>
  <c r="AG53" i="2"/>
  <c r="AF53" i="2"/>
  <c r="AE53" i="2"/>
  <c r="AD53" i="2"/>
  <c r="AC53" i="2"/>
  <c r="AB53" i="2"/>
  <c r="Z53" i="2"/>
  <c r="Y53" i="2"/>
  <c r="X53" i="2"/>
  <c r="W53" i="2"/>
  <c r="U53" i="2"/>
  <c r="T53" i="2"/>
  <c r="S53" i="2"/>
  <c r="R53" i="2"/>
  <c r="P53" i="2"/>
  <c r="O53" i="2"/>
  <c r="N53" i="2"/>
  <c r="M53" i="2"/>
  <c r="K53" i="2"/>
  <c r="J53" i="2"/>
  <c r="I53" i="2"/>
  <c r="H53" i="2"/>
  <c r="AI52" i="2"/>
  <c r="AH52" i="2"/>
  <c r="AH68" i="2" s="1"/>
  <c r="AG52" i="2"/>
  <c r="AG68" i="2" s="1"/>
  <c r="AF52" i="2"/>
  <c r="AF68" i="2" s="1"/>
  <c r="AE52" i="2"/>
  <c r="AD52" i="2"/>
  <c r="AD68" i="2" s="1"/>
  <c r="AC52" i="2"/>
  <c r="AC68" i="2" s="1"/>
  <c r="AB52" i="2"/>
  <c r="AB68" i="2" s="1"/>
  <c r="Z52" i="2"/>
  <c r="Y52" i="2"/>
  <c r="Y68" i="2" s="1"/>
  <c r="X52" i="2"/>
  <c r="X68" i="2" s="1"/>
  <c r="W52" i="2"/>
  <c r="W68" i="2" s="1"/>
  <c r="U52" i="2"/>
  <c r="T52" i="2"/>
  <c r="T68" i="2" s="1"/>
  <c r="S52" i="2"/>
  <c r="R52" i="2"/>
  <c r="R68" i="2" s="1"/>
  <c r="P52" i="2"/>
  <c r="O52" i="2"/>
  <c r="O68" i="2" s="1"/>
  <c r="N52" i="2"/>
  <c r="N68" i="2" s="1"/>
  <c r="M52" i="2"/>
  <c r="M68" i="2" s="1"/>
  <c r="K52" i="2"/>
  <c r="J52" i="2"/>
  <c r="J68" i="2" s="1"/>
  <c r="I52" i="2"/>
  <c r="I68" i="2" s="1"/>
  <c r="H52" i="2"/>
  <c r="H68" i="2" s="1"/>
  <c r="K68" i="1"/>
  <c r="K67" i="1"/>
  <c r="J68" i="1"/>
  <c r="J67" i="1"/>
  <c r="I68" i="1"/>
  <c r="K66" i="1"/>
  <c r="J66" i="1"/>
  <c r="H66" i="1"/>
  <c r="G66" i="1"/>
  <c r="I67" i="1"/>
  <c r="I66" i="1"/>
  <c r="O69" i="1"/>
  <c r="M74" i="1"/>
  <c r="P74" i="1"/>
  <c r="M75" i="1"/>
  <c r="M76" i="1"/>
  <c r="M77" i="1"/>
  <c r="M78" i="1"/>
  <c r="M79" i="1"/>
  <c r="P79" i="1" s="1"/>
  <c r="M80" i="1"/>
  <c r="O80" i="1" s="1"/>
  <c r="M81" i="1"/>
  <c r="P81" i="1" s="1"/>
  <c r="M82" i="1"/>
  <c r="P82" i="1" s="1"/>
  <c r="M83" i="1"/>
  <c r="M84" i="1"/>
  <c r="M85" i="1"/>
  <c r="M86" i="1"/>
  <c r="M87" i="1"/>
  <c r="M88" i="1"/>
  <c r="M89" i="1"/>
  <c r="O89" i="1" s="1"/>
  <c r="M90" i="1"/>
  <c r="M91" i="1"/>
  <c r="M92" i="1"/>
  <c r="M93" i="1"/>
  <c r="M94" i="1"/>
  <c r="M95" i="1"/>
  <c r="M96" i="1"/>
  <c r="P96" i="1" s="1"/>
  <c r="M97" i="1"/>
  <c r="P97" i="1" s="1"/>
  <c r="M98" i="1"/>
  <c r="P98" i="1" s="1"/>
  <c r="M99" i="1"/>
  <c r="M100" i="1"/>
  <c r="M101" i="1"/>
  <c r="M102" i="1"/>
  <c r="M103" i="1"/>
  <c r="P103" i="1" s="1"/>
  <c r="M104" i="1"/>
  <c r="O104" i="1" s="1"/>
  <c r="M105" i="1"/>
  <c r="O105" i="1" s="1"/>
  <c r="P105" i="1"/>
  <c r="P101" i="1"/>
  <c r="O100" i="1"/>
  <c r="P95" i="1"/>
  <c r="P87" i="1"/>
  <c r="P76" i="1"/>
  <c r="P88" i="1"/>
  <c r="P90" i="1"/>
  <c r="R74" i="1"/>
  <c r="R106" i="1" s="1"/>
  <c r="S108" i="1" s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106" i="1" s="1"/>
  <c r="P102" i="1"/>
  <c r="P100" i="1"/>
  <c r="P99" i="1"/>
  <c r="P94" i="1"/>
  <c r="P93" i="1"/>
  <c r="P92" i="1"/>
  <c r="P91" i="1"/>
  <c r="P86" i="1"/>
  <c r="P85" i="1"/>
  <c r="P84" i="1"/>
  <c r="P83" i="1"/>
  <c r="P78" i="1"/>
  <c r="P77" i="1"/>
  <c r="P75" i="1"/>
  <c r="O102" i="1"/>
  <c r="O99" i="1"/>
  <c r="O94" i="1"/>
  <c r="O93" i="1"/>
  <c r="O92" i="1"/>
  <c r="O91" i="1"/>
  <c r="O86" i="1"/>
  <c r="O85" i="1"/>
  <c r="O84" i="1"/>
  <c r="O83" i="1"/>
  <c r="O78" i="1"/>
  <c r="O77" i="1"/>
  <c r="O76" i="1"/>
  <c r="O75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L88" i="1"/>
  <c r="L105" i="1"/>
  <c r="L104" i="1"/>
  <c r="I104" i="1"/>
  <c r="L103" i="1"/>
  <c r="J103" i="1"/>
  <c r="L102" i="1"/>
  <c r="J102" i="1"/>
  <c r="I102" i="1"/>
  <c r="L101" i="1"/>
  <c r="K101" i="1"/>
  <c r="K100" i="1"/>
  <c r="L100" i="1" s="1"/>
  <c r="I100" i="1"/>
  <c r="L99" i="1"/>
  <c r="K99" i="1"/>
  <c r="J99" i="1"/>
  <c r="L98" i="1"/>
  <c r="K98" i="1"/>
  <c r="J98" i="1"/>
  <c r="I98" i="1"/>
  <c r="H97" i="1"/>
  <c r="L97" i="1" s="1"/>
  <c r="I96" i="1"/>
  <c r="H96" i="1"/>
  <c r="L96" i="1" s="1"/>
  <c r="L95" i="1"/>
  <c r="J95" i="1"/>
  <c r="H95" i="1"/>
  <c r="J94" i="1"/>
  <c r="L94" i="1" s="1"/>
  <c r="I94" i="1"/>
  <c r="H94" i="1"/>
  <c r="L93" i="1"/>
  <c r="K93" i="1"/>
  <c r="H93" i="1"/>
  <c r="K92" i="1"/>
  <c r="I92" i="1"/>
  <c r="L92" i="1" s="1"/>
  <c r="H92" i="1"/>
  <c r="K91" i="1"/>
  <c r="J91" i="1"/>
  <c r="H91" i="1"/>
  <c r="L91" i="1" s="1"/>
  <c r="K90" i="1"/>
  <c r="J90" i="1"/>
  <c r="I90" i="1"/>
  <c r="H90" i="1"/>
  <c r="L90" i="1" s="1"/>
  <c r="L89" i="1"/>
  <c r="J87" i="1"/>
  <c r="L87" i="1" s="1"/>
  <c r="J86" i="1"/>
  <c r="L86" i="1" s="1"/>
  <c r="K85" i="1"/>
  <c r="L85" i="1" s="1"/>
  <c r="L84" i="1"/>
  <c r="K84" i="1"/>
  <c r="I84" i="1"/>
  <c r="K83" i="1"/>
  <c r="J83" i="1"/>
  <c r="L83" i="1" s="1"/>
  <c r="K82" i="1"/>
  <c r="J82" i="1"/>
  <c r="I82" i="1"/>
  <c r="L82" i="1" s="1"/>
  <c r="H81" i="1"/>
  <c r="L81" i="1" s="1"/>
  <c r="I80" i="1"/>
  <c r="L80" i="1" s="1"/>
  <c r="H80" i="1"/>
  <c r="J79" i="1"/>
  <c r="L79" i="1" s="1"/>
  <c r="H79" i="1"/>
  <c r="J78" i="1"/>
  <c r="I78" i="1"/>
  <c r="H78" i="1"/>
  <c r="L78" i="1" s="1"/>
  <c r="K77" i="1"/>
  <c r="H77" i="1"/>
  <c r="L77" i="1" s="1"/>
  <c r="K76" i="1"/>
  <c r="I76" i="1"/>
  <c r="L76" i="1" s="1"/>
  <c r="H76" i="1"/>
  <c r="K75" i="1"/>
  <c r="J75" i="1"/>
  <c r="H75" i="1"/>
  <c r="L75" i="1" s="1"/>
  <c r="K74" i="1"/>
  <c r="J74" i="1"/>
  <c r="I74" i="1"/>
  <c r="H74" i="1"/>
  <c r="L74" i="1" s="1"/>
  <c r="T65" i="1"/>
  <c r="W65" i="1" s="1"/>
  <c r="T64" i="1"/>
  <c r="T63" i="1"/>
  <c r="V63" i="1" s="1"/>
  <c r="T62" i="1"/>
  <c r="T61" i="1"/>
  <c r="T60" i="1"/>
  <c r="T59" i="1"/>
  <c r="V59" i="1" s="1"/>
  <c r="T58" i="1"/>
  <c r="V58" i="1" s="1"/>
  <c r="T57" i="1"/>
  <c r="W57" i="1" s="1"/>
  <c r="T56" i="1"/>
  <c r="T55" i="1"/>
  <c r="V55" i="1" s="1"/>
  <c r="T54" i="1"/>
  <c r="T53" i="1"/>
  <c r="T52" i="1"/>
  <c r="T51" i="1"/>
  <c r="V51" i="1" s="1"/>
  <c r="T50" i="1"/>
  <c r="V50" i="1" s="1"/>
  <c r="T49" i="1"/>
  <c r="W49" i="1" s="1"/>
  <c r="T48" i="1"/>
  <c r="T47" i="1"/>
  <c r="V47" i="1" s="1"/>
  <c r="T46" i="1"/>
  <c r="T45" i="1"/>
  <c r="T44" i="1"/>
  <c r="T43" i="1"/>
  <c r="V43" i="1" s="1"/>
  <c r="T42" i="1"/>
  <c r="V42" i="1" s="1"/>
  <c r="T41" i="1"/>
  <c r="W41" i="1" s="1"/>
  <c r="T40" i="1"/>
  <c r="T39" i="1"/>
  <c r="V39" i="1" s="1"/>
  <c r="T38" i="1"/>
  <c r="T37" i="1"/>
  <c r="T36" i="1"/>
  <c r="T35" i="1"/>
  <c r="V35" i="1" s="1"/>
  <c r="T34" i="1"/>
  <c r="V34" i="1" s="1"/>
  <c r="Z68" i="1"/>
  <c r="Z66" i="1"/>
  <c r="Y66" i="1"/>
  <c r="W64" i="1"/>
  <c r="W62" i="1"/>
  <c r="W61" i="1"/>
  <c r="W60" i="1"/>
  <c r="W56" i="1"/>
  <c r="W54" i="1"/>
  <c r="W53" i="1"/>
  <c r="W52" i="1"/>
  <c r="W48" i="1"/>
  <c r="W46" i="1"/>
  <c r="W45" i="1"/>
  <c r="W44" i="1"/>
  <c r="W40" i="1"/>
  <c r="W38" i="1"/>
  <c r="W37" i="1"/>
  <c r="W36" i="1"/>
  <c r="Z34" i="1"/>
  <c r="Y34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V65" i="1"/>
  <c r="V64" i="1"/>
  <c r="V62" i="1"/>
  <c r="V61" i="1"/>
  <c r="V60" i="1"/>
  <c r="V57" i="1"/>
  <c r="V56" i="1"/>
  <c r="V54" i="1"/>
  <c r="V53" i="1"/>
  <c r="V52" i="1"/>
  <c r="V49" i="1"/>
  <c r="V48" i="1"/>
  <c r="V46" i="1"/>
  <c r="V45" i="1"/>
  <c r="V44" i="1"/>
  <c r="V41" i="1"/>
  <c r="V40" i="1"/>
  <c r="V38" i="1"/>
  <c r="V37" i="1"/>
  <c r="V36" i="1"/>
  <c r="P68" i="1"/>
  <c r="P67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K61" i="1"/>
  <c r="K60" i="1"/>
  <c r="K59" i="1"/>
  <c r="K58" i="1"/>
  <c r="K53" i="1"/>
  <c r="K52" i="1"/>
  <c r="K51" i="1"/>
  <c r="K50" i="1"/>
  <c r="K45" i="1"/>
  <c r="K44" i="1"/>
  <c r="K43" i="1"/>
  <c r="K42" i="1"/>
  <c r="K37" i="1"/>
  <c r="K36" i="1"/>
  <c r="K35" i="1"/>
  <c r="K34" i="1"/>
  <c r="J63" i="1"/>
  <c r="J62" i="1"/>
  <c r="J59" i="1"/>
  <c r="J58" i="1"/>
  <c r="J55" i="1"/>
  <c r="J54" i="1"/>
  <c r="J51" i="1"/>
  <c r="J50" i="1"/>
  <c r="J47" i="1"/>
  <c r="J46" i="1"/>
  <c r="J43" i="1"/>
  <c r="J42" i="1"/>
  <c r="J39" i="1"/>
  <c r="J38" i="1"/>
  <c r="I64" i="1"/>
  <c r="I62" i="1"/>
  <c r="I60" i="1"/>
  <c r="I58" i="1"/>
  <c r="I56" i="1"/>
  <c r="I54" i="1"/>
  <c r="I52" i="1"/>
  <c r="I50" i="1"/>
  <c r="I44" i="1"/>
  <c r="I42" i="1"/>
  <c r="J35" i="1"/>
  <c r="J34" i="1"/>
  <c r="I40" i="1"/>
  <c r="I38" i="1"/>
  <c r="I36" i="1"/>
  <c r="I34" i="1"/>
  <c r="H57" i="1"/>
  <c r="H56" i="1"/>
  <c r="H55" i="1"/>
  <c r="H54" i="1"/>
  <c r="H53" i="1"/>
  <c r="H52" i="1"/>
  <c r="H51" i="1"/>
  <c r="H50" i="1"/>
  <c r="H41" i="1"/>
  <c r="H40" i="1"/>
  <c r="H39" i="1"/>
  <c r="H38" i="1"/>
  <c r="H37" i="1"/>
  <c r="H36" i="1"/>
  <c r="H35" i="1"/>
  <c r="H34" i="1"/>
  <c r="H46" i="2"/>
  <c r="H45" i="2"/>
  <c r="G47" i="2"/>
  <c r="G46" i="2"/>
  <c r="G45" i="2"/>
  <c r="F45" i="2"/>
  <c r="F46" i="2"/>
  <c r="E45" i="2"/>
  <c r="E41" i="2"/>
  <c r="E40" i="2"/>
  <c r="H40" i="2"/>
  <c r="H37" i="2"/>
  <c r="H36" i="2"/>
  <c r="H35" i="2"/>
  <c r="H34" i="2"/>
  <c r="G38" i="2"/>
  <c r="G37" i="2"/>
  <c r="G36" i="2"/>
  <c r="G35" i="2"/>
  <c r="G34" i="2"/>
  <c r="F34" i="2"/>
  <c r="F36" i="2"/>
  <c r="E35" i="2"/>
  <c r="E34" i="2"/>
  <c r="H27" i="1"/>
  <c r="J27" i="1" s="1"/>
  <c r="H25" i="1"/>
  <c r="J25" i="1" s="1"/>
  <c r="H23" i="1"/>
  <c r="H21" i="1"/>
  <c r="F24" i="1"/>
  <c r="F23" i="1"/>
  <c r="F22" i="1"/>
  <c r="F21" i="1"/>
  <c r="J28" i="1"/>
  <c r="J26" i="1"/>
  <c r="J24" i="1"/>
  <c r="J23" i="1"/>
  <c r="J22" i="1"/>
  <c r="J21" i="1"/>
  <c r="J10" i="1"/>
  <c r="J11" i="1"/>
  <c r="J15" i="1"/>
  <c r="J14" i="1"/>
  <c r="J13" i="1"/>
  <c r="J12" i="1"/>
  <c r="J9" i="1"/>
  <c r="J8" i="1"/>
  <c r="G9" i="1"/>
  <c r="G8" i="1"/>
  <c r="G12" i="1"/>
  <c r="G13" i="1"/>
  <c r="H14" i="1"/>
  <c r="H12" i="1"/>
  <c r="H10" i="1"/>
  <c r="H8" i="1"/>
  <c r="F8" i="1"/>
  <c r="AC25" i="2"/>
  <c r="AC24" i="2"/>
  <c r="AG20" i="2"/>
  <c r="AF4" i="2"/>
  <c r="AG4" i="2"/>
  <c r="AC23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20" i="2" s="1"/>
  <c r="AD5" i="2"/>
  <c r="AE4" i="2"/>
  <c r="AD4" i="2"/>
  <c r="AC22" i="2"/>
  <c r="AB4" i="2"/>
  <c r="X23" i="2"/>
  <c r="X22" i="2"/>
  <c r="S22" i="2"/>
  <c r="B25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I20" i="2"/>
  <c r="AH20" i="2"/>
  <c r="AF20" i="2"/>
  <c r="AE20" i="2"/>
  <c r="AC20" i="2"/>
  <c r="AB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I4" i="2"/>
  <c r="AH4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Z20" i="2"/>
  <c r="Y20" i="2"/>
  <c r="X20" i="2"/>
  <c r="W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Z4" i="2"/>
  <c r="Y4" i="2"/>
  <c r="X4" i="2"/>
  <c r="W4" i="2"/>
  <c r="U20" i="2"/>
  <c r="T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R4" i="2"/>
  <c r="R20" i="2" s="1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B24" i="2"/>
  <c r="P20" i="2"/>
  <c r="O20" i="2"/>
  <c r="N20" i="2"/>
  <c r="M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K20" i="2"/>
  <c r="J20" i="2"/>
  <c r="I20" i="2"/>
  <c r="H20" i="2"/>
  <c r="F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J4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S68" i="2" l="1"/>
  <c r="U68" i="2"/>
  <c r="K68" i="2"/>
  <c r="AE68" i="2"/>
  <c r="P68" i="2"/>
  <c r="Z68" i="2"/>
  <c r="AI68" i="2"/>
  <c r="O74" i="1"/>
  <c r="P89" i="1"/>
  <c r="O81" i="1"/>
  <c r="O101" i="1"/>
  <c r="P80" i="1"/>
  <c r="P106" i="1" s="1"/>
  <c r="O88" i="1"/>
  <c r="P104" i="1"/>
  <c r="O96" i="1"/>
  <c r="O97" i="1"/>
  <c r="O79" i="1"/>
  <c r="O87" i="1"/>
  <c r="O95" i="1"/>
  <c r="O103" i="1"/>
  <c r="O82" i="1"/>
  <c r="O90" i="1"/>
  <c r="O98" i="1"/>
  <c r="M106" i="1"/>
  <c r="W39" i="1"/>
  <c r="W66" i="1" s="1"/>
  <c r="W68" i="1" s="1"/>
  <c r="W47" i="1"/>
  <c r="W55" i="1"/>
  <c r="W63" i="1"/>
  <c r="V66" i="1"/>
  <c r="W42" i="1"/>
  <c r="W50" i="1"/>
  <c r="W58" i="1"/>
  <c r="T66" i="1"/>
  <c r="W35" i="1"/>
  <c r="W43" i="1"/>
  <c r="W51" i="1"/>
  <c r="W59" i="1"/>
  <c r="W34" i="1"/>
  <c r="J29" i="1"/>
  <c r="J16" i="1"/>
  <c r="O106" i="1" l="1"/>
  <c r="P108" i="1" s="1"/>
</calcChain>
</file>

<file path=xl/sharedStrings.xml><?xml version="1.0" encoding="utf-8"?>
<sst xmlns="http://schemas.openxmlformats.org/spreadsheetml/2006/main" count="193" uniqueCount="116">
  <si>
    <t>P(b)</t>
  </si>
  <si>
    <t xml:space="preserve">P(R) </t>
  </si>
  <si>
    <t>P(t|r,b,a)</t>
  </si>
  <si>
    <t>P(t|r,~b,a)</t>
  </si>
  <si>
    <t>P(t|r,b,~a)</t>
  </si>
  <si>
    <t>P(t|r,~b,~a)</t>
  </si>
  <si>
    <t>P(t|~r,b,a)</t>
  </si>
  <si>
    <t>P(t|~r,b,~a)</t>
  </si>
  <si>
    <t>P(t|~r,~b,a)</t>
  </si>
  <si>
    <t>P(t|~r,~b,~a)</t>
  </si>
  <si>
    <t>P(s|a)</t>
  </si>
  <si>
    <t>P(s|~a)</t>
  </si>
  <si>
    <t>P(a|b)</t>
  </si>
  <si>
    <t>P(a|~b)</t>
  </si>
  <si>
    <t>A</t>
  </si>
  <si>
    <t>B</t>
  </si>
  <si>
    <t>C</t>
  </si>
  <si>
    <t>D</t>
  </si>
  <si>
    <t>Instances</t>
  </si>
  <si>
    <t>#(A=1)</t>
  </si>
  <si>
    <t>#(B=1)</t>
  </si>
  <si>
    <t>#(C=1)</t>
  </si>
  <si>
    <t>#(D=1)</t>
  </si>
  <si>
    <t>Total Instances</t>
  </si>
  <si>
    <t>#(A=0)</t>
  </si>
  <si>
    <t>#(B=0)</t>
  </si>
  <si>
    <t>#(C=0)</t>
  </si>
  <si>
    <t>#(D=0)</t>
  </si>
  <si>
    <t>P(A=1)</t>
  </si>
  <si>
    <t>#(B=1, A=1)</t>
  </si>
  <si>
    <t>#(B=1, A=0)</t>
  </si>
  <si>
    <t>#(B=0, A=1)</t>
  </si>
  <si>
    <t>#(B=0, A=0)</t>
  </si>
  <si>
    <t>#(C=1, A=1)</t>
  </si>
  <si>
    <t>#(C=1, A=0)</t>
  </si>
  <si>
    <t>#(C=0, A=1)</t>
  </si>
  <si>
    <t>#(C=0, A=0)</t>
  </si>
  <si>
    <t>#(D=0,B=1,C=1)</t>
  </si>
  <si>
    <t>#(D=0,B=0,C=0)</t>
  </si>
  <si>
    <t>#(D=1,B=0,C=0)</t>
  </si>
  <si>
    <t>#(D=0,B=0,C=1)</t>
  </si>
  <si>
    <t>#(D=1,B=0,C=1)</t>
  </si>
  <si>
    <t>#(D=0,B=1,C=0)</t>
  </si>
  <si>
    <t>#(D=1,B=1,C=0)</t>
  </si>
  <si>
    <t>#(D=1,B=1,C=1)</t>
  </si>
  <si>
    <t>P(B,A=0)</t>
  </si>
  <si>
    <t>P(B=1,A=1)</t>
  </si>
  <si>
    <t>P(C=1!A=0</t>
  </si>
  <si>
    <t>P(C=1!A=1</t>
  </si>
  <si>
    <t>P(DBC)=1,0,0</t>
  </si>
  <si>
    <t>P(DBC)=1,0,1</t>
  </si>
  <si>
    <t>P(DBC)=1,1,0</t>
  </si>
  <si>
    <t>P(DBC)=1,1,1</t>
  </si>
  <si>
    <t>Part A</t>
  </si>
  <si>
    <t>T</t>
  </si>
  <si>
    <t>S</t>
  </si>
  <si>
    <t>P(B=b)</t>
  </si>
  <si>
    <t>P(~r)</t>
  </si>
  <si>
    <t>P(S=s|a)</t>
  </si>
  <si>
    <t>P(a|B=b)</t>
  </si>
  <si>
    <t>Total Product</t>
  </si>
  <si>
    <t>b</t>
  </si>
  <si>
    <t>t</t>
  </si>
  <si>
    <t>s</t>
  </si>
  <si>
    <t>A=1</t>
  </si>
  <si>
    <t>R=0</t>
  </si>
  <si>
    <t>P(T=t|~r,B=b,a)</t>
  </si>
  <si>
    <t>P(r=0)</t>
  </si>
  <si>
    <t xml:space="preserve">Sum= </t>
  </si>
  <si>
    <t>Part B</t>
  </si>
  <si>
    <t>P(R=r)</t>
  </si>
  <si>
    <t>P(T=t|R=r,b,a)</t>
  </si>
  <si>
    <t>r</t>
  </si>
  <si>
    <t>B=1</t>
  </si>
  <si>
    <t>Set 1</t>
  </si>
  <si>
    <t>Factored Portion</t>
  </si>
  <si>
    <t>P(b|A=1)</t>
  </si>
  <si>
    <t>P(D|b,C=1)</t>
  </si>
  <si>
    <t>Product</t>
  </si>
  <si>
    <t>Sum</t>
  </si>
  <si>
    <t>Weight</t>
  </si>
  <si>
    <t>Math check Sum</t>
  </si>
  <si>
    <t>Odds of B=1</t>
  </si>
  <si>
    <t>Odds of D=1</t>
  </si>
  <si>
    <t>Set 2</t>
  </si>
  <si>
    <t>Product/Sum</t>
  </si>
  <si>
    <t>P(C|A=1)</t>
  </si>
  <si>
    <t>P(D=0|B=1,c)</t>
  </si>
  <si>
    <t>Question 3</t>
  </si>
  <si>
    <t>R</t>
  </si>
  <si>
    <t>P(B)</t>
  </si>
  <si>
    <t>P( R)</t>
  </si>
  <si>
    <t>P(T|R,B,A)</t>
  </si>
  <si>
    <t xml:space="preserve">Intermediate Variables </t>
  </si>
  <si>
    <t>P(A|B)</t>
  </si>
  <si>
    <t>P(b)*P(T|R,B,A)*P(A|B)*d(b=1)</t>
  </si>
  <si>
    <t>mR(A,T)</t>
  </si>
  <si>
    <t>P( r)*mB(R,A,T)</t>
  </si>
  <si>
    <t>mB(R,A,T)</t>
  </si>
  <si>
    <t>mA(S,T)</t>
  </si>
  <si>
    <t>P(S|A)*mR(A,T)</t>
  </si>
  <si>
    <t>P(S|A)</t>
  </si>
  <si>
    <t>m_S(T)</t>
  </si>
  <si>
    <t>m_S(T=0)</t>
  </si>
  <si>
    <t>m_S(T=1)</t>
  </si>
  <si>
    <t>MS(T=0)</t>
  </si>
  <si>
    <t>MS(T=1)</t>
  </si>
  <si>
    <t>Test</t>
  </si>
  <si>
    <t>P(a,b)</t>
  </si>
  <si>
    <t>P(A)</t>
  </si>
  <si>
    <t>P(B|A)</t>
  </si>
  <si>
    <t>With test</t>
  </si>
  <si>
    <t>Without Test</t>
  </si>
  <si>
    <t>Test (Ignore P( R) and P(S|A))</t>
  </si>
  <si>
    <t>SUMS</t>
  </si>
  <si>
    <t>Part 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</si>
</sst>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Fill="1" applyBorder="1"/>
    <xf numFmtId="0" fontId="0" fillId="0" borderId="31" xfId="0" applyBorder="1"/>
    <xf numFmtId="0" fontId="0" fillId="0" borderId="32" xfId="0" applyFill="1" applyBorder="1"/>
    <xf numFmtId="0" fontId="0" fillId="0" borderId="33" xfId="0" applyBorder="1"/>
    <xf numFmtId="0" fontId="0" fillId="0" borderId="34" xfId="0" applyBorder="1"/>
    <xf numFmtId="0" fontId="0" fillId="0" borderId="34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4" xfId="0" applyFill="1" applyBorder="1"/>
    <xf numFmtId="0" fontId="0" fillId="0" borderId="3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3" xfId="0" applyFill="1" applyBorder="1"/>
    <xf numFmtId="0" fontId="0" fillId="0" borderId="39" xfId="0" applyBorder="1"/>
    <xf numFmtId="0" fontId="0" fillId="0" borderId="2" xfId="0" applyFill="1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855-CE62-4CCD-99F8-D894CD8ACBCB}">
  <dimension ref="A1:Z108"/>
  <sheetViews>
    <sheetView topLeftCell="A20" zoomScale="75" zoomScaleNormal="75" workbookViewId="0">
      <selection activeCell="K69" sqref="K69"/>
    </sheetView>
  </sheetViews>
  <sheetFormatPr defaultRowHeight="14.4" x14ac:dyDescent="0.3"/>
  <cols>
    <col min="1" max="1" width="10.33203125" customWidth="1"/>
    <col min="2" max="2" width="4.77734375" customWidth="1"/>
    <col min="3" max="3" width="5.33203125" customWidth="1"/>
    <col min="4" max="4" width="8.33203125" customWidth="1"/>
    <col min="7" max="7" width="7.77734375" customWidth="1"/>
    <col min="9" max="9" width="10.44140625" customWidth="1"/>
    <col min="10" max="10" width="13" customWidth="1"/>
    <col min="11" max="11" width="8.44140625" customWidth="1"/>
    <col min="12" max="12" width="10.21875" customWidth="1"/>
    <col min="13" max="13" width="25.6640625" customWidth="1"/>
    <col min="14" max="14" width="13.5546875" customWidth="1"/>
    <col min="15" max="15" width="13.77734375" customWidth="1"/>
    <col min="17" max="17" width="10.44140625" customWidth="1"/>
  </cols>
  <sheetData>
    <row r="1" spans="2:15" ht="15" thickBot="1" x14ac:dyDescent="0.35"/>
    <row r="2" spans="2:15" ht="15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13</v>
      </c>
    </row>
    <row r="3" spans="2:15" x14ac:dyDescent="0.3">
      <c r="B3">
        <v>0.4</v>
      </c>
      <c r="C3">
        <v>0.2</v>
      </c>
      <c r="D3">
        <v>0.95</v>
      </c>
      <c r="E3">
        <v>0.9</v>
      </c>
      <c r="F3">
        <v>0.88</v>
      </c>
      <c r="G3">
        <v>0.83</v>
      </c>
      <c r="H3">
        <v>0.6</v>
      </c>
      <c r="I3">
        <v>0.3</v>
      </c>
      <c r="J3">
        <v>0.7</v>
      </c>
      <c r="K3">
        <v>0.05</v>
      </c>
      <c r="L3">
        <v>0.92</v>
      </c>
      <c r="M3">
        <v>0.3</v>
      </c>
      <c r="N3">
        <v>0.65</v>
      </c>
      <c r="O3">
        <v>0.25</v>
      </c>
    </row>
    <row r="5" spans="2:15" x14ac:dyDescent="0.3">
      <c r="B5" t="s">
        <v>53</v>
      </c>
    </row>
    <row r="6" spans="2:15" ht="15" thickBot="1" x14ac:dyDescent="0.35">
      <c r="B6" t="s">
        <v>64</v>
      </c>
      <c r="C6" t="s">
        <v>65</v>
      </c>
      <c r="F6" t="s">
        <v>67</v>
      </c>
    </row>
    <row r="7" spans="2:15" ht="15" thickBot="1" x14ac:dyDescent="0.35">
      <c r="B7" s="20" t="s">
        <v>61</v>
      </c>
      <c r="C7" s="21" t="s">
        <v>62</v>
      </c>
      <c r="D7" s="22" t="s">
        <v>63</v>
      </c>
      <c r="E7" s="2" t="s">
        <v>56</v>
      </c>
      <c r="F7" s="2" t="s">
        <v>57</v>
      </c>
      <c r="G7" s="2" t="s">
        <v>66</v>
      </c>
      <c r="H7" s="2" t="s">
        <v>58</v>
      </c>
      <c r="I7" s="2" t="s">
        <v>59</v>
      </c>
      <c r="J7" s="34" t="s">
        <v>60</v>
      </c>
    </row>
    <row r="8" spans="2:15" x14ac:dyDescent="0.3">
      <c r="B8" s="23">
        <v>0</v>
      </c>
      <c r="C8" s="4">
        <v>0</v>
      </c>
      <c r="D8" s="24">
        <v>0</v>
      </c>
      <c r="E8" s="30">
        <v>0.6</v>
      </c>
      <c r="F8" s="6">
        <f>1-C3</f>
        <v>0.8</v>
      </c>
      <c r="G8" s="6">
        <f>1-0.7</f>
        <v>0.30000000000000004</v>
      </c>
      <c r="H8" s="6">
        <f>1-0.92</f>
        <v>7.999999999999996E-2</v>
      </c>
      <c r="I8" s="33">
        <v>0.25</v>
      </c>
      <c r="J8" s="35">
        <f>PRODUCT(E8:I8)</f>
        <v>2.8799999999999989E-3</v>
      </c>
    </row>
    <row r="9" spans="2:15" x14ac:dyDescent="0.3">
      <c r="B9" s="23">
        <v>0</v>
      </c>
      <c r="C9" s="4">
        <v>0</v>
      </c>
      <c r="D9" s="24">
        <v>1</v>
      </c>
      <c r="E9" s="31">
        <v>0.6</v>
      </c>
      <c r="F9" s="6">
        <v>0.8</v>
      </c>
      <c r="G9" s="6">
        <f>1-0.7</f>
        <v>0.30000000000000004</v>
      </c>
      <c r="H9" s="4">
        <v>0.92</v>
      </c>
      <c r="I9" s="33">
        <v>0.25</v>
      </c>
      <c r="J9" s="35">
        <f t="shared" ref="J9:J15" si="0">PRODUCT(E9:I9)</f>
        <v>3.3120000000000004E-2</v>
      </c>
    </row>
    <row r="10" spans="2:15" x14ac:dyDescent="0.3">
      <c r="B10" s="23">
        <v>0</v>
      </c>
      <c r="C10" s="4">
        <v>1</v>
      </c>
      <c r="D10" s="24">
        <v>0</v>
      </c>
      <c r="E10" s="31">
        <v>0.6</v>
      </c>
      <c r="F10" s="6">
        <v>0.8</v>
      </c>
      <c r="G10" s="4">
        <v>0.7</v>
      </c>
      <c r="H10" s="6">
        <f>1-0.92</f>
        <v>7.999999999999996E-2</v>
      </c>
      <c r="I10" s="33">
        <v>0.25</v>
      </c>
      <c r="J10" s="35">
        <f>PRODUCT(E10:I10)</f>
        <v>6.7199999999999959E-3</v>
      </c>
    </row>
    <row r="11" spans="2:15" x14ac:dyDescent="0.3">
      <c r="B11" s="23">
        <v>0</v>
      </c>
      <c r="C11" s="4">
        <v>1</v>
      </c>
      <c r="D11" s="24">
        <v>1</v>
      </c>
      <c r="E11" s="31">
        <v>0.6</v>
      </c>
      <c r="F11" s="6">
        <v>0.8</v>
      </c>
      <c r="G11" s="4">
        <v>0.7</v>
      </c>
      <c r="H11" s="4">
        <v>0.92</v>
      </c>
      <c r="I11" s="33">
        <v>0.25</v>
      </c>
      <c r="J11" s="35">
        <f>PRODUCT(E11:I11)</f>
        <v>7.7280000000000001E-2</v>
      </c>
    </row>
    <row r="12" spans="2:15" x14ac:dyDescent="0.3">
      <c r="B12" s="23">
        <v>1</v>
      </c>
      <c r="C12" s="4">
        <v>0</v>
      </c>
      <c r="D12" s="24">
        <v>0</v>
      </c>
      <c r="E12" s="31">
        <v>0.4</v>
      </c>
      <c r="F12" s="6">
        <v>0.8</v>
      </c>
      <c r="G12" s="4">
        <f>1-0.6</f>
        <v>0.4</v>
      </c>
      <c r="H12" s="6">
        <f>1-0.92</f>
        <v>7.999999999999996E-2</v>
      </c>
      <c r="I12" s="28">
        <v>0.65</v>
      </c>
      <c r="J12" s="35">
        <f t="shared" si="0"/>
        <v>6.6559999999999987E-3</v>
      </c>
    </row>
    <row r="13" spans="2:15" x14ac:dyDescent="0.3">
      <c r="B13" s="23">
        <v>1</v>
      </c>
      <c r="C13" s="4">
        <v>0</v>
      </c>
      <c r="D13" s="24">
        <v>1</v>
      </c>
      <c r="E13" s="31">
        <v>0.4</v>
      </c>
      <c r="F13" s="6">
        <v>0.8</v>
      </c>
      <c r="G13" s="4">
        <f>1-0.6</f>
        <v>0.4</v>
      </c>
      <c r="H13" s="4">
        <v>0.92</v>
      </c>
      <c r="I13" s="28">
        <v>0.65</v>
      </c>
      <c r="J13" s="35">
        <f t="shared" si="0"/>
        <v>7.6544000000000029E-2</v>
      </c>
    </row>
    <row r="14" spans="2:15" x14ac:dyDescent="0.3">
      <c r="B14" s="23">
        <v>1</v>
      </c>
      <c r="C14" s="4">
        <v>1</v>
      </c>
      <c r="D14" s="24">
        <v>0</v>
      </c>
      <c r="E14" s="31">
        <v>0.4</v>
      </c>
      <c r="F14" s="6">
        <v>0.8</v>
      </c>
      <c r="G14" s="4">
        <v>0.6</v>
      </c>
      <c r="H14" s="6">
        <f>1-0.92</f>
        <v>7.999999999999996E-2</v>
      </c>
      <c r="I14" s="28">
        <v>0.65</v>
      </c>
      <c r="J14" s="35">
        <f t="shared" si="0"/>
        <v>9.9839999999999963E-3</v>
      </c>
    </row>
    <row r="15" spans="2:15" ht="15" thickBot="1" x14ac:dyDescent="0.35">
      <c r="B15" s="25">
        <v>1</v>
      </c>
      <c r="C15" s="26">
        <v>1</v>
      </c>
      <c r="D15" s="27">
        <v>1</v>
      </c>
      <c r="E15" s="41">
        <v>0.4</v>
      </c>
      <c r="F15" s="39">
        <v>0.8</v>
      </c>
      <c r="G15" s="26">
        <v>0.6</v>
      </c>
      <c r="H15" s="26">
        <v>0.92</v>
      </c>
      <c r="I15" s="29">
        <v>0.65</v>
      </c>
      <c r="J15" s="36">
        <f t="shared" si="0"/>
        <v>0.11481600000000003</v>
      </c>
    </row>
    <row r="16" spans="2:15" ht="15" thickBot="1" x14ac:dyDescent="0.35">
      <c r="I16" t="s">
        <v>68</v>
      </c>
      <c r="J16" s="37">
        <f>SUM(J8:J15)</f>
        <v>0.32800000000000007</v>
      </c>
    </row>
    <row r="18" spans="1:25" x14ac:dyDescent="0.3">
      <c r="B18" t="s">
        <v>69</v>
      </c>
    </row>
    <row r="19" spans="1:25" ht="15" thickBot="1" x14ac:dyDescent="0.35">
      <c r="B19" t="s">
        <v>64</v>
      </c>
      <c r="C19" t="s">
        <v>73</v>
      </c>
    </row>
    <row r="20" spans="1:25" ht="15" thickBot="1" x14ac:dyDescent="0.35">
      <c r="B20" s="20" t="s">
        <v>72</v>
      </c>
      <c r="C20" s="21" t="s">
        <v>62</v>
      </c>
      <c r="D20" s="22" t="s">
        <v>63</v>
      </c>
      <c r="E20" s="2" t="s">
        <v>0</v>
      </c>
      <c r="F20" s="2" t="s">
        <v>70</v>
      </c>
      <c r="G20" s="2" t="s">
        <v>71</v>
      </c>
      <c r="H20" s="2" t="s">
        <v>58</v>
      </c>
      <c r="I20" s="2" t="s">
        <v>12</v>
      </c>
      <c r="J20" s="34" t="s">
        <v>60</v>
      </c>
    </row>
    <row r="21" spans="1:25" x14ac:dyDescent="0.3">
      <c r="B21" s="23">
        <v>0</v>
      </c>
      <c r="C21" s="4">
        <v>0</v>
      </c>
      <c r="D21" s="24">
        <v>0</v>
      </c>
      <c r="E21" s="30">
        <v>0.4</v>
      </c>
      <c r="F21" s="6">
        <f>1-0.2</f>
        <v>0.8</v>
      </c>
      <c r="G21" s="6">
        <v>0.4</v>
      </c>
      <c r="H21" s="6">
        <f>1-0.92</f>
        <v>7.999999999999996E-2</v>
      </c>
      <c r="I21" s="33">
        <v>0.65</v>
      </c>
      <c r="J21" s="35">
        <f>PRODUCT(E21:I21)</f>
        <v>6.6559999999999987E-3</v>
      </c>
    </row>
    <row r="22" spans="1:25" x14ac:dyDescent="0.3">
      <c r="B22" s="23">
        <v>0</v>
      </c>
      <c r="C22" s="4">
        <v>0</v>
      </c>
      <c r="D22" s="24">
        <v>1</v>
      </c>
      <c r="E22" s="30">
        <v>0.4</v>
      </c>
      <c r="F22" s="6">
        <f t="shared" ref="F22:F24" si="1">1-0.2</f>
        <v>0.8</v>
      </c>
      <c r="G22" s="6">
        <v>0.4</v>
      </c>
      <c r="H22" s="4">
        <v>0.92</v>
      </c>
      <c r="I22" s="33">
        <v>0.65</v>
      </c>
      <c r="J22" s="35">
        <f t="shared" ref="J22" si="2">PRODUCT(E22:I22)</f>
        <v>7.6544000000000029E-2</v>
      </c>
    </row>
    <row r="23" spans="1:25" x14ac:dyDescent="0.3">
      <c r="B23" s="23">
        <v>0</v>
      </c>
      <c r="C23" s="4">
        <v>1</v>
      </c>
      <c r="D23" s="24">
        <v>0</v>
      </c>
      <c r="E23" s="30">
        <v>0.4</v>
      </c>
      <c r="F23" s="6">
        <f t="shared" si="1"/>
        <v>0.8</v>
      </c>
      <c r="G23" s="4">
        <v>0.6</v>
      </c>
      <c r="H23" s="6">
        <f>1-0.92</f>
        <v>7.999999999999996E-2</v>
      </c>
      <c r="I23" s="33">
        <v>0.65</v>
      </c>
      <c r="J23" s="35">
        <f>PRODUCT(E23:I23)</f>
        <v>9.9839999999999963E-3</v>
      </c>
    </row>
    <row r="24" spans="1:25" x14ac:dyDescent="0.3">
      <c r="B24" s="23">
        <v>0</v>
      </c>
      <c r="C24" s="4">
        <v>1</v>
      </c>
      <c r="D24" s="24">
        <v>1</v>
      </c>
      <c r="E24" s="30">
        <v>0.4</v>
      </c>
      <c r="F24" s="6">
        <f t="shared" si="1"/>
        <v>0.8</v>
      </c>
      <c r="G24" s="4">
        <v>0.6</v>
      </c>
      <c r="H24" s="4">
        <v>0.92</v>
      </c>
      <c r="I24" s="33">
        <v>0.65</v>
      </c>
      <c r="J24" s="35">
        <f>PRODUCT(E24:I24)</f>
        <v>0.11481600000000003</v>
      </c>
    </row>
    <row r="25" spans="1:25" x14ac:dyDescent="0.3">
      <c r="B25" s="23">
        <v>1</v>
      </c>
      <c r="C25" s="4">
        <v>0</v>
      </c>
      <c r="D25" s="24">
        <v>0</v>
      </c>
      <c r="E25" s="30">
        <v>0.4</v>
      </c>
      <c r="F25" s="6">
        <v>0.2</v>
      </c>
      <c r="G25" s="4">
        <v>0.05</v>
      </c>
      <c r="H25" s="6">
        <f>1-0.92</f>
        <v>7.999999999999996E-2</v>
      </c>
      <c r="I25" s="33">
        <v>0.65</v>
      </c>
      <c r="J25" s="35">
        <f t="shared" ref="J25:J28" si="3">PRODUCT(E25:I25)</f>
        <v>2.0799999999999996E-4</v>
      </c>
    </row>
    <row r="26" spans="1:25" x14ac:dyDescent="0.3">
      <c r="B26" s="23">
        <v>1</v>
      </c>
      <c r="C26" s="4">
        <v>0</v>
      </c>
      <c r="D26" s="24">
        <v>1</v>
      </c>
      <c r="E26" s="30">
        <v>0.4</v>
      </c>
      <c r="F26" s="6">
        <v>0.2</v>
      </c>
      <c r="G26" s="4">
        <v>0.05</v>
      </c>
      <c r="H26" s="4">
        <v>0.92</v>
      </c>
      <c r="I26" s="33">
        <v>0.65</v>
      </c>
      <c r="J26" s="35">
        <f t="shared" si="3"/>
        <v>2.3920000000000009E-3</v>
      </c>
    </row>
    <row r="27" spans="1:25" x14ac:dyDescent="0.3">
      <c r="B27" s="23">
        <v>1</v>
      </c>
      <c r="C27" s="4">
        <v>1</v>
      </c>
      <c r="D27" s="24">
        <v>0</v>
      </c>
      <c r="E27" s="30">
        <v>0.4</v>
      </c>
      <c r="F27" s="6">
        <v>0.2</v>
      </c>
      <c r="G27" s="4">
        <v>0.95</v>
      </c>
      <c r="H27" s="6">
        <f>1-0.92</f>
        <v>7.999999999999996E-2</v>
      </c>
      <c r="I27" s="33">
        <v>0.65</v>
      </c>
      <c r="J27" s="35">
        <f t="shared" si="3"/>
        <v>3.9519999999999989E-3</v>
      </c>
    </row>
    <row r="28" spans="1:25" ht="15" thickBot="1" x14ac:dyDescent="0.35">
      <c r="B28" s="25">
        <v>1</v>
      </c>
      <c r="C28" s="26">
        <v>1</v>
      </c>
      <c r="D28" s="27">
        <v>1</v>
      </c>
      <c r="E28" s="38">
        <v>0.4</v>
      </c>
      <c r="F28" s="39">
        <v>0.2</v>
      </c>
      <c r="G28" s="26">
        <v>0.95</v>
      </c>
      <c r="H28" s="26">
        <v>0.92</v>
      </c>
      <c r="I28" s="40">
        <v>0.65</v>
      </c>
      <c r="J28" s="36">
        <f t="shared" si="3"/>
        <v>4.5448000000000009E-2</v>
      </c>
    </row>
    <row r="29" spans="1:25" ht="15" thickBot="1" x14ac:dyDescent="0.35">
      <c r="I29" t="s">
        <v>68</v>
      </c>
      <c r="J29" s="37">
        <f>SUM(J21:J28)</f>
        <v>0.26000000000000006</v>
      </c>
    </row>
    <row r="31" spans="1:25" ht="15" thickBot="1" x14ac:dyDescent="0.35">
      <c r="A31" t="s">
        <v>88</v>
      </c>
      <c r="M31" t="s">
        <v>93</v>
      </c>
    </row>
    <row r="32" spans="1:25" ht="15" thickBot="1" x14ac:dyDescent="0.35">
      <c r="M32" s="14" t="s">
        <v>95</v>
      </c>
      <c r="N32" s="7" t="s">
        <v>97</v>
      </c>
      <c r="O32" s="7" t="s">
        <v>100</v>
      </c>
      <c r="P32" s="8" t="s">
        <v>99</v>
      </c>
      <c r="V32" t="s">
        <v>111</v>
      </c>
      <c r="W32" t="s">
        <v>91</v>
      </c>
      <c r="Y32" t="s">
        <v>112</v>
      </c>
    </row>
    <row r="33" spans="2:26" ht="15" thickBot="1" x14ac:dyDescent="0.35">
      <c r="B33" s="1" t="s">
        <v>15</v>
      </c>
      <c r="C33" s="2" t="s">
        <v>89</v>
      </c>
      <c r="D33" s="2" t="s">
        <v>14</v>
      </c>
      <c r="E33" s="2" t="s">
        <v>55</v>
      </c>
      <c r="F33" s="3" t="s">
        <v>54</v>
      </c>
      <c r="G33" s="1" t="s">
        <v>90</v>
      </c>
      <c r="H33" s="2" t="s">
        <v>91</v>
      </c>
      <c r="I33" s="2" t="s">
        <v>92</v>
      </c>
      <c r="J33" s="2" t="s">
        <v>101</v>
      </c>
      <c r="K33" s="2" t="s">
        <v>94</v>
      </c>
      <c r="L33" s="43" t="s">
        <v>78</v>
      </c>
      <c r="M33" s="44" t="s">
        <v>98</v>
      </c>
      <c r="N33" s="45" t="s">
        <v>96</v>
      </c>
      <c r="O33" s="45" t="s">
        <v>99</v>
      </c>
      <c r="P33" s="46" t="s">
        <v>102</v>
      </c>
      <c r="Q33" s="48" t="s">
        <v>103</v>
      </c>
      <c r="R33" s="42" t="s">
        <v>104</v>
      </c>
      <c r="T33" t="s">
        <v>107</v>
      </c>
      <c r="V33" t="s">
        <v>108</v>
      </c>
      <c r="W33" t="s">
        <v>109</v>
      </c>
      <c r="Y33" t="s">
        <v>108</v>
      </c>
      <c r="Z33" t="s">
        <v>109</v>
      </c>
    </row>
    <row r="34" spans="2:26" x14ac:dyDescent="0.3">
      <c r="B34" s="14">
        <v>0</v>
      </c>
      <c r="C34" s="7">
        <v>0</v>
      </c>
      <c r="D34" s="7">
        <v>0</v>
      </c>
      <c r="E34" s="7">
        <v>0</v>
      </c>
      <c r="F34" s="8">
        <v>0</v>
      </c>
      <c r="G34" s="20">
        <v>0.6</v>
      </c>
      <c r="H34" s="7">
        <f>1-0.2</f>
        <v>0.8</v>
      </c>
      <c r="I34" s="7">
        <f>1-0.05</f>
        <v>0.95</v>
      </c>
      <c r="J34" s="7">
        <f>1-0.3</f>
        <v>0.7</v>
      </c>
      <c r="K34" s="7">
        <f>1-0.25</f>
        <v>0.75</v>
      </c>
      <c r="L34" s="8">
        <f>PRODUCT(G34:K34)</f>
        <v>0.23939999999999995</v>
      </c>
      <c r="M34" s="14">
        <v>0</v>
      </c>
      <c r="N34" s="7">
        <f>H34*M34</f>
        <v>0</v>
      </c>
      <c r="O34" s="7">
        <f>N34*J34</f>
        <v>0</v>
      </c>
      <c r="P34" s="8">
        <f>O34</f>
        <v>0</v>
      </c>
      <c r="Q34" s="49">
        <f>P34*(1-F34)</f>
        <v>0</v>
      </c>
      <c r="R34" s="49">
        <f>P34*F34</f>
        <v>0</v>
      </c>
      <c r="T34">
        <f>K34*I34*G34</f>
        <v>0.42749999999999994</v>
      </c>
      <c r="V34">
        <f>B34*D34*T34</f>
        <v>0</v>
      </c>
      <c r="W34">
        <f>D34*T34</f>
        <v>0</v>
      </c>
      <c r="Y34">
        <f>L34*B34*D34</f>
        <v>0</v>
      </c>
      <c r="Z34">
        <f>L34*D34</f>
        <v>0</v>
      </c>
    </row>
    <row r="35" spans="2:26" x14ac:dyDescent="0.3">
      <c r="B35" s="15">
        <v>0</v>
      </c>
      <c r="C35" s="16">
        <v>0</v>
      </c>
      <c r="D35" s="16">
        <v>0</v>
      </c>
      <c r="E35" s="16">
        <v>0</v>
      </c>
      <c r="F35" s="17">
        <v>1</v>
      </c>
      <c r="G35" s="47">
        <v>0.6</v>
      </c>
      <c r="H35" s="16">
        <f t="shared" ref="H35:H41" si="4">1-0.2</f>
        <v>0.8</v>
      </c>
      <c r="I35" s="16">
        <v>0.05</v>
      </c>
      <c r="J35" s="16">
        <f>1-0.3</f>
        <v>0.7</v>
      </c>
      <c r="K35" s="16">
        <f t="shared" ref="K35:K37" si="5">1-0.25</f>
        <v>0.75</v>
      </c>
      <c r="L35" s="17">
        <f t="shared" ref="L35:L65" si="6">PRODUCT(G35:K35)</f>
        <v>1.26E-2</v>
      </c>
      <c r="M35" s="15">
        <v>0</v>
      </c>
      <c r="N35" s="16">
        <f t="shared" ref="N35:N65" si="7">H35*M35</f>
        <v>0</v>
      </c>
      <c r="O35" s="16">
        <f t="shared" ref="O35:O65" si="8">N35*J35</f>
        <v>0</v>
      </c>
      <c r="P35" s="17">
        <f t="shared" ref="P35:P65" si="9">O35</f>
        <v>0</v>
      </c>
      <c r="Q35" s="35">
        <f t="shared" ref="Q35:Q65" si="10">P35*(1-F35)</f>
        <v>0</v>
      </c>
      <c r="R35" s="35">
        <f t="shared" ref="R35:R65" si="11">P35*F35</f>
        <v>0</v>
      </c>
      <c r="T35">
        <f t="shared" ref="T35:T65" si="12">K35*I35*G35</f>
        <v>2.2500000000000003E-2</v>
      </c>
      <c r="V35">
        <f t="shared" ref="V35:V65" si="13">B35*D35*T35</f>
        <v>0</v>
      </c>
      <c r="W35">
        <f t="shared" ref="W35:W65" si="14">D35*T35</f>
        <v>0</v>
      </c>
      <c r="Y35">
        <f t="shared" ref="Y35:Y65" si="15">L35*B35*D35</f>
        <v>0</v>
      </c>
      <c r="Z35">
        <f t="shared" ref="Z35:Z65" si="16">L35*D35</f>
        <v>0</v>
      </c>
    </row>
    <row r="36" spans="2:26" x14ac:dyDescent="0.3">
      <c r="B36" s="15">
        <v>0</v>
      </c>
      <c r="C36" s="16">
        <v>0</v>
      </c>
      <c r="D36" s="16">
        <v>0</v>
      </c>
      <c r="E36" s="16">
        <v>1</v>
      </c>
      <c r="F36" s="17">
        <v>0</v>
      </c>
      <c r="G36" s="47">
        <v>0.6</v>
      </c>
      <c r="H36" s="16">
        <f t="shared" si="4"/>
        <v>0.8</v>
      </c>
      <c r="I36" s="16">
        <f>1-0.05</f>
        <v>0.95</v>
      </c>
      <c r="J36" s="16">
        <v>0.3</v>
      </c>
      <c r="K36" s="16">
        <f t="shared" si="5"/>
        <v>0.75</v>
      </c>
      <c r="L36" s="17">
        <f t="shared" si="6"/>
        <v>0.10259999999999998</v>
      </c>
      <c r="M36" s="15">
        <v>0</v>
      </c>
      <c r="N36" s="16">
        <f t="shared" si="7"/>
        <v>0</v>
      </c>
      <c r="O36" s="16">
        <f t="shared" si="8"/>
        <v>0</v>
      </c>
      <c r="P36" s="17">
        <f t="shared" si="9"/>
        <v>0</v>
      </c>
      <c r="Q36" s="35">
        <f t="shared" si="10"/>
        <v>0</v>
      </c>
      <c r="R36" s="35">
        <f t="shared" si="11"/>
        <v>0</v>
      </c>
      <c r="T36">
        <f t="shared" si="12"/>
        <v>0.42749999999999994</v>
      </c>
      <c r="V36">
        <f t="shared" si="13"/>
        <v>0</v>
      </c>
      <c r="W36">
        <f t="shared" si="14"/>
        <v>0</v>
      </c>
      <c r="Y36">
        <f t="shared" si="15"/>
        <v>0</v>
      </c>
      <c r="Z36">
        <f t="shared" si="16"/>
        <v>0</v>
      </c>
    </row>
    <row r="37" spans="2:26" x14ac:dyDescent="0.3">
      <c r="B37" s="15">
        <v>0</v>
      </c>
      <c r="C37" s="16">
        <v>0</v>
      </c>
      <c r="D37" s="16">
        <v>0</v>
      </c>
      <c r="E37" s="16">
        <v>1</v>
      </c>
      <c r="F37" s="17">
        <v>1</v>
      </c>
      <c r="G37" s="47">
        <v>0.6</v>
      </c>
      <c r="H37" s="16">
        <f t="shared" si="4"/>
        <v>0.8</v>
      </c>
      <c r="I37" s="16">
        <v>0.05</v>
      </c>
      <c r="J37" s="16">
        <v>0.3</v>
      </c>
      <c r="K37" s="16">
        <f t="shared" si="5"/>
        <v>0.75</v>
      </c>
      <c r="L37" s="17">
        <f t="shared" si="6"/>
        <v>5.4000000000000003E-3</v>
      </c>
      <c r="M37" s="15">
        <v>0</v>
      </c>
      <c r="N37" s="16">
        <f t="shared" si="7"/>
        <v>0</v>
      </c>
      <c r="O37" s="16">
        <f t="shared" si="8"/>
        <v>0</v>
      </c>
      <c r="P37" s="17">
        <f t="shared" si="9"/>
        <v>0</v>
      </c>
      <c r="Q37" s="35">
        <f t="shared" si="10"/>
        <v>0</v>
      </c>
      <c r="R37" s="35">
        <f t="shared" si="11"/>
        <v>0</v>
      </c>
      <c r="T37">
        <f t="shared" si="12"/>
        <v>2.2500000000000003E-2</v>
      </c>
      <c r="V37">
        <f t="shared" si="13"/>
        <v>0</v>
      </c>
      <c r="W37">
        <f t="shared" si="14"/>
        <v>0</v>
      </c>
      <c r="Y37">
        <f t="shared" si="15"/>
        <v>0</v>
      </c>
      <c r="Z37">
        <f t="shared" si="16"/>
        <v>0</v>
      </c>
    </row>
    <row r="38" spans="2:26" x14ac:dyDescent="0.3">
      <c r="B38" s="15">
        <v>0</v>
      </c>
      <c r="C38" s="16">
        <v>0</v>
      </c>
      <c r="D38" s="16">
        <v>1</v>
      </c>
      <c r="E38" s="16">
        <v>0</v>
      </c>
      <c r="F38" s="17">
        <v>0</v>
      </c>
      <c r="G38" s="47">
        <v>0.6</v>
      </c>
      <c r="H38" s="16">
        <f t="shared" si="4"/>
        <v>0.8</v>
      </c>
      <c r="I38" s="16">
        <f>1-0.7</f>
        <v>0.30000000000000004</v>
      </c>
      <c r="J38" s="16">
        <f>1-0.92</f>
        <v>7.999999999999996E-2</v>
      </c>
      <c r="K38" s="16">
        <v>0.25</v>
      </c>
      <c r="L38" s="17">
        <f t="shared" si="6"/>
        <v>2.8799999999999989E-3</v>
      </c>
      <c r="M38" s="15">
        <v>0</v>
      </c>
      <c r="N38" s="16">
        <f t="shared" si="7"/>
        <v>0</v>
      </c>
      <c r="O38" s="16">
        <f t="shared" si="8"/>
        <v>0</v>
      </c>
      <c r="P38" s="17">
        <f t="shared" si="9"/>
        <v>0</v>
      </c>
      <c r="Q38" s="35">
        <f t="shared" si="10"/>
        <v>0</v>
      </c>
      <c r="R38" s="35">
        <f t="shared" si="11"/>
        <v>0</v>
      </c>
      <c r="T38">
        <f t="shared" si="12"/>
        <v>4.5000000000000005E-2</v>
      </c>
      <c r="V38">
        <f t="shared" si="13"/>
        <v>0</v>
      </c>
      <c r="W38">
        <f t="shared" si="14"/>
        <v>4.5000000000000005E-2</v>
      </c>
      <c r="Y38">
        <f t="shared" si="15"/>
        <v>0</v>
      </c>
      <c r="Z38">
        <f t="shared" si="16"/>
        <v>2.8799999999999989E-3</v>
      </c>
    </row>
    <row r="39" spans="2:26" x14ac:dyDescent="0.3">
      <c r="B39" s="15">
        <v>0</v>
      </c>
      <c r="C39" s="16">
        <v>0</v>
      </c>
      <c r="D39" s="16">
        <v>1</v>
      </c>
      <c r="E39" s="16">
        <v>0</v>
      </c>
      <c r="F39" s="17">
        <v>1</v>
      </c>
      <c r="G39" s="47">
        <v>0.6</v>
      </c>
      <c r="H39" s="16">
        <f t="shared" si="4"/>
        <v>0.8</v>
      </c>
      <c r="I39" s="16">
        <v>0.7</v>
      </c>
      <c r="J39" s="16">
        <f>1-0.92</f>
        <v>7.999999999999996E-2</v>
      </c>
      <c r="K39" s="16">
        <v>0.25</v>
      </c>
      <c r="L39" s="17">
        <f t="shared" si="6"/>
        <v>6.7199999999999959E-3</v>
      </c>
      <c r="M39" s="15">
        <v>0</v>
      </c>
      <c r="N39" s="16">
        <f t="shared" si="7"/>
        <v>0</v>
      </c>
      <c r="O39" s="16">
        <f t="shared" si="8"/>
        <v>0</v>
      </c>
      <c r="P39" s="17">
        <f t="shared" si="9"/>
        <v>0</v>
      </c>
      <c r="Q39" s="35">
        <f t="shared" si="10"/>
        <v>0</v>
      </c>
      <c r="R39" s="35">
        <f t="shared" si="11"/>
        <v>0</v>
      </c>
      <c r="T39">
        <f t="shared" si="12"/>
        <v>0.105</v>
      </c>
      <c r="V39">
        <f t="shared" si="13"/>
        <v>0</v>
      </c>
      <c r="W39">
        <f t="shared" si="14"/>
        <v>0.105</v>
      </c>
      <c r="Y39">
        <f t="shared" si="15"/>
        <v>0</v>
      </c>
      <c r="Z39">
        <f t="shared" si="16"/>
        <v>6.7199999999999959E-3</v>
      </c>
    </row>
    <row r="40" spans="2:26" x14ac:dyDescent="0.3">
      <c r="B40" s="15">
        <v>0</v>
      </c>
      <c r="C40" s="16">
        <v>0</v>
      </c>
      <c r="D40" s="16">
        <v>1</v>
      </c>
      <c r="E40" s="16">
        <v>1</v>
      </c>
      <c r="F40" s="17">
        <v>0</v>
      </c>
      <c r="G40" s="47">
        <v>0.6</v>
      </c>
      <c r="H40" s="16">
        <f t="shared" si="4"/>
        <v>0.8</v>
      </c>
      <c r="I40" s="16">
        <f>1-0.7</f>
        <v>0.30000000000000004</v>
      </c>
      <c r="J40" s="16">
        <v>0.92</v>
      </c>
      <c r="K40" s="16">
        <v>0.25</v>
      </c>
      <c r="L40" s="17">
        <f t="shared" si="6"/>
        <v>3.3120000000000004E-2</v>
      </c>
      <c r="M40" s="15">
        <v>0</v>
      </c>
      <c r="N40" s="16">
        <f t="shared" si="7"/>
        <v>0</v>
      </c>
      <c r="O40" s="16">
        <f t="shared" si="8"/>
        <v>0</v>
      </c>
      <c r="P40" s="17">
        <f t="shared" si="9"/>
        <v>0</v>
      </c>
      <c r="Q40" s="35">
        <f t="shared" si="10"/>
        <v>0</v>
      </c>
      <c r="R40" s="35">
        <f t="shared" si="11"/>
        <v>0</v>
      </c>
      <c r="T40">
        <f t="shared" si="12"/>
        <v>4.5000000000000005E-2</v>
      </c>
      <c r="V40">
        <f t="shared" si="13"/>
        <v>0</v>
      </c>
      <c r="W40">
        <f t="shared" si="14"/>
        <v>4.5000000000000005E-2</v>
      </c>
      <c r="Y40">
        <f t="shared" si="15"/>
        <v>0</v>
      </c>
      <c r="Z40">
        <f t="shared" si="16"/>
        <v>3.3120000000000004E-2</v>
      </c>
    </row>
    <row r="41" spans="2:26" x14ac:dyDescent="0.3">
      <c r="B41" s="15">
        <v>0</v>
      </c>
      <c r="C41" s="16">
        <v>0</v>
      </c>
      <c r="D41" s="16">
        <v>1</v>
      </c>
      <c r="E41" s="16">
        <v>1</v>
      </c>
      <c r="F41" s="17">
        <v>1</v>
      </c>
      <c r="G41" s="47">
        <v>0.6</v>
      </c>
      <c r="H41" s="16">
        <f t="shared" si="4"/>
        <v>0.8</v>
      </c>
      <c r="I41" s="16">
        <v>0.7</v>
      </c>
      <c r="J41" s="16">
        <v>0.92</v>
      </c>
      <c r="K41" s="16">
        <v>0.25</v>
      </c>
      <c r="L41" s="17">
        <f t="shared" si="6"/>
        <v>7.7280000000000001E-2</v>
      </c>
      <c r="M41" s="15">
        <v>0</v>
      </c>
      <c r="N41" s="16">
        <f t="shared" si="7"/>
        <v>0</v>
      </c>
      <c r="O41" s="16">
        <f t="shared" si="8"/>
        <v>0</v>
      </c>
      <c r="P41" s="17">
        <f t="shared" si="9"/>
        <v>0</v>
      </c>
      <c r="Q41" s="35">
        <f t="shared" si="10"/>
        <v>0</v>
      </c>
      <c r="R41" s="35">
        <f t="shared" si="11"/>
        <v>0</v>
      </c>
      <c r="T41">
        <f t="shared" si="12"/>
        <v>0.105</v>
      </c>
      <c r="V41">
        <f t="shared" si="13"/>
        <v>0</v>
      </c>
      <c r="W41">
        <f t="shared" si="14"/>
        <v>0.105</v>
      </c>
      <c r="Y41">
        <f t="shared" si="15"/>
        <v>0</v>
      </c>
      <c r="Z41">
        <f t="shared" si="16"/>
        <v>7.7280000000000001E-2</v>
      </c>
    </row>
    <row r="42" spans="2:26" x14ac:dyDescent="0.3">
      <c r="B42" s="15">
        <v>0</v>
      </c>
      <c r="C42" s="16">
        <v>1</v>
      </c>
      <c r="D42" s="16">
        <v>0</v>
      </c>
      <c r="E42" s="16">
        <v>0</v>
      </c>
      <c r="F42" s="17">
        <v>0</v>
      </c>
      <c r="G42" s="47">
        <v>0.6</v>
      </c>
      <c r="H42" s="32">
        <v>0.2</v>
      </c>
      <c r="I42" s="16">
        <f>1-0.83</f>
        <v>0.17000000000000004</v>
      </c>
      <c r="J42" s="16">
        <f>1-0.3</f>
        <v>0.7</v>
      </c>
      <c r="K42" s="16">
        <f>1-0.25</f>
        <v>0.75</v>
      </c>
      <c r="L42" s="17">
        <f t="shared" si="6"/>
        <v>1.0710000000000003E-2</v>
      </c>
      <c r="M42" s="15">
        <v>0</v>
      </c>
      <c r="N42" s="16">
        <f t="shared" si="7"/>
        <v>0</v>
      </c>
      <c r="O42" s="16">
        <f t="shared" si="8"/>
        <v>0</v>
      </c>
      <c r="P42" s="17">
        <f t="shared" si="9"/>
        <v>0</v>
      </c>
      <c r="Q42" s="35">
        <f t="shared" si="10"/>
        <v>0</v>
      </c>
      <c r="R42" s="35">
        <f t="shared" si="11"/>
        <v>0</v>
      </c>
      <c r="T42">
        <f t="shared" si="12"/>
        <v>7.6500000000000012E-2</v>
      </c>
      <c r="V42">
        <f t="shared" si="13"/>
        <v>0</v>
      </c>
      <c r="W42">
        <f t="shared" si="14"/>
        <v>0</v>
      </c>
      <c r="Y42">
        <f t="shared" si="15"/>
        <v>0</v>
      </c>
      <c r="Z42">
        <f t="shared" si="16"/>
        <v>0</v>
      </c>
    </row>
    <row r="43" spans="2:26" x14ac:dyDescent="0.3">
      <c r="B43" s="15">
        <v>0</v>
      </c>
      <c r="C43" s="16">
        <v>1</v>
      </c>
      <c r="D43" s="16">
        <v>0</v>
      </c>
      <c r="E43" s="16">
        <v>0</v>
      </c>
      <c r="F43" s="17">
        <v>1</v>
      </c>
      <c r="G43" s="47">
        <v>0.6</v>
      </c>
      <c r="H43" s="32">
        <v>0.2</v>
      </c>
      <c r="I43" s="32">
        <v>0.83</v>
      </c>
      <c r="J43" s="16">
        <f>1-0.3</f>
        <v>0.7</v>
      </c>
      <c r="K43" s="16">
        <f t="shared" ref="K43:K45" si="17">1-0.25</f>
        <v>0.75</v>
      </c>
      <c r="L43" s="17">
        <f t="shared" si="6"/>
        <v>5.2289999999999989E-2</v>
      </c>
      <c r="M43" s="15">
        <v>0</v>
      </c>
      <c r="N43" s="16">
        <f t="shared" si="7"/>
        <v>0</v>
      </c>
      <c r="O43" s="16">
        <f t="shared" si="8"/>
        <v>0</v>
      </c>
      <c r="P43" s="17">
        <f t="shared" si="9"/>
        <v>0</v>
      </c>
      <c r="Q43" s="35">
        <f t="shared" si="10"/>
        <v>0</v>
      </c>
      <c r="R43" s="35">
        <f t="shared" si="11"/>
        <v>0</v>
      </c>
      <c r="T43">
        <f t="shared" si="12"/>
        <v>0.37349999999999994</v>
      </c>
      <c r="V43">
        <f t="shared" si="13"/>
        <v>0</v>
      </c>
      <c r="W43">
        <f t="shared" si="14"/>
        <v>0</v>
      </c>
      <c r="Y43">
        <f t="shared" si="15"/>
        <v>0</v>
      </c>
      <c r="Z43">
        <f t="shared" si="16"/>
        <v>0</v>
      </c>
    </row>
    <row r="44" spans="2:26" x14ac:dyDescent="0.3">
      <c r="B44" s="15">
        <v>0</v>
      </c>
      <c r="C44" s="16">
        <v>1</v>
      </c>
      <c r="D44" s="16">
        <v>0</v>
      </c>
      <c r="E44" s="16">
        <v>1</v>
      </c>
      <c r="F44" s="17">
        <v>0</v>
      </c>
      <c r="G44" s="47">
        <v>0.6</v>
      </c>
      <c r="H44" s="32">
        <v>0.2</v>
      </c>
      <c r="I44" s="16">
        <f>1-0.83</f>
        <v>0.17000000000000004</v>
      </c>
      <c r="J44" s="16">
        <v>0.3</v>
      </c>
      <c r="K44" s="16">
        <f t="shared" si="17"/>
        <v>0.75</v>
      </c>
      <c r="L44" s="17">
        <f t="shared" si="6"/>
        <v>4.5900000000000012E-3</v>
      </c>
      <c r="M44" s="15">
        <v>0</v>
      </c>
      <c r="N44" s="16">
        <f t="shared" si="7"/>
        <v>0</v>
      </c>
      <c r="O44" s="16">
        <f t="shared" si="8"/>
        <v>0</v>
      </c>
      <c r="P44" s="17">
        <f t="shared" si="9"/>
        <v>0</v>
      </c>
      <c r="Q44" s="35">
        <f t="shared" si="10"/>
        <v>0</v>
      </c>
      <c r="R44" s="35">
        <f t="shared" si="11"/>
        <v>0</v>
      </c>
      <c r="T44">
        <f t="shared" si="12"/>
        <v>7.6500000000000012E-2</v>
      </c>
      <c r="V44">
        <f t="shared" si="13"/>
        <v>0</v>
      </c>
      <c r="W44">
        <f t="shared" si="14"/>
        <v>0</v>
      </c>
      <c r="Y44">
        <f t="shared" si="15"/>
        <v>0</v>
      </c>
      <c r="Z44">
        <f t="shared" si="16"/>
        <v>0</v>
      </c>
    </row>
    <row r="45" spans="2:26" x14ac:dyDescent="0.3">
      <c r="B45" s="15">
        <v>0</v>
      </c>
      <c r="C45" s="16">
        <v>1</v>
      </c>
      <c r="D45" s="16">
        <v>0</v>
      </c>
      <c r="E45" s="16">
        <v>1</v>
      </c>
      <c r="F45" s="17">
        <v>1</v>
      </c>
      <c r="G45" s="47">
        <v>0.6</v>
      </c>
      <c r="H45" s="32">
        <v>0.2</v>
      </c>
      <c r="I45" s="32">
        <v>0.83</v>
      </c>
      <c r="J45" s="16">
        <v>0.3</v>
      </c>
      <c r="K45" s="16">
        <f t="shared" si="17"/>
        <v>0.75</v>
      </c>
      <c r="L45" s="17">
        <f t="shared" si="6"/>
        <v>2.2409999999999999E-2</v>
      </c>
      <c r="M45" s="15">
        <v>0</v>
      </c>
      <c r="N45" s="16">
        <f t="shared" si="7"/>
        <v>0</v>
      </c>
      <c r="O45" s="16">
        <f t="shared" si="8"/>
        <v>0</v>
      </c>
      <c r="P45" s="17">
        <f t="shared" si="9"/>
        <v>0</v>
      </c>
      <c r="Q45" s="35">
        <f t="shared" si="10"/>
        <v>0</v>
      </c>
      <c r="R45" s="35">
        <f t="shared" si="11"/>
        <v>0</v>
      </c>
      <c r="T45">
        <f t="shared" si="12"/>
        <v>0.37349999999999994</v>
      </c>
      <c r="V45">
        <f t="shared" si="13"/>
        <v>0</v>
      </c>
      <c r="W45">
        <f t="shared" si="14"/>
        <v>0</v>
      </c>
      <c r="Y45">
        <f t="shared" si="15"/>
        <v>0</v>
      </c>
      <c r="Z45">
        <f t="shared" si="16"/>
        <v>0</v>
      </c>
    </row>
    <row r="46" spans="2:26" x14ac:dyDescent="0.3">
      <c r="B46" s="15">
        <v>0</v>
      </c>
      <c r="C46" s="16">
        <v>1</v>
      </c>
      <c r="D46" s="16">
        <v>1</v>
      </c>
      <c r="E46" s="16">
        <v>0</v>
      </c>
      <c r="F46" s="17">
        <v>0</v>
      </c>
      <c r="G46" s="47">
        <v>0.6</v>
      </c>
      <c r="H46" s="32">
        <v>0.2</v>
      </c>
      <c r="I46" s="32">
        <v>0.1</v>
      </c>
      <c r="J46" s="16">
        <f>1-0.92</f>
        <v>7.999999999999996E-2</v>
      </c>
      <c r="K46" s="16">
        <v>0.25</v>
      </c>
      <c r="L46" s="17">
        <f t="shared" si="6"/>
        <v>2.399999999999999E-4</v>
      </c>
      <c r="M46" s="15">
        <v>0</v>
      </c>
      <c r="N46" s="16">
        <f t="shared" si="7"/>
        <v>0</v>
      </c>
      <c r="O46" s="16">
        <f t="shared" si="8"/>
        <v>0</v>
      </c>
      <c r="P46" s="17">
        <f t="shared" si="9"/>
        <v>0</v>
      </c>
      <c r="Q46" s="35">
        <f t="shared" si="10"/>
        <v>0</v>
      </c>
      <c r="R46" s="35">
        <f t="shared" si="11"/>
        <v>0</v>
      </c>
      <c r="T46">
        <f t="shared" si="12"/>
        <v>1.4999999999999999E-2</v>
      </c>
      <c r="V46">
        <f t="shared" si="13"/>
        <v>0</v>
      </c>
      <c r="W46">
        <f t="shared" si="14"/>
        <v>1.4999999999999999E-2</v>
      </c>
      <c r="Y46">
        <f t="shared" si="15"/>
        <v>0</v>
      </c>
      <c r="Z46">
        <f t="shared" si="16"/>
        <v>2.399999999999999E-4</v>
      </c>
    </row>
    <row r="47" spans="2:26" x14ac:dyDescent="0.3">
      <c r="B47" s="15">
        <v>0</v>
      </c>
      <c r="C47" s="16">
        <v>1</v>
      </c>
      <c r="D47" s="16">
        <v>1</v>
      </c>
      <c r="E47" s="16">
        <v>0</v>
      </c>
      <c r="F47" s="17">
        <v>1</v>
      </c>
      <c r="G47" s="47">
        <v>0.6</v>
      </c>
      <c r="H47" s="32">
        <v>0.2</v>
      </c>
      <c r="I47" s="32">
        <v>0.9</v>
      </c>
      <c r="J47" s="16">
        <f>1-0.92</f>
        <v>7.999999999999996E-2</v>
      </c>
      <c r="K47" s="16">
        <v>0.25</v>
      </c>
      <c r="L47" s="17">
        <f t="shared" si="6"/>
        <v>2.1599999999999987E-3</v>
      </c>
      <c r="M47" s="15">
        <v>0</v>
      </c>
      <c r="N47" s="16">
        <f t="shared" si="7"/>
        <v>0</v>
      </c>
      <c r="O47" s="16">
        <f t="shared" si="8"/>
        <v>0</v>
      </c>
      <c r="P47" s="17">
        <f t="shared" si="9"/>
        <v>0</v>
      </c>
      <c r="Q47" s="35">
        <f t="shared" si="10"/>
        <v>0</v>
      </c>
      <c r="R47" s="35">
        <f t="shared" si="11"/>
        <v>0</v>
      </c>
      <c r="T47">
        <f t="shared" si="12"/>
        <v>0.13500000000000001</v>
      </c>
      <c r="V47">
        <f t="shared" si="13"/>
        <v>0</v>
      </c>
      <c r="W47">
        <f t="shared" si="14"/>
        <v>0.13500000000000001</v>
      </c>
      <c r="Y47">
        <f t="shared" si="15"/>
        <v>0</v>
      </c>
      <c r="Z47">
        <f t="shared" si="16"/>
        <v>2.1599999999999987E-3</v>
      </c>
    </row>
    <row r="48" spans="2:26" x14ac:dyDescent="0.3">
      <c r="B48" s="15">
        <v>0</v>
      </c>
      <c r="C48" s="16">
        <v>1</v>
      </c>
      <c r="D48" s="16">
        <v>1</v>
      </c>
      <c r="E48" s="16">
        <v>1</v>
      </c>
      <c r="F48" s="17">
        <v>0</v>
      </c>
      <c r="G48" s="47">
        <v>0.6</v>
      </c>
      <c r="H48" s="32">
        <v>0.2</v>
      </c>
      <c r="I48" s="32">
        <v>0.1</v>
      </c>
      <c r="J48" s="16">
        <v>0.92</v>
      </c>
      <c r="K48" s="16">
        <v>0.25</v>
      </c>
      <c r="L48" s="17">
        <f t="shared" si="6"/>
        <v>2.7600000000000003E-3</v>
      </c>
      <c r="M48" s="15">
        <v>0</v>
      </c>
      <c r="N48" s="16">
        <f t="shared" si="7"/>
        <v>0</v>
      </c>
      <c r="O48" s="16">
        <f t="shared" si="8"/>
        <v>0</v>
      </c>
      <c r="P48" s="17">
        <f t="shared" si="9"/>
        <v>0</v>
      </c>
      <c r="Q48" s="35">
        <f t="shared" si="10"/>
        <v>0</v>
      </c>
      <c r="R48" s="35">
        <f t="shared" si="11"/>
        <v>0</v>
      </c>
      <c r="T48">
        <f t="shared" si="12"/>
        <v>1.4999999999999999E-2</v>
      </c>
      <c r="V48">
        <f t="shared" si="13"/>
        <v>0</v>
      </c>
      <c r="W48">
        <f t="shared" si="14"/>
        <v>1.4999999999999999E-2</v>
      </c>
      <c r="Y48">
        <f t="shared" si="15"/>
        <v>0</v>
      </c>
      <c r="Z48">
        <f t="shared" si="16"/>
        <v>2.7600000000000003E-3</v>
      </c>
    </row>
    <row r="49" spans="2:26" x14ac:dyDescent="0.3">
      <c r="B49" s="15">
        <v>0</v>
      </c>
      <c r="C49" s="16">
        <v>1</v>
      </c>
      <c r="D49" s="16">
        <v>1</v>
      </c>
      <c r="E49" s="16">
        <v>1</v>
      </c>
      <c r="F49" s="17">
        <v>1</v>
      </c>
      <c r="G49" s="47">
        <v>0.6</v>
      </c>
      <c r="H49" s="32">
        <v>0.2</v>
      </c>
      <c r="I49" s="32">
        <v>0.9</v>
      </c>
      <c r="J49" s="16">
        <v>0.92</v>
      </c>
      <c r="K49" s="16">
        <v>0.25</v>
      </c>
      <c r="L49" s="17">
        <f t="shared" si="6"/>
        <v>2.4840000000000001E-2</v>
      </c>
      <c r="M49" s="15">
        <v>0</v>
      </c>
      <c r="N49" s="16">
        <f t="shared" si="7"/>
        <v>0</v>
      </c>
      <c r="O49" s="16">
        <f t="shared" si="8"/>
        <v>0</v>
      </c>
      <c r="P49" s="17">
        <f t="shared" si="9"/>
        <v>0</v>
      </c>
      <c r="Q49" s="35">
        <f t="shared" si="10"/>
        <v>0</v>
      </c>
      <c r="R49" s="35">
        <f t="shared" si="11"/>
        <v>0</v>
      </c>
      <c r="T49">
        <f t="shared" si="12"/>
        <v>0.13500000000000001</v>
      </c>
      <c r="V49">
        <f t="shared" si="13"/>
        <v>0</v>
      </c>
      <c r="W49">
        <f t="shared" si="14"/>
        <v>0.13500000000000001</v>
      </c>
      <c r="Y49">
        <f t="shared" si="15"/>
        <v>0</v>
      </c>
      <c r="Z49">
        <f t="shared" si="16"/>
        <v>2.4840000000000001E-2</v>
      </c>
    </row>
    <row r="50" spans="2:26" x14ac:dyDescent="0.3">
      <c r="B50" s="15">
        <v>1</v>
      </c>
      <c r="C50" s="16">
        <v>0</v>
      </c>
      <c r="D50" s="16">
        <v>0</v>
      </c>
      <c r="E50" s="16">
        <v>0</v>
      </c>
      <c r="F50" s="17">
        <v>0</v>
      </c>
      <c r="G50" s="23">
        <v>0.4</v>
      </c>
      <c r="H50" s="16">
        <f t="shared" ref="H50:H57" si="18">1-0.2</f>
        <v>0.8</v>
      </c>
      <c r="I50" s="16">
        <f>1-0.3</f>
        <v>0.7</v>
      </c>
      <c r="J50" s="16">
        <f>1-0.3</f>
        <v>0.7</v>
      </c>
      <c r="K50" s="16">
        <f>1-0.65</f>
        <v>0.35</v>
      </c>
      <c r="L50" s="17">
        <f t="shared" si="6"/>
        <v>5.4880000000000005E-2</v>
      </c>
      <c r="M50" s="15">
        <f>G50*I50*K50</f>
        <v>9.799999999999999E-2</v>
      </c>
      <c r="N50" s="16">
        <f t="shared" si="7"/>
        <v>7.8399999999999997E-2</v>
      </c>
      <c r="O50" s="16">
        <f t="shared" si="8"/>
        <v>5.4879999999999991E-2</v>
      </c>
      <c r="P50" s="17">
        <f t="shared" si="9"/>
        <v>5.4879999999999991E-2</v>
      </c>
      <c r="Q50" s="35">
        <f t="shared" si="10"/>
        <v>5.4879999999999991E-2</v>
      </c>
      <c r="R50" s="35">
        <f t="shared" si="11"/>
        <v>0</v>
      </c>
      <c r="T50">
        <f t="shared" si="12"/>
        <v>9.799999999999999E-2</v>
      </c>
      <c r="V50">
        <f t="shared" si="13"/>
        <v>0</v>
      </c>
      <c r="W50">
        <f t="shared" si="14"/>
        <v>0</v>
      </c>
      <c r="Y50">
        <f t="shared" si="15"/>
        <v>0</v>
      </c>
      <c r="Z50">
        <f t="shared" si="16"/>
        <v>0</v>
      </c>
    </row>
    <row r="51" spans="2:26" x14ac:dyDescent="0.3">
      <c r="B51" s="15">
        <v>1</v>
      </c>
      <c r="C51" s="16">
        <v>0</v>
      </c>
      <c r="D51" s="16">
        <v>0</v>
      </c>
      <c r="E51" s="16">
        <v>0</v>
      </c>
      <c r="F51" s="17">
        <v>1</v>
      </c>
      <c r="G51" s="23">
        <v>0.4</v>
      </c>
      <c r="H51" s="16">
        <f t="shared" si="18"/>
        <v>0.8</v>
      </c>
      <c r="I51" s="16">
        <v>0.3</v>
      </c>
      <c r="J51" s="16">
        <f>1-0.3</f>
        <v>0.7</v>
      </c>
      <c r="K51" s="16">
        <f t="shared" ref="K51:K53" si="19">1-0.65</f>
        <v>0.35</v>
      </c>
      <c r="L51" s="17">
        <f t="shared" si="6"/>
        <v>2.3520000000000003E-2</v>
      </c>
      <c r="M51" s="15">
        <f t="shared" ref="M51:M65" si="20">G51*I51*K51</f>
        <v>4.1999999999999996E-2</v>
      </c>
      <c r="N51" s="16">
        <f t="shared" si="7"/>
        <v>3.3599999999999998E-2</v>
      </c>
      <c r="O51" s="16">
        <f t="shared" si="8"/>
        <v>2.3519999999999996E-2</v>
      </c>
      <c r="P51" s="17">
        <f t="shared" si="9"/>
        <v>2.3519999999999996E-2</v>
      </c>
      <c r="Q51" s="35">
        <f t="shared" si="10"/>
        <v>0</v>
      </c>
      <c r="R51" s="35">
        <f t="shared" si="11"/>
        <v>2.3519999999999996E-2</v>
      </c>
      <c r="T51">
        <f t="shared" si="12"/>
        <v>4.2000000000000003E-2</v>
      </c>
      <c r="V51">
        <f t="shared" si="13"/>
        <v>0</v>
      </c>
      <c r="W51">
        <f t="shared" si="14"/>
        <v>0</v>
      </c>
      <c r="Y51">
        <f t="shared" si="15"/>
        <v>0</v>
      </c>
      <c r="Z51">
        <f t="shared" si="16"/>
        <v>0</v>
      </c>
    </row>
    <row r="52" spans="2:26" x14ac:dyDescent="0.3">
      <c r="B52" s="15">
        <v>1</v>
      </c>
      <c r="C52" s="16">
        <v>0</v>
      </c>
      <c r="D52" s="16">
        <v>0</v>
      </c>
      <c r="E52" s="16">
        <v>1</v>
      </c>
      <c r="F52" s="17">
        <v>0</v>
      </c>
      <c r="G52" s="23">
        <v>0.4</v>
      </c>
      <c r="H52" s="16">
        <f t="shared" si="18"/>
        <v>0.8</v>
      </c>
      <c r="I52" s="16">
        <f>1-0.3</f>
        <v>0.7</v>
      </c>
      <c r="J52" s="16">
        <v>0.3</v>
      </c>
      <c r="K52" s="16">
        <f t="shared" si="19"/>
        <v>0.35</v>
      </c>
      <c r="L52" s="17">
        <f t="shared" si="6"/>
        <v>2.3520000000000003E-2</v>
      </c>
      <c r="M52" s="15">
        <f t="shared" si="20"/>
        <v>9.799999999999999E-2</v>
      </c>
      <c r="N52" s="16">
        <f t="shared" si="7"/>
        <v>7.8399999999999997E-2</v>
      </c>
      <c r="O52" s="16">
        <f t="shared" si="8"/>
        <v>2.3519999999999999E-2</v>
      </c>
      <c r="P52" s="17">
        <f t="shared" si="9"/>
        <v>2.3519999999999999E-2</v>
      </c>
      <c r="Q52" s="35">
        <f t="shared" si="10"/>
        <v>2.3519999999999999E-2</v>
      </c>
      <c r="R52" s="35">
        <f t="shared" si="11"/>
        <v>0</v>
      </c>
      <c r="T52">
        <f t="shared" si="12"/>
        <v>9.799999999999999E-2</v>
      </c>
      <c r="V52">
        <f t="shared" si="13"/>
        <v>0</v>
      </c>
      <c r="W52">
        <f t="shared" si="14"/>
        <v>0</v>
      </c>
      <c r="Y52">
        <f t="shared" si="15"/>
        <v>0</v>
      </c>
      <c r="Z52">
        <f t="shared" si="16"/>
        <v>0</v>
      </c>
    </row>
    <row r="53" spans="2:26" x14ac:dyDescent="0.3">
      <c r="B53" s="15">
        <v>1</v>
      </c>
      <c r="C53" s="16">
        <v>0</v>
      </c>
      <c r="D53" s="16">
        <v>0</v>
      </c>
      <c r="E53" s="16">
        <v>1</v>
      </c>
      <c r="F53" s="17">
        <v>1</v>
      </c>
      <c r="G53" s="23">
        <v>0.4</v>
      </c>
      <c r="H53" s="16">
        <f t="shared" si="18"/>
        <v>0.8</v>
      </c>
      <c r="I53" s="16">
        <v>0.3</v>
      </c>
      <c r="J53" s="16">
        <v>0.3</v>
      </c>
      <c r="K53" s="16">
        <f t="shared" si="19"/>
        <v>0.35</v>
      </c>
      <c r="L53" s="17">
        <f t="shared" si="6"/>
        <v>1.008E-2</v>
      </c>
      <c r="M53" s="15">
        <f t="shared" si="20"/>
        <v>4.1999999999999996E-2</v>
      </c>
      <c r="N53" s="16">
        <f t="shared" si="7"/>
        <v>3.3599999999999998E-2</v>
      </c>
      <c r="O53" s="16">
        <f t="shared" si="8"/>
        <v>1.0079999999999999E-2</v>
      </c>
      <c r="P53" s="17">
        <f t="shared" si="9"/>
        <v>1.0079999999999999E-2</v>
      </c>
      <c r="Q53" s="35">
        <f t="shared" si="10"/>
        <v>0</v>
      </c>
      <c r="R53" s="35">
        <f t="shared" si="11"/>
        <v>1.0079999999999999E-2</v>
      </c>
      <c r="T53">
        <f t="shared" si="12"/>
        <v>4.2000000000000003E-2</v>
      </c>
      <c r="V53">
        <f t="shared" si="13"/>
        <v>0</v>
      </c>
      <c r="W53">
        <f t="shared" si="14"/>
        <v>0</v>
      </c>
      <c r="Y53">
        <f t="shared" si="15"/>
        <v>0</v>
      </c>
      <c r="Z53">
        <f t="shared" si="16"/>
        <v>0</v>
      </c>
    </row>
    <row r="54" spans="2:26" x14ac:dyDescent="0.3">
      <c r="B54" s="15">
        <v>1</v>
      </c>
      <c r="C54" s="16">
        <v>0</v>
      </c>
      <c r="D54" s="16">
        <v>1</v>
      </c>
      <c r="E54" s="16">
        <v>0</v>
      </c>
      <c r="F54" s="17">
        <v>0</v>
      </c>
      <c r="G54" s="23">
        <v>0.4</v>
      </c>
      <c r="H54" s="16">
        <f t="shared" si="18"/>
        <v>0.8</v>
      </c>
      <c r="I54" s="16">
        <f>1-0.6</f>
        <v>0.4</v>
      </c>
      <c r="J54" s="16">
        <f>1-0.92</f>
        <v>7.999999999999996E-2</v>
      </c>
      <c r="K54" s="16">
        <v>0.65</v>
      </c>
      <c r="L54" s="17">
        <f t="shared" si="6"/>
        <v>6.6559999999999987E-3</v>
      </c>
      <c r="M54" s="15">
        <f t="shared" si="20"/>
        <v>0.10400000000000002</v>
      </c>
      <c r="N54" s="16">
        <f t="shared" si="7"/>
        <v>8.3200000000000024E-2</v>
      </c>
      <c r="O54" s="16">
        <f t="shared" si="8"/>
        <v>6.6559999999999987E-3</v>
      </c>
      <c r="P54" s="17">
        <f t="shared" si="9"/>
        <v>6.6559999999999987E-3</v>
      </c>
      <c r="Q54" s="35">
        <f t="shared" si="10"/>
        <v>6.6559999999999987E-3</v>
      </c>
      <c r="R54" s="35">
        <f t="shared" si="11"/>
        <v>0</v>
      </c>
      <c r="T54">
        <f t="shared" si="12"/>
        <v>0.10400000000000001</v>
      </c>
      <c r="V54">
        <f t="shared" si="13"/>
        <v>0.10400000000000001</v>
      </c>
      <c r="W54">
        <f t="shared" si="14"/>
        <v>0.10400000000000001</v>
      </c>
      <c r="Y54">
        <f t="shared" si="15"/>
        <v>6.6559999999999987E-3</v>
      </c>
      <c r="Z54">
        <f t="shared" si="16"/>
        <v>6.6559999999999987E-3</v>
      </c>
    </row>
    <row r="55" spans="2:26" x14ac:dyDescent="0.3">
      <c r="B55" s="15">
        <v>1</v>
      </c>
      <c r="C55" s="16">
        <v>0</v>
      </c>
      <c r="D55" s="16">
        <v>1</v>
      </c>
      <c r="E55" s="16">
        <v>0</v>
      </c>
      <c r="F55" s="17">
        <v>1</v>
      </c>
      <c r="G55" s="23">
        <v>0.4</v>
      </c>
      <c r="H55" s="16">
        <f t="shared" si="18"/>
        <v>0.8</v>
      </c>
      <c r="I55" s="16">
        <v>0.6</v>
      </c>
      <c r="J55" s="16">
        <f>1-0.92</f>
        <v>7.999999999999996E-2</v>
      </c>
      <c r="K55" s="16">
        <v>0.65</v>
      </c>
      <c r="L55" s="17">
        <f t="shared" si="6"/>
        <v>9.9839999999999963E-3</v>
      </c>
      <c r="M55" s="15">
        <f t="shared" si="20"/>
        <v>0.156</v>
      </c>
      <c r="N55" s="16">
        <f t="shared" si="7"/>
        <v>0.12480000000000001</v>
      </c>
      <c r="O55" s="16">
        <f t="shared" si="8"/>
        <v>9.9839999999999963E-3</v>
      </c>
      <c r="P55" s="17">
        <f t="shared" si="9"/>
        <v>9.9839999999999963E-3</v>
      </c>
      <c r="Q55" s="35">
        <f t="shared" si="10"/>
        <v>0</v>
      </c>
      <c r="R55" s="35">
        <f t="shared" si="11"/>
        <v>9.9839999999999963E-3</v>
      </c>
      <c r="T55">
        <f t="shared" si="12"/>
        <v>0.15600000000000003</v>
      </c>
      <c r="V55">
        <f t="shared" si="13"/>
        <v>0.15600000000000003</v>
      </c>
      <c r="W55">
        <f t="shared" si="14"/>
        <v>0.15600000000000003</v>
      </c>
      <c r="Y55">
        <f t="shared" si="15"/>
        <v>9.9839999999999963E-3</v>
      </c>
      <c r="Z55">
        <f t="shared" si="16"/>
        <v>9.9839999999999963E-3</v>
      </c>
    </row>
    <row r="56" spans="2:26" x14ac:dyDescent="0.3">
      <c r="B56" s="15">
        <v>1</v>
      </c>
      <c r="C56" s="16">
        <v>0</v>
      </c>
      <c r="D56" s="16">
        <v>1</v>
      </c>
      <c r="E56" s="16">
        <v>1</v>
      </c>
      <c r="F56" s="17">
        <v>0</v>
      </c>
      <c r="G56" s="23">
        <v>0.4</v>
      </c>
      <c r="H56" s="16">
        <f t="shared" si="18"/>
        <v>0.8</v>
      </c>
      <c r="I56" s="16">
        <f>1-0.6</f>
        <v>0.4</v>
      </c>
      <c r="J56" s="16">
        <v>0.92</v>
      </c>
      <c r="K56" s="16">
        <v>0.65</v>
      </c>
      <c r="L56" s="17">
        <f t="shared" si="6"/>
        <v>7.6544000000000029E-2</v>
      </c>
      <c r="M56" s="15">
        <f t="shared" si="20"/>
        <v>0.10400000000000002</v>
      </c>
      <c r="N56" s="16">
        <f t="shared" si="7"/>
        <v>8.3200000000000024E-2</v>
      </c>
      <c r="O56" s="16">
        <f t="shared" si="8"/>
        <v>7.6544000000000029E-2</v>
      </c>
      <c r="P56" s="17">
        <f t="shared" si="9"/>
        <v>7.6544000000000029E-2</v>
      </c>
      <c r="Q56" s="35">
        <f t="shared" si="10"/>
        <v>7.6544000000000029E-2</v>
      </c>
      <c r="R56" s="35">
        <f t="shared" si="11"/>
        <v>0</v>
      </c>
      <c r="T56">
        <f t="shared" si="12"/>
        <v>0.10400000000000001</v>
      </c>
      <c r="V56">
        <f t="shared" si="13"/>
        <v>0.10400000000000001</v>
      </c>
      <c r="W56">
        <f t="shared" si="14"/>
        <v>0.10400000000000001</v>
      </c>
      <c r="Y56">
        <f t="shared" si="15"/>
        <v>7.6544000000000029E-2</v>
      </c>
      <c r="Z56">
        <f t="shared" si="16"/>
        <v>7.6544000000000029E-2</v>
      </c>
    </row>
    <row r="57" spans="2:26" x14ac:dyDescent="0.3">
      <c r="B57" s="15">
        <v>1</v>
      </c>
      <c r="C57" s="16">
        <v>0</v>
      </c>
      <c r="D57" s="16">
        <v>1</v>
      </c>
      <c r="E57" s="16">
        <v>1</v>
      </c>
      <c r="F57" s="17">
        <v>1</v>
      </c>
      <c r="G57" s="23">
        <v>0.4</v>
      </c>
      <c r="H57" s="16">
        <f t="shared" si="18"/>
        <v>0.8</v>
      </c>
      <c r="I57" s="16">
        <v>0.6</v>
      </c>
      <c r="J57" s="16">
        <v>0.92</v>
      </c>
      <c r="K57" s="16">
        <v>0.65</v>
      </c>
      <c r="L57" s="17">
        <f t="shared" si="6"/>
        <v>0.11481600000000003</v>
      </c>
      <c r="M57" s="15">
        <f t="shared" si="20"/>
        <v>0.156</v>
      </c>
      <c r="N57" s="16">
        <f t="shared" si="7"/>
        <v>0.12480000000000001</v>
      </c>
      <c r="O57" s="16">
        <f t="shared" si="8"/>
        <v>0.11481600000000002</v>
      </c>
      <c r="P57" s="17">
        <f t="shared" si="9"/>
        <v>0.11481600000000002</v>
      </c>
      <c r="Q57" s="35">
        <f t="shared" si="10"/>
        <v>0</v>
      </c>
      <c r="R57" s="35">
        <f t="shared" si="11"/>
        <v>0.11481600000000002</v>
      </c>
      <c r="T57">
        <f t="shared" si="12"/>
        <v>0.15600000000000003</v>
      </c>
      <c r="V57">
        <f t="shared" si="13"/>
        <v>0.15600000000000003</v>
      </c>
      <c r="W57">
        <f t="shared" si="14"/>
        <v>0.15600000000000003</v>
      </c>
      <c r="Y57">
        <f t="shared" si="15"/>
        <v>0.11481600000000003</v>
      </c>
      <c r="Z57">
        <f t="shared" si="16"/>
        <v>0.11481600000000003</v>
      </c>
    </row>
    <row r="58" spans="2:26" x14ac:dyDescent="0.3">
      <c r="B58" s="15">
        <v>1</v>
      </c>
      <c r="C58" s="16">
        <v>1</v>
      </c>
      <c r="D58" s="16">
        <v>0</v>
      </c>
      <c r="E58" s="16">
        <v>0</v>
      </c>
      <c r="F58" s="17">
        <v>0</v>
      </c>
      <c r="G58" s="23">
        <v>0.4</v>
      </c>
      <c r="H58" s="32">
        <v>0.2</v>
      </c>
      <c r="I58" s="16">
        <f>1-0.88</f>
        <v>0.12</v>
      </c>
      <c r="J58" s="16">
        <f>1-0.3</f>
        <v>0.7</v>
      </c>
      <c r="K58" s="16">
        <f>1-0.65</f>
        <v>0.35</v>
      </c>
      <c r="L58" s="17">
        <f t="shared" si="6"/>
        <v>2.3519999999999999E-3</v>
      </c>
      <c r="M58" s="15">
        <f t="shared" si="20"/>
        <v>1.6799999999999999E-2</v>
      </c>
      <c r="N58" s="16">
        <f t="shared" si="7"/>
        <v>3.3600000000000001E-3</v>
      </c>
      <c r="O58" s="16">
        <f t="shared" si="8"/>
        <v>2.3519999999999999E-3</v>
      </c>
      <c r="P58" s="17">
        <f t="shared" si="9"/>
        <v>2.3519999999999999E-3</v>
      </c>
      <c r="Q58" s="35">
        <f t="shared" si="10"/>
        <v>2.3519999999999999E-3</v>
      </c>
      <c r="R58" s="35">
        <f t="shared" si="11"/>
        <v>0</v>
      </c>
      <c r="T58">
        <f t="shared" si="12"/>
        <v>1.6799999999999999E-2</v>
      </c>
      <c r="V58">
        <f t="shared" si="13"/>
        <v>0</v>
      </c>
      <c r="W58">
        <f t="shared" si="14"/>
        <v>0</v>
      </c>
      <c r="Y58">
        <f t="shared" si="15"/>
        <v>0</v>
      </c>
      <c r="Z58">
        <f t="shared" si="16"/>
        <v>0</v>
      </c>
    </row>
    <row r="59" spans="2:26" x14ac:dyDescent="0.3">
      <c r="B59" s="15">
        <v>1</v>
      </c>
      <c r="C59" s="16">
        <v>1</v>
      </c>
      <c r="D59" s="16">
        <v>0</v>
      </c>
      <c r="E59" s="16">
        <v>0</v>
      </c>
      <c r="F59" s="17">
        <v>1</v>
      </c>
      <c r="G59" s="23">
        <v>0.4</v>
      </c>
      <c r="H59" s="32">
        <v>0.2</v>
      </c>
      <c r="I59" s="32">
        <v>0.88</v>
      </c>
      <c r="J59" s="16">
        <f>1-0.3</f>
        <v>0.7</v>
      </c>
      <c r="K59" s="16">
        <f t="shared" ref="K59:K61" si="21">1-0.65</f>
        <v>0.35</v>
      </c>
      <c r="L59" s="17">
        <f t="shared" si="6"/>
        <v>1.7248000000000003E-2</v>
      </c>
      <c r="M59" s="15">
        <f t="shared" si="20"/>
        <v>0.1232</v>
      </c>
      <c r="N59" s="16">
        <f t="shared" si="7"/>
        <v>2.4640000000000002E-2</v>
      </c>
      <c r="O59" s="16">
        <f t="shared" si="8"/>
        <v>1.7247999999999999E-2</v>
      </c>
      <c r="P59" s="17">
        <f t="shared" si="9"/>
        <v>1.7247999999999999E-2</v>
      </c>
      <c r="Q59" s="35">
        <f t="shared" si="10"/>
        <v>0</v>
      </c>
      <c r="R59" s="35">
        <f t="shared" si="11"/>
        <v>1.7247999999999999E-2</v>
      </c>
      <c r="T59">
        <f t="shared" si="12"/>
        <v>0.1232</v>
      </c>
      <c r="V59">
        <f t="shared" si="13"/>
        <v>0</v>
      </c>
      <c r="W59">
        <f t="shared" si="14"/>
        <v>0</v>
      </c>
      <c r="Y59">
        <f t="shared" si="15"/>
        <v>0</v>
      </c>
      <c r="Z59">
        <f t="shared" si="16"/>
        <v>0</v>
      </c>
    </row>
    <row r="60" spans="2:26" x14ac:dyDescent="0.3">
      <c r="B60" s="15">
        <v>1</v>
      </c>
      <c r="C60" s="16">
        <v>1</v>
      </c>
      <c r="D60" s="16">
        <v>0</v>
      </c>
      <c r="E60" s="16">
        <v>1</v>
      </c>
      <c r="F60" s="17">
        <v>0</v>
      </c>
      <c r="G60" s="23">
        <v>0.4</v>
      </c>
      <c r="H60" s="32">
        <v>0.2</v>
      </c>
      <c r="I60" s="16">
        <f>1-0.88</f>
        <v>0.12</v>
      </c>
      <c r="J60" s="16">
        <v>0.3</v>
      </c>
      <c r="K60" s="16">
        <f t="shared" si="21"/>
        <v>0.35</v>
      </c>
      <c r="L60" s="17">
        <f t="shared" si="6"/>
        <v>1.008E-3</v>
      </c>
      <c r="M60" s="15">
        <f t="shared" si="20"/>
        <v>1.6799999999999999E-2</v>
      </c>
      <c r="N60" s="16">
        <f t="shared" si="7"/>
        <v>3.3600000000000001E-3</v>
      </c>
      <c r="O60" s="16">
        <f t="shared" si="8"/>
        <v>1.008E-3</v>
      </c>
      <c r="P60" s="17">
        <f t="shared" si="9"/>
        <v>1.008E-3</v>
      </c>
      <c r="Q60" s="35">
        <f t="shared" si="10"/>
        <v>1.008E-3</v>
      </c>
      <c r="R60" s="35">
        <f t="shared" si="11"/>
        <v>0</v>
      </c>
      <c r="T60">
        <f t="shared" si="12"/>
        <v>1.6799999999999999E-2</v>
      </c>
      <c r="V60">
        <f t="shared" si="13"/>
        <v>0</v>
      </c>
      <c r="W60">
        <f t="shared" si="14"/>
        <v>0</v>
      </c>
      <c r="Y60">
        <f t="shared" si="15"/>
        <v>0</v>
      </c>
      <c r="Z60">
        <f t="shared" si="16"/>
        <v>0</v>
      </c>
    </row>
    <row r="61" spans="2:26" x14ac:dyDescent="0.3">
      <c r="B61" s="15">
        <v>1</v>
      </c>
      <c r="C61" s="16">
        <v>1</v>
      </c>
      <c r="D61" s="16">
        <v>0</v>
      </c>
      <c r="E61" s="16">
        <v>1</v>
      </c>
      <c r="F61" s="17">
        <v>1</v>
      </c>
      <c r="G61" s="23">
        <v>0.4</v>
      </c>
      <c r="H61" s="32">
        <v>0.2</v>
      </c>
      <c r="I61" s="32">
        <v>0.88</v>
      </c>
      <c r="J61" s="16">
        <v>0.3</v>
      </c>
      <c r="K61" s="16">
        <f t="shared" si="21"/>
        <v>0.35</v>
      </c>
      <c r="L61" s="17">
        <f t="shared" si="6"/>
        <v>7.392000000000001E-3</v>
      </c>
      <c r="M61" s="15">
        <f t="shared" si="20"/>
        <v>0.1232</v>
      </c>
      <c r="N61" s="16">
        <f t="shared" si="7"/>
        <v>2.4640000000000002E-2</v>
      </c>
      <c r="O61" s="16">
        <f t="shared" si="8"/>
        <v>7.3920000000000001E-3</v>
      </c>
      <c r="P61" s="17">
        <f t="shared" si="9"/>
        <v>7.3920000000000001E-3</v>
      </c>
      <c r="Q61" s="35">
        <f t="shared" si="10"/>
        <v>0</v>
      </c>
      <c r="R61" s="35">
        <f t="shared" si="11"/>
        <v>7.3920000000000001E-3</v>
      </c>
      <c r="T61">
        <f t="shared" si="12"/>
        <v>0.1232</v>
      </c>
      <c r="V61">
        <f t="shared" si="13"/>
        <v>0</v>
      </c>
      <c r="W61">
        <f t="shared" si="14"/>
        <v>0</v>
      </c>
      <c r="Y61">
        <f t="shared" si="15"/>
        <v>0</v>
      </c>
      <c r="Z61">
        <f t="shared" si="16"/>
        <v>0</v>
      </c>
    </row>
    <row r="62" spans="2:26" x14ac:dyDescent="0.3">
      <c r="B62" s="15">
        <v>1</v>
      </c>
      <c r="C62" s="16">
        <v>1</v>
      </c>
      <c r="D62" s="16">
        <v>1</v>
      </c>
      <c r="E62" s="16">
        <v>0</v>
      </c>
      <c r="F62" s="17">
        <v>0</v>
      </c>
      <c r="G62" s="23">
        <v>0.4</v>
      </c>
      <c r="H62" s="32">
        <v>0.2</v>
      </c>
      <c r="I62" s="16">
        <f>1-0.95</f>
        <v>5.0000000000000044E-2</v>
      </c>
      <c r="J62" s="16">
        <f>1-0.92</f>
        <v>7.999999999999996E-2</v>
      </c>
      <c r="K62" s="16">
        <v>0.65</v>
      </c>
      <c r="L62" s="17">
        <f t="shared" si="6"/>
        <v>2.0800000000000012E-4</v>
      </c>
      <c r="M62" s="15">
        <f t="shared" si="20"/>
        <v>1.3000000000000012E-2</v>
      </c>
      <c r="N62" s="16">
        <f t="shared" si="7"/>
        <v>2.6000000000000025E-3</v>
      </c>
      <c r="O62" s="16">
        <f t="shared" si="8"/>
        <v>2.080000000000001E-4</v>
      </c>
      <c r="P62" s="17">
        <f t="shared" si="9"/>
        <v>2.080000000000001E-4</v>
      </c>
      <c r="Q62" s="35">
        <f t="shared" si="10"/>
        <v>2.080000000000001E-4</v>
      </c>
      <c r="R62" s="35">
        <f t="shared" si="11"/>
        <v>0</v>
      </c>
      <c r="T62">
        <f t="shared" si="12"/>
        <v>1.3000000000000012E-2</v>
      </c>
      <c r="V62">
        <f t="shared" si="13"/>
        <v>1.3000000000000012E-2</v>
      </c>
      <c r="W62">
        <f t="shared" si="14"/>
        <v>1.3000000000000012E-2</v>
      </c>
      <c r="Y62">
        <f t="shared" si="15"/>
        <v>2.0800000000000012E-4</v>
      </c>
      <c r="Z62">
        <f t="shared" si="16"/>
        <v>2.0800000000000012E-4</v>
      </c>
    </row>
    <row r="63" spans="2:26" x14ac:dyDescent="0.3">
      <c r="B63" s="15">
        <v>1</v>
      </c>
      <c r="C63" s="16">
        <v>1</v>
      </c>
      <c r="D63" s="16">
        <v>1</v>
      </c>
      <c r="E63" s="16">
        <v>0</v>
      </c>
      <c r="F63" s="17">
        <v>1</v>
      </c>
      <c r="G63" s="23">
        <v>0.4</v>
      </c>
      <c r="H63" s="32">
        <v>0.2</v>
      </c>
      <c r="I63" s="32">
        <v>0.95</v>
      </c>
      <c r="J63" s="16">
        <f>1-0.92</f>
        <v>7.999999999999996E-2</v>
      </c>
      <c r="K63" s="16">
        <v>0.65</v>
      </c>
      <c r="L63" s="17">
        <f t="shared" si="6"/>
        <v>3.9519999999999989E-3</v>
      </c>
      <c r="M63" s="15">
        <f t="shared" si="20"/>
        <v>0.24700000000000003</v>
      </c>
      <c r="N63" s="16">
        <f t="shared" si="7"/>
        <v>4.9400000000000006E-2</v>
      </c>
      <c r="O63" s="16">
        <f t="shared" si="8"/>
        <v>3.9519999999999989E-3</v>
      </c>
      <c r="P63" s="17">
        <f t="shared" si="9"/>
        <v>3.9519999999999989E-3</v>
      </c>
      <c r="Q63" s="35">
        <f t="shared" si="10"/>
        <v>0</v>
      </c>
      <c r="R63" s="35">
        <f t="shared" si="11"/>
        <v>3.9519999999999989E-3</v>
      </c>
      <c r="T63">
        <f t="shared" si="12"/>
        <v>0.247</v>
      </c>
      <c r="V63">
        <f t="shared" si="13"/>
        <v>0.247</v>
      </c>
      <c r="W63">
        <f t="shared" si="14"/>
        <v>0.247</v>
      </c>
      <c r="Y63">
        <f t="shared" si="15"/>
        <v>3.9519999999999989E-3</v>
      </c>
      <c r="Z63">
        <f t="shared" si="16"/>
        <v>3.9519999999999989E-3</v>
      </c>
    </row>
    <row r="64" spans="2:26" x14ac:dyDescent="0.3">
      <c r="B64" s="15">
        <v>1</v>
      </c>
      <c r="C64" s="16">
        <v>1</v>
      </c>
      <c r="D64" s="16">
        <v>1</v>
      </c>
      <c r="E64" s="16">
        <v>1</v>
      </c>
      <c r="F64" s="17">
        <v>0</v>
      </c>
      <c r="G64" s="23">
        <v>0.4</v>
      </c>
      <c r="H64" s="32">
        <v>0.2</v>
      </c>
      <c r="I64" s="16">
        <f>1-0.95</f>
        <v>5.0000000000000044E-2</v>
      </c>
      <c r="J64" s="16">
        <v>0.92</v>
      </c>
      <c r="K64" s="16">
        <v>0.65</v>
      </c>
      <c r="L64" s="17">
        <f t="shared" si="6"/>
        <v>2.3920000000000026E-3</v>
      </c>
      <c r="M64" s="15">
        <f t="shared" si="20"/>
        <v>1.3000000000000012E-2</v>
      </c>
      <c r="N64" s="16">
        <f t="shared" si="7"/>
        <v>2.6000000000000025E-3</v>
      </c>
      <c r="O64" s="16">
        <f t="shared" si="8"/>
        <v>2.3920000000000022E-3</v>
      </c>
      <c r="P64" s="17">
        <f t="shared" si="9"/>
        <v>2.3920000000000022E-3</v>
      </c>
      <c r="Q64" s="35">
        <f t="shared" si="10"/>
        <v>2.3920000000000022E-3</v>
      </c>
      <c r="R64" s="35">
        <f t="shared" si="11"/>
        <v>0</v>
      </c>
      <c r="T64">
        <f t="shared" si="12"/>
        <v>1.3000000000000012E-2</v>
      </c>
      <c r="V64">
        <f t="shared" si="13"/>
        <v>1.3000000000000012E-2</v>
      </c>
      <c r="W64">
        <f t="shared" si="14"/>
        <v>1.3000000000000012E-2</v>
      </c>
      <c r="Y64">
        <f t="shared" si="15"/>
        <v>2.3920000000000026E-3</v>
      </c>
      <c r="Z64">
        <f t="shared" si="16"/>
        <v>2.3920000000000026E-3</v>
      </c>
    </row>
    <row r="65" spans="2:26" ht="15" thickBot="1" x14ac:dyDescent="0.35">
      <c r="B65" s="18">
        <v>1</v>
      </c>
      <c r="C65" s="19">
        <v>1</v>
      </c>
      <c r="D65" s="19">
        <v>1</v>
      </c>
      <c r="E65" s="19">
        <v>1</v>
      </c>
      <c r="F65" s="12">
        <v>1</v>
      </c>
      <c r="G65" s="25">
        <v>0.4</v>
      </c>
      <c r="H65" s="45">
        <v>0.2</v>
      </c>
      <c r="I65" s="45">
        <v>0.95</v>
      </c>
      <c r="J65" s="19">
        <v>0.92</v>
      </c>
      <c r="K65" s="19">
        <v>0.65</v>
      </c>
      <c r="L65" s="12">
        <f t="shared" si="6"/>
        <v>4.5448000000000009E-2</v>
      </c>
      <c r="M65" s="18">
        <f t="shared" si="20"/>
        <v>0.24700000000000003</v>
      </c>
      <c r="N65" s="19">
        <f t="shared" si="7"/>
        <v>4.9400000000000006E-2</v>
      </c>
      <c r="O65" s="19">
        <f t="shared" si="8"/>
        <v>4.5448000000000009E-2</v>
      </c>
      <c r="P65" s="12">
        <f t="shared" si="9"/>
        <v>4.5448000000000009E-2</v>
      </c>
      <c r="Q65" s="36">
        <f t="shared" si="10"/>
        <v>0</v>
      </c>
      <c r="R65" s="36">
        <f t="shared" si="11"/>
        <v>4.5448000000000009E-2</v>
      </c>
      <c r="T65">
        <f t="shared" si="12"/>
        <v>0.247</v>
      </c>
      <c r="V65">
        <f t="shared" si="13"/>
        <v>0.247</v>
      </c>
      <c r="W65">
        <f t="shared" si="14"/>
        <v>0.247</v>
      </c>
      <c r="Y65">
        <f t="shared" si="15"/>
        <v>4.5448000000000009E-2</v>
      </c>
      <c r="Z65">
        <f t="shared" si="16"/>
        <v>4.5448000000000009E-2</v>
      </c>
    </row>
    <row r="66" spans="2:26" x14ac:dyDescent="0.3">
      <c r="F66" t="s">
        <v>79</v>
      </c>
      <c r="G66">
        <f t="shared" ref="G66:H66" si="22">SUM(G34:G65)</f>
        <v>16.000000000000004</v>
      </c>
      <c r="H66">
        <f t="shared" si="22"/>
        <v>16</v>
      </c>
      <c r="I66">
        <f>SUM(I34:I65)</f>
        <v>16</v>
      </c>
      <c r="J66">
        <f t="shared" ref="J66:K66" si="23">SUM(J34:J65)</f>
        <v>16</v>
      </c>
      <c r="K66">
        <f t="shared" si="23"/>
        <v>16</v>
      </c>
      <c r="L66">
        <f>SUM(L34:L65)</f>
        <v>1</v>
      </c>
      <c r="S66" t="s">
        <v>79</v>
      </c>
      <c r="T66">
        <f>SUM(T34:T65)</f>
        <v>4</v>
      </c>
      <c r="V66">
        <f>SUM(V34:V65)</f>
        <v>1.04</v>
      </c>
      <c r="W66">
        <f>SUM(W34:W65)</f>
        <v>1.6399999999999997</v>
      </c>
      <c r="Y66">
        <f t="shared" ref="Y66:Z66" si="24">SUM(Y34:Y65)</f>
        <v>0.26000000000000006</v>
      </c>
      <c r="Z66">
        <f t="shared" si="24"/>
        <v>0.41000000000000003</v>
      </c>
    </row>
    <row r="67" spans="2:26" x14ac:dyDescent="0.3">
      <c r="I67">
        <f>SUM(I35,I37,I39,I41,I43,I45,I47,I49,I51,I53,I55,I57,I59,I61,I63,I65)</f>
        <v>10.419999999999998</v>
      </c>
      <c r="J67">
        <f>SUM(J36:J37,J40:J41,J44:J45,J48:J49,J52:J53,J56:J57,J60:J61,J64:J65)</f>
        <v>9.76</v>
      </c>
      <c r="K67">
        <f>SUM(K38:K41,K46:K49,K54:K57,K62:K65)</f>
        <v>7.2000000000000011</v>
      </c>
      <c r="O67" t="s">
        <v>105</v>
      </c>
      <c r="P67">
        <f>SUM(Q34:Q65)</f>
        <v>0.16756000000000004</v>
      </c>
    </row>
    <row r="68" spans="2:26" x14ac:dyDescent="0.3">
      <c r="G68">
        <v>0.4</v>
      </c>
      <c r="H68">
        <v>0.2</v>
      </c>
      <c r="I68">
        <f>I67/I66</f>
        <v>0.65124999999999988</v>
      </c>
      <c r="J68">
        <f>J67/J66</f>
        <v>0.61</v>
      </c>
      <c r="K68">
        <f>K67/K66</f>
        <v>0.45000000000000007</v>
      </c>
      <c r="O68" t="s">
        <v>106</v>
      </c>
      <c r="P68">
        <f>SUM(R34:R65)</f>
        <v>0.23244000000000001</v>
      </c>
      <c r="V68" t="s">
        <v>110</v>
      </c>
      <c r="W68">
        <f>V66/W66</f>
        <v>0.63414634146341475</v>
      </c>
      <c r="Y68" t="s">
        <v>110</v>
      </c>
      <c r="Z68">
        <f>Y66/Z66</f>
        <v>0.63414634146341475</v>
      </c>
    </row>
    <row r="69" spans="2:26" x14ac:dyDescent="0.3">
      <c r="O69">
        <f>P68/(P67+P68)</f>
        <v>0.58109999999999995</v>
      </c>
    </row>
    <row r="72" spans="2:26" ht="15" thickBot="1" x14ac:dyDescent="0.35">
      <c r="O72" t="s">
        <v>111</v>
      </c>
      <c r="P72" t="s">
        <v>91</v>
      </c>
      <c r="R72" t="s">
        <v>112</v>
      </c>
    </row>
    <row r="73" spans="2:26" ht="15" thickBot="1" x14ac:dyDescent="0.35">
      <c r="B73" s="1" t="s">
        <v>15</v>
      </c>
      <c r="C73" s="2" t="s">
        <v>89</v>
      </c>
      <c r="D73" s="2" t="s">
        <v>14</v>
      </c>
      <c r="E73" s="2" t="s">
        <v>55</v>
      </c>
      <c r="F73" s="3" t="s">
        <v>54</v>
      </c>
      <c r="G73" s="1" t="s">
        <v>90</v>
      </c>
      <c r="H73" s="2" t="s">
        <v>91</v>
      </c>
      <c r="I73" s="2" t="s">
        <v>92</v>
      </c>
      <c r="J73" s="2" t="s">
        <v>101</v>
      </c>
      <c r="K73" s="2" t="s">
        <v>94</v>
      </c>
      <c r="L73" s="43" t="s">
        <v>78</v>
      </c>
      <c r="M73" t="s">
        <v>113</v>
      </c>
      <c r="O73" t="s">
        <v>108</v>
      </c>
      <c r="P73" t="s">
        <v>109</v>
      </c>
      <c r="R73" t="s">
        <v>108</v>
      </c>
      <c r="S73" t="s">
        <v>109</v>
      </c>
    </row>
    <row r="74" spans="2:26" x14ac:dyDescent="0.3">
      <c r="B74" s="14">
        <v>0</v>
      </c>
      <c r="C74" s="7">
        <v>0</v>
      </c>
      <c r="D74" s="7">
        <v>0</v>
      </c>
      <c r="E74" s="7">
        <v>0</v>
      </c>
      <c r="F74" s="8">
        <v>0</v>
      </c>
      <c r="G74" s="20">
        <v>0.6</v>
      </c>
      <c r="H74" s="7">
        <f>1-0.2</f>
        <v>0.8</v>
      </c>
      <c r="I74" s="7">
        <f>1-0.05</f>
        <v>0.95</v>
      </c>
      <c r="J74" s="7">
        <f>1-0.3</f>
        <v>0.7</v>
      </c>
      <c r="K74" s="7">
        <f>1-0.25</f>
        <v>0.75</v>
      </c>
      <c r="L74" s="8">
        <f>PRODUCT(G74:K74)</f>
        <v>0.23939999999999995</v>
      </c>
      <c r="M74">
        <f>G74*I74*K74</f>
        <v>0.42749999999999999</v>
      </c>
      <c r="O74">
        <f>M74*B74*D74</f>
        <v>0</v>
      </c>
      <c r="P74">
        <f>D74*M74</f>
        <v>0</v>
      </c>
      <c r="R74">
        <f>D74*B74*L74</f>
        <v>0</v>
      </c>
      <c r="S74">
        <f>D74*L74</f>
        <v>0</v>
      </c>
    </row>
    <row r="75" spans="2:26" x14ac:dyDescent="0.3">
      <c r="B75" s="15">
        <v>0</v>
      </c>
      <c r="C75" s="16">
        <v>0</v>
      </c>
      <c r="D75" s="16">
        <v>0</v>
      </c>
      <c r="E75" s="16">
        <v>0</v>
      </c>
      <c r="F75" s="17">
        <v>1</v>
      </c>
      <c r="G75" s="47">
        <v>0.6</v>
      </c>
      <c r="H75" s="16">
        <f t="shared" ref="H75:H81" si="25">1-0.2</f>
        <v>0.8</v>
      </c>
      <c r="I75" s="16">
        <v>0.05</v>
      </c>
      <c r="J75" s="16">
        <f>1-0.3</f>
        <v>0.7</v>
      </c>
      <c r="K75" s="16">
        <f t="shared" ref="K75:K77" si="26">1-0.25</f>
        <v>0.75</v>
      </c>
      <c r="L75" s="17">
        <f t="shared" ref="L75:L105" si="27">PRODUCT(G75:K75)</f>
        <v>1.26E-2</v>
      </c>
      <c r="M75">
        <f t="shared" ref="M75:M105" si="28">G75*I75*K75</f>
        <v>2.2499999999999999E-2</v>
      </c>
      <c r="O75">
        <f t="shared" ref="O75:O105" si="29">M75*B75*D75</f>
        <v>0</v>
      </c>
      <c r="P75">
        <f t="shared" ref="P75:P105" si="30">D75*M75</f>
        <v>0</v>
      </c>
      <c r="R75">
        <f t="shared" ref="R75:R106" si="31">D75*B75*L75</f>
        <v>0</v>
      </c>
      <c r="S75">
        <f t="shared" ref="S75:S105" si="32">D75*L75</f>
        <v>0</v>
      </c>
    </row>
    <row r="76" spans="2:26" x14ac:dyDescent="0.3">
      <c r="B76" s="15">
        <v>0</v>
      </c>
      <c r="C76" s="16">
        <v>0</v>
      </c>
      <c r="D76" s="16">
        <v>0</v>
      </c>
      <c r="E76" s="16">
        <v>1</v>
      </c>
      <c r="F76" s="17">
        <v>0</v>
      </c>
      <c r="G76" s="47">
        <v>0.6</v>
      </c>
      <c r="H76" s="16">
        <f t="shared" si="25"/>
        <v>0.8</v>
      </c>
      <c r="I76" s="16">
        <f>1-0.05</f>
        <v>0.95</v>
      </c>
      <c r="J76" s="16">
        <v>0.3</v>
      </c>
      <c r="K76" s="16">
        <f t="shared" si="26"/>
        <v>0.75</v>
      </c>
      <c r="L76" s="17">
        <f t="shared" si="27"/>
        <v>0.10259999999999998</v>
      </c>
      <c r="M76">
        <f t="shared" si="28"/>
        <v>0.42749999999999999</v>
      </c>
      <c r="O76">
        <f t="shared" si="29"/>
        <v>0</v>
      </c>
      <c r="P76">
        <f t="shared" si="30"/>
        <v>0</v>
      </c>
      <c r="R76">
        <f t="shared" si="31"/>
        <v>0</v>
      </c>
      <c r="S76">
        <f t="shared" si="32"/>
        <v>0</v>
      </c>
    </row>
    <row r="77" spans="2:26" x14ac:dyDescent="0.3">
      <c r="B77" s="15">
        <v>0</v>
      </c>
      <c r="C77" s="16">
        <v>0</v>
      </c>
      <c r="D77" s="16">
        <v>0</v>
      </c>
      <c r="E77" s="16">
        <v>1</v>
      </c>
      <c r="F77" s="17">
        <v>1</v>
      </c>
      <c r="G77" s="47">
        <v>0.6</v>
      </c>
      <c r="H77" s="16">
        <f t="shared" si="25"/>
        <v>0.8</v>
      </c>
      <c r="I77" s="16">
        <v>0.05</v>
      </c>
      <c r="J77" s="16">
        <v>0.3</v>
      </c>
      <c r="K77" s="16">
        <f t="shared" si="26"/>
        <v>0.75</v>
      </c>
      <c r="L77" s="17">
        <f t="shared" si="27"/>
        <v>5.4000000000000003E-3</v>
      </c>
      <c r="M77">
        <f t="shared" si="28"/>
        <v>2.2499999999999999E-2</v>
      </c>
      <c r="O77">
        <f t="shared" si="29"/>
        <v>0</v>
      </c>
      <c r="P77">
        <f t="shared" si="30"/>
        <v>0</v>
      </c>
      <c r="R77">
        <f t="shared" si="31"/>
        <v>0</v>
      </c>
      <c r="S77">
        <f t="shared" si="32"/>
        <v>0</v>
      </c>
    </row>
    <row r="78" spans="2:26" x14ac:dyDescent="0.3">
      <c r="B78" s="15">
        <v>0</v>
      </c>
      <c r="C78" s="16">
        <v>0</v>
      </c>
      <c r="D78" s="16">
        <v>1</v>
      </c>
      <c r="E78" s="16">
        <v>0</v>
      </c>
      <c r="F78" s="17">
        <v>0</v>
      </c>
      <c r="G78" s="47">
        <v>0.6</v>
      </c>
      <c r="H78" s="16">
        <f t="shared" si="25"/>
        <v>0.8</v>
      </c>
      <c r="I78" s="16">
        <f>1-0.7</f>
        <v>0.30000000000000004</v>
      </c>
      <c r="J78" s="16">
        <f>1-0.92</f>
        <v>7.999999999999996E-2</v>
      </c>
      <c r="K78" s="16">
        <v>0.25</v>
      </c>
      <c r="L78" s="17">
        <f t="shared" si="27"/>
        <v>2.8799999999999989E-3</v>
      </c>
      <c r="M78">
        <f t="shared" si="28"/>
        <v>4.5000000000000005E-2</v>
      </c>
      <c r="O78">
        <f t="shared" si="29"/>
        <v>0</v>
      </c>
      <c r="P78">
        <f t="shared" si="30"/>
        <v>4.5000000000000005E-2</v>
      </c>
      <c r="R78">
        <f t="shared" si="31"/>
        <v>0</v>
      </c>
      <c r="S78">
        <f t="shared" si="32"/>
        <v>2.8799999999999989E-3</v>
      </c>
    </row>
    <row r="79" spans="2:26" x14ac:dyDescent="0.3">
      <c r="B79" s="15">
        <v>0</v>
      </c>
      <c r="C79" s="16">
        <v>0</v>
      </c>
      <c r="D79" s="16">
        <v>1</v>
      </c>
      <c r="E79" s="16">
        <v>0</v>
      </c>
      <c r="F79" s="17">
        <v>1</v>
      </c>
      <c r="G79" s="47">
        <v>0.6</v>
      </c>
      <c r="H79" s="16">
        <f t="shared" si="25"/>
        <v>0.8</v>
      </c>
      <c r="I79" s="16">
        <v>0.7</v>
      </c>
      <c r="J79" s="16">
        <f>1-0.92</f>
        <v>7.999999999999996E-2</v>
      </c>
      <c r="K79" s="16">
        <v>0.25</v>
      </c>
      <c r="L79" s="17">
        <f t="shared" si="27"/>
        <v>6.7199999999999959E-3</v>
      </c>
      <c r="M79">
        <f t="shared" si="28"/>
        <v>0.105</v>
      </c>
      <c r="O79">
        <f t="shared" si="29"/>
        <v>0</v>
      </c>
      <c r="P79">
        <f t="shared" si="30"/>
        <v>0.105</v>
      </c>
      <c r="R79">
        <f t="shared" si="31"/>
        <v>0</v>
      </c>
      <c r="S79">
        <f t="shared" si="32"/>
        <v>6.7199999999999959E-3</v>
      </c>
    </row>
    <row r="80" spans="2:26" x14ac:dyDescent="0.3">
      <c r="B80" s="15">
        <v>0</v>
      </c>
      <c r="C80" s="16">
        <v>0</v>
      </c>
      <c r="D80" s="16">
        <v>1</v>
      </c>
      <c r="E80" s="16">
        <v>1</v>
      </c>
      <c r="F80" s="17">
        <v>0</v>
      </c>
      <c r="G80" s="47">
        <v>0.6</v>
      </c>
      <c r="H80" s="16">
        <f t="shared" si="25"/>
        <v>0.8</v>
      </c>
      <c r="I80" s="16">
        <f>1-0.7</f>
        <v>0.30000000000000004</v>
      </c>
      <c r="J80" s="16">
        <v>0.92</v>
      </c>
      <c r="K80" s="16">
        <v>0.25</v>
      </c>
      <c r="L80" s="17">
        <f t="shared" si="27"/>
        <v>3.3120000000000004E-2</v>
      </c>
      <c r="M80">
        <f t="shared" si="28"/>
        <v>4.5000000000000005E-2</v>
      </c>
      <c r="O80">
        <f t="shared" si="29"/>
        <v>0</v>
      </c>
      <c r="P80">
        <f t="shared" si="30"/>
        <v>4.5000000000000005E-2</v>
      </c>
      <c r="R80">
        <f t="shared" si="31"/>
        <v>0</v>
      </c>
      <c r="S80">
        <f t="shared" si="32"/>
        <v>3.3120000000000004E-2</v>
      </c>
    </row>
    <row r="81" spans="2:19" x14ac:dyDescent="0.3">
      <c r="B81" s="15">
        <v>0</v>
      </c>
      <c r="C81" s="16">
        <v>0</v>
      </c>
      <c r="D81" s="16">
        <v>1</v>
      </c>
      <c r="E81" s="16">
        <v>1</v>
      </c>
      <c r="F81" s="17">
        <v>1</v>
      </c>
      <c r="G81" s="47">
        <v>0.6</v>
      </c>
      <c r="H81" s="16">
        <f t="shared" si="25"/>
        <v>0.8</v>
      </c>
      <c r="I81" s="16">
        <v>0.7</v>
      </c>
      <c r="J81" s="16">
        <v>0.92</v>
      </c>
      <c r="K81" s="16">
        <v>0.25</v>
      </c>
      <c r="L81" s="17">
        <f t="shared" si="27"/>
        <v>7.7280000000000001E-2</v>
      </c>
      <c r="M81">
        <f t="shared" si="28"/>
        <v>0.105</v>
      </c>
      <c r="O81">
        <f t="shared" si="29"/>
        <v>0</v>
      </c>
      <c r="P81">
        <f t="shared" si="30"/>
        <v>0.105</v>
      </c>
      <c r="R81">
        <f t="shared" si="31"/>
        <v>0</v>
      </c>
      <c r="S81">
        <f t="shared" si="32"/>
        <v>7.7280000000000001E-2</v>
      </c>
    </row>
    <row r="82" spans="2:19" x14ac:dyDescent="0.3">
      <c r="B82" s="15">
        <v>0</v>
      </c>
      <c r="C82" s="16">
        <v>1</v>
      </c>
      <c r="D82" s="16">
        <v>0</v>
      </c>
      <c r="E82" s="16">
        <v>0</v>
      </c>
      <c r="F82" s="17">
        <v>0</v>
      </c>
      <c r="G82" s="47">
        <v>0.6</v>
      </c>
      <c r="H82" s="32">
        <v>0.2</v>
      </c>
      <c r="I82" s="16">
        <f>1-0.83</f>
        <v>0.17000000000000004</v>
      </c>
      <c r="J82" s="16">
        <f>1-0.3</f>
        <v>0.7</v>
      </c>
      <c r="K82" s="16">
        <f>1-0.25</f>
        <v>0.75</v>
      </c>
      <c r="L82" s="17">
        <f t="shared" si="27"/>
        <v>1.0710000000000003E-2</v>
      </c>
      <c r="M82">
        <f t="shared" si="28"/>
        <v>7.6500000000000012E-2</v>
      </c>
      <c r="O82">
        <f t="shared" si="29"/>
        <v>0</v>
      </c>
      <c r="P82">
        <f t="shared" si="30"/>
        <v>0</v>
      </c>
      <c r="R82">
        <f t="shared" si="31"/>
        <v>0</v>
      </c>
      <c r="S82">
        <f t="shared" si="32"/>
        <v>0</v>
      </c>
    </row>
    <row r="83" spans="2:19" x14ac:dyDescent="0.3">
      <c r="B83" s="15">
        <v>0</v>
      </c>
      <c r="C83" s="16">
        <v>1</v>
      </c>
      <c r="D83" s="16">
        <v>0</v>
      </c>
      <c r="E83" s="16">
        <v>0</v>
      </c>
      <c r="F83" s="17">
        <v>1</v>
      </c>
      <c r="G83" s="47">
        <v>0.6</v>
      </c>
      <c r="H83" s="32">
        <v>0.2</v>
      </c>
      <c r="I83" s="32">
        <v>0.83</v>
      </c>
      <c r="J83" s="16">
        <f>1-0.3</f>
        <v>0.7</v>
      </c>
      <c r="K83" s="16">
        <f t="shared" ref="K83:K85" si="33">1-0.25</f>
        <v>0.75</v>
      </c>
      <c r="L83" s="17">
        <f t="shared" si="27"/>
        <v>5.2289999999999989E-2</v>
      </c>
      <c r="M83">
        <f t="shared" si="28"/>
        <v>0.37349999999999994</v>
      </c>
      <c r="O83">
        <f t="shared" si="29"/>
        <v>0</v>
      </c>
      <c r="P83">
        <f t="shared" si="30"/>
        <v>0</v>
      </c>
      <c r="R83">
        <f t="shared" si="31"/>
        <v>0</v>
      </c>
      <c r="S83">
        <f t="shared" si="32"/>
        <v>0</v>
      </c>
    </row>
    <row r="84" spans="2:19" x14ac:dyDescent="0.3">
      <c r="B84" s="15">
        <v>0</v>
      </c>
      <c r="C84" s="16">
        <v>1</v>
      </c>
      <c r="D84" s="16">
        <v>0</v>
      </c>
      <c r="E84" s="16">
        <v>1</v>
      </c>
      <c r="F84" s="17">
        <v>0</v>
      </c>
      <c r="G84" s="47">
        <v>0.6</v>
      </c>
      <c r="H84" s="32">
        <v>0.2</v>
      </c>
      <c r="I84" s="16">
        <f>1-0.83</f>
        <v>0.17000000000000004</v>
      </c>
      <c r="J84" s="16">
        <v>0.3</v>
      </c>
      <c r="K84" s="16">
        <f t="shared" si="33"/>
        <v>0.75</v>
      </c>
      <c r="L84" s="17">
        <f t="shared" si="27"/>
        <v>4.5900000000000012E-3</v>
      </c>
      <c r="M84">
        <f t="shared" si="28"/>
        <v>7.6500000000000012E-2</v>
      </c>
      <c r="O84">
        <f t="shared" si="29"/>
        <v>0</v>
      </c>
      <c r="P84">
        <f t="shared" si="30"/>
        <v>0</v>
      </c>
      <c r="R84">
        <f t="shared" si="31"/>
        <v>0</v>
      </c>
      <c r="S84">
        <f t="shared" si="32"/>
        <v>0</v>
      </c>
    </row>
    <row r="85" spans="2:19" x14ac:dyDescent="0.3">
      <c r="B85" s="15">
        <v>0</v>
      </c>
      <c r="C85" s="16">
        <v>1</v>
      </c>
      <c r="D85" s="16">
        <v>0</v>
      </c>
      <c r="E85" s="16">
        <v>1</v>
      </c>
      <c r="F85" s="17">
        <v>1</v>
      </c>
      <c r="G85" s="47">
        <v>0.6</v>
      </c>
      <c r="H85" s="32">
        <v>0.2</v>
      </c>
      <c r="I85" s="32">
        <v>0.83</v>
      </c>
      <c r="J85" s="16">
        <v>0.3</v>
      </c>
      <c r="K85" s="16">
        <f t="shared" si="33"/>
        <v>0.75</v>
      </c>
      <c r="L85" s="17">
        <f t="shared" si="27"/>
        <v>2.2409999999999999E-2</v>
      </c>
      <c r="M85">
        <f t="shared" si="28"/>
        <v>0.37349999999999994</v>
      </c>
      <c r="O85">
        <f t="shared" si="29"/>
        <v>0</v>
      </c>
      <c r="P85">
        <f t="shared" si="30"/>
        <v>0</v>
      </c>
      <c r="R85">
        <f t="shared" si="31"/>
        <v>0</v>
      </c>
      <c r="S85">
        <f t="shared" si="32"/>
        <v>0</v>
      </c>
    </row>
    <row r="86" spans="2:19" x14ac:dyDescent="0.3">
      <c r="B86" s="15">
        <v>0</v>
      </c>
      <c r="C86" s="16">
        <v>1</v>
      </c>
      <c r="D86" s="16">
        <v>1</v>
      </c>
      <c r="E86" s="16">
        <v>0</v>
      </c>
      <c r="F86" s="17">
        <v>0</v>
      </c>
      <c r="G86" s="47">
        <v>0.6</v>
      </c>
      <c r="H86" s="32">
        <v>0.2</v>
      </c>
      <c r="I86" s="32">
        <v>0.1</v>
      </c>
      <c r="J86" s="16">
        <f>1-0.92</f>
        <v>7.999999999999996E-2</v>
      </c>
      <c r="K86" s="16">
        <v>0.25</v>
      </c>
      <c r="L86" s="17">
        <f t="shared" si="27"/>
        <v>2.399999999999999E-4</v>
      </c>
      <c r="M86">
        <f t="shared" si="28"/>
        <v>1.4999999999999999E-2</v>
      </c>
      <c r="O86">
        <f t="shared" si="29"/>
        <v>0</v>
      </c>
      <c r="P86">
        <f t="shared" si="30"/>
        <v>1.4999999999999999E-2</v>
      </c>
      <c r="R86">
        <f t="shared" si="31"/>
        <v>0</v>
      </c>
      <c r="S86">
        <f t="shared" si="32"/>
        <v>2.399999999999999E-4</v>
      </c>
    </row>
    <row r="87" spans="2:19" x14ac:dyDescent="0.3">
      <c r="B87" s="15">
        <v>0</v>
      </c>
      <c r="C87" s="16">
        <v>1</v>
      </c>
      <c r="D87" s="16">
        <v>1</v>
      </c>
      <c r="E87" s="16">
        <v>0</v>
      </c>
      <c r="F87" s="17">
        <v>1</v>
      </c>
      <c r="G87" s="47">
        <v>0.6</v>
      </c>
      <c r="H87" s="32">
        <v>0.2</v>
      </c>
      <c r="I87" s="32">
        <v>0.9</v>
      </c>
      <c r="J87" s="16">
        <f>1-0.92</f>
        <v>7.999999999999996E-2</v>
      </c>
      <c r="K87" s="16">
        <v>0.25</v>
      </c>
      <c r="L87" s="17">
        <f t="shared" si="27"/>
        <v>2.1599999999999987E-3</v>
      </c>
      <c r="M87">
        <f t="shared" si="28"/>
        <v>0.13500000000000001</v>
      </c>
      <c r="O87">
        <f t="shared" si="29"/>
        <v>0</v>
      </c>
      <c r="P87">
        <f t="shared" si="30"/>
        <v>0.13500000000000001</v>
      </c>
      <c r="R87">
        <f t="shared" si="31"/>
        <v>0</v>
      </c>
      <c r="S87">
        <f t="shared" si="32"/>
        <v>2.1599999999999987E-3</v>
      </c>
    </row>
    <row r="88" spans="2:19" x14ac:dyDescent="0.3">
      <c r="B88" s="15">
        <v>0</v>
      </c>
      <c r="C88" s="16">
        <v>1</v>
      </c>
      <c r="D88" s="16">
        <v>1</v>
      </c>
      <c r="E88" s="16">
        <v>1</v>
      </c>
      <c r="F88" s="17">
        <v>0</v>
      </c>
      <c r="G88" s="47">
        <v>0.6</v>
      </c>
      <c r="H88" s="32">
        <v>0.2</v>
      </c>
      <c r="I88" s="32">
        <v>0.1</v>
      </c>
      <c r="J88" s="16">
        <v>0.92</v>
      </c>
      <c r="K88" s="16">
        <v>0.25</v>
      </c>
      <c r="L88" s="17">
        <f>PRODUCT(G88:K88)</f>
        <v>2.7600000000000003E-3</v>
      </c>
      <c r="M88">
        <f t="shared" si="28"/>
        <v>1.4999999999999999E-2</v>
      </c>
      <c r="O88">
        <f t="shared" si="29"/>
        <v>0</v>
      </c>
      <c r="P88">
        <f t="shared" si="30"/>
        <v>1.4999999999999999E-2</v>
      </c>
      <c r="R88">
        <f t="shared" si="31"/>
        <v>0</v>
      </c>
      <c r="S88">
        <f t="shared" si="32"/>
        <v>2.7600000000000003E-3</v>
      </c>
    </row>
    <row r="89" spans="2:19" x14ac:dyDescent="0.3">
      <c r="B89" s="15">
        <v>0</v>
      </c>
      <c r="C89" s="16">
        <v>1</v>
      </c>
      <c r="D89" s="16">
        <v>1</v>
      </c>
      <c r="E89" s="16">
        <v>1</v>
      </c>
      <c r="F89" s="17">
        <v>1</v>
      </c>
      <c r="G89" s="47">
        <v>0.6</v>
      </c>
      <c r="H89" s="32">
        <v>0.2</v>
      </c>
      <c r="I89" s="32">
        <v>0.9</v>
      </c>
      <c r="J89" s="16">
        <v>0.92</v>
      </c>
      <c r="K89" s="16">
        <v>0.25</v>
      </c>
      <c r="L89" s="17">
        <f t="shared" si="27"/>
        <v>2.4840000000000001E-2</v>
      </c>
      <c r="M89">
        <f t="shared" si="28"/>
        <v>0.13500000000000001</v>
      </c>
      <c r="O89">
        <f t="shared" si="29"/>
        <v>0</v>
      </c>
      <c r="P89">
        <f t="shared" si="30"/>
        <v>0.13500000000000001</v>
      </c>
      <c r="R89">
        <f t="shared" si="31"/>
        <v>0</v>
      </c>
      <c r="S89">
        <f t="shared" si="32"/>
        <v>2.4840000000000001E-2</v>
      </c>
    </row>
    <row r="90" spans="2:19" x14ac:dyDescent="0.3">
      <c r="B90" s="15">
        <v>1</v>
      </c>
      <c r="C90" s="16">
        <v>0</v>
      </c>
      <c r="D90" s="16">
        <v>0</v>
      </c>
      <c r="E90" s="16">
        <v>0</v>
      </c>
      <c r="F90" s="17">
        <v>0</v>
      </c>
      <c r="G90" s="23">
        <v>0.4</v>
      </c>
      <c r="H90" s="16">
        <f t="shared" ref="H90:H97" si="34">1-0.2</f>
        <v>0.8</v>
      </c>
      <c r="I90" s="16">
        <f>1-0.3</f>
        <v>0.7</v>
      </c>
      <c r="J90" s="16">
        <f>1-0.3</f>
        <v>0.7</v>
      </c>
      <c r="K90" s="16">
        <f>1-0.65</f>
        <v>0.35</v>
      </c>
      <c r="L90" s="17">
        <f t="shared" si="27"/>
        <v>5.4880000000000005E-2</v>
      </c>
      <c r="M90">
        <f t="shared" si="28"/>
        <v>9.799999999999999E-2</v>
      </c>
      <c r="O90">
        <f t="shared" si="29"/>
        <v>0</v>
      </c>
      <c r="P90">
        <f t="shared" si="30"/>
        <v>0</v>
      </c>
      <c r="R90">
        <f t="shared" si="31"/>
        <v>0</v>
      </c>
      <c r="S90">
        <f t="shared" si="32"/>
        <v>0</v>
      </c>
    </row>
    <row r="91" spans="2:19" x14ac:dyDescent="0.3">
      <c r="B91" s="15">
        <v>1</v>
      </c>
      <c r="C91" s="16">
        <v>0</v>
      </c>
      <c r="D91" s="16">
        <v>0</v>
      </c>
      <c r="E91" s="16">
        <v>0</v>
      </c>
      <c r="F91" s="17">
        <v>1</v>
      </c>
      <c r="G91" s="23">
        <v>0.4</v>
      </c>
      <c r="H91" s="16">
        <f t="shared" si="34"/>
        <v>0.8</v>
      </c>
      <c r="I91" s="16">
        <v>0.3</v>
      </c>
      <c r="J91" s="16">
        <f>1-0.3</f>
        <v>0.7</v>
      </c>
      <c r="K91" s="16">
        <f t="shared" ref="K91:K93" si="35">1-0.65</f>
        <v>0.35</v>
      </c>
      <c r="L91" s="17">
        <f t="shared" si="27"/>
        <v>2.3520000000000003E-2</v>
      </c>
      <c r="M91">
        <f t="shared" si="28"/>
        <v>4.1999999999999996E-2</v>
      </c>
      <c r="O91">
        <f t="shared" si="29"/>
        <v>0</v>
      </c>
      <c r="P91">
        <f t="shared" si="30"/>
        <v>0</v>
      </c>
      <c r="R91">
        <f t="shared" si="31"/>
        <v>0</v>
      </c>
      <c r="S91">
        <f t="shared" si="32"/>
        <v>0</v>
      </c>
    </row>
    <row r="92" spans="2:19" x14ac:dyDescent="0.3">
      <c r="B92" s="15">
        <v>1</v>
      </c>
      <c r="C92" s="16">
        <v>0</v>
      </c>
      <c r="D92" s="16">
        <v>0</v>
      </c>
      <c r="E92" s="16">
        <v>1</v>
      </c>
      <c r="F92" s="17">
        <v>0</v>
      </c>
      <c r="G92" s="23">
        <v>0.4</v>
      </c>
      <c r="H92" s="16">
        <f t="shared" si="34"/>
        <v>0.8</v>
      </c>
      <c r="I92" s="16">
        <f>1-0.3</f>
        <v>0.7</v>
      </c>
      <c r="J92" s="16">
        <v>0.3</v>
      </c>
      <c r="K92" s="16">
        <f t="shared" si="35"/>
        <v>0.35</v>
      </c>
      <c r="L92" s="17">
        <f t="shared" si="27"/>
        <v>2.3520000000000003E-2</v>
      </c>
      <c r="M92">
        <f t="shared" si="28"/>
        <v>9.799999999999999E-2</v>
      </c>
      <c r="O92">
        <f t="shared" si="29"/>
        <v>0</v>
      </c>
      <c r="P92">
        <f t="shared" si="30"/>
        <v>0</v>
      </c>
      <c r="R92">
        <f t="shared" si="31"/>
        <v>0</v>
      </c>
      <c r="S92">
        <f t="shared" si="32"/>
        <v>0</v>
      </c>
    </row>
    <row r="93" spans="2:19" x14ac:dyDescent="0.3">
      <c r="B93" s="15">
        <v>1</v>
      </c>
      <c r="C93" s="16">
        <v>0</v>
      </c>
      <c r="D93" s="16">
        <v>0</v>
      </c>
      <c r="E93" s="16">
        <v>1</v>
      </c>
      <c r="F93" s="17">
        <v>1</v>
      </c>
      <c r="G93" s="23">
        <v>0.4</v>
      </c>
      <c r="H93" s="16">
        <f t="shared" si="34"/>
        <v>0.8</v>
      </c>
      <c r="I93" s="16">
        <v>0.3</v>
      </c>
      <c r="J93" s="16">
        <v>0.3</v>
      </c>
      <c r="K93" s="16">
        <f t="shared" si="35"/>
        <v>0.35</v>
      </c>
      <c r="L93" s="17">
        <f t="shared" si="27"/>
        <v>1.008E-2</v>
      </c>
      <c r="M93">
        <f t="shared" si="28"/>
        <v>4.1999999999999996E-2</v>
      </c>
      <c r="O93">
        <f t="shared" si="29"/>
        <v>0</v>
      </c>
      <c r="P93">
        <f t="shared" si="30"/>
        <v>0</v>
      </c>
      <c r="R93">
        <f t="shared" si="31"/>
        <v>0</v>
      </c>
      <c r="S93">
        <f t="shared" si="32"/>
        <v>0</v>
      </c>
    </row>
    <row r="94" spans="2:19" x14ac:dyDescent="0.3">
      <c r="B94" s="15">
        <v>1</v>
      </c>
      <c r="C94" s="16">
        <v>0</v>
      </c>
      <c r="D94" s="16">
        <v>1</v>
      </c>
      <c r="E94" s="16">
        <v>0</v>
      </c>
      <c r="F94" s="17">
        <v>0</v>
      </c>
      <c r="G94" s="23">
        <v>0.4</v>
      </c>
      <c r="H94" s="16">
        <f t="shared" si="34"/>
        <v>0.8</v>
      </c>
      <c r="I94" s="16">
        <f>1-0.6</f>
        <v>0.4</v>
      </c>
      <c r="J94" s="16">
        <f>1-0.92</f>
        <v>7.999999999999996E-2</v>
      </c>
      <c r="K94" s="16">
        <v>0.65</v>
      </c>
      <c r="L94" s="17">
        <f t="shared" si="27"/>
        <v>6.6559999999999987E-3</v>
      </c>
      <c r="M94">
        <f t="shared" si="28"/>
        <v>0.10400000000000002</v>
      </c>
      <c r="O94">
        <f t="shared" si="29"/>
        <v>0.10400000000000002</v>
      </c>
      <c r="P94">
        <f t="shared" si="30"/>
        <v>0.10400000000000002</v>
      </c>
      <c r="R94">
        <f t="shared" si="31"/>
        <v>6.6559999999999987E-3</v>
      </c>
      <c r="S94">
        <f t="shared" si="32"/>
        <v>6.6559999999999987E-3</v>
      </c>
    </row>
    <row r="95" spans="2:19" x14ac:dyDescent="0.3">
      <c r="B95" s="15">
        <v>1</v>
      </c>
      <c r="C95" s="16">
        <v>0</v>
      </c>
      <c r="D95" s="16">
        <v>1</v>
      </c>
      <c r="E95" s="16">
        <v>0</v>
      </c>
      <c r="F95" s="17">
        <v>1</v>
      </c>
      <c r="G95" s="23">
        <v>0.4</v>
      </c>
      <c r="H95" s="16">
        <f t="shared" si="34"/>
        <v>0.8</v>
      </c>
      <c r="I95" s="16">
        <v>0.6</v>
      </c>
      <c r="J95" s="16">
        <f>1-0.92</f>
        <v>7.999999999999996E-2</v>
      </c>
      <c r="K95" s="16">
        <v>0.65</v>
      </c>
      <c r="L95" s="17">
        <f t="shared" si="27"/>
        <v>9.9839999999999963E-3</v>
      </c>
      <c r="M95">
        <f t="shared" si="28"/>
        <v>0.156</v>
      </c>
      <c r="O95">
        <f t="shared" si="29"/>
        <v>0.156</v>
      </c>
      <c r="P95">
        <f t="shared" si="30"/>
        <v>0.156</v>
      </c>
      <c r="R95">
        <f t="shared" si="31"/>
        <v>9.9839999999999963E-3</v>
      </c>
      <c r="S95">
        <f t="shared" si="32"/>
        <v>9.9839999999999963E-3</v>
      </c>
    </row>
    <row r="96" spans="2:19" x14ac:dyDescent="0.3">
      <c r="B96" s="15">
        <v>1</v>
      </c>
      <c r="C96" s="16">
        <v>0</v>
      </c>
      <c r="D96" s="16">
        <v>1</v>
      </c>
      <c r="E96" s="16">
        <v>1</v>
      </c>
      <c r="F96" s="17">
        <v>0</v>
      </c>
      <c r="G96" s="23">
        <v>0.4</v>
      </c>
      <c r="H96" s="16">
        <f t="shared" si="34"/>
        <v>0.8</v>
      </c>
      <c r="I96" s="16">
        <f>1-0.6</f>
        <v>0.4</v>
      </c>
      <c r="J96" s="16">
        <v>0.92</v>
      </c>
      <c r="K96" s="16">
        <v>0.65</v>
      </c>
      <c r="L96" s="17">
        <f t="shared" si="27"/>
        <v>7.6544000000000029E-2</v>
      </c>
      <c r="M96">
        <f t="shared" si="28"/>
        <v>0.10400000000000002</v>
      </c>
      <c r="O96">
        <f t="shared" si="29"/>
        <v>0.10400000000000002</v>
      </c>
      <c r="P96">
        <f t="shared" si="30"/>
        <v>0.10400000000000002</v>
      </c>
      <c r="R96">
        <f t="shared" si="31"/>
        <v>7.6544000000000029E-2</v>
      </c>
      <c r="S96">
        <f t="shared" si="32"/>
        <v>7.6544000000000029E-2</v>
      </c>
    </row>
    <row r="97" spans="2:19" x14ac:dyDescent="0.3">
      <c r="B97" s="15">
        <v>1</v>
      </c>
      <c r="C97" s="16">
        <v>0</v>
      </c>
      <c r="D97" s="16">
        <v>1</v>
      </c>
      <c r="E97" s="16">
        <v>1</v>
      </c>
      <c r="F97" s="17">
        <v>1</v>
      </c>
      <c r="G97" s="23">
        <v>0.4</v>
      </c>
      <c r="H97" s="16">
        <f t="shared" si="34"/>
        <v>0.8</v>
      </c>
      <c r="I97" s="16">
        <v>0.6</v>
      </c>
      <c r="J97" s="16">
        <v>0.92</v>
      </c>
      <c r="K97" s="16">
        <v>0.65</v>
      </c>
      <c r="L97" s="17">
        <f t="shared" si="27"/>
        <v>0.11481600000000003</v>
      </c>
      <c r="M97">
        <f t="shared" si="28"/>
        <v>0.156</v>
      </c>
      <c r="O97">
        <f t="shared" si="29"/>
        <v>0.156</v>
      </c>
      <c r="P97">
        <f t="shared" si="30"/>
        <v>0.156</v>
      </c>
      <c r="R97">
        <f t="shared" si="31"/>
        <v>0.11481600000000003</v>
      </c>
      <c r="S97">
        <f t="shared" si="32"/>
        <v>0.11481600000000003</v>
      </c>
    </row>
    <row r="98" spans="2:19" x14ac:dyDescent="0.3">
      <c r="B98" s="15">
        <v>1</v>
      </c>
      <c r="C98" s="16">
        <v>1</v>
      </c>
      <c r="D98" s="16">
        <v>0</v>
      </c>
      <c r="E98" s="16">
        <v>0</v>
      </c>
      <c r="F98" s="17">
        <v>0</v>
      </c>
      <c r="G98" s="23">
        <v>0.4</v>
      </c>
      <c r="H98" s="32">
        <v>0.2</v>
      </c>
      <c r="I98" s="16">
        <f>1-0.88</f>
        <v>0.12</v>
      </c>
      <c r="J98" s="16">
        <f>1-0.3</f>
        <v>0.7</v>
      </c>
      <c r="K98" s="16">
        <f>1-0.65</f>
        <v>0.35</v>
      </c>
      <c r="L98" s="17">
        <f t="shared" si="27"/>
        <v>2.3519999999999999E-3</v>
      </c>
      <c r="M98">
        <f t="shared" si="28"/>
        <v>1.6799999999999999E-2</v>
      </c>
      <c r="O98">
        <f t="shared" si="29"/>
        <v>0</v>
      </c>
      <c r="P98">
        <f t="shared" si="30"/>
        <v>0</v>
      </c>
      <c r="R98">
        <f t="shared" si="31"/>
        <v>0</v>
      </c>
      <c r="S98">
        <f t="shared" si="32"/>
        <v>0</v>
      </c>
    </row>
    <row r="99" spans="2:19" x14ac:dyDescent="0.3">
      <c r="B99" s="15">
        <v>1</v>
      </c>
      <c r="C99" s="16">
        <v>1</v>
      </c>
      <c r="D99" s="16">
        <v>0</v>
      </c>
      <c r="E99" s="16">
        <v>0</v>
      </c>
      <c r="F99" s="17">
        <v>1</v>
      </c>
      <c r="G99" s="23">
        <v>0.4</v>
      </c>
      <c r="H99" s="32">
        <v>0.2</v>
      </c>
      <c r="I99" s="32">
        <v>0.88</v>
      </c>
      <c r="J99" s="16">
        <f>1-0.3</f>
        <v>0.7</v>
      </c>
      <c r="K99" s="16">
        <f t="shared" ref="K99:K101" si="36">1-0.65</f>
        <v>0.35</v>
      </c>
      <c r="L99" s="17">
        <f t="shared" si="27"/>
        <v>1.7248000000000003E-2</v>
      </c>
      <c r="M99">
        <f t="shared" si="28"/>
        <v>0.1232</v>
      </c>
      <c r="O99">
        <f t="shared" si="29"/>
        <v>0</v>
      </c>
      <c r="P99">
        <f t="shared" si="30"/>
        <v>0</v>
      </c>
      <c r="R99">
        <f t="shared" si="31"/>
        <v>0</v>
      </c>
      <c r="S99">
        <f t="shared" si="32"/>
        <v>0</v>
      </c>
    </row>
    <row r="100" spans="2:19" x14ac:dyDescent="0.3">
      <c r="B100" s="15">
        <v>1</v>
      </c>
      <c r="C100" s="16">
        <v>1</v>
      </c>
      <c r="D100" s="16">
        <v>0</v>
      </c>
      <c r="E100" s="16">
        <v>1</v>
      </c>
      <c r="F100" s="17">
        <v>0</v>
      </c>
      <c r="G100" s="23">
        <v>0.4</v>
      </c>
      <c r="H100" s="32">
        <v>0.2</v>
      </c>
      <c r="I100" s="16">
        <f>1-0.88</f>
        <v>0.12</v>
      </c>
      <c r="J100" s="16">
        <v>0.3</v>
      </c>
      <c r="K100" s="16">
        <f t="shared" si="36"/>
        <v>0.35</v>
      </c>
      <c r="L100" s="17">
        <f t="shared" si="27"/>
        <v>1.008E-3</v>
      </c>
      <c r="M100">
        <f t="shared" si="28"/>
        <v>1.6799999999999999E-2</v>
      </c>
      <c r="O100">
        <f t="shared" si="29"/>
        <v>0</v>
      </c>
      <c r="P100">
        <f t="shared" si="30"/>
        <v>0</v>
      </c>
      <c r="R100">
        <f t="shared" si="31"/>
        <v>0</v>
      </c>
      <c r="S100">
        <f t="shared" si="32"/>
        <v>0</v>
      </c>
    </row>
    <row r="101" spans="2:19" x14ac:dyDescent="0.3">
      <c r="B101" s="15">
        <v>1</v>
      </c>
      <c r="C101" s="16">
        <v>1</v>
      </c>
      <c r="D101" s="16">
        <v>0</v>
      </c>
      <c r="E101" s="16">
        <v>1</v>
      </c>
      <c r="F101" s="17">
        <v>1</v>
      </c>
      <c r="G101" s="23">
        <v>0.4</v>
      </c>
      <c r="H101" s="32">
        <v>0.2</v>
      </c>
      <c r="I101" s="32">
        <v>0.88</v>
      </c>
      <c r="J101" s="16">
        <v>0.3</v>
      </c>
      <c r="K101" s="16">
        <f t="shared" si="36"/>
        <v>0.35</v>
      </c>
      <c r="L101" s="17">
        <f t="shared" si="27"/>
        <v>7.392000000000001E-3</v>
      </c>
      <c r="M101">
        <f t="shared" si="28"/>
        <v>0.1232</v>
      </c>
      <c r="O101">
        <f t="shared" si="29"/>
        <v>0</v>
      </c>
      <c r="P101">
        <f t="shared" si="30"/>
        <v>0</v>
      </c>
      <c r="R101">
        <f t="shared" si="31"/>
        <v>0</v>
      </c>
      <c r="S101">
        <f t="shared" si="32"/>
        <v>0</v>
      </c>
    </row>
    <row r="102" spans="2:19" x14ac:dyDescent="0.3">
      <c r="B102" s="15">
        <v>1</v>
      </c>
      <c r="C102" s="16">
        <v>1</v>
      </c>
      <c r="D102" s="16">
        <v>1</v>
      </c>
      <c r="E102" s="16">
        <v>0</v>
      </c>
      <c r="F102" s="17">
        <v>0</v>
      </c>
      <c r="G102" s="23">
        <v>0.4</v>
      </c>
      <c r="H102" s="32">
        <v>0.2</v>
      </c>
      <c r="I102" s="16">
        <f>1-0.95</f>
        <v>5.0000000000000044E-2</v>
      </c>
      <c r="J102" s="16">
        <f>1-0.92</f>
        <v>7.999999999999996E-2</v>
      </c>
      <c r="K102" s="16">
        <v>0.65</v>
      </c>
      <c r="L102" s="17">
        <f t="shared" si="27"/>
        <v>2.0800000000000012E-4</v>
      </c>
      <c r="M102">
        <f t="shared" si="28"/>
        <v>1.3000000000000012E-2</v>
      </c>
      <c r="O102">
        <f t="shared" si="29"/>
        <v>1.3000000000000012E-2</v>
      </c>
      <c r="P102">
        <f t="shared" si="30"/>
        <v>1.3000000000000012E-2</v>
      </c>
      <c r="R102">
        <f t="shared" si="31"/>
        <v>2.0800000000000012E-4</v>
      </c>
      <c r="S102">
        <f t="shared" si="32"/>
        <v>2.0800000000000012E-4</v>
      </c>
    </row>
    <row r="103" spans="2:19" x14ac:dyDescent="0.3">
      <c r="B103" s="15">
        <v>1</v>
      </c>
      <c r="C103" s="16">
        <v>1</v>
      </c>
      <c r="D103" s="16">
        <v>1</v>
      </c>
      <c r="E103" s="16">
        <v>0</v>
      </c>
      <c r="F103" s="17">
        <v>1</v>
      </c>
      <c r="G103" s="23">
        <v>0.4</v>
      </c>
      <c r="H103" s="32">
        <v>0.2</v>
      </c>
      <c r="I103" s="32">
        <v>0.95</v>
      </c>
      <c r="J103" s="16">
        <f>1-0.92</f>
        <v>7.999999999999996E-2</v>
      </c>
      <c r="K103" s="16">
        <v>0.65</v>
      </c>
      <c r="L103" s="17">
        <f t="shared" si="27"/>
        <v>3.9519999999999989E-3</v>
      </c>
      <c r="M103">
        <f t="shared" si="28"/>
        <v>0.24700000000000003</v>
      </c>
      <c r="O103">
        <f t="shared" si="29"/>
        <v>0.24700000000000003</v>
      </c>
      <c r="P103">
        <f t="shared" si="30"/>
        <v>0.24700000000000003</v>
      </c>
      <c r="R103">
        <f t="shared" si="31"/>
        <v>3.9519999999999989E-3</v>
      </c>
      <c r="S103">
        <f t="shared" si="32"/>
        <v>3.9519999999999989E-3</v>
      </c>
    </row>
    <row r="104" spans="2:19" x14ac:dyDescent="0.3">
      <c r="B104" s="15">
        <v>1</v>
      </c>
      <c r="C104" s="16">
        <v>1</v>
      </c>
      <c r="D104" s="16">
        <v>1</v>
      </c>
      <c r="E104" s="16">
        <v>1</v>
      </c>
      <c r="F104" s="17">
        <v>0</v>
      </c>
      <c r="G104" s="23">
        <v>0.4</v>
      </c>
      <c r="H104" s="32">
        <v>0.2</v>
      </c>
      <c r="I104" s="16">
        <f>1-0.95</f>
        <v>5.0000000000000044E-2</v>
      </c>
      <c r="J104" s="16">
        <v>0.92</v>
      </c>
      <c r="K104" s="16">
        <v>0.65</v>
      </c>
      <c r="L104" s="17">
        <f t="shared" si="27"/>
        <v>2.3920000000000026E-3</v>
      </c>
      <c r="M104">
        <f t="shared" si="28"/>
        <v>1.3000000000000012E-2</v>
      </c>
      <c r="O104">
        <f t="shared" si="29"/>
        <v>1.3000000000000012E-2</v>
      </c>
      <c r="P104">
        <f t="shared" si="30"/>
        <v>1.3000000000000012E-2</v>
      </c>
      <c r="R104">
        <f t="shared" si="31"/>
        <v>2.3920000000000026E-3</v>
      </c>
      <c r="S104">
        <f t="shared" si="32"/>
        <v>2.3920000000000026E-3</v>
      </c>
    </row>
    <row r="105" spans="2:19" ht="15" thickBot="1" x14ac:dyDescent="0.35">
      <c r="B105" s="18">
        <v>1</v>
      </c>
      <c r="C105" s="19">
        <v>1</v>
      </c>
      <c r="D105" s="19">
        <v>1</v>
      </c>
      <c r="E105" s="19">
        <v>1</v>
      </c>
      <c r="F105" s="12">
        <v>1</v>
      </c>
      <c r="G105" s="25">
        <v>0.4</v>
      </c>
      <c r="H105" s="45">
        <v>0.2</v>
      </c>
      <c r="I105" s="45">
        <v>0.95</v>
      </c>
      <c r="J105" s="19">
        <v>0.92</v>
      </c>
      <c r="K105" s="19">
        <v>0.65</v>
      </c>
      <c r="L105" s="12">
        <f t="shared" si="27"/>
        <v>4.5448000000000009E-2</v>
      </c>
      <c r="M105">
        <f t="shared" si="28"/>
        <v>0.24700000000000003</v>
      </c>
      <c r="O105">
        <f t="shared" si="29"/>
        <v>0.24700000000000003</v>
      </c>
      <c r="P105">
        <f t="shared" si="30"/>
        <v>0.24700000000000003</v>
      </c>
      <c r="R105">
        <f t="shared" si="31"/>
        <v>4.5448000000000009E-2</v>
      </c>
      <c r="S105">
        <f t="shared" si="32"/>
        <v>4.5448000000000009E-2</v>
      </c>
    </row>
    <row r="106" spans="2:19" x14ac:dyDescent="0.3">
      <c r="L106" t="s">
        <v>114</v>
      </c>
      <c r="M106">
        <f>SUM(M74:M105)</f>
        <v>4</v>
      </c>
      <c r="O106">
        <f>SUM(O74:O105)</f>
        <v>1.04</v>
      </c>
      <c r="P106">
        <f>SUM(P74:P105)</f>
        <v>1.6400000000000003</v>
      </c>
      <c r="R106">
        <f t="shared" ref="R106:S106" si="37">SUM(R74:R105)</f>
        <v>0.26000000000000006</v>
      </c>
      <c r="S106">
        <f t="shared" si="37"/>
        <v>0.41000000000000003</v>
      </c>
    </row>
    <row r="108" spans="2:19" x14ac:dyDescent="0.3">
      <c r="O108" t="s">
        <v>110</v>
      </c>
      <c r="P108">
        <f>O106/P106</f>
        <v>0.63414634146341453</v>
      </c>
      <c r="R108" t="s">
        <v>110</v>
      </c>
      <c r="S108">
        <f>R106/S106</f>
        <v>0.63414634146341475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F7FE-540F-4780-8399-E0D87DA441E3}">
  <dimension ref="A2:AI68"/>
  <sheetViews>
    <sheetView tabSelected="1" topLeftCell="A43" workbookViewId="0">
      <selection activeCell="F67" sqref="F67"/>
    </sheetView>
  </sheetViews>
  <sheetFormatPr defaultRowHeight="14.4" x14ac:dyDescent="0.3"/>
  <cols>
    <col min="1" max="1" width="11.6640625" customWidth="1"/>
    <col min="2" max="2" width="6.109375" customWidth="1"/>
    <col min="3" max="3" width="3.77734375" customWidth="1"/>
    <col min="4" max="4" width="14.33203125" customWidth="1"/>
    <col min="5" max="5" width="8.44140625" customWidth="1"/>
    <col min="6" max="6" width="13.44140625" customWidth="1"/>
    <col min="7" max="7" width="14.109375" customWidth="1"/>
    <col min="8" max="8" width="11.5546875" customWidth="1"/>
    <col min="9" max="9" width="6.77734375" customWidth="1"/>
    <col min="10" max="10" width="6.44140625" customWidth="1"/>
    <col min="11" max="11" width="7.109375" customWidth="1"/>
    <col min="12" max="12" width="1.33203125" customWidth="1"/>
    <col min="13" max="13" width="6.88671875" customWidth="1"/>
    <col min="14" max="14" width="6.21875" customWidth="1"/>
    <col min="15" max="15" width="6" customWidth="1"/>
    <col min="16" max="16" width="7" customWidth="1"/>
    <col min="17" max="17" width="1.44140625" customWidth="1"/>
    <col min="18" max="18" width="10.5546875" customWidth="1"/>
    <col min="19" max="19" width="9.88671875" customWidth="1"/>
    <col min="20" max="20" width="10.77734375" customWidth="1"/>
    <col min="21" max="21" width="10.33203125" customWidth="1"/>
    <col min="22" max="22" width="1.77734375" customWidth="1"/>
    <col min="23" max="23" width="10.44140625" customWidth="1"/>
    <col min="24" max="24" width="10.5546875" customWidth="1"/>
    <col min="25" max="25" width="10.33203125" customWidth="1"/>
    <col min="26" max="26" width="10.21875" customWidth="1"/>
    <col min="27" max="27" width="1.88671875" customWidth="1"/>
    <col min="28" max="28" width="13.77734375" customWidth="1"/>
    <col min="29" max="30" width="13.21875" customWidth="1"/>
    <col min="31" max="31" width="13.77734375" customWidth="1"/>
    <col min="32" max="32" width="13.33203125" customWidth="1"/>
    <col min="33" max="33" width="13.5546875" customWidth="1"/>
    <col min="34" max="34" width="13.88671875" customWidth="1"/>
    <col min="35" max="35" width="13.33203125" customWidth="1"/>
  </cols>
  <sheetData>
    <row r="2" spans="2:35" ht="15" thickBot="1" x14ac:dyDescent="0.35"/>
    <row r="3" spans="2:35" ht="15" thickBot="1" x14ac:dyDescent="0.35">
      <c r="B3" s="1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/>
      <c r="H3" s="7" t="s">
        <v>19</v>
      </c>
      <c r="I3" s="7" t="s">
        <v>20</v>
      </c>
      <c r="J3" s="7" t="s">
        <v>21</v>
      </c>
      <c r="K3" s="8" t="s">
        <v>22</v>
      </c>
      <c r="M3" s="1" t="s">
        <v>24</v>
      </c>
      <c r="N3" s="2" t="s">
        <v>25</v>
      </c>
      <c r="O3" s="2" t="s">
        <v>26</v>
      </c>
      <c r="P3" s="3" t="s">
        <v>27</v>
      </c>
      <c r="R3" s="1" t="s">
        <v>29</v>
      </c>
      <c r="S3" s="2" t="s">
        <v>30</v>
      </c>
      <c r="T3" s="2" t="s">
        <v>31</v>
      </c>
      <c r="U3" s="3" t="s">
        <v>32</v>
      </c>
      <c r="W3" s="1" t="s">
        <v>33</v>
      </c>
      <c r="X3" s="2" t="s">
        <v>34</v>
      </c>
      <c r="Y3" s="2" t="s">
        <v>35</v>
      </c>
      <c r="Z3" s="3" t="s">
        <v>36</v>
      </c>
      <c r="AB3" s="1" t="s">
        <v>38</v>
      </c>
      <c r="AC3" s="2" t="s">
        <v>39</v>
      </c>
      <c r="AD3" s="2" t="s">
        <v>40</v>
      </c>
      <c r="AE3" s="2" t="s">
        <v>41</v>
      </c>
      <c r="AF3" s="2" t="s">
        <v>42</v>
      </c>
      <c r="AG3" s="2" t="s">
        <v>43</v>
      </c>
      <c r="AH3" s="2" t="s">
        <v>37</v>
      </c>
      <c r="AI3" s="3" t="s">
        <v>44</v>
      </c>
    </row>
    <row r="4" spans="2:35" x14ac:dyDescent="0.3">
      <c r="B4" s="6">
        <v>0</v>
      </c>
      <c r="C4" s="6">
        <v>0</v>
      </c>
      <c r="D4" s="6">
        <v>0</v>
      </c>
      <c r="E4" s="6">
        <v>0</v>
      </c>
      <c r="F4" s="6">
        <v>22</v>
      </c>
      <c r="H4" s="4">
        <f>F4*B4</f>
        <v>0</v>
      </c>
      <c r="I4" s="4">
        <f>F4*C4</f>
        <v>0</v>
      </c>
      <c r="J4" s="4">
        <f>F4*D4</f>
        <v>0</v>
      </c>
      <c r="K4" s="4">
        <f>F4*E4</f>
        <v>0</v>
      </c>
      <c r="M4" s="6">
        <f>(1-B4)*F4</f>
        <v>22</v>
      </c>
      <c r="N4" s="6">
        <f>(1-C4)*F4</f>
        <v>22</v>
      </c>
      <c r="O4" s="6">
        <f>(1-D4)*F4</f>
        <v>22</v>
      </c>
      <c r="P4" s="6">
        <f>(1-E4)*F4</f>
        <v>22</v>
      </c>
      <c r="R4" s="6">
        <f>B4*C4*F4</f>
        <v>0</v>
      </c>
      <c r="S4" s="6">
        <f>C4*(1-B4)*F4</f>
        <v>0</v>
      </c>
      <c r="T4" s="6">
        <f>B4*(1-C4)*F4</f>
        <v>0</v>
      </c>
      <c r="U4" s="6">
        <f>(1-C4)*(1-B4)*F4</f>
        <v>22</v>
      </c>
      <c r="W4" s="6">
        <f>B4*D4*F4</f>
        <v>0</v>
      </c>
      <c r="X4" s="6">
        <f>(1-B4)*D4*F4</f>
        <v>0</v>
      </c>
      <c r="Y4" s="6">
        <f>B4*(1-D4)*F4</f>
        <v>0</v>
      </c>
      <c r="Z4" s="6">
        <f>(1-B4)*(1-D4)*F4</f>
        <v>22</v>
      </c>
      <c r="AB4" s="6">
        <f>(1-C4)*(1-D4)*(1-E4)*F4</f>
        <v>22</v>
      </c>
      <c r="AC4" s="6">
        <f>(1-C4)*(1-D4)*E4*F4</f>
        <v>0</v>
      </c>
      <c r="AD4" s="6">
        <f>D4*(1-C4)*(1-E4)*F4</f>
        <v>0</v>
      </c>
      <c r="AE4" s="6">
        <f>(1-C4)*D4*E4*F4</f>
        <v>0</v>
      </c>
      <c r="AF4" s="6">
        <f>C4*(1-D4)*(1-E4)*F4</f>
        <v>0</v>
      </c>
      <c r="AG4" s="6">
        <f>C4*(1-D4)*E4*F4</f>
        <v>0</v>
      </c>
      <c r="AH4" s="6">
        <f>C4*D4*(1-E4)*F4</f>
        <v>0</v>
      </c>
      <c r="AI4" s="6">
        <f>C4*D4*E4*F4</f>
        <v>0</v>
      </c>
    </row>
    <row r="5" spans="2:35" x14ac:dyDescent="0.3">
      <c r="B5" s="4">
        <v>0</v>
      </c>
      <c r="C5" s="4">
        <v>0</v>
      </c>
      <c r="D5" s="4">
        <v>0</v>
      </c>
      <c r="E5" s="4">
        <v>1</v>
      </c>
      <c r="F5" s="4">
        <v>5</v>
      </c>
      <c r="H5" s="4">
        <f t="shared" ref="H5:H19" si="0">F5*B5</f>
        <v>0</v>
      </c>
      <c r="I5" s="4">
        <f t="shared" ref="I5:I19" si="1">F5*C5</f>
        <v>0</v>
      </c>
      <c r="J5" s="4">
        <f t="shared" ref="J5:J19" si="2">F5*D5</f>
        <v>0</v>
      </c>
      <c r="K5" s="4">
        <f t="shared" ref="K5:K19" si="3">F5*E5</f>
        <v>5</v>
      </c>
      <c r="M5" s="4">
        <f t="shared" ref="M5:M19" si="4">(1-B5)*F5</f>
        <v>5</v>
      </c>
      <c r="N5" s="4">
        <f t="shared" ref="N5:N19" si="5">(1-C5)*F5</f>
        <v>5</v>
      </c>
      <c r="O5" s="4">
        <f t="shared" ref="O5:O19" si="6">(1-D5)*F5</f>
        <v>5</v>
      </c>
      <c r="P5" s="4">
        <f t="shared" ref="P5:P19" si="7">(1-E5)*F5</f>
        <v>0</v>
      </c>
      <c r="R5" s="4">
        <f t="shared" ref="R5:R19" si="8">B5*C5*F5</f>
        <v>0</v>
      </c>
      <c r="S5" s="4">
        <f t="shared" ref="S5:S19" si="9">C5*(1-B5)*F5</f>
        <v>0</v>
      </c>
      <c r="T5" s="4">
        <f t="shared" ref="T5:T19" si="10">B5*(1-C5)*F5</f>
        <v>0</v>
      </c>
      <c r="U5" s="4">
        <f t="shared" ref="U5:U19" si="11">(1-C5)*(1-B5)*F5</f>
        <v>5</v>
      </c>
      <c r="W5" s="4">
        <f t="shared" ref="W5:W19" si="12">B5*D5*F5</f>
        <v>0</v>
      </c>
      <c r="X5" s="4">
        <f t="shared" ref="X5:X19" si="13">(1-B5)*D5*F5</f>
        <v>0</v>
      </c>
      <c r="Y5" s="4">
        <f t="shared" ref="Y5:Y19" si="14">B5*(1-D5)*F5</f>
        <v>0</v>
      </c>
      <c r="Z5" s="4">
        <f t="shared" ref="Z5:Z19" si="15">(1-B5)*(1-D5)*F5</f>
        <v>5</v>
      </c>
      <c r="AB5" s="4">
        <f t="shared" ref="AB5:AB19" si="16">(1-C5)*(1-D5)*(1-E5)*F5</f>
        <v>0</v>
      </c>
      <c r="AC5" s="4">
        <f t="shared" ref="AC5:AC19" si="17">(1-C5)*(1-D5)*E5*F5</f>
        <v>5</v>
      </c>
      <c r="AD5" s="6">
        <f t="shared" ref="AD5:AD19" si="18">D5*(1-C5)*(1-E5)*F5</f>
        <v>0</v>
      </c>
      <c r="AE5" s="6">
        <f t="shared" ref="AE5:AE19" si="19">(1-C5)*D5*E5*F5</f>
        <v>0</v>
      </c>
      <c r="AF5" s="4">
        <f t="shared" ref="AF5:AF19" si="20">C5*(1-D5)*(1-E5)*F5</f>
        <v>0</v>
      </c>
      <c r="AG5" s="6">
        <f t="shared" ref="AG5:AG19" si="21">C5*(1-D5)*E5*F5</f>
        <v>0</v>
      </c>
      <c r="AH5" s="4">
        <f t="shared" ref="AH5:AH19" si="22">C5*D5*(1-E5)*F5</f>
        <v>0</v>
      </c>
      <c r="AI5" s="4">
        <f t="shared" ref="AI5:AI19" si="23">C5*D5*E5*F5</f>
        <v>0</v>
      </c>
    </row>
    <row r="6" spans="2:35" x14ac:dyDescent="0.3">
      <c r="B6" s="4">
        <v>0</v>
      </c>
      <c r="C6" s="4">
        <v>0</v>
      </c>
      <c r="D6" s="4">
        <v>1</v>
      </c>
      <c r="E6" s="4">
        <v>0</v>
      </c>
      <c r="F6" s="4">
        <v>18</v>
      </c>
      <c r="H6" s="4">
        <f t="shared" si="0"/>
        <v>0</v>
      </c>
      <c r="I6" s="4">
        <f t="shared" si="1"/>
        <v>0</v>
      </c>
      <c r="J6" s="4">
        <f t="shared" si="2"/>
        <v>18</v>
      </c>
      <c r="K6" s="4">
        <f t="shared" si="3"/>
        <v>0</v>
      </c>
      <c r="M6" s="4">
        <f t="shared" si="4"/>
        <v>18</v>
      </c>
      <c r="N6" s="4">
        <f t="shared" si="5"/>
        <v>18</v>
      </c>
      <c r="O6" s="4">
        <f t="shared" si="6"/>
        <v>0</v>
      </c>
      <c r="P6" s="4">
        <f t="shared" si="7"/>
        <v>18</v>
      </c>
      <c r="R6" s="4">
        <f t="shared" si="8"/>
        <v>0</v>
      </c>
      <c r="S6" s="4">
        <f t="shared" si="9"/>
        <v>0</v>
      </c>
      <c r="T6" s="4">
        <f t="shared" si="10"/>
        <v>0</v>
      </c>
      <c r="U6" s="4">
        <f t="shared" si="11"/>
        <v>18</v>
      </c>
      <c r="W6" s="4">
        <f t="shared" si="12"/>
        <v>0</v>
      </c>
      <c r="X6" s="4">
        <f t="shared" si="13"/>
        <v>18</v>
      </c>
      <c r="Y6" s="4">
        <f t="shared" si="14"/>
        <v>0</v>
      </c>
      <c r="Z6" s="4">
        <f t="shared" si="15"/>
        <v>0</v>
      </c>
      <c r="AB6" s="4">
        <f t="shared" si="16"/>
        <v>0</v>
      </c>
      <c r="AC6" s="4">
        <f t="shared" si="17"/>
        <v>0</v>
      </c>
      <c r="AD6" s="6">
        <f t="shared" si="18"/>
        <v>18</v>
      </c>
      <c r="AE6" s="6">
        <f t="shared" si="19"/>
        <v>0</v>
      </c>
      <c r="AF6" s="4">
        <f t="shared" si="20"/>
        <v>0</v>
      </c>
      <c r="AG6" s="6">
        <f t="shared" si="21"/>
        <v>0</v>
      </c>
      <c r="AH6" s="4">
        <f t="shared" si="22"/>
        <v>0</v>
      </c>
      <c r="AI6" s="4">
        <f t="shared" si="23"/>
        <v>0</v>
      </c>
    </row>
    <row r="7" spans="2:35" x14ac:dyDescent="0.3">
      <c r="B7" s="4">
        <v>0</v>
      </c>
      <c r="C7" s="4">
        <v>0</v>
      </c>
      <c r="D7" s="4">
        <v>1</v>
      </c>
      <c r="E7" s="4">
        <v>1</v>
      </c>
      <c r="F7" s="4">
        <v>3</v>
      </c>
      <c r="H7" s="4">
        <f t="shared" si="0"/>
        <v>0</v>
      </c>
      <c r="I7" s="4">
        <f t="shared" si="1"/>
        <v>0</v>
      </c>
      <c r="J7" s="4">
        <f t="shared" si="2"/>
        <v>3</v>
      </c>
      <c r="K7" s="4">
        <f t="shared" si="3"/>
        <v>3</v>
      </c>
      <c r="M7" s="4">
        <f t="shared" si="4"/>
        <v>3</v>
      </c>
      <c r="N7" s="4">
        <f t="shared" si="5"/>
        <v>3</v>
      </c>
      <c r="O7" s="4">
        <f t="shared" si="6"/>
        <v>0</v>
      </c>
      <c r="P7" s="4">
        <f t="shared" si="7"/>
        <v>0</v>
      </c>
      <c r="R7" s="4">
        <f t="shared" si="8"/>
        <v>0</v>
      </c>
      <c r="S7" s="4">
        <f t="shared" si="9"/>
        <v>0</v>
      </c>
      <c r="T7" s="4">
        <f t="shared" si="10"/>
        <v>0</v>
      </c>
      <c r="U7" s="4">
        <f t="shared" si="11"/>
        <v>3</v>
      </c>
      <c r="W7" s="4">
        <f t="shared" si="12"/>
        <v>0</v>
      </c>
      <c r="X7" s="4">
        <f t="shared" si="13"/>
        <v>3</v>
      </c>
      <c r="Y7" s="4">
        <f t="shared" si="14"/>
        <v>0</v>
      </c>
      <c r="Z7" s="4">
        <f t="shared" si="15"/>
        <v>0</v>
      </c>
      <c r="AB7" s="4">
        <f t="shared" si="16"/>
        <v>0</v>
      </c>
      <c r="AC7" s="4">
        <f t="shared" si="17"/>
        <v>0</v>
      </c>
      <c r="AD7" s="6">
        <f t="shared" si="18"/>
        <v>0</v>
      </c>
      <c r="AE7" s="6">
        <f t="shared" si="19"/>
        <v>3</v>
      </c>
      <c r="AF7" s="4">
        <f t="shared" si="20"/>
        <v>0</v>
      </c>
      <c r="AG7" s="6">
        <f t="shared" si="21"/>
        <v>0</v>
      </c>
      <c r="AH7" s="4">
        <f t="shared" si="22"/>
        <v>0</v>
      </c>
      <c r="AI7" s="4">
        <f t="shared" si="23"/>
        <v>0</v>
      </c>
    </row>
    <row r="8" spans="2:35" x14ac:dyDescent="0.3">
      <c r="B8" s="4">
        <v>0</v>
      </c>
      <c r="C8" s="4">
        <v>1</v>
      </c>
      <c r="D8" s="4">
        <v>0</v>
      </c>
      <c r="E8" s="4">
        <v>0</v>
      </c>
      <c r="F8" s="4">
        <v>14</v>
      </c>
      <c r="H8" s="4">
        <f t="shared" si="0"/>
        <v>0</v>
      </c>
      <c r="I8" s="4">
        <f t="shared" si="1"/>
        <v>14</v>
      </c>
      <c r="J8" s="4">
        <f t="shared" si="2"/>
        <v>0</v>
      </c>
      <c r="K8" s="4">
        <f t="shared" si="3"/>
        <v>0</v>
      </c>
      <c r="M8" s="4">
        <f t="shared" si="4"/>
        <v>14</v>
      </c>
      <c r="N8" s="4">
        <f t="shared" si="5"/>
        <v>0</v>
      </c>
      <c r="O8" s="4">
        <f t="shared" si="6"/>
        <v>14</v>
      </c>
      <c r="P8" s="4">
        <f t="shared" si="7"/>
        <v>14</v>
      </c>
      <c r="R8" s="4">
        <f t="shared" si="8"/>
        <v>0</v>
      </c>
      <c r="S8" s="4">
        <f t="shared" si="9"/>
        <v>14</v>
      </c>
      <c r="T8" s="4">
        <f t="shared" si="10"/>
        <v>0</v>
      </c>
      <c r="U8" s="4">
        <f t="shared" si="11"/>
        <v>0</v>
      </c>
      <c r="W8" s="4">
        <f t="shared" si="12"/>
        <v>0</v>
      </c>
      <c r="X8" s="4">
        <f t="shared" si="13"/>
        <v>0</v>
      </c>
      <c r="Y8" s="4">
        <f t="shared" si="14"/>
        <v>0</v>
      </c>
      <c r="Z8" s="4">
        <f t="shared" si="15"/>
        <v>14</v>
      </c>
      <c r="AB8" s="4">
        <f t="shared" si="16"/>
        <v>0</v>
      </c>
      <c r="AC8" s="4">
        <f t="shared" si="17"/>
        <v>0</v>
      </c>
      <c r="AD8" s="6">
        <f t="shared" si="18"/>
        <v>0</v>
      </c>
      <c r="AE8" s="6">
        <f t="shared" si="19"/>
        <v>0</v>
      </c>
      <c r="AF8" s="4">
        <f t="shared" si="20"/>
        <v>14</v>
      </c>
      <c r="AG8" s="6">
        <f t="shared" si="21"/>
        <v>0</v>
      </c>
      <c r="AH8" s="4">
        <f t="shared" si="22"/>
        <v>0</v>
      </c>
      <c r="AI8" s="4">
        <f t="shared" si="23"/>
        <v>0</v>
      </c>
    </row>
    <row r="9" spans="2:35" x14ac:dyDescent="0.3">
      <c r="B9" s="4">
        <v>0</v>
      </c>
      <c r="C9" s="4">
        <v>1</v>
      </c>
      <c r="D9" s="4">
        <v>0</v>
      </c>
      <c r="E9" s="4">
        <v>1</v>
      </c>
      <c r="F9" s="4">
        <v>2</v>
      </c>
      <c r="H9" s="4">
        <f t="shared" si="0"/>
        <v>0</v>
      </c>
      <c r="I9" s="4">
        <f t="shared" si="1"/>
        <v>2</v>
      </c>
      <c r="J9" s="4">
        <f t="shared" si="2"/>
        <v>0</v>
      </c>
      <c r="K9" s="4">
        <f t="shared" si="3"/>
        <v>2</v>
      </c>
      <c r="M9" s="4">
        <f t="shared" si="4"/>
        <v>2</v>
      </c>
      <c r="N9" s="4">
        <f t="shared" si="5"/>
        <v>0</v>
      </c>
      <c r="O9" s="4">
        <f t="shared" si="6"/>
        <v>2</v>
      </c>
      <c r="P9" s="4">
        <f t="shared" si="7"/>
        <v>0</v>
      </c>
      <c r="R9" s="4">
        <f t="shared" si="8"/>
        <v>0</v>
      </c>
      <c r="S9" s="4">
        <f t="shared" si="9"/>
        <v>2</v>
      </c>
      <c r="T9" s="4">
        <f t="shared" si="10"/>
        <v>0</v>
      </c>
      <c r="U9" s="4">
        <f t="shared" si="11"/>
        <v>0</v>
      </c>
      <c r="W9" s="4">
        <f t="shared" si="12"/>
        <v>0</v>
      </c>
      <c r="X9" s="4">
        <f t="shared" si="13"/>
        <v>0</v>
      </c>
      <c r="Y9" s="4">
        <f t="shared" si="14"/>
        <v>0</v>
      </c>
      <c r="Z9" s="4">
        <f t="shared" si="15"/>
        <v>2</v>
      </c>
      <c r="AB9" s="4">
        <f t="shared" si="16"/>
        <v>0</v>
      </c>
      <c r="AC9" s="4">
        <f t="shared" si="17"/>
        <v>0</v>
      </c>
      <c r="AD9" s="6">
        <f t="shared" si="18"/>
        <v>0</v>
      </c>
      <c r="AE9" s="6">
        <f t="shared" si="19"/>
        <v>0</v>
      </c>
      <c r="AF9" s="4">
        <f t="shared" si="20"/>
        <v>0</v>
      </c>
      <c r="AG9" s="6">
        <f t="shared" si="21"/>
        <v>2</v>
      </c>
      <c r="AH9" s="4">
        <f t="shared" si="22"/>
        <v>0</v>
      </c>
      <c r="AI9" s="4">
        <f t="shared" si="23"/>
        <v>0</v>
      </c>
    </row>
    <row r="10" spans="2:35" x14ac:dyDescent="0.3">
      <c r="B10" s="4">
        <v>0</v>
      </c>
      <c r="C10" s="4">
        <v>1</v>
      </c>
      <c r="D10" s="4">
        <v>1</v>
      </c>
      <c r="E10" s="4">
        <v>0</v>
      </c>
      <c r="F10" s="4">
        <v>9</v>
      </c>
      <c r="H10" s="4">
        <f t="shared" si="0"/>
        <v>0</v>
      </c>
      <c r="I10" s="4">
        <f t="shared" si="1"/>
        <v>9</v>
      </c>
      <c r="J10" s="4">
        <f t="shared" si="2"/>
        <v>9</v>
      </c>
      <c r="K10" s="4">
        <f t="shared" si="3"/>
        <v>0</v>
      </c>
      <c r="M10" s="4">
        <f t="shared" si="4"/>
        <v>9</v>
      </c>
      <c r="N10" s="4">
        <f t="shared" si="5"/>
        <v>0</v>
      </c>
      <c r="O10" s="4">
        <f t="shared" si="6"/>
        <v>0</v>
      </c>
      <c r="P10" s="4">
        <f t="shared" si="7"/>
        <v>9</v>
      </c>
      <c r="R10" s="4">
        <f t="shared" si="8"/>
        <v>0</v>
      </c>
      <c r="S10" s="4">
        <f t="shared" si="9"/>
        <v>9</v>
      </c>
      <c r="T10" s="4">
        <f t="shared" si="10"/>
        <v>0</v>
      </c>
      <c r="U10" s="4">
        <f t="shared" si="11"/>
        <v>0</v>
      </c>
      <c r="W10" s="4">
        <f t="shared" si="12"/>
        <v>0</v>
      </c>
      <c r="X10" s="4">
        <f t="shared" si="13"/>
        <v>9</v>
      </c>
      <c r="Y10" s="4">
        <f t="shared" si="14"/>
        <v>0</v>
      </c>
      <c r="Z10" s="4">
        <f t="shared" si="15"/>
        <v>0</v>
      </c>
      <c r="AB10" s="4">
        <f t="shared" si="16"/>
        <v>0</v>
      </c>
      <c r="AC10" s="4">
        <f t="shared" si="17"/>
        <v>0</v>
      </c>
      <c r="AD10" s="6">
        <f t="shared" si="18"/>
        <v>0</v>
      </c>
      <c r="AE10" s="6">
        <f t="shared" si="19"/>
        <v>0</v>
      </c>
      <c r="AF10" s="4">
        <f t="shared" si="20"/>
        <v>0</v>
      </c>
      <c r="AG10" s="6">
        <f t="shared" si="21"/>
        <v>0</v>
      </c>
      <c r="AH10" s="4">
        <f t="shared" si="22"/>
        <v>9</v>
      </c>
      <c r="AI10" s="4">
        <f t="shared" si="23"/>
        <v>0</v>
      </c>
    </row>
    <row r="11" spans="2:35" x14ac:dyDescent="0.3">
      <c r="B11" s="4">
        <v>0</v>
      </c>
      <c r="C11" s="4">
        <v>1</v>
      </c>
      <c r="D11" s="4">
        <v>1</v>
      </c>
      <c r="E11" s="4">
        <v>1</v>
      </c>
      <c r="F11" s="4">
        <v>10</v>
      </c>
      <c r="H11" s="4">
        <f t="shared" si="0"/>
        <v>0</v>
      </c>
      <c r="I11" s="4">
        <f t="shared" si="1"/>
        <v>10</v>
      </c>
      <c r="J11" s="4">
        <f t="shared" si="2"/>
        <v>10</v>
      </c>
      <c r="K11" s="4">
        <f t="shared" si="3"/>
        <v>10</v>
      </c>
      <c r="M11" s="4">
        <f t="shared" si="4"/>
        <v>10</v>
      </c>
      <c r="N11" s="4">
        <f t="shared" si="5"/>
        <v>0</v>
      </c>
      <c r="O11" s="4">
        <f t="shared" si="6"/>
        <v>0</v>
      </c>
      <c r="P11" s="4">
        <f t="shared" si="7"/>
        <v>0</v>
      </c>
      <c r="R11" s="4">
        <f t="shared" si="8"/>
        <v>0</v>
      </c>
      <c r="S11" s="4">
        <f t="shared" si="9"/>
        <v>10</v>
      </c>
      <c r="T11" s="4">
        <f t="shared" si="10"/>
        <v>0</v>
      </c>
      <c r="U11" s="4">
        <f t="shared" si="11"/>
        <v>0</v>
      </c>
      <c r="W11" s="4">
        <f t="shared" si="12"/>
        <v>0</v>
      </c>
      <c r="X11" s="4">
        <f t="shared" si="13"/>
        <v>10</v>
      </c>
      <c r="Y11" s="4">
        <f t="shared" si="14"/>
        <v>0</v>
      </c>
      <c r="Z11" s="4">
        <f t="shared" si="15"/>
        <v>0</v>
      </c>
      <c r="AB11" s="4">
        <f t="shared" si="16"/>
        <v>0</v>
      </c>
      <c r="AC11" s="4">
        <f t="shared" si="17"/>
        <v>0</v>
      </c>
      <c r="AD11" s="6">
        <f t="shared" si="18"/>
        <v>0</v>
      </c>
      <c r="AE11" s="6">
        <f t="shared" si="19"/>
        <v>0</v>
      </c>
      <c r="AF11" s="4">
        <f t="shared" si="20"/>
        <v>0</v>
      </c>
      <c r="AG11" s="6">
        <f t="shared" si="21"/>
        <v>0</v>
      </c>
      <c r="AH11" s="4">
        <f t="shared" si="22"/>
        <v>0</v>
      </c>
      <c r="AI11" s="4">
        <f t="shared" si="23"/>
        <v>10</v>
      </c>
    </row>
    <row r="12" spans="2:35" x14ac:dyDescent="0.3">
      <c r="B12" s="4">
        <v>1</v>
      </c>
      <c r="C12" s="4">
        <v>0</v>
      </c>
      <c r="D12" s="4">
        <v>0</v>
      </c>
      <c r="E12" s="4">
        <v>0</v>
      </c>
      <c r="F12" s="4">
        <v>12</v>
      </c>
      <c r="H12" s="4">
        <f t="shared" si="0"/>
        <v>12</v>
      </c>
      <c r="I12" s="4">
        <f t="shared" si="1"/>
        <v>0</v>
      </c>
      <c r="J12" s="4">
        <f t="shared" si="2"/>
        <v>0</v>
      </c>
      <c r="K12" s="4">
        <f t="shared" si="3"/>
        <v>0</v>
      </c>
      <c r="M12" s="4">
        <f t="shared" si="4"/>
        <v>0</v>
      </c>
      <c r="N12" s="4">
        <f t="shared" si="5"/>
        <v>12</v>
      </c>
      <c r="O12" s="4">
        <f t="shared" si="6"/>
        <v>12</v>
      </c>
      <c r="P12" s="4">
        <f t="shared" si="7"/>
        <v>12</v>
      </c>
      <c r="R12" s="4">
        <f t="shared" si="8"/>
        <v>0</v>
      </c>
      <c r="S12" s="4">
        <f t="shared" si="9"/>
        <v>0</v>
      </c>
      <c r="T12" s="4">
        <f t="shared" si="10"/>
        <v>12</v>
      </c>
      <c r="U12" s="4">
        <f t="shared" si="11"/>
        <v>0</v>
      </c>
      <c r="W12" s="4">
        <f t="shared" si="12"/>
        <v>0</v>
      </c>
      <c r="X12" s="4">
        <f t="shared" si="13"/>
        <v>0</v>
      </c>
      <c r="Y12" s="4">
        <f t="shared" si="14"/>
        <v>12</v>
      </c>
      <c r="Z12" s="4">
        <f t="shared" si="15"/>
        <v>0</v>
      </c>
      <c r="AB12" s="4">
        <f t="shared" si="16"/>
        <v>12</v>
      </c>
      <c r="AC12" s="4">
        <f t="shared" si="17"/>
        <v>0</v>
      </c>
      <c r="AD12" s="6">
        <f t="shared" si="18"/>
        <v>0</v>
      </c>
      <c r="AE12" s="6">
        <f t="shared" si="19"/>
        <v>0</v>
      </c>
      <c r="AF12" s="4">
        <f t="shared" si="20"/>
        <v>0</v>
      </c>
      <c r="AG12" s="6">
        <f t="shared" si="21"/>
        <v>0</v>
      </c>
      <c r="AH12" s="4">
        <f t="shared" si="22"/>
        <v>0</v>
      </c>
      <c r="AI12" s="4">
        <f t="shared" si="23"/>
        <v>0</v>
      </c>
    </row>
    <row r="13" spans="2:35" x14ac:dyDescent="0.3">
      <c r="B13" s="4">
        <v>1</v>
      </c>
      <c r="C13" s="4">
        <v>0</v>
      </c>
      <c r="D13" s="4">
        <v>0</v>
      </c>
      <c r="E13" s="4">
        <v>1</v>
      </c>
      <c r="F13" s="4">
        <v>0</v>
      </c>
      <c r="H13" s="4">
        <f t="shared" si="0"/>
        <v>0</v>
      </c>
      <c r="I13" s="4">
        <f t="shared" si="1"/>
        <v>0</v>
      </c>
      <c r="J13" s="4">
        <f t="shared" si="2"/>
        <v>0</v>
      </c>
      <c r="K13" s="4">
        <f t="shared" si="3"/>
        <v>0</v>
      </c>
      <c r="M13" s="4">
        <f t="shared" si="4"/>
        <v>0</v>
      </c>
      <c r="N13" s="4">
        <f t="shared" si="5"/>
        <v>0</v>
      </c>
      <c r="O13" s="4">
        <f t="shared" si="6"/>
        <v>0</v>
      </c>
      <c r="P13" s="4">
        <f t="shared" si="7"/>
        <v>0</v>
      </c>
      <c r="R13" s="4">
        <f t="shared" si="8"/>
        <v>0</v>
      </c>
      <c r="S13" s="4">
        <f t="shared" si="9"/>
        <v>0</v>
      </c>
      <c r="T13" s="4">
        <f t="shared" si="10"/>
        <v>0</v>
      </c>
      <c r="U13" s="4">
        <f t="shared" si="11"/>
        <v>0</v>
      </c>
      <c r="W13" s="4">
        <f t="shared" si="12"/>
        <v>0</v>
      </c>
      <c r="X13" s="4">
        <f t="shared" si="13"/>
        <v>0</v>
      </c>
      <c r="Y13" s="4">
        <f t="shared" si="14"/>
        <v>0</v>
      </c>
      <c r="Z13" s="4">
        <f t="shared" si="15"/>
        <v>0</v>
      </c>
      <c r="AB13" s="4">
        <f t="shared" si="16"/>
        <v>0</v>
      </c>
      <c r="AC13" s="4">
        <f t="shared" si="17"/>
        <v>0</v>
      </c>
      <c r="AD13" s="6">
        <f t="shared" si="18"/>
        <v>0</v>
      </c>
      <c r="AE13" s="6">
        <f t="shared" si="19"/>
        <v>0</v>
      </c>
      <c r="AF13" s="4">
        <f t="shared" si="20"/>
        <v>0</v>
      </c>
      <c r="AG13" s="6">
        <f t="shared" si="21"/>
        <v>0</v>
      </c>
      <c r="AH13" s="4">
        <f t="shared" si="22"/>
        <v>0</v>
      </c>
      <c r="AI13" s="4">
        <f t="shared" si="23"/>
        <v>0</v>
      </c>
    </row>
    <row r="14" spans="2:35" x14ac:dyDescent="0.3">
      <c r="B14" s="4">
        <v>1</v>
      </c>
      <c r="C14" s="4">
        <v>0</v>
      </c>
      <c r="D14" s="4">
        <v>1</v>
      </c>
      <c r="E14" s="4">
        <v>0</v>
      </c>
      <c r="F14" s="4">
        <v>8</v>
      </c>
      <c r="H14" s="4">
        <f t="shared" si="0"/>
        <v>8</v>
      </c>
      <c r="I14" s="4">
        <f t="shared" si="1"/>
        <v>0</v>
      </c>
      <c r="J14" s="4">
        <f t="shared" si="2"/>
        <v>8</v>
      </c>
      <c r="K14" s="4">
        <f t="shared" si="3"/>
        <v>0</v>
      </c>
      <c r="M14" s="4">
        <f t="shared" si="4"/>
        <v>0</v>
      </c>
      <c r="N14" s="4">
        <f t="shared" si="5"/>
        <v>8</v>
      </c>
      <c r="O14" s="4">
        <f t="shared" si="6"/>
        <v>0</v>
      </c>
      <c r="P14" s="4">
        <f t="shared" si="7"/>
        <v>8</v>
      </c>
      <c r="R14" s="4">
        <f t="shared" si="8"/>
        <v>0</v>
      </c>
      <c r="S14" s="4">
        <f t="shared" si="9"/>
        <v>0</v>
      </c>
      <c r="T14" s="4">
        <f t="shared" si="10"/>
        <v>8</v>
      </c>
      <c r="U14" s="4">
        <f t="shared" si="11"/>
        <v>0</v>
      </c>
      <c r="W14" s="4">
        <f t="shared" si="12"/>
        <v>8</v>
      </c>
      <c r="X14" s="4">
        <f t="shared" si="13"/>
        <v>0</v>
      </c>
      <c r="Y14" s="4">
        <f t="shared" si="14"/>
        <v>0</v>
      </c>
      <c r="Z14" s="4">
        <f t="shared" si="15"/>
        <v>0</v>
      </c>
      <c r="AB14" s="4">
        <f t="shared" si="16"/>
        <v>0</v>
      </c>
      <c r="AC14" s="4">
        <f t="shared" si="17"/>
        <v>0</v>
      </c>
      <c r="AD14" s="6">
        <f t="shared" si="18"/>
        <v>8</v>
      </c>
      <c r="AE14" s="6">
        <f t="shared" si="19"/>
        <v>0</v>
      </c>
      <c r="AF14" s="4">
        <f t="shared" si="20"/>
        <v>0</v>
      </c>
      <c r="AG14" s="6">
        <f t="shared" si="21"/>
        <v>0</v>
      </c>
      <c r="AH14" s="4">
        <f t="shared" si="22"/>
        <v>0</v>
      </c>
      <c r="AI14" s="4">
        <f t="shared" si="23"/>
        <v>0</v>
      </c>
    </row>
    <row r="15" spans="2:35" x14ac:dyDescent="0.3">
      <c r="B15" s="4">
        <v>1</v>
      </c>
      <c r="C15" s="4">
        <v>0</v>
      </c>
      <c r="D15" s="4">
        <v>1</v>
      </c>
      <c r="E15" s="4">
        <v>1</v>
      </c>
      <c r="F15" s="4">
        <v>0</v>
      </c>
      <c r="H15" s="4">
        <f t="shared" si="0"/>
        <v>0</v>
      </c>
      <c r="I15" s="4">
        <f t="shared" si="1"/>
        <v>0</v>
      </c>
      <c r="J15" s="4">
        <f t="shared" si="2"/>
        <v>0</v>
      </c>
      <c r="K15" s="4">
        <f t="shared" si="3"/>
        <v>0</v>
      </c>
      <c r="M15" s="4">
        <f t="shared" si="4"/>
        <v>0</v>
      </c>
      <c r="N15" s="4">
        <f t="shared" si="5"/>
        <v>0</v>
      </c>
      <c r="O15" s="4">
        <f t="shared" si="6"/>
        <v>0</v>
      </c>
      <c r="P15" s="4">
        <f t="shared" si="7"/>
        <v>0</v>
      </c>
      <c r="R15" s="4">
        <f t="shared" si="8"/>
        <v>0</v>
      </c>
      <c r="S15" s="4">
        <f t="shared" si="9"/>
        <v>0</v>
      </c>
      <c r="T15" s="4">
        <f t="shared" si="10"/>
        <v>0</v>
      </c>
      <c r="U15" s="4">
        <f t="shared" si="11"/>
        <v>0</v>
      </c>
      <c r="W15" s="4">
        <f t="shared" si="12"/>
        <v>0</v>
      </c>
      <c r="X15" s="4">
        <f t="shared" si="13"/>
        <v>0</v>
      </c>
      <c r="Y15" s="4">
        <f t="shared" si="14"/>
        <v>0</v>
      </c>
      <c r="Z15" s="4">
        <f t="shared" si="15"/>
        <v>0</v>
      </c>
      <c r="AB15" s="4">
        <f t="shared" si="16"/>
        <v>0</v>
      </c>
      <c r="AC15" s="4">
        <f t="shared" si="17"/>
        <v>0</v>
      </c>
      <c r="AD15" s="6">
        <f t="shared" si="18"/>
        <v>0</v>
      </c>
      <c r="AE15" s="6">
        <f t="shared" si="19"/>
        <v>0</v>
      </c>
      <c r="AF15" s="4">
        <f t="shared" si="20"/>
        <v>0</v>
      </c>
      <c r="AG15" s="6">
        <f t="shared" si="21"/>
        <v>0</v>
      </c>
      <c r="AH15" s="4">
        <f t="shared" si="22"/>
        <v>0</v>
      </c>
      <c r="AI15" s="4">
        <f t="shared" si="23"/>
        <v>0</v>
      </c>
    </row>
    <row r="16" spans="2:35" x14ac:dyDescent="0.3">
      <c r="B16" s="4">
        <v>1</v>
      </c>
      <c r="C16" s="4">
        <v>1</v>
      </c>
      <c r="D16" s="4">
        <v>0</v>
      </c>
      <c r="E16" s="4">
        <v>0</v>
      </c>
      <c r="F16" s="4">
        <v>0</v>
      </c>
      <c r="H16" s="4">
        <f t="shared" si="0"/>
        <v>0</v>
      </c>
      <c r="I16" s="4">
        <f t="shared" si="1"/>
        <v>0</v>
      </c>
      <c r="J16" s="4">
        <f t="shared" si="2"/>
        <v>0</v>
      </c>
      <c r="K16" s="4">
        <f t="shared" si="3"/>
        <v>0</v>
      </c>
      <c r="M16" s="4">
        <f t="shared" si="4"/>
        <v>0</v>
      </c>
      <c r="N16" s="4">
        <f t="shared" si="5"/>
        <v>0</v>
      </c>
      <c r="O16" s="4">
        <f t="shared" si="6"/>
        <v>0</v>
      </c>
      <c r="P16" s="4">
        <f t="shared" si="7"/>
        <v>0</v>
      </c>
      <c r="R16" s="4">
        <f t="shared" si="8"/>
        <v>0</v>
      </c>
      <c r="S16" s="4">
        <f t="shared" si="9"/>
        <v>0</v>
      </c>
      <c r="T16" s="4">
        <f t="shared" si="10"/>
        <v>0</v>
      </c>
      <c r="U16" s="4">
        <f t="shared" si="11"/>
        <v>0</v>
      </c>
      <c r="W16" s="4">
        <f t="shared" si="12"/>
        <v>0</v>
      </c>
      <c r="X16" s="4">
        <f t="shared" si="13"/>
        <v>0</v>
      </c>
      <c r="Y16" s="4">
        <f t="shared" si="14"/>
        <v>0</v>
      </c>
      <c r="Z16" s="4">
        <f t="shared" si="15"/>
        <v>0</v>
      </c>
      <c r="AB16" s="4">
        <f t="shared" si="16"/>
        <v>0</v>
      </c>
      <c r="AC16" s="4">
        <f t="shared" si="17"/>
        <v>0</v>
      </c>
      <c r="AD16" s="6">
        <f t="shared" si="18"/>
        <v>0</v>
      </c>
      <c r="AE16" s="6">
        <f t="shared" si="19"/>
        <v>0</v>
      </c>
      <c r="AF16" s="4">
        <f t="shared" si="20"/>
        <v>0</v>
      </c>
      <c r="AG16" s="6">
        <f t="shared" si="21"/>
        <v>0</v>
      </c>
      <c r="AH16" s="4">
        <f t="shared" si="22"/>
        <v>0</v>
      </c>
      <c r="AI16" s="4">
        <f t="shared" si="23"/>
        <v>0</v>
      </c>
    </row>
    <row r="17" spans="1:35" x14ac:dyDescent="0.3">
      <c r="B17" s="4">
        <v>1</v>
      </c>
      <c r="C17" s="4">
        <v>1</v>
      </c>
      <c r="D17" s="4">
        <v>0</v>
      </c>
      <c r="E17" s="4">
        <v>1</v>
      </c>
      <c r="F17" s="4">
        <v>9</v>
      </c>
      <c r="H17" s="4">
        <f t="shared" si="0"/>
        <v>9</v>
      </c>
      <c r="I17" s="4">
        <f t="shared" si="1"/>
        <v>9</v>
      </c>
      <c r="J17" s="4">
        <f t="shared" si="2"/>
        <v>0</v>
      </c>
      <c r="K17" s="4">
        <f t="shared" si="3"/>
        <v>9</v>
      </c>
      <c r="M17" s="4">
        <f t="shared" si="4"/>
        <v>0</v>
      </c>
      <c r="N17" s="4">
        <f t="shared" si="5"/>
        <v>0</v>
      </c>
      <c r="O17" s="4">
        <f t="shared" si="6"/>
        <v>9</v>
      </c>
      <c r="P17" s="4">
        <f t="shared" si="7"/>
        <v>0</v>
      </c>
      <c r="R17" s="4">
        <f t="shared" si="8"/>
        <v>9</v>
      </c>
      <c r="S17" s="4">
        <f t="shared" si="9"/>
        <v>0</v>
      </c>
      <c r="T17" s="4">
        <f t="shared" si="10"/>
        <v>0</v>
      </c>
      <c r="U17" s="4">
        <f t="shared" si="11"/>
        <v>0</v>
      </c>
      <c r="W17" s="4">
        <f t="shared" si="12"/>
        <v>0</v>
      </c>
      <c r="X17" s="4">
        <f t="shared" si="13"/>
        <v>0</v>
      </c>
      <c r="Y17" s="4">
        <f t="shared" si="14"/>
        <v>9</v>
      </c>
      <c r="Z17" s="4">
        <f t="shared" si="15"/>
        <v>0</v>
      </c>
      <c r="AB17" s="4">
        <f t="shared" si="16"/>
        <v>0</v>
      </c>
      <c r="AC17" s="4">
        <f t="shared" si="17"/>
        <v>0</v>
      </c>
      <c r="AD17" s="6">
        <f t="shared" si="18"/>
        <v>0</v>
      </c>
      <c r="AE17" s="6">
        <f t="shared" si="19"/>
        <v>0</v>
      </c>
      <c r="AF17" s="4">
        <f t="shared" si="20"/>
        <v>0</v>
      </c>
      <c r="AG17" s="6">
        <f t="shared" si="21"/>
        <v>9</v>
      </c>
      <c r="AH17" s="4">
        <f t="shared" si="22"/>
        <v>0</v>
      </c>
      <c r="AI17" s="4">
        <f t="shared" si="23"/>
        <v>0</v>
      </c>
    </row>
    <row r="18" spans="1:35" x14ac:dyDescent="0.3">
      <c r="B18" s="4">
        <v>1</v>
      </c>
      <c r="C18" s="4">
        <v>1</v>
      </c>
      <c r="D18" s="4">
        <v>1</v>
      </c>
      <c r="E18" s="4">
        <v>0</v>
      </c>
      <c r="F18" s="4">
        <v>13</v>
      </c>
      <c r="H18" s="4">
        <f t="shared" si="0"/>
        <v>13</v>
      </c>
      <c r="I18" s="4">
        <f t="shared" si="1"/>
        <v>13</v>
      </c>
      <c r="J18" s="4">
        <f t="shared" si="2"/>
        <v>13</v>
      </c>
      <c r="K18" s="4">
        <f t="shared" si="3"/>
        <v>0</v>
      </c>
      <c r="M18" s="4">
        <f t="shared" si="4"/>
        <v>0</v>
      </c>
      <c r="N18" s="4">
        <f t="shared" si="5"/>
        <v>0</v>
      </c>
      <c r="O18" s="4">
        <f t="shared" si="6"/>
        <v>0</v>
      </c>
      <c r="P18" s="4">
        <f t="shared" si="7"/>
        <v>13</v>
      </c>
      <c r="R18" s="4">
        <f t="shared" si="8"/>
        <v>13</v>
      </c>
      <c r="S18" s="4">
        <f t="shared" si="9"/>
        <v>0</v>
      </c>
      <c r="T18" s="4">
        <f t="shared" si="10"/>
        <v>0</v>
      </c>
      <c r="U18" s="4">
        <f t="shared" si="11"/>
        <v>0</v>
      </c>
      <c r="W18" s="4">
        <f t="shared" si="12"/>
        <v>13</v>
      </c>
      <c r="X18" s="4">
        <f t="shared" si="13"/>
        <v>0</v>
      </c>
      <c r="Y18" s="4">
        <f t="shared" si="14"/>
        <v>0</v>
      </c>
      <c r="Z18" s="4">
        <f t="shared" si="15"/>
        <v>0</v>
      </c>
      <c r="AB18" s="4">
        <f t="shared" si="16"/>
        <v>0</v>
      </c>
      <c r="AC18" s="4">
        <f t="shared" si="17"/>
        <v>0</v>
      </c>
      <c r="AD18" s="6">
        <f t="shared" si="18"/>
        <v>0</v>
      </c>
      <c r="AE18" s="6">
        <f t="shared" si="19"/>
        <v>0</v>
      </c>
      <c r="AF18" s="4">
        <f t="shared" si="20"/>
        <v>0</v>
      </c>
      <c r="AG18" s="6">
        <f t="shared" si="21"/>
        <v>0</v>
      </c>
      <c r="AH18" s="4">
        <f t="shared" si="22"/>
        <v>13</v>
      </c>
      <c r="AI18" s="4">
        <f t="shared" si="23"/>
        <v>0</v>
      </c>
    </row>
    <row r="19" spans="1:35" ht="15" thickBot="1" x14ac:dyDescent="0.35">
      <c r="B19" s="5">
        <v>1</v>
      </c>
      <c r="C19" s="5">
        <v>1</v>
      </c>
      <c r="D19" s="5">
        <v>1</v>
      </c>
      <c r="E19" s="5">
        <v>1</v>
      </c>
      <c r="F19" s="5">
        <v>4</v>
      </c>
      <c r="H19" s="5">
        <f t="shared" si="0"/>
        <v>4</v>
      </c>
      <c r="I19" s="5">
        <f t="shared" si="1"/>
        <v>4</v>
      </c>
      <c r="J19" s="5">
        <f t="shared" si="2"/>
        <v>4</v>
      </c>
      <c r="K19" s="5">
        <f t="shared" si="3"/>
        <v>4</v>
      </c>
      <c r="M19" s="5">
        <f t="shared" si="4"/>
        <v>0</v>
      </c>
      <c r="N19" s="5">
        <f t="shared" si="5"/>
        <v>0</v>
      </c>
      <c r="O19" s="5">
        <f t="shared" si="6"/>
        <v>0</v>
      </c>
      <c r="P19" s="5">
        <f t="shared" si="7"/>
        <v>0</v>
      </c>
      <c r="R19" s="5">
        <f t="shared" si="8"/>
        <v>4</v>
      </c>
      <c r="S19" s="5">
        <f t="shared" si="9"/>
        <v>0</v>
      </c>
      <c r="T19" s="5">
        <f t="shared" si="10"/>
        <v>0</v>
      </c>
      <c r="U19" s="5">
        <f t="shared" si="11"/>
        <v>0</v>
      </c>
      <c r="W19" s="5">
        <f t="shared" si="12"/>
        <v>4</v>
      </c>
      <c r="X19" s="5">
        <f t="shared" si="13"/>
        <v>0</v>
      </c>
      <c r="Y19" s="5">
        <f t="shared" si="14"/>
        <v>0</v>
      </c>
      <c r="Z19" s="5">
        <f t="shared" si="15"/>
        <v>0</v>
      </c>
      <c r="AB19" s="5">
        <f t="shared" si="16"/>
        <v>0</v>
      </c>
      <c r="AC19" s="5">
        <f t="shared" si="17"/>
        <v>0</v>
      </c>
      <c r="AD19" s="6">
        <f t="shared" si="18"/>
        <v>0</v>
      </c>
      <c r="AE19" s="6">
        <f t="shared" si="19"/>
        <v>0</v>
      </c>
      <c r="AF19" s="5">
        <f t="shared" si="20"/>
        <v>0</v>
      </c>
      <c r="AG19" s="6">
        <f t="shared" si="21"/>
        <v>0</v>
      </c>
      <c r="AH19" s="5">
        <f t="shared" si="22"/>
        <v>0</v>
      </c>
      <c r="AI19" s="5">
        <f t="shared" si="23"/>
        <v>4</v>
      </c>
    </row>
    <row r="20" spans="1:35" ht="15" thickBot="1" x14ac:dyDescent="0.35">
      <c r="B20" s="1" t="s">
        <v>23</v>
      </c>
      <c r="C20" s="2"/>
      <c r="D20" s="2"/>
      <c r="E20" s="2"/>
      <c r="F20" s="3">
        <f>SUM(F4:F19)</f>
        <v>129</v>
      </c>
      <c r="G20" s="2"/>
      <c r="H20" s="3">
        <f t="shared" ref="H20:K20" si="24">SUM(H4:H19)</f>
        <v>46</v>
      </c>
      <c r="I20" s="3">
        <f t="shared" si="24"/>
        <v>61</v>
      </c>
      <c r="J20" s="3">
        <f t="shared" si="24"/>
        <v>65</v>
      </c>
      <c r="K20" s="3">
        <f t="shared" si="24"/>
        <v>33</v>
      </c>
      <c r="M20" s="9">
        <f t="shared" ref="M20" si="25">SUM(M4:M19)</f>
        <v>83</v>
      </c>
      <c r="N20" s="10">
        <f t="shared" ref="N20" si="26">SUM(N4:N19)</f>
        <v>68</v>
      </c>
      <c r="O20" s="10">
        <f t="shared" ref="O20" si="27">SUM(O4:O19)</f>
        <v>64</v>
      </c>
      <c r="P20" s="11">
        <f t="shared" ref="P20" si="28">SUM(P4:P19)</f>
        <v>96</v>
      </c>
      <c r="R20" s="1">
        <f>SUM(R4:R19)</f>
        <v>26</v>
      </c>
      <c r="S20" s="2">
        <f>SUM(S4:S19)</f>
        <v>35</v>
      </c>
      <c r="T20" s="2">
        <f t="shared" ref="T20:U20" si="29">SUM(T4:T19)</f>
        <v>20</v>
      </c>
      <c r="U20" s="3">
        <f t="shared" si="29"/>
        <v>48</v>
      </c>
      <c r="W20" s="13">
        <f t="shared" ref="W20" si="30">SUM(W4:W19)</f>
        <v>25</v>
      </c>
      <c r="X20" s="3">
        <f t="shared" ref="X20" si="31">SUM(X4:X19)</f>
        <v>40</v>
      </c>
      <c r="Y20" s="3">
        <f t="shared" ref="Y20" si="32">SUM(Y4:Y19)</f>
        <v>21</v>
      </c>
      <c r="Z20" s="3">
        <f t="shared" ref="Z20" si="33">SUM(Z4:Z19)</f>
        <v>43</v>
      </c>
      <c r="AB20" s="13">
        <f t="shared" ref="AB20" si="34">SUM(AB4:AB19)</f>
        <v>34</v>
      </c>
      <c r="AC20" s="3">
        <f t="shared" ref="AC20" si="35">SUM(AC4:AC19)</f>
        <v>5</v>
      </c>
      <c r="AD20" s="3">
        <f t="shared" ref="AD20" si="36">SUM(AD4:AD19)</f>
        <v>26</v>
      </c>
      <c r="AE20" s="3">
        <f t="shared" ref="AE20" si="37">SUM(AE4:AE19)</f>
        <v>3</v>
      </c>
      <c r="AF20" s="3">
        <f t="shared" ref="AF20" si="38">SUM(AF4:AF19)</f>
        <v>14</v>
      </c>
      <c r="AG20" s="3">
        <f>SUM(AG4:AG19)</f>
        <v>11</v>
      </c>
      <c r="AH20" s="3">
        <f t="shared" ref="AH20" si="39">SUM(AH4:AH19)</f>
        <v>22</v>
      </c>
      <c r="AI20" s="3">
        <f t="shared" ref="AI20" si="40">SUM(AI4:AI19)</f>
        <v>14</v>
      </c>
    </row>
    <row r="22" spans="1:35" x14ac:dyDescent="0.3">
      <c r="R22" t="s">
        <v>46</v>
      </c>
      <c r="S22">
        <f>R20/(R20+T20)</f>
        <v>0.56521739130434778</v>
      </c>
      <c r="W22" t="s">
        <v>47</v>
      </c>
      <c r="X22">
        <f>X20/(X20+Z20)</f>
        <v>0.48192771084337349</v>
      </c>
      <c r="AB22" t="s">
        <v>49</v>
      </c>
      <c r="AC22">
        <f>AC20/(AC20+AB20)</f>
        <v>0.12820512820512819</v>
      </c>
    </row>
    <row r="23" spans="1:35" x14ac:dyDescent="0.3">
      <c r="W23" t="s">
        <v>48</v>
      </c>
      <c r="X23">
        <f>W20/(W20+Y20)</f>
        <v>0.54347826086956519</v>
      </c>
      <c r="AB23" t="s">
        <v>50</v>
      </c>
      <c r="AC23">
        <f>AE20/(AE20+AD20)</f>
        <v>0.10344827586206896</v>
      </c>
    </row>
    <row r="24" spans="1:35" x14ac:dyDescent="0.3">
      <c r="A24" t="s">
        <v>28</v>
      </c>
      <c r="B24">
        <f>H20/F20</f>
        <v>0.35658914728682173</v>
      </c>
      <c r="AB24" t="s">
        <v>51</v>
      </c>
      <c r="AC24">
        <f>AG20/(AG20+AF20)</f>
        <v>0.44</v>
      </c>
    </row>
    <row r="25" spans="1:35" x14ac:dyDescent="0.3">
      <c r="A25" t="s">
        <v>45</v>
      </c>
      <c r="B25">
        <f>S20/(S20+U20)</f>
        <v>0.42168674698795183</v>
      </c>
      <c r="AB25" t="s">
        <v>52</v>
      </c>
      <c r="AC25">
        <f>AI20/(AI20+AH20)</f>
        <v>0.3888888888888889</v>
      </c>
    </row>
    <row r="31" spans="1:35" x14ac:dyDescent="0.3">
      <c r="A31" t="s">
        <v>69</v>
      </c>
    </row>
    <row r="32" spans="1:35" x14ac:dyDescent="0.3">
      <c r="B32" t="s">
        <v>74</v>
      </c>
      <c r="H32" t="s">
        <v>85</v>
      </c>
    </row>
    <row r="33" spans="2:8" x14ac:dyDescent="0.3">
      <c r="B33" t="s">
        <v>15</v>
      </c>
      <c r="C33" t="s">
        <v>17</v>
      </c>
      <c r="D33" t="s">
        <v>75</v>
      </c>
      <c r="E33" t="s">
        <v>76</v>
      </c>
      <c r="F33" t="s">
        <v>77</v>
      </c>
      <c r="G33" t="s">
        <v>78</v>
      </c>
      <c r="H33" t="s">
        <v>80</v>
      </c>
    </row>
    <row r="34" spans="2:8" x14ac:dyDescent="0.3">
      <c r="B34">
        <v>0</v>
      </c>
      <c r="C34">
        <v>0</v>
      </c>
      <c r="D34">
        <v>0.1938</v>
      </c>
      <c r="E34">
        <f>1-E36</f>
        <v>0.43500000000000005</v>
      </c>
      <c r="F34">
        <f>1-F35</f>
        <v>0.89700000000000002</v>
      </c>
      <c r="G34">
        <f>PRODUCT(D34:F34)</f>
        <v>7.561979100000002E-2</v>
      </c>
      <c r="H34">
        <f>G34/G38</f>
        <v>0.39019500000000018</v>
      </c>
    </row>
    <row r="35" spans="2:8" x14ac:dyDescent="0.3">
      <c r="B35">
        <v>0</v>
      </c>
      <c r="C35">
        <v>1</v>
      </c>
      <c r="D35">
        <v>0.1938</v>
      </c>
      <c r="E35">
        <f>1-E37</f>
        <v>0.43500000000000005</v>
      </c>
      <c r="F35">
        <v>0.10299999999999999</v>
      </c>
      <c r="G35">
        <f t="shared" ref="G35:G37" si="41">PRODUCT(D35:F35)</f>
        <v>8.6832090000000008E-3</v>
      </c>
      <c r="H35">
        <f>G35/G38</f>
        <v>4.4805000000000011E-2</v>
      </c>
    </row>
    <row r="36" spans="2:8" x14ac:dyDescent="0.3">
      <c r="B36">
        <v>1</v>
      </c>
      <c r="C36">
        <v>0</v>
      </c>
      <c r="D36">
        <v>0.1938</v>
      </c>
      <c r="E36">
        <v>0.56499999999999995</v>
      </c>
      <c r="F36">
        <f>1-F37</f>
        <v>0.61099999999999999</v>
      </c>
      <c r="G36">
        <f t="shared" si="41"/>
        <v>6.6902666999999985E-2</v>
      </c>
      <c r="H36">
        <f>G36/G38</f>
        <v>0.34521499999999999</v>
      </c>
    </row>
    <row r="37" spans="2:8" x14ac:dyDescent="0.3">
      <c r="B37">
        <v>1</v>
      </c>
      <c r="C37">
        <v>1</v>
      </c>
      <c r="D37">
        <v>0.1938</v>
      </c>
      <c r="E37">
        <v>0.56499999999999995</v>
      </c>
      <c r="F37">
        <v>0.38900000000000001</v>
      </c>
      <c r="G37">
        <f t="shared" si="41"/>
        <v>4.2594332999999998E-2</v>
      </c>
      <c r="H37">
        <f>G37/G38</f>
        <v>0.21978500000000001</v>
      </c>
    </row>
    <row r="38" spans="2:8" x14ac:dyDescent="0.3">
      <c r="F38" t="s">
        <v>79</v>
      </c>
      <c r="G38">
        <f>SUM(G34:G37)</f>
        <v>0.19379999999999997</v>
      </c>
    </row>
    <row r="40" spans="2:8" x14ac:dyDescent="0.3">
      <c r="D40" t="s">
        <v>82</v>
      </c>
      <c r="E40">
        <f>SUM(H36:H37)</f>
        <v>0.56499999999999995</v>
      </c>
      <c r="G40" t="s">
        <v>81</v>
      </c>
      <c r="H40">
        <f>SUM(H34:H37)</f>
        <v>1</v>
      </c>
    </row>
    <row r="41" spans="2:8" x14ac:dyDescent="0.3">
      <c r="D41" t="s">
        <v>83</v>
      </c>
      <c r="E41">
        <f>H37+H35</f>
        <v>0.26458999999999999</v>
      </c>
    </row>
    <row r="43" spans="2:8" x14ac:dyDescent="0.3">
      <c r="B43" t="s">
        <v>84</v>
      </c>
      <c r="H43" t="s">
        <v>85</v>
      </c>
    </row>
    <row r="44" spans="2:8" x14ac:dyDescent="0.3">
      <c r="C44" t="s">
        <v>16</v>
      </c>
      <c r="D44" t="s">
        <v>75</v>
      </c>
      <c r="E44" t="s">
        <v>86</v>
      </c>
      <c r="F44" t="s">
        <v>87</v>
      </c>
      <c r="G44" t="s">
        <v>78</v>
      </c>
      <c r="H44" t="s">
        <v>80</v>
      </c>
    </row>
    <row r="45" spans="2:8" x14ac:dyDescent="0.3">
      <c r="C45">
        <v>0</v>
      </c>
      <c r="D45">
        <v>0.20169999999999999</v>
      </c>
      <c r="E45">
        <f>1-E46</f>
        <v>0.45699999999999996</v>
      </c>
      <c r="F45">
        <f>1-0.44</f>
        <v>0.56000000000000005</v>
      </c>
      <c r="G45">
        <f t="shared" ref="G45:G46" si="42">PRODUCT(D45:F45)</f>
        <v>5.1619063999999999E-2</v>
      </c>
      <c r="H45">
        <f>G45/G47</f>
        <v>0.4354654556035209</v>
      </c>
    </row>
    <row r="46" spans="2:8" x14ac:dyDescent="0.3">
      <c r="C46">
        <v>1</v>
      </c>
      <c r="D46">
        <v>0.20169999999999999</v>
      </c>
      <c r="E46">
        <v>0.54300000000000004</v>
      </c>
      <c r="F46">
        <f>1-0.389</f>
        <v>0.61099999999999999</v>
      </c>
      <c r="G46">
        <f t="shared" si="42"/>
        <v>6.6918614099999996E-2</v>
      </c>
      <c r="H46">
        <f>G46/G47</f>
        <v>0.5645345443964791</v>
      </c>
    </row>
    <row r="47" spans="2:8" x14ac:dyDescent="0.3">
      <c r="F47" t="s">
        <v>79</v>
      </c>
      <c r="G47">
        <f>SUM(G45:G46)</f>
        <v>0.11853767809999999</v>
      </c>
    </row>
    <row r="50" spans="2:35" ht="15" thickBot="1" x14ac:dyDescent="0.35">
      <c r="B50" t="s">
        <v>115</v>
      </c>
    </row>
    <row r="51" spans="2:35" ht="15" thickBot="1" x14ac:dyDescent="0.35">
      <c r="B51" s="1" t="s">
        <v>14</v>
      </c>
      <c r="C51" s="2" t="s">
        <v>15</v>
      </c>
      <c r="D51" s="2" t="s">
        <v>16</v>
      </c>
      <c r="E51" s="2" t="s">
        <v>17</v>
      </c>
      <c r="F51" s="2" t="s">
        <v>18</v>
      </c>
      <c r="G51" s="2"/>
      <c r="H51" s="7" t="s">
        <v>19</v>
      </c>
      <c r="I51" s="7" t="s">
        <v>20</v>
      </c>
      <c r="J51" s="7" t="s">
        <v>21</v>
      </c>
      <c r="K51" s="8" t="s">
        <v>22</v>
      </c>
      <c r="M51" s="1" t="s">
        <v>24</v>
      </c>
      <c r="N51" s="2" t="s">
        <v>25</v>
      </c>
      <c r="O51" s="2" t="s">
        <v>26</v>
      </c>
      <c r="P51" s="3" t="s">
        <v>27</v>
      </c>
      <c r="R51" s="1" t="s">
        <v>29</v>
      </c>
      <c r="S51" s="2" t="s">
        <v>30</v>
      </c>
      <c r="T51" s="2" t="s">
        <v>31</v>
      </c>
      <c r="U51" s="3" t="s">
        <v>32</v>
      </c>
      <c r="W51" s="1" t="s">
        <v>33</v>
      </c>
      <c r="X51" s="2" t="s">
        <v>34</v>
      </c>
      <c r="Y51" s="2" t="s">
        <v>35</v>
      </c>
      <c r="Z51" s="3" t="s">
        <v>36</v>
      </c>
      <c r="AB51" s="1" t="s">
        <v>38</v>
      </c>
      <c r="AC51" s="2" t="s">
        <v>39</v>
      </c>
      <c r="AD51" s="2" t="s">
        <v>40</v>
      </c>
      <c r="AE51" s="2" t="s">
        <v>41</v>
      </c>
      <c r="AF51" s="2" t="s">
        <v>42</v>
      </c>
      <c r="AG51" s="2" t="s">
        <v>43</v>
      </c>
      <c r="AH51" s="2" t="s">
        <v>37</v>
      </c>
      <c r="AI51" s="3" t="s">
        <v>44</v>
      </c>
    </row>
    <row r="52" spans="2:35" x14ac:dyDescent="0.3">
      <c r="B52" s="6">
        <v>0</v>
      </c>
      <c r="C52" s="6">
        <v>0</v>
      </c>
      <c r="D52" s="6">
        <v>0</v>
      </c>
      <c r="E52" s="6">
        <v>0</v>
      </c>
      <c r="F52" s="6">
        <v>22</v>
      </c>
      <c r="H52" s="4">
        <f>F52*B52</f>
        <v>0</v>
      </c>
      <c r="I52" s="4">
        <f>F52*C52</f>
        <v>0</v>
      </c>
      <c r="J52" s="4">
        <f>F52*D52</f>
        <v>0</v>
      </c>
      <c r="K52" s="4">
        <f>F52*E52</f>
        <v>0</v>
      </c>
      <c r="M52" s="6">
        <f>(1-B52)*F52</f>
        <v>22</v>
      </c>
      <c r="N52" s="6">
        <f>(1-C52)*F52</f>
        <v>22</v>
      </c>
      <c r="O52" s="6">
        <f>(1-D52)*F52</f>
        <v>22</v>
      </c>
      <c r="P52" s="6">
        <f>(1-E52)*F52</f>
        <v>22</v>
      </c>
      <c r="R52" s="6">
        <f>B52*C52*F52</f>
        <v>0</v>
      </c>
      <c r="S52" s="6">
        <f>C52*(1-B52)*F52</f>
        <v>0</v>
      </c>
      <c r="T52" s="6">
        <f>B52*(1-C52)*F52</f>
        <v>0</v>
      </c>
      <c r="U52" s="6">
        <f>(1-C52)*(1-B52)*F52</f>
        <v>22</v>
      </c>
      <c r="W52" s="6">
        <f>B52*D52*F52</f>
        <v>0</v>
      </c>
      <c r="X52" s="6">
        <f>(1-B52)*D52*F52</f>
        <v>0</v>
      </c>
      <c r="Y52" s="6">
        <f>B52*(1-D52)*F52</f>
        <v>0</v>
      </c>
      <c r="Z52" s="6">
        <f>(1-B52)*(1-D52)*F52</f>
        <v>22</v>
      </c>
      <c r="AB52" s="6">
        <f>(1-C52)*(1-D52)*(1-E52)*F52</f>
        <v>22</v>
      </c>
      <c r="AC52" s="6">
        <f>(1-C52)*(1-D52)*E52*F52</f>
        <v>0</v>
      </c>
      <c r="AD52" s="6">
        <f>D52*(1-C52)*(1-E52)*F52</f>
        <v>0</v>
      </c>
      <c r="AE52" s="6">
        <f>(1-C52)*D52*E52*F52</f>
        <v>0</v>
      </c>
      <c r="AF52" s="6">
        <f>C52*(1-D52)*(1-E52)*F52</f>
        <v>0</v>
      </c>
      <c r="AG52" s="6">
        <f>C52*(1-D52)*E52*F52</f>
        <v>0</v>
      </c>
      <c r="AH52" s="6">
        <f>C52*D52*(1-E52)*F52</f>
        <v>0</v>
      </c>
      <c r="AI52" s="6">
        <f>C52*D52*E52*F52</f>
        <v>0</v>
      </c>
    </row>
    <row r="53" spans="2:35" x14ac:dyDescent="0.3">
      <c r="B53" s="4">
        <v>0</v>
      </c>
      <c r="C53" s="4">
        <v>0</v>
      </c>
      <c r="D53" s="4">
        <v>0</v>
      </c>
      <c r="E53" s="4">
        <v>1</v>
      </c>
      <c r="F53" s="4">
        <v>5</v>
      </c>
      <c r="H53" s="4">
        <f t="shared" ref="H53:H67" si="43">F53*B53</f>
        <v>0</v>
      </c>
      <c r="I53" s="4">
        <f t="shared" ref="I53:I67" si="44">F53*C53</f>
        <v>0</v>
      </c>
      <c r="J53" s="4">
        <f t="shared" ref="J53:J67" si="45">F53*D53</f>
        <v>0</v>
      </c>
      <c r="K53" s="4">
        <f t="shared" ref="K53:K67" si="46">F53*E53</f>
        <v>5</v>
      </c>
      <c r="M53" s="4">
        <f t="shared" ref="M53:M67" si="47">(1-B53)*F53</f>
        <v>5</v>
      </c>
      <c r="N53" s="4">
        <f t="shared" ref="N53:N67" si="48">(1-C53)*F53</f>
        <v>5</v>
      </c>
      <c r="O53" s="4">
        <f t="shared" ref="O53:O67" si="49">(1-D53)*F53</f>
        <v>5</v>
      </c>
      <c r="P53" s="4">
        <f t="shared" ref="P53:P67" si="50">(1-E53)*F53</f>
        <v>0</v>
      </c>
      <c r="R53" s="4">
        <f t="shared" ref="R53:R67" si="51">B53*C53*F53</f>
        <v>0</v>
      </c>
      <c r="S53" s="4">
        <f t="shared" ref="S53:S67" si="52">C53*(1-B53)*F53</f>
        <v>0</v>
      </c>
      <c r="T53" s="4">
        <f t="shared" ref="T53:T67" si="53">B53*(1-C53)*F53</f>
        <v>0</v>
      </c>
      <c r="U53" s="4">
        <f t="shared" ref="U53:U67" si="54">(1-C53)*(1-B53)*F53</f>
        <v>5</v>
      </c>
      <c r="W53" s="4">
        <f t="shared" ref="W53:W67" si="55">B53*D53*F53</f>
        <v>0</v>
      </c>
      <c r="X53" s="4">
        <f t="shared" ref="X53:X67" si="56">(1-B53)*D53*F53</f>
        <v>0</v>
      </c>
      <c r="Y53" s="4">
        <f t="shared" ref="Y53:Y67" si="57">B53*(1-D53)*F53</f>
        <v>0</v>
      </c>
      <c r="Z53" s="4">
        <f t="shared" ref="Z53:Z67" si="58">(1-B53)*(1-D53)*F53</f>
        <v>5</v>
      </c>
      <c r="AB53" s="4">
        <f t="shared" ref="AB53:AB67" si="59">(1-C53)*(1-D53)*(1-E53)*F53</f>
        <v>0</v>
      </c>
      <c r="AC53" s="4">
        <f t="shared" ref="AC53:AC67" si="60">(1-C53)*(1-D53)*E53*F53</f>
        <v>5</v>
      </c>
      <c r="AD53" s="6">
        <f t="shared" ref="AD53:AD67" si="61">D53*(1-C53)*(1-E53)*F53</f>
        <v>0</v>
      </c>
      <c r="AE53" s="6">
        <f t="shared" ref="AE53:AE67" si="62">(1-C53)*D53*E53*F53</f>
        <v>0</v>
      </c>
      <c r="AF53" s="4">
        <f t="shared" ref="AF53:AF67" si="63">C53*(1-D53)*(1-E53)*F53</f>
        <v>0</v>
      </c>
      <c r="AG53" s="6">
        <f t="shared" ref="AG53:AG67" si="64">C53*(1-D53)*E53*F53</f>
        <v>0</v>
      </c>
      <c r="AH53" s="4">
        <f t="shared" ref="AH53:AH67" si="65">C53*D53*(1-E53)*F53</f>
        <v>0</v>
      </c>
      <c r="AI53" s="4">
        <f t="shared" ref="AI53:AI67" si="66">C53*D53*E53*F53</f>
        <v>0</v>
      </c>
    </row>
    <row r="54" spans="2:35" x14ac:dyDescent="0.3">
      <c r="B54" s="4">
        <v>0</v>
      </c>
      <c r="C54" s="4">
        <v>0</v>
      </c>
      <c r="D54" s="4">
        <v>1</v>
      </c>
      <c r="E54" s="4">
        <v>0</v>
      </c>
      <c r="F54" s="4">
        <v>18</v>
      </c>
      <c r="H54" s="4">
        <f t="shared" si="43"/>
        <v>0</v>
      </c>
      <c r="I54" s="4">
        <f t="shared" si="44"/>
        <v>0</v>
      </c>
      <c r="J54" s="4">
        <f t="shared" si="45"/>
        <v>18</v>
      </c>
      <c r="K54" s="4">
        <f t="shared" si="46"/>
        <v>0</v>
      </c>
      <c r="M54" s="4">
        <f t="shared" si="47"/>
        <v>18</v>
      </c>
      <c r="N54" s="4">
        <f t="shared" si="48"/>
        <v>18</v>
      </c>
      <c r="O54" s="4">
        <f t="shared" si="49"/>
        <v>0</v>
      </c>
      <c r="P54" s="4">
        <f t="shared" si="50"/>
        <v>18</v>
      </c>
      <c r="R54" s="4">
        <f t="shared" si="51"/>
        <v>0</v>
      </c>
      <c r="S54" s="4">
        <f t="shared" si="52"/>
        <v>0</v>
      </c>
      <c r="T54" s="4">
        <f t="shared" si="53"/>
        <v>0</v>
      </c>
      <c r="U54" s="4">
        <f t="shared" si="54"/>
        <v>18</v>
      </c>
      <c r="W54" s="4">
        <f t="shared" si="55"/>
        <v>0</v>
      </c>
      <c r="X54" s="4">
        <f t="shared" si="56"/>
        <v>18</v>
      </c>
      <c r="Y54" s="4">
        <f t="shared" si="57"/>
        <v>0</v>
      </c>
      <c r="Z54" s="4">
        <f t="shared" si="58"/>
        <v>0</v>
      </c>
      <c r="AB54" s="4">
        <f t="shared" si="59"/>
        <v>0</v>
      </c>
      <c r="AC54" s="4">
        <f t="shared" si="60"/>
        <v>0</v>
      </c>
      <c r="AD54" s="6">
        <f t="shared" si="61"/>
        <v>18</v>
      </c>
      <c r="AE54" s="6">
        <f t="shared" si="62"/>
        <v>0</v>
      </c>
      <c r="AF54" s="4">
        <f t="shared" si="63"/>
        <v>0</v>
      </c>
      <c r="AG54" s="6">
        <f t="shared" si="64"/>
        <v>0</v>
      </c>
      <c r="AH54" s="4">
        <f t="shared" si="65"/>
        <v>0</v>
      </c>
      <c r="AI54" s="4">
        <f t="shared" si="66"/>
        <v>0</v>
      </c>
    </row>
    <row r="55" spans="2:35" x14ac:dyDescent="0.3">
      <c r="B55" s="4">
        <v>0</v>
      </c>
      <c r="C55" s="4">
        <v>0</v>
      </c>
      <c r="D55" s="4">
        <v>1</v>
      </c>
      <c r="E55" s="4">
        <v>1</v>
      </c>
      <c r="F55" s="4">
        <v>3</v>
      </c>
      <c r="H55" s="4">
        <f t="shared" si="43"/>
        <v>0</v>
      </c>
      <c r="I55" s="4">
        <f t="shared" si="44"/>
        <v>0</v>
      </c>
      <c r="J55" s="4">
        <f t="shared" si="45"/>
        <v>3</v>
      </c>
      <c r="K55" s="4">
        <f t="shared" si="46"/>
        <v>3</v>
      </c>
      <c r="M55" s="4">
        <f t="shared" si="47"/>
        <v>3</v>
      </c>
      <c r="N55" s="4">
        <f t="shared" si="48"/>
        <v>3</v>
      </c>
      <c r="O55" s="4">
        <f t="shared" si="49"/>
        <v>0</v>
      </c>
      <c r="P55" s="4">
        <f t="shared" si="50"/>
        <v>0</v>
      </c>
      <c r="R55" s="4">
        <f t="shared" si="51"/>
        <v>0</v>
      </c>
      <c r="S55" s="4">
        <f t="shared" si="52"/>
        <v>0</v>
      </c>
      <c r="T55" s="4">
        <f t="shared" si="53"/>
        <v>0</v>
      </c>
      <c r="U55" s="4">
        <f t="shared" si="54"/>
        <v>3</v>
      </c>
      <c r="W55" s="4">
        <f t="shared" si="55"/>
        <v>0</v>
      </c>
      <c r="X55" s="4">
        <f t="shared" si="56"/>
        <v>3</v>
      </c>
      <c r="Y55" s="4">
        <f t="shared" si="57"/>
        <v>0</v>
      </c>
      <c r="Z55" s="4">
        <f t="shared" si="58"/>
        <v>0</v>
      </c>
      <c r="AB55" s="4">
        <f t="shared" si="59"/>
        <v>0</v>
      </c>
      <c r="AC55" s="4">
        <f t="shared" si="60"/>
        <v>0</v>
      </c>
      <c r="AD55" s="6">
        <f t="shared" si="61"/>
        <v>0</v>
      </c>
      <c r="AE55" s="6">
        <f t="shared" si="62"/>
        <v>3</v>
      </c>
      <c r="AF55" s="4">
        <f t="shared" si="63"/>
        <v>0</v>
      </c>
      <c r="AG55" s="6">
        <f t="shared" si="64"/>
        <v>0</v>
      </c>
      <c r="AH55" s="4">
        <f t="shared" si="65"/>
        <v>0</v>
      </c>
      <c r="AI55" s="4">
        <f t="shared" si="66"/>
        <v>0</v>
      </c>
    </row>
    <row r="56" spans="2:35" x14ac:dyDescent="0.3">
      <c r="B56" s="4">
        <v>0</v>
      </c>
      <c r="C56" s="4">
        <v>1</v>
      </c>
      <c r="D56" s="4">
        <v>0</v>
      </c>
      <c r="E56" s="4">
        <v>0</v>
      </c>
      <c r="F56" s="4">
        <v>14</v>
      </c>
      <c r="H56" s="4">
        <f t="shared" si="43"/>
        <v>0</v>
      </c>
      <c r="I56" s="4">
        <f t="shared" si="44"/>
        <v>14</v>
      </c>
      <c r="J56" s="4">
        <f t="shared" si="45"/>
        <v>0</v>
      </c>
      <c r="K56" s="4">
        <f t="shared" si="46"/>
        <v>0</v>
      </c>
      <c r="M56" s="4">
        <f t="shared" si="47"/>
        <v>14</v>
      </c>
      <c r="N56" s="4">
        <f t="shared" si="48"/>
        <v>0</v>
      </c>
      <c r="O56" s="4">
        <f t="shared" si="49"/>
        <v>14</v>
      </c>
      <c r="P56" s="4">
        <f t="shared" si="50"/>
        <v>14</v>
      </c>
      <c r="R56" s="4">
        <f t="shared" si="51"/>
        <v>0</v>
      </c>
      <c r="S56" s="4">
        <f t="shared" si="52"/>
        <v>14</v>
      </c>
      <c r="T56" s="4">
        <f t="shared" si="53"/>
        <v>0</v>
      </c>
      <c r="U56" s="4">
        <f t="shared" si="54"/>
        <v>0</v>
      </c>
      <c r="W56" s="4">
        <f t="shared" si="55"/>
        <v>0</v>
      </c>
      <c r="X56" s="4">
        <f t="shared" si="56"/>
        <v>0</v>
      </c>
      <c r="Y56" s="4">
        <f t="shared" si="57"/>
        <v>0</v>
      </c>
      <c r="Z56" s="4">
        <f t="shared" si="58"/>
        <v>14</v>
      </c>
      <c r="AB56" s="4">
        <f t="shared" si="59"/>
        <v>0</v>
      </c>
      <c r="AC56" s="4">
        <f t="shared" si="60"/>
        <v>0</v>
      </c>
      <c r="AD56" s="6">
        <f t="shared" si="61"/>
        <v>0</v>
      </c>
      <c r="AE56" s="6">
        <f t="shared" si="62"/>
        <v>0</v>
      </c>
      <c r="AF56" s="4">
        <f t="shared" si="63"/>
        <v>14</v>
      </c>
      <c r="AG56" s="6">
        <f t="shared" si="64"/>
        <v>0</v>
      </c>
      <c r="AH56" s="4">
        <f t="shared" si="65"/>
        <v>0</v>
      </c>
      <c r="AI56" s="4">
        <f t="shared" si="66"/>
        <v>0</v>
      </c>
    </row>
    <row r="57" spans="2:35" x14ac:dyDescent="0.3">
      <c r="B57" s="4">
        <v>0</v>
      </c>
      <c r="C57" s="4">
        <v>1</v>
      </c>
      <c r="D57" s="4">
        <v>0</v>
      </c>
      <c r="E57" s="4">
        <v>1</v>
      </c>
      <c r="F57" s="4">
        <v>2</v>
      </c>
      <c r="H57" s="4">
        <f t="shared" si="43"/>
        <v>0</v>
      </c>
      <c r="I57" s="4">
        <f t="shared" si="44"/>
        <v>2</v>
      </c>
      <c r="J57" s="4">
        <f t="shared" si="45"/>
        <v>0</v>
      </c>
      <c r="K57" s="4">
        <f t="shared" si="46"/>
        <v>2</v>
      </c>
      <c r="M57" s="4">
        <f t="shared" si="47"/>
        <v>2</v>
      </c>
      <c r="N57" s="4">
        <f t="shared" si="48"/>
        <v>0</v>
      </c>
      <c r="O57" s="4">
        <f t="shared" si="49"/>
        <v>2</v>
      </c>
      <c r="P57" s="4">
        <f t="shared" si="50"/>
        <v>0</v>
      </c>
      <c r="R57" s="4">
        <f t="shared" si="51"/>
        <v>0</v>
      </c>
      <c r="S57" s="4">
        <f t="shared" si="52"/>
        <v>2</v>
      </c>
      <c r="T57" s="4">
        <f t="shared" si="53"/>
        <v>0</v>
      </c>
      <c r="U57" s="4">
        <f t="shared" si="54"/>
        <v>0</v>
      </c>
      <c r="W57" s="4">
        <f t="shared" si="55"/>
        <v>0</v>
      </c>
      <c r="X57" s="4">
        <f t="shared" si="56"/>
        <v>0</v>
      </c>
      <c r="Y57" s="4">
        <f t="shared" si="57"/>
        <v>0</v>
      </c>
      <c r="Z57" s="4">
        <f t="shared" si="58"/>
        <v>2</v>
      </c>
      <c r="AB57" s="4">
        <f t="shared" si="59"/>
        <v>0</v>
      </c>
      <c r="AC57" s="4">
        <f t="shared" si="60"/>
        <v>0</v>
      </c>
      <c r="AD57" s="6">
        <f t="shared" si="61"/>
        <v>0</v>
      </c>
      <c r="AE57" s="6">
        <f t="shared" si="62"/>
        <v>0</v>
      </c>
      <c r="AF57" s="4">
        <f t="shared" si="63"/>
        <v>0</v>
      </c>
      <c r="AG57" s="6">
        <f t="shared" si="64"/>
        <v>2</v>
      </c>
      <c r="AH57" s="4">
        <f t="shared" si="65"/>
        <v>0</v>
      </c>
      <c r="AI57" s="4">
        <f t="shared" si="66"/>
        <v>0</v>
      </c>
    </row>
    <row r="58" spans="2:35" x14ac:dyDescent="0.3">
      <c r="B58" s="4">
        <v>0</v>
      </c>
      <c r="C58" s="4">
        <v>1</v>
      </c>
      <c r="D58" s="4">
        <v>1</v>
      </c>
      <c r="E58" s="4">
        <v>0</v>
      </c>
      <c r="F58" s="4">
        <v>9</v>
      </c>
      <c r="H58" s="4">
        <f t="shared" si="43"/>
        <v>0</v>
      </c>
      <c r="I58" s="4">
        <f t="shared" si="44"/>
        <v>9</v>
      </c>
      <c r="J58" s="4">
        <f t="shared" si="45"/>
        <v>9</v>
      </c>
      <c r="K58" s="4">
        <f t="shared" si="46"/>
        <v>0</v>
      </c>
      <c r="M58" s="4">
        <f t="shared" si="47"/>
        <v>9</v>
      </c>
      <c r="N58" s="4">
        <f t="shared" si="48"/>
        <v>0</v>
      </c>
      <c r="O58" s="4">
        <f t="shared" si="49"/>
        <v>0</v>
      </c>
      <c r="P58" s="4">
        <f t="shared" si="50"/>
        <v>9</v>
      </c>
      <c r="R58" s="4">
        <f t="shared" si="51"/>
        <v>0</v>
      </c>
      <c r="S58" s="4">
        <f t="shared" si="52"/>
        <v>9</v>
      </c>
      <c r="T58" s="4">
        <f t="shared" si="53"/>
        <v>0</v>
      </c>
      <c r="U58" s="4">
        <f t="shared" si="54"/>
        <v>0</v>
      </c>
      <c r="W58" s="4">
        <f t="shared" si="55"/>
        <v>0</v>
      </c>
      <c r="X58" s="4">
        <f t="shared" si="56"/>
        <v>9</v>
      </c>
      <c r="Y58" s="4">
        <f t="shared" si="57"/>
        <v>0</v>
      </c>
      <c r="Z58" s="4">
        <f t="shared" si="58"/>
        <v>0</v>
      </c>
      <c r="AB58" s="4">
        <f t="shared" si="59"/>
        <v>0</v>
      </c>
      <c r="AC58" s="4">
        <f t="shared" si="60"/>
        <v>0</v>
      </c>
      <c r="AD58" s="6">
        <f t="shared" si="61"/>
        <v>0</v>
      </c>
      <c r="AE58" s="6">
        <f t="shared" si="62"/>
        <v>0</v>
      </c>
      <c r="AF58" s="4">
        <f t="shared" si="63"/>
        <v>0</v>
      </c>
      <c r="AG58" s="6">
        <f t="shared" si="64"/>
        <v>0</v>
      </c>
      <c r="AH58" s="4">
        <f t="shared" si="65"/>
        <v>9</v>
      </c>
      <c r="AI58" s="4">
        <f t="shared" si="66"/>
        <v>0</v>
      </c>
    </row>
    <row r="59" spans="2:35" x14ac:dyDescent="0.3">
      <c r="B59" s="4">
        <v>0</v>
      </c>
      <c r="C59" s="4">
        <v>1</v>
      </c>
      <c r="D59" s="4">
        <v>1</v>
      </c>
      <c r="E59" s="4">
        <v>1</v>
      </c>
      <c r="F59" s="4">
        <v>10</v>
      </c>
      <c r="H59" s="4">
        <f t="shared" si="43"/>
        <v>0</v>
      </c>
      <c r="I59" s="4">
        <f t="shared" si="44"/>
        <v>10</v>
      </c>
      <c r="J59" s="4">
        <f t="shared" si="45"/>
        <v>10</v>
      </c>
      <c r="K59" s="4">
        <f t="shared" si="46"/>
        <v>10</v>
      </c>
      <c r="M59" s="4">
        <f t="shared" si="47"/>
        <v>10</v>
      </c>
      <c r="N59" s="4">
        <f t="shared" si="48"/>
        <v>0</v>
      </c>
      <c r="O59" s="4">
        <f t="shared" si="49"/>
        <v>0</v>
      </c>
      <c r="P59" s="4">
        <f t="shared" si="50"/>
        <v>0</v>
      </c>
      <c r="R59" s="4">
        <f t="shared" si="51"/>
        <v>0</v>
      </c>
      <c r="S59" s="4">
        <f t="shared" si="52"/>
        <v>10</v>
      </c>
      <c r="T59" s="4">
        <f t="shared" si="53"/>
        <v>0</v>
      </c>
      <c r="U59" s="4">
        <f t="shared" si="54"/>
        <v>0</v>
      </c>
      <c r="W59" s="4">
        <f t="shared" si="55"/>
        <v>0</v>
      </c>
      <c r="X59" s="4">
        <f t="shared" si="56"/>
        <v>10</v>
      </c>
      <c r="Y59" s="4">
        <f t="shared" si="57"/>
        <v>0</v>
      </c>
      <c r="Z59" s="4">
        <f t="shared" si="58"/>
        <v>0</v>
      </c>
      <c r="AB59" s="4">
        <f t="shared" si="59"/>
        <v>0</v>
      </c>
      <c r="AC59" s="4">
        <f t="shared" si="60"/>
        <v>0</v>
      </c>
      <c r="AD59" s="6">
        <f t="shared" si="61"/>
        <v>0</v>
      </c>
      <c r="AE59" s="6">
        <f t="shared" si="62"/>
        <v>0</v>
      </c>
      <c r="AF59" s="4">
        <f t="shared" si="63"/>
        <v>0</v>
      </c>
      <c r="AG59" s="6">
        <f t="shared" si="64"/>
        <v>0</v>
      </c>
      <c r="AH59" s="4">
        <f t="shared" si="65"/>
        <v>0</v>
      </c>
      <c r="AI59" s="4">
        <f t="shared" si="66"/>
        <v>10</v>
      </c>
    </row>
    <row r="60" spans="2:35" x14ac:dyDescent="0.3">
      <c r="B60" s="4">
        <v>1</v>
      </c>
      <c r="C60" s="4">
        <v>0</v>
      </c>
      <c r="D60" s="4">
        <v>0</v>
      </c>
      <c r="E60" s="4">
        <v>0</v>
      </c>
      <c r="F60" s="4">
        <v>12</v>
      </c>
      <c r="H60" s="4">
        <f t="shared" si="43"/>
        <v>12</v>
      </c>
      <c r="I60" s="4">
        <f t="shared" si="44"/>
        <v>0</v>
      </c>
      <c r="J60" s="4">
        <f t="shared" si="45"/>
        <v>0</v>
      </c>
      <c r="K60" s="4">
        <f t="shared" si="46"/>
        <v>0</v>
      </c>
      <c r="M60" s="4">
        <f t="shared" si="47"/>
        <v>0</v>
      </c>
      <c r="N60" s="4">
        <f t="shared" si="48"/>
        <v>12</v>
      </c>
      <c r="O60" s="4">
        <f t="shared" si="49"/>
        <v>12</v>
      </c>
      <c r="P60" s="4">
        <f t="shared" si="50"/>
        <v>12</v>
      </c>
      <c r="R60" s="4">
        <f t="shared" si="51"/>
        <v>0</v>
      </c>
      <c r="S60" s="4">
        <f t="shared" si="52"/>
        <v>0</v>
      </c>
      <c r="T60" s="4">
        <f t="shared" si="53"/>
        <v>12</v>
      </c>
      <c r="U60" s="4">
        <f t="shared" si="54"/>
        <v>0</v>
      </c>
      <c r="W60" s="4">
        <f t="shared" si="55"/>
        <v>0</v>
      </c>
      <c r="X60" s="4">
        <f t="shared" si="56"/>
        <v>0</v>
      </c>
      <c r="Y60" s="4">
        <f t="shared" si="57"/>
        <v>12</v>
      </c>
      <c r="Z60" s="4">
        <f t="shared" si="58"/>
        <v>0</v>
      </c>
      <c r="AB60" s="4">
        <f t="shared" si="59"/>
        <v>12</v>
      </c>
      <c r="AC60" s="4">
        <f t="shared" si="60"/>
        <v>0</v>
      </c>
      <c r="AD60" s="6">
        <f t="shared" si="61"/>
        <v>0</v>
      </c>
      <c r="AE60" s="6">
        <f t="shared" si="62"/>
        <v>0</v>
      </c>
      <c r="AF60" s="4">
        <f t="shared" si="63"/>
        <v>0</v>
      </c>
      <c r="AG60" s="6">
        <f t="shared" si="64"/>
        <v>0</v>
      </c>
      <c r="AH60" s="4">
        <f t="shared" si="65"/>
        <v>0</v>
      </c>
      <c r="AI60" s="4">
        <f t="shared" si="66"/>
        <v>0</v>
      </c>
    </row>
    <row r="61" spans="2:35" x14ac:dyDescent="0.3">
      <c r="B61" s="4">
        <v>1</v>
      </c>
      <c r="C61" s="4">
        <v>0</v>
      </c>
      <c r="D61" s="4">
        <v>0</v>
      </c>
      <c r="E61" s="4">
        <v>1</v>
      </c>
      <c r="F61" s="4">
        <v>0</v>
      </c>
      <c r="H61" s="4">
        <f t="shared" si="43"/>
        <v>0</v>
      </c>
      <c r="I61" s="4">
        <f t="shared" si="44"/>
        <v>0</v>
      </c>
      <c r="J61" s="4">
        <f t="shared" si="45"/>
        <v>0</v>
      </c>
      <c r="K61" s="4">
        <f t="shared" si="46"/>
        <v>0</v>
      </c>
      <c r="M61" s="4">
        <f t="shared" si="47"/>
        <v>0</v>
      </c>
      <c r="N61" s="4">
        <f t="shared" si="48"/>
        <v>0</v>
      </c>
      <c r="O61" s="4">
        <f t="shared" si="49"/>
        <v>0</v>
      </c>
      <c r="P61" s="4">
        <f t="shared" si="50"/>
        <v>0</v>
      </c>
      <c r="R61" s="4">
        <f t="shared" si="51"/>
        <v>0</v>
      </c>
      <c r="S61" s="4">
        <f t="shared" si="52"/>
        <v>0</v>
      </c>
      <c r="T61" s="4">
        <f t="shared" si="53"/>
        <v>0</v>
      </c>
      <c r="U61" s="4">
        <f t="shared" si="54"/>
        <v>0</v>
      </c>
      <c r="W61" s="4">
        <f t="shared" si="55"/>
        <v>0</v>
      </c>
      <c r="X61" s="4">
        <f t="shared" si="56"/>
        <v>0</v>
      </c>
      <c r="Y61" s="4">
        <f t="shared" si="57"/>
        <v>0</v>
      </c>
      <c r="Z61" s="4">
        <f t="shared" si="58"/>
        <v>0</v>
      </c>
      <c r="AB61" s="4">
        <f t="shared" si="59"/>
        <v>0</v>
      </c>
      <c r="AC61" s="4">
        <f t="shared" si="60"/>
        <v>0</v>
      </c>
      <c r="AD61" s="6">
        <f t="shared" si="61"/>
        <v>0</v>
      </c>
      <c r="AE61" s="6">
        <f t="shared" si="62"/>
        <v>0</v>
      </c>
      <c r="AF61" s="4">
        <f t="shared" si="63"/>
        <v>0</v>
      </c>
      <c r="AG61" s="6">
        <f t="shared" si="64"/>
        <v>0</v>
      </c>
      <c r="AH61" s="4">
        <f t="shared" si="65"/>
        <v>0</v>
      </c>
      <c r="AI61" s="4">
        <f t="shared" si="66"/>
        <v>0</v>
      </c>
    </row>
    <row r="62" spans="2:35" x14ac:dyDescent="0.3">
      <c r="B62" s="4">
        <v>1</v>
      </c>
      <c r="C62" s="4">
        <v>0</v>
      </c>
      <c r="D62" s="4">
        <v>1</v>
      </c>
      <c r="E62" s="4">
        <v>0</v>
      </c>
      <c r="F62" s="4">
        <v>12</v>
      </c>
      <c r="H62" s="4">
        <f t="shared" si="43"/>
        <v>12</v>
      </c>
      <c r="I62" s="4">
        <f t="shared" si="44"/>
        <v>0</v>
      </c>
      <c r="J62" s="4">
        <f t="shared" si="45"/>
        <v>12</v>
      </c>
      <c r="K62" s="4">
        <f t="shared" si="46"/>
        <v>0</v>
      </c>
      <c r="M62" s="4">
        <f t="shared" si="47"/>
        <v>0</v>
      </c>
      <c r="N62" s="4">
        <f t="shared" si="48"/>
        <v>12</v>
      </c>
      <c r="O62" s="4">
        <f t="shared" si="49"/>
        <v>0</v>
      </c>
      <c r="P62" s="4">
        <f t="shared" si="50"/>
        <v>12</v>
      </c>
      <c r="R62" s="4">
        <f t="shared" si="51"/>
        <v>0</v>
      </c>
      <c r="S62" s="4">
        <f t="shared" si="52"/>
        <v>0</v>
      </c>
      <c r="T62" s="4">
        <f t="shared" si="53"/>
        <v>12</v>
      </c>
      <c r="U62" s="4">
        <f t="shared" si="54"/>
        <v>0</v>
      </c>
      <c r="W62" s="4">
        <f t="shared" si="55"/>
        <v>12</v>
      </c>
      <c r="X62" s="4">
        <f t="shared" si="56"/>
        <v>0</v>
      </c>
      <c r="Y62" s="4">
        <f t="shared" si="57"/>
        <v>0</v>
      </c>
      <c r="Z62" s="4">
        <f t="shared" si="58"/>
        <v>0</v>
      </c>
      <c r="AB62" s="4">
        <f t="shared" si="59"/>
        <v>0</v>
      </c>
      <c r="AC62" s="4">
        <f t="shared" si="60"/>
        <v>0</v>
      </c>
      <c r="AD62" s="6">
        <f t="shared" si="61"/>
        <v>12</v>
      </c>
      <c r="AE62" s="6">
        <f t="shared" si="62"/>
        <v>0</v>
      </c>
      <c r="AF62" s="4">
        <f t="shared" si="63"/>
        <v>0</v>
      </c>
      <c r="AG62" s="6">
        <f t="shared" si="64"/>
        <v>0</v>
      </c>
      <c r="AH62" s="4">
        <f t="shared" si="65"/>
        <v>0</v>
      </c>
      <c r="AI62" s="4">
        <f t="shared" si="66"/>
        <v>0</v>
      </c>
    </row>
    <row r="63" spans="2:35" x14ac:dyDescent="0.3">
      <c r="B63" s="4">
        <v>1</v>
      </c>
      <c r="C63" s="4">
        <v>0</v>
      </c>
      <c r="D63" s="4">
        <v>1</v>
      </c>
      <c r="E63" s="4">
        <v>1</v>
      </c>
      <c r="F63" s="4">
        <v>0</v>
      </c>
      <c r="H63" s="4">
        <f t="shared" si="43"/>
        <v>0</v>
      </c>
      <c r="I63" s="4">
        <f t="shared" si="44"/>
        <v>0</v>
      </c>
      <c r="J63" s="4">
        <f t="shared" si="45"/>
        <v>0</v>
      </c>
      <c r="K63" s="4">
        <f t="shared" si="46"/>
        <v>0</v>
      </c>
      <c r="M63" s="4">
        <f t="shared" si="47"/>
        <v>0</v>
      </c>
      <c r="N63" s="4">
        <f t="shared" si="48"/>
        <v>0</v>
      </c>
      <c r="O63" s="4">
        <f t="shared" si="49"/>
        <v>0</v>
      </c>
      <c r="P63" s="4">
        <f t="shared" si="50"/>
        <v>0</v>
      </c>
      <c r="R63" s="4">
        <f t="shared" si="51"/>
        <v>0</v>
      </c>
      <c r="S63" s="4">
        <f t="shared" si="52"/>
        <v>0</v>
      </c>
      <c r="T63" s="4">
        <f t="shared" si="53"/>
        <v>0</v>
      </c>
      <c r="U63" s="4">
        <f t="shared" si="54"/>
        <v>0</v>
      </c>
      <c r="W63" s="4">
        <f t="shared" si="55"/>
        <v>0</v>
      </c>
      <c r="X63" s="4">
        <f t="shared" si="56"/>
        <v>0</v>
      </c>
      <c r="Y63" s="4">
        <f t="shared" si="57"/>
        <v>0</v>
      </c>
      <c r="Z63" s="4">
        <f t="shared" si="58"/>
        <v>0</v>
      </c>
      <c r="AB63" s="4">
        <f t="shared" si="59"/>
        <v>0</v>
      </c>
      <c r="AC63" s="4">
        <f t="shared" si="60"/>
        <v>0</v>
      </c>
      <c r="AD63" s="6">
        <f t="shared" si="61"/>
        <v>0</v>
      </c>
      <c r="AE63" s="6">
        <f t="shared" si="62"/>
        <v>0</v>
      </c>
      <c r="AF63" s="4">
        <f t="shared" si="63"/>
        <v>0</v>
      </c>
      <c r="AG63" s="6">
        <f t="shared" si="64"/>
        <v>0</v>
      </c>
      <c r="AH63" s="4">
        <f t="shared" si="65"/>
        <v>0</v>
      </c>
      <c r="AI63" s="4">
        <f t="shared" si="66"/>
        <v>0</v>
      </c>
    </row>
    <row r="64" spans="2:35" x14ac:dyDescent="0.3">
      <c r="B64" s="4">
        <v>1</v>
      </c>
      <c r="C64" s="4">
        <v>1</v>
      </c>
      <c r="D64" s="4">
        <v>0</v>
      </c>
      <c r="E64" s="4">
        <v>0</v>
      </c>
      <c r="F64" s="4">
        <v>4</v>
      </c>
      <c r="H64" s="4">
        <f t="shared" si="43"/>
        <v>4</v>
      </c>
      <c r="I64" s="4">
        <f t="shared" si="44"/>
        <v>4</v>
      </c>
      <c r="J64" s="4">
        <f t="shared" si="45"/>
        <v>0</v>
      </c>
      <c r="K64" s="4">
        <f t="shared" si="46"/>
        <v>0</v>
      </c>
      <c r="M64" s="4">
        <f t="shared" si="47"/>
        <v>0</v>
      </c>
      <c r="N64" s="4">
        <f t="shared" si="48"/>
        <v>0</v>
      </c>
      <c r="O64" s="4">
        <f t="shared" si="49"/>
        <v>4</v>
      </c>
      <c r="P64" s="4">
        <f t="shared" si="50"/>
        <v>4</v>
      </c>
      <c r="R64" s="4">
        <f t="shared" si="51"/>
        <v>4</v>
      </c>
      <c r="S64" s="4">
        <f t="shared" si="52"/>
        <v>0</v>
      </c>
      <c r="T64" s="4">
        <f t="shared" si="53"/>
        <v>0</v>
      </c>
      <c r="U64" s="4">
        <f t="shared" si="54"/>
        <v>0</v>
      </c>
      <c r="W64" s="4">
        <f t="shared" si="55"/>
        <v>0</v>
      </c>
      <c r="X64" s="4">
        <f t="shared" si="56"/>
        <v>0</v>
      </c>
      <c r="Y64" s="4">
        <f t="shared" si="57"/>
        <v>4</v>
      </c>
      <c r="Z64" s="4">
        <f t="shared" si="58"/>
        <v>0</v>
      </c>
      <c r="AB64" s="4">
        <f t="shared" si="59"/>
        <v>0</v>
      </c>
      <c r="AC64" s="4">
        <f t="shared" si="60"/>
        <v>0</v>
      </c>
      <c r="AD64" s="6">
        <f t="shared" si="61"/>
        <v>0</v>
      </c>
      <c r="AE64" s="6">
        <f t="shared" si="62"/>
        <v>0</v>
      </c>
      <c r="AF64" s="4">
        <f t="shared" si="63"/>
        <v>4</v>
      </c>
      <c r="AG64" s="6">
        <f t="shared" si="64"/>
        <v>0</v>
      </c>
      <c r="AH64" s="4">
        <f t="shared" si="65"/>
        <v>0</v>
      </c>
      <c r="AI64" s="4">
        <f t="shared" si="66"/>
        <v>0</v>
      </c>
    </row>
    <row r="65" spans="2:35" x14ac:dyDescent="0.3">
      <c r="B65" s="4">
        <v>1</v>
      </c>
      <c r="C65" s="4">
        <v>1</v>
      </c>
      <c r="D65" s="4">
        <v>0</v>
      </c>
      <c r="E65" s="4">
        <v>1</v>
      </c>
      <c r="F65" s="4">
        <v>9</v>
      </c>
      <c r="H65" s="4">
        <f t="shared" si="43"/>
        <v>9</v>
      </c>
      <c r="I65" s="4">
        <f t="shared" si="44"/>
        <v>9</v>
      </c>
      <c r="J65" s="4">
        <f t="shared" si="45"/>
        <v>0</v>
      </c>
      <c r="K65" s="4">
        <f t="shared" si="46"/>
        <v>9</v>
      </c>
      <c r="M65" s="4">
        <f t="shared" si="47"/>
        <v>0</v>
      </c>
      <c r="N65" s="4">
        <f t="shared" si="48"/>
        <v>0</v>
      </c>
      <c r="O65" s="4">
        <f t="shared" si="49"/>
        <v>9</v>
      </c>
      <c r="P65" s="4">
        <f t="shared" si="50"/>
        <v>0</v>
      </c>
      <c r="R65" s="4">
        <f t="shared" si="51"/>
        <v>9</v>
      </c>
      <c r="S65" s="4">
        <f t="shared" si="52"/>
        <v>0</v>
      </c>
      <c r="T65" s="4">
        <f t="shared" si="53"/>
        <v>0</v>
      </c>
      <c r="U65" s="4">
        <f t="shared" si="54"/>
        <v>0</v>
      </c>
      <c r="W65" s="4">
        <f t="shared" si="55"/>
        <v>0</v>
      </c>
      <c r="X65" s="4">
        <f t="shared" si="56"/>
        <v>0</v>
      </c>
      <c r="Y65" s="4">
        <f t="shared" si="57"/>
        <v>9</v>
      </c>
      <c r="Z65" s="4">
        <f t="shared" si="58"/>
        <v>0</v>
      </c>
      <c r="AB65" s="4">
        <f t="shared" si="59"/>
        <v>0</v>
      </c>
      <c r="AC65" s="4">
        <f t="shared" si="60"/>
        <v>0</v>
      </c>
      <c r="AD65" s="6">
        <f t="shared" si="61"/>
        <v>0</v>
      </c>
      <c r="AE65" s="6">
        <f t="shared" si="62"/>
        <v>0</v>
      </c>
      <c r="AF65" s="4">
        <f t="shared" si="63"/>
        <v>0</v>
      </c>
      <c r="AG65" s="6">
        <f t="shared" si="64"/>
        <v>9</v>
      </c>
      <c r="AH65" s="4">
        <f t="shared" si="65"/>
        <v>0</v>
      </c>
      <c r="AI65" s="4">
        <f t="shared" si="66"/>
        <v>0</v>
      </c>
    </row>
    <row r="66" spans="2:35" x14ac:dyDescent="0.3">
      <c r="B66" s="4">
        <v>1</v>
      </c>
      <c r="C66" s="4">
        <v>1</v>
      </c>
      <c r="D66" s="4">
        <v>1</v>
      </c>
      <c r="E66" s="4">
        <v>0</v>
      </c>
      <c r="F66" s="4">
        <v>23</v>
      </c>
      <c r="H66" s="4">
        <f t="shared" si="43"/>
        <v>23</v>
      </c>
      <c r="I66" s="4">
        <f t="shared" si="44"/>
        <v>23</v>
      </c>
      <c r="J66" s="4">
        <f t="shared" si="45"/>
        <v>23</v>
      </c>
      <c r="K66" s="4">
        <f t="shared" si="46"/>
        <v>0</v>
      </c>
      <c r="M66" s="4">
        <f t="shared" si="47"/>
        <v>0</v>
      </c>
      <c r="N66" s="4">
        <f t="shared" si="48"/>
        <v>0</v>
      </c>
      <c r="O66" s="4">
        <f t="shared" si="49"/>
        <v>0</v>
      </c>
      <c r="P66" s="4">
        <f t="shared" si="50"/>
        <v>23</v>
      </c>
      <c r="R66" s="4">
        <f t="shared" si="51"/>
        <v>23</v>
      </c>
      <c r="S66" s="4">
        <f t="shared" si="52"/>
        <v>0</v>
      </c>
      <c r="T66" s="4">
        <f t="shared" si="53"/>
        <v>0</v>
      </c>
      <c r="U66" s="4">
        <f t="shared" si="54"/>
        <v>0</v>
      </c>
      <c r="W66" s="4">
        <f t="shared" si="55"/>
        <v>23</v>
      </c>
      <c r="X66" s="4">
        <f t="shared" si="56"/>
        <v>0</v>
      </c>
      <c r="Y66" s="4">
        <f t="shared" si="57"/>
        <v>0</v>
      </c>
      <c r="Z66" s="4">
        <f t="shared" si="58"/>
        <v>0</v>
      </c>
      <c r="AB66" s="4">
        <f t="shared" si="59"/>
        <v>0</v>
      </c>
      <c r="AC66" s="4">
        <f t="shared" si="60"/>
        <v>0</v>
      </c>
      <c r="AD66" s="6">
        <f t="shared" si="61"/>
        <v>0</v>
      </c>
      <c r="AE66" s="6">
        <f t="shared" si="62"/>
        <v>0</v>
      </c>
      <c r="AF66" s="4">
        <f t="shared" si="63"/>
        <v>0</v>
      </c>
      <c r="AG66" s="6">
        <f t="shared" si="64"/>
        <v>0</v>
      </c>
      <c r="AH66" s="4">
        <f t="shared" si="65"/>
        <v>23</v>
      </c>
      <c r="AI66" s="4">
        <f t="shared" si="66"/>
        <v>0</v>
      </c>
    </row>
    <row r="67" spans="2:35" ht="15" thickBot="1" x14ac:dyDescent="0.35">
      <c r="B67" s="5">
        <v>1</v>
      </c>
      <c r="C67" s="5">
        <v>1</v>
      </c>
      <c r="D67" s="5">
        <v>1</v>
      </c>
      <c r="E67" s="5">
        <v>1</v>
      </c>
      <c r="F67" s="5">
        <v>6</v>
      </c>
      <c r="H67" s="5">
        <f t="shared" si="43"/>
        <v>6</v>
      </c>
      <c r="I67" s="5">
        <f t="shared" si="44"/>
        <v>6</v>
      </c>
      <c r="J67" s="5">
        <f t="shared" si="45"/>
        <v>6</v>
      </c>
      <c r="K67" s="5">
        <f t="shared" si="46"/>
        <v>6</v>
      </c>
      <c r="M67" s="5">
        <f t="shared" si="47"/>
        <v>0</v>
      </c>
      <c r="N67" s="5">
        <f t="shared" si="48"/>
        <v>0</v>
      </c>
      <c r="O67" s="5">
        <f t="shared" si="49"/>
        <v>0</v>
      </c>
      <c r="P67" s="5">
        <f t="shared" si="50"/>
        <v>0</v>
      </c>
      <c r="R67" s="5">
        <f t="shared" si="51"/>
        <v>6</v>
      </c>
      <c r="S67" s="5">
        <f t="shared" si="52"/>
        <v>0</v>
      </c>
      <c r="T67" s="5">
        <f t="shared" si="53"/>
        <v>0</v>
      </c>
      <c r="U67" s="5">
        <f t="shared" si="54"/>
        <v>0</v>
      </c>
      <c r="W67" s="5">
        <f t="shared" si="55"/>
        <v>6</v>
      </c>
      <c r="X67" s="5">
        <f t="shared" si="56"/>
        <v>0</v>
      </c>
      <c r="Y67" s="5">
        <f t="shared" si="57"/>
        <v>0</v>
      </c>
      <c r="Z67" s="5">
        <f t="shared" si="58"/>
        <v>0</v>
      </c>
      <c r="AB67" s="5">
        <f t="shared" si="59"/>
        <v>0</v>
      </c>
      <c r="AC67" s="5">
        <f t="shared" si="60"/>
        <v>0</v>
      </c>
      <c r="AD67" s="6">
        <f t="shared" si="61"/>
        <v>0</v>
      </c>
      <c r="AE67" s="6">
        <f t="shared" si="62"/>
        <v>0</v>
      </c>
      <c r="AF67" s="5">
        <f t="shared" si="63"/>
        <v>0</v>
      </c>
      <c r="AG67" s="6">
        <f t="shared" si="64"/>
        <v>0</v>
      </c>
      <c r="AH67" s="5">
        <f t="shared" si="65"/>
        <v>0</v>
      </c>
      <c r="AI67" s="5">
        <f t="shared" si="66"/>
        <v>6</v>
      </c>
    </row>
    <row r="68" spans="2:35" ht="15" thickBot="1" x14ac:dyDescent="0.35">
      <c r="B68" s="1" t="s">
        <v>23</v>
      </c>
      <c r="C68" s="2"/>
      <c r="D68" s="2"/>
      <c r="E68" s="2"/>
      <c r="F68" s="3">
        <f>SUM(F52:F67)</f>
        <v>149</v>
      </c>
      <c r="G68" s="2"/>
      <c r="H68" s="3">
        <f t="shared" ref="H68" si="67">SUM(H52:H67)</f>
        <v>66</v>
      </c>
      <c r="I68" s="3">
        <f t="shared" ref="I68" si="68">SUM(I52:I67)</f>
        <v>77</v>
      </c>
      <c r="J68" s="3">
        <f t="shared" ref="J68" si="69">SUM(J52:J67)</f>
        <v>81</v>
      </c>
      <c r="K68" s="3">
        <f t="shared" ref="K68" si="70">SUM(K52:K67)</f>
        <v>35</v>
      </c>
      <c r="M68" s="9">
        <f t="shared" ref="M68" si="71">SUM(M52:M67)</f>
        <v>83</v>
      </c>
      <c r="N68" s="10">
        <f t="shared" ref="N68" si="72">SUM(N52:N67)</f>
        <v>72</v>
      </c>
      <c r="O68" s="10">
        <f t="shared" ref="O68" si="73">SUM(O52:O67)</f>
        <v>68</v>
      </c>
      <c r="P68" s="11">
        <f t="shared" ref="P68" si="74">SUM(P52:P67)</f>
        <v>114</v>
      </c>
      <c r="R68" s="1">
        <f>SUM(R52:R67)</f>
        <v>42</v>
      </c>
      <c r="S68" s="2">
        <f>SUM(S52:S67)</f>
        <v>35</v>
      </c>
      <c r="T68" s="2">
        <f t="shared" ref="T68" si="75">SUM(T52:T67)</f>
        <v>24</v>
      </c>
      <c r="U68" s="3">
        <f t="shared" ref="U68" si="76">SUM(U52:U67)</f>
        <v>48</v>
      </c>
      <c r="W68" s="13">
        <f t="shared" ref="W68" si="77">SUM(W52:W67)</f>
        <v>41</v>
      </c>
      <c r="X68" s="3">
        <f t="shared" ref="X68" si="78">SUM(X52:X67)</f>
        <v>40</v>
      </c>
      <c r="Y68" s="3">
        <f t="shared" ref="Y68" si="79">SUM(Y52:Y67)</f>
        <v>25</v>
      </c>
      <c r="Z68" s="3">
        <f t="shared" ref="Z68" si="80">SUM(Z52:Z67)</f>
        <v>43</v>
      </c>
      <c r="AB68" s="13">
        <f t="shared" ref="AB68" si="81">SUM(AB52:AB67)</f>
        <v>34</v>
      </c>
      <c r="AC68" s="3">
        <f t="shared" ref="AC68" si="82">SUM(AC52:AC67)</f>
        <v>5</v>
      </c>
      <c r="AD68" s="3">
        <f t="shared" ref="AD68" si="83">SUM(AD52:AD67)</f>
        <v>30</v>
      </c>
      <c r="AE68" s="3">
        <f t="shared" ref="AE68" si="84">SUM(AE52:AE67)</f>
        <v>3</v>
      </c>
      <c r="AF68" s="3">
        <f t="shared" ref="AF68" si="85">SUM(AF52:AF67)</f>
        <v>18</v>
      </c>
      <c r="AG68" s="3">
        <f>SUM(AG52:AG67)</f>
        <v>11</v>
      </c>
      <c r="AH68" s="3">
        <f t="shared" ref="AH68" si="86">SUM(AH52:AH67)</f>
        <v>32</v>
      </c>
      <c r="AI68" s="3">
        <f t="shared" ref="AI68" si="87">SUM(AI52:AI67)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2 and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Murauskas</dc:creator>
  <cp:lastModifiedBy>Aleks Murauskas</cp:lastModifiedBy>
  <dcterms:created xsi:type="dcterms:W3CDTF">2021-03-23T20:43:07Z</dcterms:created>
  <dcterms:modified xsi:type="dcterms:W3CDTF">2021-03-25T19:30:42Z</dcterms:modified>
</cp:coreProperties>
</file>