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Documents\WINTER 2021\COMP 424\"/>
    </mc:Choice>
  </mc:AlternateContent>
  <xr:revisionPtr revIDLastSave="0" documentId="13_ncr:1_{F883F610-414B-430B-AED5-6C0C98679DC4}" xr6:coauthVersionLast="46" xr6:coauthVersionMax="46" xr10:uidLastSave="{00000000-0000-0000-0000-000000000000}"/>
  <bookViews>
    <workbookView xWindow="10524" yWindow="1620" windowWidth="10416" windowHeight="10368" activeTab="2" xr2:uid="{BC6BFB7B-003E-4B38-80FE-8B4338C064E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 s="1"/>
  <c r="E9" i="3" s="1"/>
  <c r="E10" i="3" s="1"/>
  <c r="E11" i="3" s="1"/>
  <c r="E12" i="3" s="1"/>
  <c r="E13" i="3" s="1"/>
  <c r="E14" i="3" s="1"/>
  <c r="E15" i="3" s="1"/>
  <c r="E16" i="3" s="1"/>
  <c r="C17" i="3"/>
  <c r="D17" i="3"/>
  <c r="D16" i="3"/>
  <c r="D12" i="3"/>
  <c r="D10" i="3"/>
  <c r="D6" i="3"/>
  <c r="C16" i="3"/>
  <c r="C15" i="3"/>
  <c r="C14" i="3"/>
  <c r="C13" i="3"/>
  <c r="C12" i="3"/>
  <c r="C11" i="3"/>
  <c r="C10" i="3"/>
  <c r="C9" i="3"/>
  <c r="C8" i="3"/>
  <c r="C7" i="3"/>
  <c r="C6" i="3"/>
  <c r="C5" i="3"/>
  <c r="G41" i="2"/>
  <c r="E41" i="2"/>
  <c r="E40" i="2"/>
  <c r="D42" i="2"/>
  <c r="D41" i="2"/>
  <c r="D40" i="2"/>
  <c r="D19" i="2"/>
  <c r="F35" i="2"/>
  <c r="D35" i="2"/>
  <c r="D36" i="2"/>
  <c r="D34" i="2"/>
  <c r="F31" i="2"/>
  <c r="D31" i="2"/>
  <c r="D30" i="2"/>
  <c r="D29" i="2"/>
  <c r="F25" i="2"/>
  <c r="D26" i="2"/>
  <c r="D25" i="2"/>
  <c r="D24" i="2"/>
  <c r="F19" i="2"/>
  <c r="D20" i="2"/>
  <c r="D18" i="2"/>
  <c r="F14" i="2"/>
  <c r="F12" i="2"/>
  <c r="F11" i="2"/>
  <c r="F10" i="2"/>
  <c r="F9" i="2"/>
  <c r="F8" i="2"/>
  <c r="D10" i="2"/>
  <c r="G5" i="2"/>
  <c r="D11" i="2"/>
  <c r="G3" i="2"/>
  <c r="D9" i="2"/>
  <c r="G4" i="2"/>
  <c r="G6" i="2"/>
  <c r="D8" i="2"/>
  <c r="G7" i="2"/>
  <c r="E22" i="1"/>
  <c r="E21" i="1"/>
  <c r="E20" i="1"/>
  <c r="E19" i="1"/>
  <c r="E18" i="1"/>
  <c r="E17" i="1"/>
  <c r="E16" i="1"/>
  <c r="E15" i="1"/>
  <c r="Q19" i="1" l="1"/>
  <c r="Q18" i="1"/>
  <c r="Q17" i="1"/>
  <c r="Q16" i="1"/>
  <c r="Q15" i="1"/>
  <c r="W12" i="1"/>
  <c r="V12" i="1"/>
  <c r="U12" i="1"/>
  <c r="T12" i="1"/>
  <c r="S12" i="1"/>
  <c r="R12" i="1"/>
  <c r="Q12" i="1"/>
  <c r="P12" i="1"/>
  <c r="P4" i="1"/>
  <c r="N12" i="1"/>
  <c r="M12" i="1"/>
  <c r="L12" i="1"/>
  <c r="K12" i="1"/>
  <c r="N11" i="1"/>
  <c r="N10" i="1"/>
  <c r="N9" i="1"/>
  <c r="N8" i="1"/>
  <c r="N7" i="1"/>
  <c r="N6" i="1"/>
  <c r="N5" i="1"/>
  <c r="M11" i="1"/>
  <c r="M10" i="1"/>
  <c r="M9" i="1"/>
  <c r="M8" i="1"/>
  <c r="M7" i="1"/>
  <c r="M6" i="1"/>
  <c r="M5" i="1"/>
  <c r="L11" i="1"/>
  <c r="L10" i="1"/>
  <c r="L9" i="1"/>
  <c r="L8" i="1"/>
  <c r="L7" i="1"/>
  <c r="L6" i="1"/>
  <c r="L5" i="1"/>
  <c r="N4" i="1"/>
  <c r="M4" i="1"/>
  <c r="L4" i="1"/>
  <c r="K4" i="1"/>
  <c r="K11" i="1"/>
  <c r="K10" i="1"/>
  <c r="K9" i="1"/>
  <c r="K8" i="1"/>
  <c r="K7" i="1"/>
  <c r="K6" i="1"/>
  <c r="K5" i="1"/>
  <c r="I12" i="1"/>
  <c r="H12" i="1"/>
  <c r="G12" i="1"/>
  <c r="E12" i="1"/>
  <c r="I11" i="1"/>
  <c r="I10" i="1"/>
  <c r="I9" i="1"/>
  <c r="I8" i="1"/>
  <c r="I7" i="1"/>
  <c r="I6" i="1"/>
  <c r="I5" i="1"/>
  <c r="H11" i="1"/>
  <c r="H10" i="1"/>
  <c r="H9" i="1"/>
  <c r="H8" i="1"/>
  <c r="H7" i="1"/>
  <c r="H6" i="1"/>
  <c r="H5" i="1"/>
  <c r="I4" i="1"/>
  <c r="H4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<sst xmlns="http://schemas.openxmlformats.org/spreadsheetml/2006/main" count="52" uniqueCount="42">
  <si>
    <t>H</t>
  </si>
  <si>
    <t>C</t>
  </si>
  <si>
    <t>D</t>
  </si>
  <si>
    <t># Instances</t>
  </si>
  <si>
    <t>H=1</t>
  </si>
  <si>
    <t>C=1</t>
  </si>
  <si>
    <t>D=1</t>
  </si>
  <si>
    <t>Sums</t>
  </si>
  <si>
    <t>C=0,H=0</t>
  </si>
  <si>
    <t>C=0,H=1</t>
  </si>
  <si>
    <t>C=1,H=0</t>
  </si>
  <si>
    <t>C=1,H=1</t>
  </si>
  <si>
    <t>D=0, H=0,C=0</t>
  </si>
  <si>
    <t>D=1, H=0,C=0</t>
  </si>
  <si>
    <t>D=0, H=0,C=1</t>
  </si>
  <si>
    <t>D=1, H=0,C=1</t>
  </si>
  <si>
    <t>D=0, H=1,C=0</t>
  </si>
  <si>
    <t>D=1, H=1,C=0</t>
  </si>
  <si>
    <t>D=0, H=1,C=1</t>
  </si>
  <si>
    <t>D=1, H=1,C=1</t>
  </si>
  <si>
    <t>D=1,C=0</t>
  </si>
  <si>
    <t>D=1,C=1</t>
  </si>
  <si>
    <t>D=0, C=0</t>
  </si>
  <si>
    <t>D=0,C=1</t>
  </si>
  <si>
    <t>Prob</t>
  </si>
  <si>
    <t>HCD</t>
  </si>
  <si>
    <t>R</t>
  </si>
  <si>
    <t>O</t>
  </si>
  <si>
    <t>R odds</t>
  </si>
  <si>
    <t>odds</t>
  </si>
  <si>
    <t>F(T)</t>
  </si>
  <si>
    <t>odds * F(T)</t>
  </si>
  <si>
    <t>Insured</t>
  </si>
  <si>
    <t>F</t>
  </si>
  <si>
    <t>with  reputation</t>
  </si>
  <si>
    <t>t</t>
  </si>
  <si>
    <t>At</t>
  </si>
  <si>
    <t>Rt</t>
  </si>
  <si>
    <t>Prob=</t>
  </si>
  <si>
    <t>Ave</t>
  </si>
  <si>
    <t>Q_n</t>
  </si>
  <si>
    <t>Q_N+1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</si>
</sst>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Prob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Sheet1!$D$15:$D$22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0.01</c:v>
                </c:pt>
                <c:pt idx="1">
                  <c:v>1.2999999999999999E-2</c:v>
                </c:pt>
                <c:pt idx="2">
                  <c:v>4.3999999999999997E-2</c:v>
                </c:pt>
                <c:pt idx="3">
                  <c:v>2.8000000000000001E-2</c:v>
                </c:pt>
                <c:pt idx="4">
                  <c:v>0.68899999999999995</c:v>
                </c:pt>
                <c:pt idx="5">
                  <c:v>0.124</c:v>
                </c:pt>
                <c:pt idx="6">
                  <c:v>8.4000000000000005E-2</c:v>
                </c:pt>
                <c:pt idx="7">
                  <c:v>8.0000000000000002E-3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26-40BF-BD8B-3D05B8CC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09632"/>
        <c:axId val="1120711504"/>
      </c:lineChart>
      <c:catAx>
        <c:axId val="9154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11504"/>
        <c:crosses val="autoZero"/>
        <c:auto val="1"/>
        <c:lblAlgn val="ctr"/>
        <c:lblOffset val="100"/>
        <c:noMultiLvlLbl val="0"/>
      </c:catAx>
      <c:valAx>
        <c:axId val="11207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19</xdr:row>
      <xdr:rowOff>163830</xdr:rowOff>
    </xdr:from>
    <xdr:to>
      <xdr:col>17</xdr:col>
      <xdr:colOff>480060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59A0F-2118-4995-B915-81F259BC2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18CB-E207-4D53-B451-43BC5A52105A}">
  <dimension ref="B2:W22"/>
  <sheetViews>
    <sheetView topLeftCell="A13" workbookViewId="0">
      <selection activeCell="M14" sqref="M14"/>
    </sheetView>
  </sheetViews>
  <sheetFormatPr defaultRowHeight="14.4" x14ac:dyDescent="0.3"/>
  <cols>
    <col min="2" max="2" width="3.44140625" customWidth="1"/>
    <col min="3" max="3" width="3" customWidth="1"/>
    <col min="4" max="4" width="6.21875" customWidth="1"/>
    <col min="5" max="5" width="9.77734375" customWidth="1"/>
    <col min="6" max="6" width="1.44140625" customWidth="1"/>
    <col min="7" max="8" width="5.77734375" customWidth="1"/>
    <col min="9" max="9" width="5.21875" customWidth="1"/>
    <col min="10" max="10" width="1.77734375" customWidth="1"/>
    <col min="11" max="11" width="7.44140625" customWidth="1"/>
    <col min="12" max="12" width="7.6640625" customWidth="1"/>
    <col min="13" max="14" width="7.44140625" customWidth="1"/>
    <col min="15" max="15" width="2" customWidth="1"/>
    <col min="16" max="16" width="11.6640625" customWidth="1"/>
    <col min="17" max="17" width="11.77734375" customWidth="1"/>
    <col min="18" max="18" width="12.5546875" customWidth="1"/>
    <col min="19" max="19" width="12.109375" customWidth="1"/>
    <col min="20" max="21" width="12.6640625" customWidth="1"/>
    <col min="22" max="22" width="12" customWidth="1"/>
    <col min="23" max="23" width="12.44140625" customWidth="1"/>
  </cols>
  <sheetData>
    <row r="2" spans="2:23" ht="15" thickBot="1" x14ac:dyDescent="0.35"/>
    <row r="3" spans="2:23" ht="15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/>
      <c r="G3" s="2" t="s">
        <v>4</v>
      </c>
      <c r="H3" s="2" t="s">
        <v>5</v>
      </c>
      <c r="I3" s="2" t="s">
        <v>6</v>
      </c>
      <c r="J3" s="2"/>
      <c r="K3" s="2" t="s">
        <v>8</v>
      </c>
      <c r="L3" s="2" t="s">
        <v>9</v>
      </c>
      <c r="M3" s="2" t="s">
        <v>10</v>
      </c>
      <c r="N3" s="3" t="s">
        <v>11</v>
      </c>
      <c r="P3" s="1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3" t="s">
        <v>19</v>
      </c>
    </row>
    <row r="4" spans="2:23" x14ac:dyDescent="0.3">
      <c r="B4" s="5">
        <v>0</v>
      </c>
      <c r="C4" s="6">
        <v>0</v>
      </c>
      <c r="D4" s="6">
        <v>0</v>
      </c>
      <c r="E4" s="7">
        <v>10</v>
      </c>
      <c r="G4" s="5">
        <f>B4*E4</f>
        <v>0</v>
      </c>
      <c r="H4" s="6">
        <f>C4*E4</f>
        <v>0</v>
      </c>
      <c r="I4" s="7">
        <f>D4*E4</f>
        <v>0</v>
      </c>
      <c r="K4" s="5">
        <f>(1-B4)*(1-C4)*E4</f>
        <v>10</v>
      </c>
      <c r="L4" s="6">
        <f>B4*(1-C4)*E4</f>
        <v>0</v>
      </c>
      <c r="M4" s="6">
        <f>(1-B4)*C4*E4</f>
        <v>0</v>
      </c>
      <c r="N4" s="7">
        <f>B4*C4*E4</f>
        <v>0</v>
      </c>
      <c r="P4" s="5">
        <f>(1-D4)*(1-B4)*(1-C4)*E4</f>
        <v>10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7">
        <v>0</v>
      </c>
    </row>
    <row r="5" spans="2:23" x14ac:dyDescent="0.3">
      <c r="B5" s="8">
        <v>0</v>
      </c>
      <c r="C5" s="9">
        <v>0</v>
      </c>
      <c r="D5" s="9">
        <v>1</v>
      </c>
      <c r="E5" s="10">
        <v>13</v>
      </c>
      <c r="G5" s="8">
        <f t="shared" ref="G5:G11" si="0">B5*E5</f>
        <v>0</v>
      </c>
      <c r="H5" s="9">
        <f t="shared" ref="H5:H11" si="1">C5*E5</f>
        <v>0</v>
      </c>
      <c r="I5" s="10">
        <f t="shared" ref="I5:I11" si="2">D5*E5</f>
        <v>13</v>
      </c>
      <c r="K5" s="8">
        <f t="shared" ref="K5:K11" si="3">(1-B5)*(1-C5)*E5</f>
        <v>13</v>
      </c>
      <c r="L5" s="9">
        <f t="shared" ref="L5:L11" si="4">B5*(1-C5)*E5</f>
        <v>0</v>
      </c>
      <c r="M5" s="9">
        <f t="shared" ref="M5:M11" si="5">(1-B5)*C5*E5</f>
        <v>0</v>
      </c>
      <c r="N5" s="10">
        <f t="shared" ref="N5:N11" si="6">B5*C5*E5</f>
        <v>0</v>
      </c>
      <c r="P5" s="8">
        <v>0</v>
      </c>
      <c r="Q5" s="9">
        <v>13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10">
        <v>0</v>
      </c>
    </row>
    <row r="6" spans="2:23" x14ac:dyDescent="0.3">
      <c r="B6" s="8">
        <v>0</v>
      </c>
      <c r="C6" s="9">
        <v>1</v>
      </c>
      <c r="D6" s="9">
        <v>0</v>
      </c>
      <c r="E6" s="10">
        <v>44</v>
      </c>
      <c r="G6" s="8">
        <f t="shared" si="0"/>
        <v>0</v>
      </c>
      <c r="H6" s="9">
        <f t="shared" si="1"/>
        <v>44</v>
      </c>
      <c r="I6" s="10">
        <f t="shared" si="2"/>
        <v>0</v>
      </c>
      <c r="K6" s="8">
        <f t="shared" si="3"/>
        <v>0</v>
      </c>
      <c r="L6" s="9">
        <f t="shared" si="4"/>
        <v>0</v>
      </c>
      <c r="M6" s="9">
        <f t="shared" si="5"/>
        <v>44</v>
      </c>
      <c r="N6" s="10">
        <f t="shared" si="6"/>
        <v>0</v>
      </c>
      <c r="P6" s="8">
        <v>0</v>
      </c>
      <c r="Q6" s="9">
        <v>0</v>
      </c>
      <c r="R6" s="9">
        <v>44</v>
      </c>
      <c r="S6" s="9">
        <v>0</v>
      </c>
      <c r="T6" s="9">
        <v>0</v>
      </c>
      <c r="U6" s="9">
        <v>0</v>
      </c>
      <c r="V6" s="9">
        <v>0</v>
      </c>
      <c r="W6" s="10">
        <v>0</v>
      </c>
    </row>
    <row r="7" spans="2:23" x14ac:dyDescent="0.3">
      <c r="B7" s="8">
        <v>0</v>
      </c>
      <c r="C7" s="9">
        <v>1</v>
      </c>
      <c r="D7" s="9">
        <v>1</v>
      </c>
      <c r="E7" s="10">
        <v>28</v>
      </c>
      <c r="G7" s="8">
        <f t="shared" si="0"/>
        <v>0</v>
      </c>
      <c r="H7" s="9">
        <f t="shared" si="1"/>
        <v>28</v>
      </c>
      <c r="I7" s="10">
        <f t="shared" si="2"/>
        <v>28</v>
      </c>
      <c r="K7" s="8">
        <f t="shared" si="3"/>
        <v>0</v>
      </c>
      <c r="L7" s="9">
        <f t="shared" si="4"/>
        <v>0</v>
      </c>
      <c r="M7" s="9">
        <f t="shared" si="5"/>
        <v>28</v>
      </c>
      <c r="N7" s="10">
        <f t="shared" si="6"/>
        <v>0</v>
      </c>
      <c r="P7" s="8">
        <v>0</v>
      </c>
      <c r="Q7" s="9">
        <v>0</v>
      </c>
      <c r="R7" s="9">
        <v>0</v>
      </c>
      <c r="S7" s="9">
        <v>28</v>
      </c>
      <c r="T7" s="9">
        <v>0</v>
      </c>
      <c r="U7" s="9">
        <v>0</v>
      </c>
      <c r="V7" s="9">
        <v>0</v>
      </c>
      <c r="W7" s="10">
        <v>0</v>
      </c>
    </row>
    <row r="8" spans="2:23" x14ac:dyDescent="0.3">
      <c r="B8" s="8">
        <v>1</v>
      </c>
      <c r="C8" s="9">
        <v>0</v>
      </c>
      <c r="D8" s="9">
        <v>0</v>
      </c>
      <c r="E8" s="10">
        <v>689</v>
      </c>
      <c r="G8" s="8">
        <f t="shared" si="0"/>
        <v>689</v>
      </c>
      <c r="H8" s="9">
        <f t="shared" si="1"/>
        <v>0</v>
      </c>
      <c r="I8" s="10">
        <f t="shared" si="2"/>
        <v>0</v>
      </c>
      <c r="K8" s="8">
        <f t="shared" si="3"/>
        <v>0</v>
      </c>
      <c r="L8" s="9">
        <f t="shared" si="4"/>
        <v>689</v>
      </c>
      <c r="M8" s="9">
        <f t="shared" si="5"/>
        <v>0</v>
      </c>
      <c r="N8" s="10">
        <f t="shared" si="6"/>
        <v>0</v>
      </c>
      <c r="P8" s="8">
        <v>0</v>
      </c>
      <c r="Q8" s="9">
        <v>0</v>
      </c>
      <c r="R8" s="9">
        <v>0</v>
      </c>
      <c r="S8" s="9">
        <v>0</v>
      </c>
      <c r="T8" s="9">
        <v>689</v>
      </c>
      <c r="U8" s="9">
        <v>0</v>
      </c>
      <c r="V8" s="9">
        <v>0</v>
      </c>
      <c r="W8" s="10">
        <v>0</v>
      </c>
    </row>
    <row r="9" spans="2:23" x14ac:dyDescent="0.3">
      <c r="B9" s="8">
        <v>1</v>
      </c>
      <c r="C9" s="9">
        <v>0</v>
      </c>
      <c r="D9" s="9">
        <v>1</v>
      </c>
      <c r="E9" s="10">
        <v>124</v>
      </c>
      <c r="G9" s="8">
        <f t="shared" si="0"/>
        <v>124</v>
      </c>
      <c r="H9" s="9">
        <f t="shared" si="1"/>
        <v>0</v>
      </c>
      <c r="I9" s="10">
        <f t="shared" si="2"/>
        <v>124</v>
      </c>
      <c r="K9" s="8">
        <f t="shared" si="3"/>
        <v>0</v>
      </c>
      <c r="L9" s="9">
        <f t="shared" si="4"/>
        <v>124</v>
      </c>
      <c r="M9" s="9">
        <f t="shared" si="5"/>
        <v>0</v>
      </c>
      <c r="N9" s="10">
        <f t="shared" si="6"/>
        <v>0</v>
      </c>
      <c r="P9" s="8">
        <v>0</v>
      </c>
      <c r="Q9" s="9">
        <v>0</v>
      </c>
      <c r="R9" s="9">
        <v>0</v>
      </c>
      <c r="S9" s="9">
        <v>0</v>
      </c>
      <c r="T9" s="9">
        <v>0</v>
      </c>
      <c r="U9" s="9">
        <v>124</v>
      </c>
      <c r="V9" s="9">
        <v>0</v>
      </c>
      <c r="W9" s="10">
        <v>0</v>
      </c>
    </row>
    <row r="10" spans="2:23" x14ac:dyDescent="0.3">
      <c r="B10" s="8">
        <v>1</v>
      </c>
      <c r="C10" s="9">
        <v>1</v>
      </c>
      <c r="D10" s="9">
        <v>0</v>
      </c>
      <c r="E10" s="10">
        <v>84</v>
      </c>
      <c r="G10" s="8">
        <f t="shared" si="0"/>
        <v>84</v>
      </c>
      <c r="H10" s="9">
        <f t="shared" si="1"/>
        <v>84</v>
      </c>
      <c r="I10" s="10">
        <f t="shared" si="2"/>
        <v>0</v>
      </c>
      <c r="K10" s="8">
        <f t="shared" si="3"/>
        <v>0</v>
      </c>
      <c r="L10" s="9">
        <f t="shared" si="4"/>
        <v>0</v>
      </c>
      <c r="M10" s="9">
        <f t="shared" si="5"/>
        <v>0</v>
      </c>
      <c r="N10" s="10">
        <f t="shared" si="6"/>
        <v>84</v>
      </c>
      <c r="P10" s="8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84</v>
      </c>
      <c r="W10" s="10">
        <v>0</v>
      </c>
    </row>
    <row r="11" spans="2:23" ht="15" thickBot="1" x14ac:dyDescent="0.35">
      <c r="B11" s="4">
        <v>1</v>
      </c>
      <c r="C11" s="11">
        <v>1</v>
      </c>
      <c r="D11" s="11">
        <v>1</v>
      </c>
      <c r="E11" s="12">
        <v>8</v>
      </c>
      <c r="G11" s="4">
        <f t="shared" si="0"/>
        <v>8</v>
      </c>
      <c r="H11" s="11">
        <f t="shared" si="1"/>
        <v>8</v>
      </c>
      <c r="I11" s="12">
        <f t="shared" si="2"/>
        <v>8</v>
      </c>
      <c r="K11" s="4">
        <f t="shared" si="3"/>
        <v>0</v>
      </c>
      <c r="L11" s="11">
        <f t="shared" si="4"/>
        <v>0</v>
      </c>
      <c r="M11" s="11">
        <f t="shared" si="5"/>
        <v>0</v>
      </c>
      <c r="N11" s="12">
        <f t="shared" si="6"/>
        <v>8</v>
      </c>
      <c r="P11" s="4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2">
        <v>8</v>
      </c>
    </row>
    <row r="12" spans="2:23" ht="15" thickBot="1" x14ac:dyDescent="0.35">
      <c r="B12" t="s">
        <v>7</v>
      </c>
      <c r="E12" s="4">
        <f>SUM(E4:E11)</f>
        <v>1000</v>
      </c>
      <c r="F12" s="2"/>
      <c r="G12" s="2">
        <f t="shared" ref="G12:I12" si="7">SUM(G4:G11)</f>
        <v>905</v>
      </c>
      <c r="H12" s="2">
        <f t="shared" si="7"/>
        <v>164</v>
      </c>
      <c r="I12" s="2">
        <f t="shared" si="7"/>
        <v>173</v>
      </c>
      <c r="J12" s="2"/>
      <c r="K12" s="2">
        <f t="shared" ref="K12" si="8">SUM(K4:K11)</f>
        <v>23</v>
      </c>
      <c r="L12" s="2">
        <f t="shared" ref="L12" si="9">SUM(L4:L11)</f>
        <v>813</v>
      </c>
      <c r="M12" s="2">
        <f t="shared" ref="M12" si="10">SUM(M4:M11)</f>
        <v>72</v>
      </c>
      <c r="N12" s="3">
        <f t="shared" ref="N12" si="11">SUM(N4:N11)</f>
        <v>92</v>
      </c>
      <c r="P12" s="13">
        <f t="shared" ref="P12" si="12">SUM(P4:P11)</f>
        <v>10</v>
      </c>
      <c r="Q12" s="14">
        <f t="shared" ref="Q12" si="13">SUM(Q4:Q11)</f>
        <v>13</v>
      </c>
      <c r="R12" s="14">
        <f t="shared" ref="R12" si="14">SUM(R4:R11)</f>
        <v>44</v>
      </c>
      <c r="S12" s="14">
        <f t="shared" ref="S12" si="15">SUM(S4:S11)</f>
        <v>28</v>
      </c>
      <c r="T12" s="14">
        <f t="shared" ref="T12" si="16">SUM(T4:T11)</f>
        <v>689</v>
      </c>
      <c r="U12" s="14">
        <f t="shared" ref="U12" si="17">SUM(U4:U11)</f>
        <v>124</v>
      </c>
      <c r="V12" s="14">
        <f t="shared" ref="V12" si="18">SUM(V4:V11)</f>
        <v>84</v>
      </c>
      <c r="W12" s="15">
        <f t="shared" ref="W12" si="19">SUM(W4:W11)</f>
        <v>8</v>
      </c>
    </row>
    <row r="13" spans="2:23" x14ac:dyDescent="0.3">
      <c r="B13" t="s">
        <v>38</v>
      </c>
    </row>
    <row r="14" spans="2:23" x14ac:dyDescent="0.3">
      <c r="D14" t="s">
        <v>25</v>
      </c>
      <c r="E14" t="s">
        <v>24</v>
      </c>
    </row>
    <row r="15" spans="2:23" x14ac:dyDescent="0.3">
      <c r="D15">
        <v>0</v>
      </c>
      <c r="E15">
        <f>E4/1000</f>
        <v>0.01</v>
      </c>
      <c r="P15" t="s">
        <v>6</v>
      </c>
      <c r="Q15">
        <f>Q12+S12+U12+W12</f>
        <v>173</v>
      </c>
    </row>
    <row r="16" spans="2:23" x14ac:dyDescent="0.3">
      <c r="D16">
        <v>1</v>
      </c>
      <c r="E16">
        <f t="shared" ref="E16:E22" si="20">E5/1000</f>
        <v>1.2999999999999999E-2</v>
      </c>
      <c r="P16" t="s">
        <v>20</v>
      </c>
      <c r="Q16">
        <f>Q12+U12</f>
        <v>137</v>
      </c>
    </row>
    <row r="17" spans="4:17" x14ac:dyDescent="0.3">
      <c r="D17">
        <v>2</v>
      </c>
      <c r="E17">
        <f t="shared" si="20"/>
        <v>4.3999999999999997E-2</v>
      </c>
      <c r="P17" t="s">
        <v>21</v>
      </c>
      <c r="Q17">
        <f>S12+W12</f>
        <v>36</v>
      </c>
    </row>
    <row r="18" spans="4:17" x14ac:dyDescent="0.3">
      <c r="D18">
        <v>3</v>
      </c>
      <c r="E18">
        <f t="shared" si="20"/>
        <v>2.8000000000000001E-2</v>
      </c>
      <c r="P18" t="s">
        <v>22</v>
      </c>
      <c r="Q18">
        <f>P12+T12</f>
        <v>699</v>
      </c>
    </row>
    <row r="19" spans="4:17" x14ac:dyDescent="0.3">
      <c r="D19">
        <v>4</v>
      </c>
      <c r="E19">
        <f t="shared" si="20"/>
        <v>0.68899999999999995</v>
      </c>
      <c r="P19" t="s">
        <v>23</v>
      </c>
      <c r="Q19">
        <f>R12+V12</f>
        <v>128</v>
      </c>
    </row>
    <row r="20" spans="4:17" x14ac:dyDescent="0.3">
      <c r="D20">
        <v>5</v>
      </c>
      <c r="E20">
        <f t="shared" si="20"/>
        <v>0.124</v>
      </c>
    </row>
    <row r="21" spans="4:17" x14ac:dyDescent="0.3">
      <c r="D21">
        <v>6</v>
      </c>
      <c r="E21">
        <f t="shared" si="20"/>
        <v>8.4000000000000005E-2</v>
      </c>
    </row>
    <row r="22" spans="4:17" x14ac:dyDescent="0.3">
      <c r="D22">
        <v>7</v>
      </c>
      <c r="E22">
        <f t="shared" si="20"/>
        <v>8.0000000000000002E-3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99D3-D2F4-433D-9609-D77F2D6DE2E0}">
  <dimension ref="B2:G43"/>
  <sheetViews>
    <sheetView topLeftCell="A22" workbookViewId="0">
      <selection activeCell="G42" sqref="G42"/>
    </sheetView>
  </sheetViews>
  <sheetFormatPr defaultRowHeight="14.4" x14ac:dyDescent="0.3"/>
  <cols>
    <col min="2" max="2" width="4.77734375" customWidth="1"/>
    <col min="3" max="3" width="7.109375" customWidth="1"/>
    <col min="5" max="5" width="13.88671875" customWidth="1"/>
    <col min="6" max="6" width="11.33203125" customWidth="1"/>
  </cols>
  <sheetData>
    <row r="2" spans="2:7" x14ac:dyDescent="0.3">
      <c r="B2" t="s">
        <v>26</v>
      </c>
      <c r="C2" t="s">
        <v>28</v>
      </c>
      <c r="D2" t="s">
        <v>27</v>
      </c>
      <c r="E2" t="s">
        <v>27</v>
      </c>
    </row>
    <row r="3" spans="2:7" x14ac:dyDescent="0.3">
      <c r="B3">
        <v>1</v>
      </c>
      <c r="C3">
        <v>0.75</v>
      </c>
      <c r="D3">
        <v>1</v>
      </c>
      <c r="E3">
        <v>0.85</v>
      </c>
      <c r="G3">
        <f>C3*E3</f>
        <v>0.63749999999999996</v>
      </c>
    </row>
    <row r="4" spans="2:7" x14ac:dyDescent="0.3">
      <c r="B4">
        <v>0</v>
      </c>
      <c r="C4">
        <v>0.25</v>
      </c>
      <c r="D4">
        <v>0</v>
      </c>
      <c r="E4">
        <v>0.15</v>
      </c>
      <c r="G4">
        <f>C4*E3</f>
        <v>0.21249999999999999</v>
      </c>
    </row>
    <row r="5" spans="2:7" x14ac:dyDescent="0.3">
      <c r="G5">
        <f>E4*C3</f>
        <v>0.11249999999999999</v>
      </c>
    </row>
    <row r="6" spans="2:7" x14ac:dyDescent="0.3">
      <c r="G6">
        <f>E4*C4</f>
        <v>3.7499999999999999E-2</v>
      </c>
    </row>
    <row r="7" spans="2:7" x14ac:dyDescent="0.3">
      <c r="B7" t="s">
        <v>26</v>
      </c>
      <c r="C7" t="s">
        <v>27</v>
      </c>
      <c r="D7" t="s">
        <v>29</v>
      </c>
      <c r="E7" t="s">
        <v>30</v>
      </c>
      <c r="F7" t="s">
        <v>31</v>
      </c>
      <c r="G7">
        <f>SUM(G3:G6)</f>
        <v>0.99999999999999989</v>
      </c>
    </row>
    <row r="8" spans="2:7" x14ac:dyDescent="0.3">
      <c r="B8">
        <v>0</v>
      </c>
      <c r="C8">
        <v>0</v>
      </c>
      <c r="D8">
        <f>G6</f>
        <v>3.7499999999999999E-2</v>
      </c>
      <c r="E8">
        <v>5.0000000000000001E-3</v>
      </c>
      <c r="F8">
        <f>D8*E8</f>
        <v>1.875E-4</v>
      </c>
    </row>
    <row r="9" spans="2:7" x14ac:dyDescent="0.3">
      <c r="B9">
        <v>0</v>
      </c>
      <c r="C9">
        <v>1</v>
      </c>
      <c r="D9">
        <f>G4</f>
        <v>0.21249999999999999</v>
      </c>
      <c r="E9">
        <v>0.02</v>
      </c>
      <c r="F9">
        <f t="shared" ref="F9:F11" si="0">D9*E9</f>
        <v>4.2500000000000003E-3</v>
      </c>
    </row>
    <row r="10" spans="2:7" x14ac:dyDescent="0.3">
      <c r="B10">
        <v>1</v>
      </c>
      <c r="C10">
        <v>0</v>
      </c>
      <c r="D10">
        <f>G5</f>
        <v>0.11249999999999999</v>
      </c>
      <c r="E10">
        <v>5.0000000000000001E-3</v>
      </c>
      <c r="F10">
        <f t="shared" si="0"/>
        <v>5.6249999999999996E-4</v>
      </c>
    </row>
    <row r="11" spans="2:7" x14ac:dyDescent="0.3">
      <c r="B11">
        <v>1</v>
      </c>
      <c r="C11">
        <v>1</v>
      </c>
      <c r="D11">
        <f>G3</f>
        <v>0.63749999999999996</v>
      </c>
      <c r="E11">
        <v>0.01</v>
      </c>
      <c r="F11">
        <f t="shared" si="0"/>
        <v>6.3749999999999996E-3</v>
      </c>
    </row>
    <row r="12" spans="2:7" x14ac:dyDescent="0.3">
      <c r="F12">
        <f>SUM(F8:F11)</f>
        <v>1.1375E-2</v>
      </c>
    </row>
    <row r="14" spans="2:7" x14ac:dyDescent="0.3">
      <c r="F14">
        <f>1-F12</f>
        <v>0.98862499999999998</v>
      </c>
    </row>
    <row r="17" spans="2:6" x14ac:dyDescent="0.3">
      <c r="B17" t="s">
        <v>33</v>
      </c>
      <c r="C17" t="s">
        <v>32</v>
      </c>
    </row>
    <row r="18" spans="2:6" x14ac:dyDescent="0.3">
      <c r="B18">
        <v>1</v>
      </c>
      <c r="C18">
        <v>-1000</v>
      </c>
      <c r="D18">
        <f>C18*F12</f>
        <v>-11.375</v>
      </c>
    </row>
    <row r="19" spans="2:6" x14ac:dyDescent="0.3">
      <c r="B19">
        <v>1</v>
      </c>
      <c r="C19">
        <v>-50000</v>
      </c>
      <c r="D19">
        <f>F12*C19</f>
        <v>-568.75</v>
      </c>
      <c r="F19">
        <f>D19-D18-D20</f>
        <v>-507.94375000000002</v>
      </c>
    </row>
    <row r="20" spans="2:6" x14ac:dyDescent="0.3">
      <c r="B20">
        <v>0</v>
      </c>
      <c r="C20">
        <v>-50</v>
      </c>
      <c r="D20">
        <f>F14*C20</f>
        <v>-49.431249999999999</v>
      </c>
    </row>
    <row r="21" spans="2:6" x14ac:dyDescent="0.3">
      <c r="B21">
        <v>0</v>
      </c>
      <c r="C21">
        <v>0</v>
      </c>
    </row>
    <row r="23" spans="2:6" x14ac:dyDescent="0.3">
      <c r="B23" t="s">
        <v>33</v>
      </c>
      <c r="C23" t="s">
        <v>32</v>
      </c>
    </row>
    <row r="24" spans="2:6" x14ac:dyDescent="0.3">
      <c r="B24">
        <v>1</v>
      </c>
      <c r="C24">
        <v>-1000</v>
      </c>
      <c r="D24">
        <f>C24*E9</f>
        <v>-20</v>
      </c>
    </row>
    <row r="25" spans="2:6" x14ac:dyDescent="0.3">
      <c r="B25">
        <v>1</v>
      </c>
      <c r="C25">
        <v>-50000</v>
      </c>
      <c r="D25">
        <f>E9*C25</f>
        <v>-1000</v>
      </c>
      <c r="F25">
        <f>D25-D24-D26</f>
        <v>-931</v>
      </c>
    </row>
    <row r="26" spans="2:6" x14ac:dyDescent="0.3">
      <c r="B26">
        <v>0</v>
      </c>
      <c r="C26">
        <v>-50</v>
      </c>
      <c r="D26">
        <f>C26*0.98</f>
        <v>-49</v>
      </c>
    </row>
    <row r="27" spans="2:6" x14ac:dyDescent="0.3">
      <c r="B27">
        <v>0</v>
      </c>
      <c r="C27">
        <v>0</v>
      </c>
    </row>
    <row r="29" spans="2:6" x14ac:dyDescent="0.3">
      <c r="B29">
        <v>0.15</v>
      </c>
      <c r="C29">
        <v>5.0000000000000001E-3</v>
      </c>
      <c r="D29">
        <f>C29*B29</f>
        <v>7.5000000000000002E-4</v>
      </c>
    </row>
    <row r="30" spans="2:6" x14ac:dyDescent="0.3">
      <c r="B30">
        <v>0.85</v>
      </c>
      <c r="C30">
        <v>0.01</v>
      </c>
      <c r="D30">
        <f>C30*B30</f>
        <v>8.5000000000000006E-3</v>
      </c>
    </row>
    <row r="31" spans="2:6" x14ac:dyDescent="0.3">
      <c r="D31">
        <f>SUM(D29:D30)</f>
        <v>9.2500000000000013E-3</v>
      </c>
      <c r="F31">
        <f>1-D31</f>
        <v>0.99075000000000002</v>
      </c>
    </row>
    <row r="33" spans="2:7" x14ac:dyDescent="0.3">
      <c r="B33" t="s">
        <v>33</v>
      </c>
      <c r="C33" t="s">
        <v>32</v>
      </c>
    </row>
    <row r="34" spans="2:7" x14ac:dyDescent="0.3">
      <c r="B34">
        <v>1</v>
      </c>
      <c r="C34">
        <v>-1000</v>
      </c>
      <c r="D34">
        <f>C34*D31</f>
        <v>-9.2500000000000018</v>
      </c>
    </row>
    <row r="35" spans="2:7" x14ac:dyDescent="0.3">
      <c r="B35">
        <v>1</v>
      </c>
      <c r="C35">
        <v>-50000</v>
      </c>
      <c r="D35">
        <f>D31*C35</f>
        <v>-462.50000000000006</v>
      </c>
      <c r="F35">
        <f>D35-D34-D36</f>
        <v>-403.71250000000003</v>
      </c>
    </row>
    <row r="36" spans="2:7" x14ac:dyDescent="0.3">
      <c r="B36">
        <v>0</v>
      </c>
      <c r="C36">
        <v>-50</v>
      </c>
      <c r="D36">
        <f>C36*F31</f>
        <v>-49.537500000000001</v>
      </c>
    </row>
    <row r="37" spans="2:7" x14ac:dyDescent="0.3">
      <c r="B37">
        <v>0</v>
      </c>
      <c r="C37">
        <v>0</v>
      </c>
    </row>
    <row r="39" spans="2:7" x14ac:dyDescent="0.3">
      <c r="B39" t="s">
        <v>33</v>
      </c>
      <c r="C39" t="s">
        <v>32</v>
      </c>
      <c r="E39" t="s">
        <v>34</v>
      </c>
    </row>
    <row r="40" spans="2:7" x14ac:dyDescent="0.3">
      <c r="B40">
        <v>1</v>
      </c>
      <c r="C40">
        <v>-1000</v>
      </c>
      <c r="D40">
        <f>D18</f>
        <v>-11.375</v>
      </c>
      <c r="E40">
        <f>D40*0.75</f>
        <v>-8.53125</v>
      </c>
    </row>
    <row r="41" spans="2:7" x14ac:dyDescent="0.3">
      <c r="B41">
        <v>1</v>
      </c>
      <c r="C41">
        <v>-50000</v>
      </c>
      <c r="D41">
        <f>D19</f>
        <v>-568.75</v>
      </c>
      <c r="E41">
        <f>D41*0.25</f>
        <v>-142.1875</v>
      </c>
      <c r="G41">
        <f>D41-D42-E40-E41</f>
        <v>-368.6</v>
      </c>
    </row>
    <row r="42" spans="2:7" x14ac:dyDescent="0.3">
      <c r="B42">
        <v>0</v>
      </c>
      <c r="C42">
        <v>-50</v>
      </c>
      <c r="D42">
        <f>D20</f>
        <v>-49.431249999999999</v>
      </c>
    </row>
    <row r="43" spans="2:7" x14ac:dyDescent="0.3">
      <c r="B43">
        <v>0</v>
      </c>
      <c r="C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878B-0452-4E7B-92B7-B5041140B1E5}">
  <dimension ref="B4:F17"/>
  <sheetViews>
    <sheetView tabSelected="1" workbookViewId="0">
      <selection activeCell="E7" sqref="E7"/>
    </sheetView>
  </sheetViews>
  <sheetFormatPr defaultRowHeight="14.4" x14ac:dyDescent="0.3"/>
  <sheetData>
    <row r="4" spans="2:6" x14ac:dyDescent="0.3">
      <c r="B4" t="s">
        <v>35</v>
      </c>
      <c r="C4" t="s">
        <v>36</v>
      </c>
      <c r="D4" t="s">
        <v>37</v>
      </c>
      <c r="E4" t="s">
        <v>40</v>
      </c>
      <c r="F4" t="s">
        <v>41</v>
      </c>
    </row>
    <row r="5" spans="2:6" x14ac:dyDescent="0.3">
      <c r="B5">
        <v>1</v>
      </c>
      <c r="C5">
        <f>MOD(B5-1,6)+1</f>
        <v>1</v>
      </c>
      <c r="D5">
        <v>2</v>
      </c>
      <c r="E5">
        <v>2</v>
      </c>
    </row>
    <row r="6" spans="2:6" x14ac:dyDescent="0.3">
      <c r="B6">
        <v>2</v>
      </c>
      <c r="C6">
        <f t="shared" ref="C6:C16" si="0">MOD(B6-1,6)+1</f>
        <v>2</v>
      </c>
      <c r="D6">
        <f>SQRT(3)</f>
        <v>1.7320508075688772</v>
      </c>
      <c r="E6">
        <f>E5+(1/B6)*(D5-E5)</f>
        <v>2</v>
      </c>
    </row>
    <row r="7" spans="2:6" x14ac:dyDescent="0.3">
      <c r="B7">
        <v>3</v>
      </c>
      <c r="C7">
        <f t="shared" si="0"/>
        <v>3</v>
      </c>
      <c r="D7">
        <v>1</v>
      </c>
      <c r="E7">
        <f t="shared" ref="E7:E16" si="1">E6+(1/B7)*(D7-E6)</f>
        <v>1.6666666666666667</v>
      </c>
    </row>
    <row r="8" spans="2:6" x14ac:dyDescent="0.3">
      <c r="B8">
        <v>4</v>
      </c>
      <c r="C8">
        <f t="shared" si="0"/>
        <v>4</v>
      </c>
      <c r="D8">
        <v>0</v>
      </c>
      <c r="E8">
        <f t="shared" si="1"/>
        <v>1.25</v>
      </c>
    </row>
    <row r="9" spans="2:6" x14ac:dyDescent="0.3">
      <c r="B9">
        <v>5</v>
      </c>
      <c r="C9">
        <f t="shared" si="0"/>
        <v>5</v>
      </c>
      <c r="D9">
        <v>-1</v>
      </c>
      <c r="E9">
        <f t="shared" si="1"/>
        <v>0.8</v>
      </c>
    </row>
    <row r="10" spans="2:6" x14ac:dyDescent="0.3">
      <c r="B10">
        <v>6</v>
      </c>
      <c r="C10">
        <f t="shared" si="0"/>
        <v>6</v>
      </c>
      <c r="D10">
        <f>-D6</f>
        <v>-1.7320508075688772</v>
      </c>
      <c r="E10">
        <f t="shared" si="1"/>
        <v>0.37799153207185382</v>
      </c>
    </row>
    <row r="11" spans="2:6" x14ac:dyDescent="0.3">
      <c r="B11">
        <v>7</v>
      </c>
      <c r="C11">
        <f t="shared" si="0"/>
        <v>1</v>
      </c>
      <c r="D11">
        <v>-2</v>
      </c>
      <c r="E11">
        <f t="shared" si="1"/>
        <v>3.8278456061588972E-2</v>
      </c>
    </row>
    <row r="12" spans="2:6" x14ac:dyDescent="0.3">
      <c r="B12">
        <v>8</v>
      </c>
      <c r="C12">
        <f t="shared" si="0"/>
        <v>2</v>
      </c>
      <c r="D12">
        <f>D10</f>
        <v>-1.7320508075688772</v>
      </c>
      <c r="E12">
        <f t="shared" si="1"/>
        <v>-0.1830127018922193</v>
      </c>
    </row>
    <row r="13" spans="2:6" x14ac:dyDescent="0.3">
      <c r="B13">
        <v>9</v>
      </c>
      <c r="C13">
        <f t="shared" si="0"/>
        <v>3</v>
      </c>
      <c r="D13">
        <v>-1</v>
      </c>
      <c r="E13">
        <f t="shared" si="1"/>
        <v>-0.27378906834863936</v>
      </c>
    </row>
    <row r="14" spans="2:6" x14ac:dyDescent="0.3">
      <c r="B14">
        <v>10</v>
      </c>
      <c r="C14">
        <f t="shared" si="0"/>
        <v>4</v>
      </c>
      <c r="D14">
        <v>0</v>
      </c>
      <c r="E14">
        <f t="shared" si="1"/>
        <v>-0.24641016151377543</v>
      </c>
    </row>
    <row r="15" spans="2:6" x14ac:dyDescent="0.3">
      <c r="B15">
        <v>11</v>
      </c>
      <c r="C15">
        <f t="shared" si="0"/>
        <v>5</v>
      </c>
      <c r="D15">
        <v>1</v>
      </c>
      <c r="E15">
        <f t="shared" si="1"/>
        <v>-0.13310014683070492</v>
      </c>
    </row>
    <row r="16" spans="2:6" x14ac:dyDescent="0.3">
      <c r="B16">
        <v>12</v>
      </c>
      <c r="C16">
        <f t="shared" si="0"/>
        <v>6</v>
      </c>
      <c r="D16">
        <f>D6</f>
        <v>1.7320508075688772</v>
      </c>
      <c r="E16">
        <f t="shared" si="1"/>
        <v>2.2329099369260252E-2</v>
      </c>
    </row>
    <row r="17" spans="2:4" x14ac:dyDescent="0.3">
      <c r="B17" t="s">
        <v>39</v>
      </c>
      <c r="C17">
        <f>AVERAGE(C5:C16)</f>
        <v>3.5</v>
      </c>
      <c r="D17">
        <f>AVERAGE(D5:D16)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 Murauskas</dc:creator>
  <cp:lastModifiedBy>Aleks Murauskas</cp:lastModifiedBy>
  <dcterms:created xsi:type="dcterms:W3CDTF">2021-04-01T03:00:13Z</dcterms:created>
  <dcterms:modified xsi:type="dcterms:W3CDTF">2021-04-17T00:35:48Z</dcterms:modified>
</cp:coreProperties>
</file>