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iar\Desktop\"/>
    </mc:Choice>
  </mc:AlternateContent>
  <bookViews>
    <workbookView xWindow="0" yWindow="0" windowWidth="28800" windowHeight="12210"/>
  </bookViews>
  <sheets>
    <sheet name="План закупки" sheetId="1" r:id="rId1"/>
  </sheets>
  <calcPr calcId="162913"/>
</workbook>
</file>

<file path=xl/calcChain.xml><?xml version="1.0" encoding="utf-8"?>
<calcChain xmlns="http://schemas.openxmlformats.org/spreadsheetml/2006/main">
  <c r="K164" i="1" l="1"/>
  <c r="K174" i="1"/>
  <c r="K173" i="1"/>
  <c r="K172" i="1"/>
  <c r="R69" i="1"/>
  <c r="K165" i="1"/>
  <c r="K166" i="1"/>
  <c r="K171" i="1" l="1"/>
  <c r="K162" i="1"/>
  <c r="K163" i="1"/>
  <c r="K170" i="1"/>
  <c r="K175" i="1" s="1"/>
</calcChain>
</file>

<file path=xl/sharedStrings.xml><?xml version="1.0" encoding="utf-8"?>
<sst xmlns="http://schemas.openxmlformats.org/spreadsheetml/2006/main" count="1624" uniqueCount="701">
  <si>
    <t>Порядковый номер</t>
  </si>
  <si>
    <t>Код по ОКВЭД2</t>
  </si>
  <si>
    <t>Условия договора</t>
  </si>
  <si>
    <t>Способ закупки</t>
  </si>
  <si>
    <t>Предмет договора</t>
  </si>
  <si>
    <t>Единица измерения</t>
  </si>
  <si>
    <t>Регион поставки товаров (выполнения работ, оказания услуг)</t>
  </si>
  <si>
    <t>График осуществления процедур закупки</t>
  </si>
  <si>
    <t>наименование</t>
  </si>
  <si>
    <t xml:space="preserve">УТВЕРЖДАЮ </t>
  </si>
  <si>
    <t>Наименование заказчика</t>
  </si>
  <si>
    <t>Адрес местонахождения заказчика</t>
  </si>
  <si>
    <t>Телефон заказчика</t>
  </si>
  <si>
    <t>Электронная почта заказчика</t>
  </si>
  <si>
    <t xml:space="preserve">Закупка в электронной форме </t>
  </si>
  <si>
    <t>Минимально необходимые требования, предъявляемые к закупаемым товарам (работам, услугам)</t>
  </si>
  <si>
    <t>Код по ОКЕИ</t>
  </si>
  <si>
    <t>наимено-вание</t>
  </si>
  <si>
    <t>Код по ОКАТО</t>
  </si>
  <si>
    <t>Планируемая дата или период размещения извещения о закупке (месяц, год)</t>
  </si>
  <si>
    <t>Срок исполнения договора (месяц, год)</t>
  </si>
  <si>
    <t>да/нет</t>
  </si>
  <si>
    <t>План закупки товаров (работ, услуг)</t>
  </si>
  <si>
    <t>да</t>
  </si>
  <si>
    <t>Сведения о начальной (максимальной) цене договора (цене лота)</t>
  </si>
  <si>
    <t>Код по ОКПД2</t>
  </si>
  <si>
    <t>27.32</t>
  </si>
  <si>
    <t>ОБЪЕМ</t>
  </si>
  <si>
    <t>На минус:</t>
  </si>
  <si>
    <t>ГОЗ</t>
  </si>
  <si>
    <t>вода</t>
  </si>
  <si>
    <t>усл. ед.</t>
  </si>
  <si>
    <t>2.12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</si>
  <si>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</si>
  <si>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</si>
  <si>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</si>
  <si>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</si>
  <si>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</si>
  <si>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</si>
  <si>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</si>
  <si>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</si>
  <si>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</si>
  <si>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</si>
  <si>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</si>
  <si>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</si>
  <si>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</si>
  <si>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</si>
  <si>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</si>
  <si>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</si>
  <si>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</si>
  <si>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</si>
  <si>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</si>
  <si>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</si>
  <si>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</si>
  <si>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</si>
  <si>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</si>
  <si>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</si>
  <si>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</si>
  <si>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</si>
  <si>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</si>
  <si>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</si>
  <si>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</si>
  <si>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</si>
  <si>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</si>
  <si>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</si>
  <si>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</si>
  <si>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</si>
  <si>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</si>
  <si>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</si>
  <si>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</si>
  <si>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</si>
  <si>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</si>
  <si>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</si>
  <si>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</si>
  <si>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</si>
  <si>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</si>
  <si>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</si>
  <si>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</si>
  <si>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</si>
  <si>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</si>
  <si>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</si>
  <si>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</si>
  <si>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</si>
  <si>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</si>
  <si>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</si>
  <si>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</si>
  <si>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</si>
  <si>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</si>
  <si>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</si>
  <si>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</si>
  <si>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</si>
  <si>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</si>
  <si>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</si>
  <si>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</si>
  <si>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</si>
  <si>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</si>
  <si>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</si>
  <si>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</si>
  <si>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</si>
  <si>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</si>
  <si>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</si>
  <si>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</si>
  <si>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</si>
  <si>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</si>
  <si>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3.13</t>
  </si>
  <si>
    <t>3.14</t>
  </si>
  <si>
    <t>3.16</t>
  </si>
  <si>
    <t>3.17</t>
  </si>
  <si>
    <t>3.18</t>
  </si>
  <si>
    <t>4.2</t>
  </si>
  <si>
    <t>4.3</t>
  </si>
  <si>
    <t>4.4</t>
  </si>
  <si>
    <t>4.5</t>
  </si>
  <si>
    <t>Сведения о количестве (объеме)</t>
  </si>
  <si>
    <t>Аукцион в электронной форме, участниками которого могут быть только СМСП</t>
  </si>
  <si>
    <t>2.26</t>
  </si>
  <si>
    <t>2.27</t>
  </si>
  <si>
    <t>2.28</t>
  </si>
  <si>
    <t>2.29</t>
  </si>
  <si>
    <t>46.49.3</t>
  </si>
  <si>
    <t>17.12.14.110</t>
  </si>
  <si>
    <t>шт.</t>
  </si>
  <si>
    <t xml:space="preserve">46.15.3 </t>
  </si>
  <si>
    <t>28.25.12.130</t>
  </si>
  <si>
    <t>Поставка
сплит-систем</t>
  </si>
  <si>
    <t>Настенный, напольно-потолочный, канальный тип</t>
  </si>
  <si>
    <t>28.25.30.110</t>
  </si>
  <si>
    <t>Поставка комплектующих для монтажа сплит-систем</t>
  </si>
  <si>
    <t xml:space="preserve">Трубы медные, отводы, соединители, клапаны, зимние комплекты, фреон, мап-газ, теплоизоляция, дренажные трубы, кронштейны  </t>
  </si>
  <si>
    <t>27.33.13.161</t>
  </si>
  <si>
    <t>Поставка комплектующих систем автоматизации, контроля, защиты для ремонта технологического оборудования</t>
  </si>
  <si>
    <t>43.21</t>
  </si>
  <si>
    <t xml:space="preserve">Оборудование систем охраны  участков периметра  </t>
  </si>
  <si>
    <t>26.30.11.120</t>
  </si>
  <si>
    <t xml:space="preserve">Поставка материалов и оборудования для развития и обслуживания телекоммуникаций </t>
  </si>
  <si>
    <t>Оборудование и материалы систем телекоммуникаций</t>
  </si>
  <si>
    <t>Поставка материалов и оборудования для развития и обслуживания ОПС</t>
  </si>
  <si>
    <t>Оборудование и материалы систем  ОПС</t>
  </si>
  <si>
    <t>58.29.12</t>
  </si>
  <si>
    <t>нет</t>
  </si>
  <si>
    <t>14.12</t>
  </si>
  <si>
    <t>14.12.30.150</t>
  </si>
  <si>
    <t>876</t>
  </si>
  <si>
    <t>Аукцион</t>
  </si>
  <si>
    <t>08.93</t>
  </si>
  <si>
    <t>08.93.10.115</t>
  </si>
  <si>
    <t>Поставка соли таблетированной для регенерации ионообменных смол в установках умягчения воды</t>
  </si>
  <si>
    <t>кг</t>
  </si>
  <si>
    <t>27.90</t>
  </si>
  <si>
    <t>26.5</t>
  </si>
  <si>
    <t>26.51.6</t>
  </si>
  <si>
    <t>Поставка модуля электронной калибровки</t>
  </si>
  <si>
    <t>Диапазон рабочих частот: от 300 кГц до 26,5 ГГц
(от DC с опцией 0DC)
(до 33 ГГц с опцией H33)</t>
  </si>
  <si>
    <t>26.51.4</t>
  </si>
  <si>
    <t>26.51.45.190</t>
  </si>
  <si>
    <t>Поставка анализатора цепей векторного</t>
  </si>
  <si>
    <t>46.69</t>
  </si>
  <si>
    <t>28.99</t>
  </si>
  <si>
    <t>Поставка установки для очистки масел</t>
  </si>
  <si>
    <t>Согласно основным техническим характеристикам оборудования по типу ОТМ-1000</t>
  </si>
  <si>
    <t>796</t>
  </si>
  <si>
    <t>1 квартал 2021 года</t>
  </si>
  <si>
    <t xml:space="preserve">Поставка бумаги </t>
  </si>
  <si>
    <t>Модули аналогового дискретного ввода-вывода, ПИД регуляторы, частотные регуляторы, панель оператора, автоматы защиты</t>
  </si>
  <si>
    <t>33.20</t>
  </si>
  <si>
    <t>33.20.39.900</t>
  </si>
  <si>
    <t>Поставка комплекса инженерных систем серверного помещения</t>
  </si>
  <si>
    <t>Комплекс инженерных систем, обеспечивающий стабильную и непрерывную работу ИТ-оборудования</t>
  </si>
  <si>
    <t>2 квартал 2021 года</t>
  </si>
  <si>
    <t>26.30</t>
  </si>
  <si>
    <t>26.30.30</t>
  </si>
  <si>
    <t>Пассивное сетевое оборудование</t>
  </si>
  <si>
    <t>58.29
46.51.2</t>
  </si>
  <si>
    <t>Предоставление права на использование ПО на условиях простой (неисключительной) лицензии</t>
  </si>
  <si>
    <t>26.20
46.51.1</t>
  </si>
  <si>
    <t>26.20.15</t>
  </si>
  <si>
    <t>Поставка средств вычислительной техники</t>
  </si>
  <si>
    <t>26.20.16.120</t>
  </si>
  <si>
    <t>Поставка копировально-множительной техники</t>
  </si>
  <si>
    <t>58.29.11</t>
  </si>
  <si>
    <t>Российская ОС</t>
  </si>
  <si>
    <t>Поставка пассивного сетевого оборудования</t>
  </si>
  <si>
    <t>3 квартал 2021 года</t>
  </si>
  <si>
    <t>26.30.11</t>
  </si>
  <si>
    <t>Поставка коммутаторов</t>
  </si>
  <si>
    <t>Коммуаторы Ethernet</t>
  </si>
  <si>
    <t>27.32.13.150</t>
  </si>
  <si>
    <t>Поставка UTP-кабеля</t>
  </si>
  <si>
    <t xml:space="preserve">Кабель связи симметричный UTP 4 Cat 5e LSZH 305м </t>
  </si>
  <si>
    <t>26.20.14</t>
  </si>
  <si>
    <t>Поставка серверов обработки данных</t>
  </si>
  <si>
    <t>Сервер для обработки данных</t>
  </si>
  <si>
    <t>27.20</t>
  </si>
  <si>
    <t>27.20.23</t>
  </si>
  <si>
    <t>Программный комплекс ИБ с функцией контроля устройств</t>
  </si>
  <si>
    <t>4 квартал 2021 года</t>
  </si>
  <si>
    <t>4.1</t>
  </si>
  <si>
    <t>4.6</t>
  </si>
  <si>
    <t>26.70</t>
  </si>
  <si>
    <t>26.51.33.144</t>
  </si>
  <si>
    <t>Поставка призмы правильной многогранной ППМ</t>
  </si>
  <si>
    <t>В соответствии с приложением №65869 к свидетельству об утверждении типа (№67332-17 ФИФОЕИ)</t>
  </si>
  <si>
    <t>16.10</t>
  </si>
  <si>
    <t>16.10.10</t>
  </si>
  <si>
    <t>Поставка пиломатериала</t>
  </si>
  <si>
    <t>Поставка машины универсальной испытательной с максимальной испытательной нагрузкой 0,5 кН (50кгс) для испытаний на растяжение, сжатие и изгиб</t>
  </si>
  <si>
    <t>17.12</t>
  </si>
  <si>
    <t>17.12.14</t>
  </si>
  <si>
    <t>26.51.43.120</t>
  </si>
  <si>
    <t>46.72</t>
  </si>
  <si>
    <t>24.42.11</t>
  </si>
  <si>
    <t>Поставка металлопроката</t>
  </si>
  <si>
    <t>46.13</t>
  </si>
  <si>
    <t>16.21.12</t>
  </si>
  <si>
    <t>Поставка фанеры</t>
  </si>
  <si>
    <t>20.11</t>
  </si>
  <si>
    <t>20.11.11</t>
  </si>
  <si>
    <t>Поставка промышленных (технических) газов</t>
  </si>
  <si>
    <t>20.30.1</t>
  </si>
  <si>
    <t>20.30.11</t>
  </si>
  <si>
    <t>Поставка лакокрасочной продукции</t>
  </si>
  <si>
    <t>13.20</t>
  </si>
  <si>
    <t>13.20.20</t>
  </si>
  <si>
    <t>Поставка антистатической одежды и обуви</t>
  </si>
  <si>
    <t>20.42</t>
  </si>
  <si>
    <t>20.42.15</t>
  </si>
  <si>
    <t>Поставка обезвреживающих средств</t>
  </si>
  <si>
    <t>27.32.13</t>
  </si>
  <si>
    <t>13.20.46</t>
  </si>
  <si>
    <t>Поставка стеклопроволочной ткани СТП-2,5</t>
  </si>
  <si>
    <t>46.12</t>
  </si>
  <si>
    <t>24.20.13</t>
  </si>
  <si>
    <t>Поставка черного металлопроката (круги)</t>
  </si>
  <si>
    <t>24.10.63</t>
  </si>
  <si>
    <t>Поставка черного металлопроката</t>
  </si>
  <si>
    <t>24.44.13</t>
  </si>
  <si>
    <t>Поставка цветного металлопроката проката</t>
  </si>
  <si>
    <t>24.45.30.213</t>
  </si>
  <si>
    <t>Поставка бронзового проката</t>
  </si>
  <si>
    <t>Поставка цветного металлопроката</t>
  </si>
  <si>
    <t>24.45.30</t>
  </si>
  <si>
    <t>20.30</t>
  </si>
  <si>
    <t>Поставка резино-технических изделий</t>
  </si>
  <si>
    <t>24.20.31</t>
  </si>
  <si>
    <t>Поставка черного металлопроката (листы)</t>
  </si>
  <si>
    <t>20.41.3</t>
  </si>
  <si>
    <t>20.41.31.110</t>
  </si>
  <si>
    <t>19.20.2</t>
  </si>
  <si>
    <t>19.20.23.190</t>
  </si>
  <si>
    <t>166</t>
  </si>
  <si>
    <t>24.42.22</t>
  </si>
  <si>
    <t>168</t>
  </si>
  <si>
    <t>тонна</t>
  </si>
  <si>
    <t>20.41.32.110</t>
  </si>
  <si>
    <t>20.13</t>
  </si>
  <si>
    <t>20.13.25</t>
  </si>
  <si>
    <t>Поставка натрия едкого технического</t>
  </si>
  <si>
    <t>19.30.12</t>
  </si>
  <si>
    <t>24.10.21</t>
  </si>
  <si>
    <t>16.21.13</t>
  </si>
  <si>
    <t>Поставка ЛДСП</t>
  </si>
  <si>
    <t>20.16</t>
  </si>
  <si>
    <t>24.10.4</t>
  </si>
  <si>
    <t>26.51</t>
  </si>
  <si>
    <t>Запрос котировок</t>
  </si>
  <si>
    <t>Поставка бензина нефрас С2 80/120</t>
  </si>
  <si>
    <t>Поставка металлопродукции из алюминиевых сплавов</t>
  </si>
  <si>
    <t>Предназначена для обработки цветных металлов</t>
  </si>
  <si>
    <t>Поставка смазочно-охлаждающей жидкости</t>
  </si>
  <si>
    <t>Соответствие  ГОСТ 32289-2013</t>
  </si>
  <si>
    <t>Соответствие ГОСТ 10157-79</t>
  </si>
  <si>
    <t>Соответствие ГОСТ 6465-76</t>
  </si>
  <si>
    <t>Соответствие ГОСТ 19904-90, ГОСТ 7350-77, ГОСТ 19903-2015, ГОСТ 5582-75</t>
  </si>
  <si>
    <t>Соответствие ГОСТ 8486-86</t>
  </si>
  <si>
    <t>Соответствие ГОСТ 200010-93</t>
  </si>
  <si>
    <t>Соответствие ТУ 16-505.185-71</t>
  </si>
  <si>
    <t xml:space="preserve">Соответствие ГОСТ 2246-70 </t>
  </si>
  <si>
    <t>Соответствие ГОСТ 3916.1-96</t>
  </si>
  <si>
    <t>Соответствие ТР ТС019/2011, ГОСТ Р 53734.5.1-2009</t>
  </si>
  <si>
    <t>Соответствие ГОСТ 31460-2012</t>
  </si>
  <si>
    <t>Соответствие ТУ 6-11-406-76</t>
  </si>
  <si>
    <t>Соответствие ГОСТ 2590-2006, ГОСТ 7475-75</t>
  </si>
  <si>
    <t>Соответствие ГОСТ 14082-78, 14119-85</t>
  </si>
  <si>
    <t>Соответствие ГОСТ 2060-2006</t>
  </si>
  <si>
    <t>Соответствие ГОСТ 1789-2013</t>
  </si>
  <si>
    <t>Соответствие ГОСТ 1628-78</t>
  </si>
  <si>
    <t>Соответствие ГОСТ 7338-90</t>
  </si>
  <si>
    <t>Соответствие ГОСТ 19903-2015</t>
  </si>
  <si>
    <t>Соответствие ГОСТ 31696-2012, ГОСТ 28546-2002</t>
  </si>
  <si>
    <t>Соответствие ТУ 38.401.67.108-92</t>
  </si>
  <si>
    <t>Соответствие  ГОСТ Р55064-2012, СТО 00203312-017-2011</t>
  </si>
  <si>
    <t>Соответствие ГОСТ 4543-2016</t>
  </si>
  <si>
    <t>46.71</t>
  </si>
  <si>
    <t>19.20.21</t>
  </si>
  <si>
    <t>Поставка нефтепродуктов (бензин АИ-92, Нормаль-80)</t>
  </si>
  <si>
    <t>Поставка нефтепродуктов (диз. топливо летнее)</t>
  </si>
  <si>
    <t>24.10.23</t>
  </si>
  <si>
    <t>24.10.41</t>
  </si>
  <si>
    <t>24.10.3</t>
  </si>
  <si>
    <t>41115</t>
  </si>
  <si>
    <t>Апрель 2021год</t>
  </si>
  <si>
    <t>24.42.24</t>
  </si>
  <si>
    <t>Поставка средства индивидуальной защиты (перчатки)</t>
  </si>
  <si>
    <t>20.13.13.120</t>
  </si>
  <si>
    <t>Поставка поликоровых подложек</t>
  </si>
  <si>
    <t>Соответствие ГОСТ Р 51105-97, 32513-2013</t>
  </si>
  <si>
    <t>Соответствие ГОСТ 32511-2013</t>
  </si>
  <si>
    <t xml:space="preserve">Соответствие ГОСТ 19904-90, ГОСТ 19903-2015 </t>
  </si>
  <si>
    <t>Соответствие ГОСТ 21631-76</t>
  </si>
  <si>
    <t>Соответствие ТУ 6366-000-075093894-2013</t>
  </si>
  <si>
    <t>Поставка полуфабрикатов из алюминиевых сплавов</t>
  </si>
  <si>
    <t>08.93.10.110</t>
  </si>
  <si>
    <t>Поставка концентрата минерального «Галит», тип (марка) С</t>
  </si>
  <si>
    <t>Массовая доля хлористого натрия не менее 95%; массовая доля антислеживателя не более 0,01%; массовая доля сульфата иона не более 1,3%; массовая доля влаги не более 3,0%; массовая доля нерастворимого в воде остатка не более 3,0%</t>
  </si>
  <si>
    <t>4</t>
  </si>
  <si>
    <t>Поставка нефтепродуктов (бензин АИ-92)</t>
  </si>
  <si>
    <t>20.16.20</t>
  </si>
  <si>
    <t>Поставка пенопласта ПЭН-И-150</t>
  </si>
  <si>
    <t>3.11</t>
  </si>
  <si>
    <t>3.12</t>
  </si>
  <si>
    <t>3.15</t>
  </si>
  <si>
    <t>Соответствие ГОСТ 19903-2015, ГОСТ 19281-2014</t>
  </si>
  <si>
    <t>Соответствие ГОСТ  32513-2013</t>
  </si>
  <si>
    <t>Соответствие ТУ2254-411-02068474-2003</t>
  </si>
  <si>
    <t>26.51.43</t>
  </si>
  <si>
    <t>Поставка вольтметра переменного напряжения</t>
  </si>
  <si>
    <t>46.51         47.41</t>
  </si>
  <si>
    <t xml:space="preserve">Поставка оборудования системы охраны участков периметра предприятия </t>
  </si>
  <si>
    <t>Конкурс</t>
  </si>
  <si>
    <t>38.2</t>
  </si>
  <si>
    <t>38.21.22</t>
  </si>
  <si>
    <t>Оказание услуг по обращению с твердыми коммунальными отходами</t>
  </si>
  <si>
    <t>Закупка у единственного поставщика</t>
  </si>
  <si>
    <t>38.12.12.000</t>
  </si>
  <si>
    <t>Наличие лицензии, выданной Управлением Федеральной службы по надзору в сфере природопользования (Росприроднадзора)</t>
  </si>
  <si>
    <t>Согласно правилам обращения с твердыми коммунальными отходами, утвержденными Постановлением Правительства РФ № 1156 от 12.11.2016 г.</t>
  </si>
  <si>
    <r>
      <t>Оказание услуг по сбору, транспортированию, обработке,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утилизации, размещению отходов III-IV классов опасности</t>
    </r>
  </si>
  <si>
    <t>86.90.4</t>
  </si>
  <si>
    <t>86.90.19.140</t>
  </si>
  <si>
    <t>03000</t>
  </si>
  <si>
    <t>38.12</t>
  </si>
  <si>
    <t>22.19.2</t>
  </si>
  <si>
    <t>22.19.20.110</t>
  </si>
  <si>
    <t>28.21.13.128</t>
  </si>
  <si>
    <t>В соответствии с основными техническими характеристиками оборудования по типу BF-45UAE или эквивалент</t>
  </si>
  <si>
    <t>В соответствии с основными техническими характеристиками оборудования по типу ПКМ 6.8.4 М или эквивалент</t>
  </si>
  <si>
    <t>28.21</t>
  </si>
  <si>
    <t>Поставка электропечи камерной с защитной атмосферой</t>
  </si>
  <si>
    <t>Поставка печи камерной</t>
  </si>
  <si>
    <t>3.19</t>
  </si>
  <si>
    <t>3.20</t>
  </si>
  <si>
    <t>3.21</t>
  </si>
  <si>
    <t>28.25</t>
  </si>
  <si>
    <t>3.22</t>
  </si>
  <si>
    <t>4.7</t>
  </si>
  <si>
    <t>4.8</t>
  </si>
  <si>
    <t>4.9</t>
  </si>
  <si>
    <t>4.10</t>
  </si>
  <si>
    <t>4.11</t>
  </si>
  <si>
    <t>4.12</t>
  </si>
  <si>
    <t>27.11</t>
  </si>
  <si>
    <t>27.11.4</t>
  </si>
  <si>
    <t>В соответствии с основными техническими характеристиками и комплектацией оборудования по типу ТМГ 12-1000/6/0,4 У/Ун-0 У1 или эквивалент</t>
  </si>
  <si>
    <t>3.23</t>
  </si>
  <si>
    <t>Поставка трансформатора силового</t>
  </si>
  <si>
    <t>33.12</t>
  </si>
  <si>
    <t>33.12.22</t>
  </si>
  <si>
    <t>23.42</t>
  </si>
  <si>
    <t>46.74.12</t>
  </si>
  <si>
    <t>Поставка сантехнических изделий</t>
  </si>
  <si>
    <t>Задвижки, отводы, трубы, радиаторы и др.</t>
  </si>
  <si>
    <t>27.33</t>
  </si>
  <si>
    <t>27.90.40.190</t>
  </si>
  <si>
    <t>Поставка электротехнических изделий</t>
  </si>
  <si>
    <t>Автоматические выключатели, кабель-каналы, розетки, выключатели, электрические счетчики и др.</t>
  </si>
  <si>
    <t>27.40</t>
  </si>
  <si>
    <t>Поставка светильников</t>
  </si>
  <si>
    <t>Поставка вентиляционных изделий</t>
  </si>
  <si>
    <t>Вентиляторы, фильтры, нагреватели, пластиковые воздуховоды и т.д.</t>
  </si>
  <si>
    <t>Восстановление исправности и полного или близкого к полному восстановление ресурса станка с заменой или восстановлением его частей, включая базовые, восстановление паспортных точностных характеристик станка, замена электрооборудования станка (установка новых измерительных линеек, двигателей и шкафов управления)</t>
  </si>
  <si>
    <t>42.11</t>
  </si>
  <si>
    <t>42.11.10</t>
  </si>
  <si>
    <t>Ремонт дорог и тротуаров на территории завода</t>
  </si>
  <si>
    <t>В соответствии со строительными нормами и правилами</t>
  </si>
  <si>
    <t xml:space="preserve">1. Наличие  действующей лицензии на осуществление медицинской деятельности.                                                 2. Наличие неврологического, кардиологического, общесоматического отделения.                                                         3. Размещение отдыхающих  в равнозначных условиях.                                   4. Предоставление транспорта.  </t>
  </si>
  <si>
    <t xml:space="preserve">1. Наличие  действующей лицензии на осуществление медицинской деятельности.                                                 2. Наличие неврологического, кардиологического, общесоматического отделения.                3. Размещение отдыхающих  в равнозначных условиях.                     </t>
  </si>
  <si>
    <t>86.21.10</t>
  </si>
  <si>
    <t xml:space="preserve">Оказание услуг по проведению медицинского осмотра лиц, работающих во вредных и (или) опасных условиях труда </t>
  </si>
  <si>
    <t>Оказание услуг по санаторно-курортному лечению</t>
  </si>
  <si>
    <t>Оказание услуг, связанных с  организацией санаторно-курортного лечения работников предпенсионного возраста в санатории</t>
  </si>
  <si>
    <t>03403</t>
  </si>
  <si>
    <t>86.10</t>
  </si>
  <si>
    <t>26.70.23.120</t>
  </si>
  <si>
    <t>Поставка лазерного балансировочного комплекса xBL-G</t>
  </si>
  <si>
    <t>Согласно основным техническим характеристикам оборудования по типу Лазерного балансировочного комплекса xBL-G</t>
  </si>
  <si>
    <t>28.9</t>
  </si>
  <si>
    <t>28.21.13.127</t>
  </si>
  <si>
    <r>
      <t>Согласно основным техническим характеристикам оборудования по типу Лазерной машины с CO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лазером</t>
    </r>
  </si>
  <si>
    <t>36.00</t>
  </si>
  <si>
    <t>36.00.11</t>
  </si>
  <si>
    <t>Поставка холодной воды, отведение воды сточной</t>
  </si>
  <si>
    <t>Соответствие СанПиН 2.1.4.1074-01</t>
  </si>
  <si>
    <t>м³</t>
  </si>
  <si>
    <t>35.11</t>
  </si>
  <si>
    <t xml:space="preserve">35.11 </t>
  </si>
  <si>
    <t>Поставка электроэнергии</t>
  </si>
  <si>
    <t>Соответствие ГОСТ 13109-97</t>
  </si>
  <si>
    <t>28.29</t>
  </si>
  <si>
    <t xml:space="preserve">
71.12.62 </t>
  </si>
  <si>
    <t xml:space="preserve">
71.12.40.120</t>
  </si>
  <si>
    <t xml:space="preserve">
876</t>
  </si>
  <si>
    <t xml:space="preserve">
1</t>
  </si>
  <si>
    <r>
      <rPr>
        <sz val="12"/>
        <color indexed="1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да</t>
    </r>
  </si>
  <si>
    <t xml:space="preserve">Выполнение работ (оказание услуг) по поверке/калибровке средств измерений </t>
  </si>
  <si>
    <t xml:space="preserve"> Исполнитель обязательно должен быть аккредитован на проведение работ и (или) оказание услуг по поверке средств измерений и иметь в содержании области аккредитации все средства измерений по Приложению к Договору в соответствии с их метрологическими характеристиками, в том числе с требованиями по уровням государственных и (или) локальных поверочных схем</t>
  </si>
  <si>
    <t xml:space="preserve"> Исполнитель обязательно должен быть аккредитован на проведение работ и (или) оказание услуг по поверке средств измерений и иметь в содержании области аккредитации все средства измерений по Приложению к Договору в соответствии с их метрологическими характеристиками в том числе с требованиями по уровням государственных и (или) локальных поверочных схем</t>
  </si>
  <si>
    <t>эл. эн. и газ.</t>
  </si>
  <si>
    <t>между осн. и доч. общ.</t>
  </si>
  <si>
    <t>70.22</t>
  </si>
  <si>
    <t>Оказание услуг по проведению инспекционной проверки системы менеджмента бережливого производства</t>
  </si>
  <si>
    <t>71.12.40.139</t>
  </si>
  <si>
    <t xml:space="preserve"> 46.69.6      47.4</t>
  </si>
  <si>
    <t>26.30.50.119</t>
  </si>
  <si>
    <t>26.30.50.123</t>
  </si>
  <si>
    <t>46.51</t>
  </si>
  <si>
    <t>26.20.17.110</t>
  </si>
  <si>
    <t xml:space="preserve">21.5" ЖК мониторы  (LCD, Wide, 1920x1080, D-Sub, DVI) </t>
  </si>
  <si>
    <t xml:space="preserve">46.51 </t>
  </si>
  <si>
    <t>26.20.18</t>
  </si>
  <si>
    <t>26.20.40.120</t>
  </si>
  <si>
    <t>Поставка мониторов 21.5"</t>
  </si>
  <si>
    <t>Сканер/копир/принтер, формат А4, производительность - 40 стр./мин.</t>
  </si>
  <si>
    <t>46.51       47.41</t>
  </si>
  <si>
    <t>Поставка расходных материалов к копировально-множительной технике</t>
  </si>
  <si>
    <t>26.20.40</t>
  </si>
  <si>
    <t>Поставка комплектующих к вычислительной технике</t>
  </si>
  <si>
    <t>Процессоры, материнские платы, жесткие диски, видеокарты, блоки питания, корпуса</t>
  </si>
  <si>
    <t>Поставка ремонтных комплектов и материалов к копировально-множительной технике</t>
  </si>
  <si>
    <t xml:space="preserve">Ремонтные части к копирвально-множительной технике  </t>
  </si>
  <si>
    <t>4.13</t>
  </si>
  <si>
    <t>4.14</t>
  </si>
  <si>
    <t>46.51        47.41</t>
  </si>
  <si>
    <t>Поставка установки магнитоизмеритель-ной  для измерений магнитных характеристик кольцевых образцов магнитомягких материалов, прямолинейных образцов в соленоиде и пермеаметре средних полей, прямолинейных образцов в пермеаметре сильных полей</t>
  </si>
  <si>
    <r>
      <t>м</t>
    </r>
    <r>
      <rPr>
        <vertAlign val="superscript"/>
        <sz val="12"/>
        <rFont val="Times New Roman"/>
        <family val="1"/>
        <charset val="204"/>
      </rPr>
      <t>3</t>
    </r>
  </si>
  <si>
    <t>Напряжение до 0,4 кВ</t>
  </si>
  <si>
    <t>1. Размещение в  благоустроенном корпусе  не более 4 чел. в комнате.   2. Медицинское обслуживание согласно лицензии.                                 3. Пятиразовое сбалансированное питание.                                                    4. Наличие душа и туалета в номере.</t>
  </si>
  <si>
    <t>1. Размещение в  благоустроенном корпусе  не более 4 чел. в комнате.   2. Медицинское обслуживание согласно лицензии.                                  3. Пятиразовое сбалансированное питание.                                                    4. Наличие душа и туалета в номере.</t>
  </si>
  <si>
    <t xml:space="preserve">Поставка многофункциональ-ных устройств печати </t>
  </si>
  <si>
    <t>65.12.1</t>
  </si>
  <si>
    <t>ДМС работников АО "ММЗ"</t>
  </si>
  <si>
    <t>Амбулаторно-поликлиническое обслуживание; стоматологическое обслуживание; стационарное и реабилитационно-восстановительное лечение</t>
  </si>
  <si>
    <t>2кв</t>
  </si>
  <si>
    <t>3кв</t>
  </si>
  <si>
    <t>4кв</t>
  </si>
  <si>
    <t>1кв</t>
  </si>
  <si>
    <t>год</t>
  </si>
  <si>
    <t xml:space="preserve">Исполнитель: </t>
  </si>
  <si>
    <t>71.12.62</t>
  </si>
  <si>
    <t>71.12.40.120</t>
  </si>
  <si>
    <t>Исполнитель должен быть аккредитован на право проведения поверки/калибровки  в области аккредитации, включающей все позиции приложения к договору</t>
  </si>
  <si>
    <t xml:space="preserve">Восстановление исправности и полного или близкого к полному восстановление ресурса станка </t>
  </si>
  <si>
    <t>Исполнитель должен быть аккредитован на право проведения поверки/калибровки  в области аккредитации, включающей все  позиции приложения к договору</t>
  </si>
  <si>
    <t>Выполнение работ по капитальному ремонту и модернизации координатно-расточного станка ВКоЕ 630х1000, инв. 28241</t>
  </si>
  <si>
    <t>25.21.2</t>
  </si>
  <si>
    <t>25.21.12.000</t>
  </si>
  <si>
    <t>Поставка водогрейного котла</t>
  </si>
  <si>
    <t>Согласно основным техническим характеристикам оборудования ПТВМ-30М</t>
  </si>
  <si>
    <t>28.29.12</t>
  </si>
  <si>
    <t>2.37</t>
  </si>
  <si>
    <t>2.42</t>
  </si>
  <si>
    <t>26.51.66.134</t>
  </si>
  <si>
    <t>Поставка ударной установки</t>
  </si>
  <si>
    <t xml:space="preserve">Согласно основным техническим характеристикам оборудования </t>
  </si>
  <si>
    <t>Восстановление исправности и полного или близкого к полному восстановление ресурса станка</t>
  </si>
  <si>
    <t>Поставка кабельной продукции (КРШС)</t>
  </si>
  <si>
    <t>006</t>
  </si>
  <si>
    <t>м</t>
  </si>
  <si>
    <t>27.32.2</t>
  </si>
  <si>
    <t>27.32.14</t>
  </si>
  <si>
    <t>Поставка кабельной продукции (МПОЭ)</t>
  </si>
  <si>
    <t>37.32</t>
  </si>
  <si>
    <t>Поставка кабельной продукции (МГТФ, МГТФЭ)</t>
  </si>
  <si>
    <t>Продукция поставляется согласно ТУ63-032-15-89, ГОСТ 29298-2005</t>
  </si>
  <si>
    <t>14.12.30.140</t>
  </si>
  <si>
    <t>ГОСТ 12.4.280-2014, ГОСТ 12.4.101-93, ГОСТ Р 12.4.297-13, ГОСТ 11209-2014</t>
  </si>
  <si>
    <t>26.51.66</t>
  </si>
  <si>
    <t>Диапазон частот ( 0...6)ГГц диапазон ослаблений (0...139,9) дБ. Диапазон частот ( 0...18)ГГц диапазон ослаблений (0..115) дБ</t>
  </si>
  <si>
    <t>4.15</t>
  </si>
  <si>
    <t>28.25.13</t>
  </si>
  <si>
    <t>4.16</t>
  </si>
  <si>
    <t>4.17</t>
  </si>
  <si>
    <t>45.32.29</t>
  </si>
  <si>
    <t>29.32</t>
  </si>
  <si>
    <t>4.18</t>
  </si>
  <si>
    <t>24.10.</t>
  </si>
  <si>
    <t>28.25.14.119</t>
  </si>
  <si>
    <t>Проведение работ (оказание услуг) по поверке/калибровке средств измерений и эталонов единиц величин</t>
  </si>
  <si>
    <t>Поставка оборудования химводоочистки (фильтры, деаэраторы)</t>
  </si>
  <si>
    <t xml:space="preserve">Проведение работ (оказание услуг) по поверке/калибровке средств измерений </t>
  </si>
  <si>
    <t>Поставка текстильной продукции</t>
  </si>
  <si>
    <t>Поставка ваттметра поглощаемой мощности М3-108-5</t>
  </si>
  <si>
    <t>Поставка спецодежды, обуви</t>
  </si>
  <si>
    <t xml:space="preserve">Поставка аттенюатора ступенчатого </t>
  </si>
  <si>
    <t>Поставка технологической установки объемом 200 литров</t>
  </si>
  <si>
    <t>Согласно основным техническим характеристикам установки</t>
  </si>
  <si>
    <t>Поставка чистящих средств и хозяйственных принадлежностей</t>
  </si>
  <si>
    <t xml:space="preserve">Соответствие ТУ 16-705.244-82 </t>
  </si>
  <si>
    <t>Соответствие ТУ 16-505.339-79</t>
  </si>
  <si>
    <t>Соответствие ГОСТ 32478-2013, ГОСТ 31696-2012, ГОСТ 58151.1-2018, ГОСТ 32479-2013</t>
  </si>
  <si>
    <t>Соответствие ГОСТ 19904-90 Гост16523-97</t>
  </si>
  <si>
    <t>Согласно основным техническим характеристикам оборудования</t>
  </si>
  <si>
    <t>Поставка вентиляционного оборудования</t>
  </si>
  <si>
    <t>29.10.42.112</t>
  </si>
  <si>
    <t>45.19</t>
  </si>
  <si>
    <t>Поставка автомашины Газель NEXT Европлатформа на базе ГАЗ-А21R22</t>
  </si>
  <si>
    <t>Грузовая автомашина бортовая с тентом и задними воротами, с двигателем Cummins, 2.8</t>
  </si>
  <si>
    <t>29.10.42.111</t>
  </si>
  <si>
    <t>Грузопассажирский автомобиль</t>
  </si>
  <si>
    <t>2.30</t>
  </si>
  <si>
    <t>Поставка автомобиля ГАЗ-2705</t>
  </si>
  <si>
    <t>86.90.19. 140</t>
  </si>
  <si>
    <t>2.31</t>
  </si>
  <si>
    <t>2.32</t>
  </si>
  <si>
    <t>2.33</t>
  </si>
  <si>
    <t>профком</t>
  </si>
  <si>
    <t>Соответствие ГОСТ 5007-2014, ГОСТ 12.4.010-75</t>
  </si>
  <si>
    <r>
      <t>Лазерная машина с CO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лазером</t>
    </r>
  </si>
  <si>
    <t>1. Периодический медосмотр должен быть проведен в соответствии с требованиями Приказа Минздрав-соцразвития РФ от 12 апреля 2011 г. №302н.
2. Наличие у организации лицензии на осуществление работ и оказание услуг, связанных с проведением обязательных медосмотров  работников. 
3. Наличие в штате организации врача-профпатолога. 
4. Все врачи-специалисты организации, участвующие в проведении периодического медосмотра, должны пройти повышение квалификации по специальности «профпатология».</t>
  </si>
  <si>
    <t>Исполнитель обязательно должен быть аккредитован на проведение работ и (или) оказание услуг по поверке средств измерений и иметь в содержании области аккредитации все средства измерений по Приложению к Договору в соответствии с их метрологическими характеристиками, в том числе с требованиями по уровням государственных и (или) локальных поверочных схем</t>
  </si>
  <si>
    <t xml:space="preserve">В соответствии с ГОСТ Р 56405-2015 «Бережливое производство. Процесс сертификации систем менеджмента. Процедура оценки.» (п.4.7).                                                   </t>
  </si>
  <si>
    <t>Закупка у единствен-ного поставщика</t>
  </si>
  <si>
    <t>Закупка у единствен-ного постав-щика</t>
  </si>
  <si>
    <t>Запрос котировок в электрон-ной форме, участниками которого могут быть только СМСП</t>
  </si>
  <si>
    <t>Поставка перчаток хлопчатобумажных, рукавиц</t>
  </si>
  <si>
    <t>14.12.01</t>
  </si>
  <si>
    <t>Бумага для копировально-множительной техники А3, А4; фотобумага</t>
  </si>
  <si>
    <t>Согласно основным техническим характеристикам оборудования по типу фильтры ФИП, деаэраторы ДА</t>
  </si>
  <si>
    <t>Класс Premium или Экстра. Содержание хлорида натрия не менее 99,9%</t>
  </si>
  <si>
    <t>Диапазон рабочих частот 0,3 МГЦ...13,5 ГГЦ с опцией "01Р"</t>
  </si>
  <si>
    <t>Напряжения постоянного тока положительной и отрицательной полярностей от 3 мкВ до 1000 В на диапазонах измерений с конечными значениями Uк = 100 мВ, 1, 10, 100, 1000 В</t>
  </si>
  <si>
    <t>Поставка смывающих  средств</t>
  </si>
  <si>
    <t>пар</t>
  </si>
  <si>
    <t>4526   8562</t>
  </si>
  <si>
    <t xml:space="preserve">Оригинальные тонер-картриджи к копировально-множительной технике </t>
  </si>
  <si>
    <t xml:space="preserve">Поставка источников бесперебойного питания </t>
  </si>
  <si>
    <t>комп.</t>
  </si>
  <si>
    <t>кВт.ч.</t>
  </si>
  <si>
    <t>человек</t>
  </si>
  <si>
    <t>1. Автоматическое измерение магнитных характеристик.                          2. Измеряемые характеристики:                        - начальная магнитная проницаемость;                                        - максимальная магнитная проницаемость;                                                - магнитная проницаемость в заданном поле;                                                        - магнитная индукция в заданном поле;                                                                        - коэрцитивная сила по индукции;                                     - остаточная индукция;                                  - максимальная энергия магнита.                                       3. Материал испытываемых  образцов :                                                           - пермаллои;                                                         - электротехнические стали;                            -  постоянные магниты;                                   - ферриты.</t>
  </si>
  <si>
    <t>Соответствие  ТУ 1-2-276-80</t>
  </si>
  <si>
    <t>Соответствие  ГОСТ 22233-2001</t>
  </si>
  <si>
    <t>Соответствие ГОСТ 20010-93, ГОСТ 5007-2014</t>
  </si>
  <si>
    <t>25.73</t>
  </si>
  <si>
    <t>25.73.40</t>
  </si>
  <si>
    <t>Поставка инструмента</t>
  </si>
  <si>
    <t>Согласно ГОСТ Р55341-2012/ISO/TS 13399-100-2008</t>
  </si>
  <si>
    <t>27.90.32</t>
  </si>
  <si>
    <t>Поставка картридж-наконечников для паяльных станций</t>
  </si>
  <si>
    <t>Картридж-наконечник JBC</t>
  </si>
  <si>
    <t>25.94</t>
  </si>
  <si>
    <t>25.94.11</t>
  </si>
  <si>
    <t>Поставка крепежа</t>
  </si>
  <si>
    <t>Согласно DIN 7985, 7516, 912, 933, 94</t>
  </si>
  <si>
    <t xml:space="preserve">Поставка инструмента </t>
  </si>
  <si>
    <t>Соответствие ГОСТ Р55341-2012/ISO/TS 13399-100-2008</t>
  </si>
  <si>
    <t>Соответствие ГОСТ 20695-75, ГОСТ 2034-80, ГОСТ 16223-81</t>
  </si>
  <si>
    <t>28.49</t>
  </si>
  <si>
    <t>28.49.23.194</t>
  </si>
  <si>
    <t>664</t>
  </si>
  <si>
    <t>2.34</t>
  </si>
  <si>
    <t>Поставка элементов УСП</t>
  </si>
  <si>
    <t>Соответствие ГОСТ 31.111.41-93</t>
  </si>
  <si>
    <t>Выполнение работ по капитальному ремонту и модернизации плоскошлифоваль-ного станка мод.     3K722-1</t>
  </si>
  <si>
    <t>Диапазон рабочих частот от 0,0 до 12,05 ГГц,  диапазон измерений средних значений мощности от 80 мВт до 100 Вт (преобразователь ППК4), Ваттметр имеет встроенный калибратор мощности, имеет функцию самодиагностики</t>
  </si>
  <si>
    <t>Поставка запасных частей для автомобилей</t>
  </si>
  <si>
    <t>г. Анапа Краснодар  ский край</t>
  </si>
  <si>
    <t>Краснодар  ский край</t>
  </si>
  <si>
    <t>2020 год</t>
  </si>
  <si>
    <t>объем из 2021 года</t>
  </si>
  <si>
    <t xml:space="preserve">на 2024 год </t>
  </si>
  <si>
    <t>Акционерное общество"Соржинский инструментальный завод"</t>
  </si>
  <si>
    <t>Ленинградская область, Всеволожский район, Заневское городское поселение,  территория Соржа-Старая производственно-складская зона</t>
  </si>
  <si>
    <t>purchase@sorzha.ru</t>
  </si>
  <si>
    <t>8-812-642-98-08</t>
  </si>
  <si>
    <t>C.П. Верховенский</t>
  </si>
  <si>
    <t>Д.А. Степанова</t>
  </si>
  <si>
    <t>Начальник отдела снабжения</t>
  </si>
  <si>
    <t>Л.О, Заневское городское управление, территория Соржа-Старая</t>
  </si>
  <si>
    <t>Генеральный директор АО "СИЗ"</t>
  </si>
  <si>
    <t xml:space="preserve">                                     С. Т. Престин </t>
  </si>
  <si>
    <t>Октябрь 2024 год</t>
  </si>
  <si>
    <t>Июнь  2024 год</t>
  </si>
  <si>
    <t>Март
2024 год</t>
  </si>
  <si>
    <t>Июнь 2024 год</t>
  </si>
  <si>
    <t>Май 2024 год</t>
  </si>
  <si>
    <t>Июль 2024 год</t>
  </si>
  <si>
    <t>Август 2024 год</t>
  </si>
  <si>
    <t>Сентябрь 2024 год</t>
  </si>
  <si>
    <t>Ноябрь 2024 год</t>
  </si>
  <si>
    <t>Ноябрь
2024 год</t>
  </si>
  <si>
    <t>Декабрь 2024 год</t>
  </si>
  <si>
    <t>Октябрь 2023 год</t>
  </si>
  <si>
    <t>Июнь  2023 год</t>
  </si>
  <si>
    <t>Март
2023 год</t>
  </si>
  <si>
    <t>Июнь 2023 год</t>
  </si>
  <si>
    <t>Сентябрь                 2023 год</t>
  </si>
  <si>
    <t>Октябрь    2023 год</t>
  </si>
  <si>
    <t>Август      2023 год</t>
  </si>
  <si>
    <t>Май 2023 год</t>
  </si>
  <si>
    <t>Июль    2023 год</t>
  </si>
  <si>
    <t>Июль 2023 год</t>
  </si>
  <si>
    <t>Август 2023 год</t>
  </si>
  <si>
    <t>Сентябрь        2023 год</t>
  </si>
  <si>
    <t>Сентябрь                2023 год</t>
  </si>
  <si>
    <t>Ноябрь 2023 год</t>
  </si>
  <si>
    <t>Ноябрь
2023 год</t>
  </si>
  <si>
    <t>Ноябрь                          2023 год</t>
  </si>
  <si>
    <t>Декабрь 2023 год</t>
  </si>
  <si>
    <t>Январь  2024 год</t>
  </si>
  <si>
    <t>Январь 2024 год</t>
  </si>
  <si>
    <t>Февраль 2024 год</t>
  </si>
  <si>
    <t>Февраль  2024 год</t>
  </si>
  <si>
    <t>Март    2024 год</t>
  </si>
  <si>
    <t>Март                   2024 год</t>
  </si>
  <si>
    <t>Март 2024 год</t>
  </si>
  <si>
    <t>Февраль               2024 год</t>
  </si>
  <si>
    <t>Январь              2024 год</t>
  </si>
  <si>
    <t>Март         2024 год</t>
  </si>
  <si>
    <t>Март           2024 год</t>
  </si>
  <si>
    <t>Март   2024 год</t>
  </si>
  <si>
    <t>Январь          2024 год</t>
  </si>
  <si>
    <t>Апрель 2024 год</t>
  </si>
  <si>
    <t xml:space="preserve">
Апрель 2024 год</t>
  </si>
  <si>
    <t>Апрель  2024 год</t>
  </si>
  <si>
    <t>Июль                          2024 год</t>
  </si>
  <si>
    <t xml:space="preserve">
Июль 2024 год</t>
  </si>
  <si>
    <t>Август  2024 год</t>
  </si>
  <si>
    <t>Выполнение работ по капитальному ремонту и модернизации координатно-расточного станка 2Е450АФ30, инв. А3580</t>
  </si>
  <si>
    <t xml:space="preserve">
41212812</t>
  </si>
  <si>
    <t>Сентябрь       2024 год</t>
  </si>
  <si>
    <t>Июль                2024 год</t>
  </si>
  <si>
    <t>Февраль 2024 г.</t>
  </si>
  <si>
    <t>Апрель    2024 год</t>
  </si>
  <si>
    <t>Май     2024 год</t>
  </si>
  <si>
    <t>Декабрь   2024 год</t>
  </si>
  <si>
    <t>Октябрь 2024 г</t>
  </si>
  <si>
    <t>Июнь                             2024 год</t>
  </si>
  <si>
    <t>Декабрь 2024г.</t>
  </si>
  <si>
    <t>Декабрь     2024 год</t>
  </si>
  <si>
    <t>Декабрь    2024 год</t>
  </si>
  <si>
    <t xml:space="preserve">Ноябрь 2024 год </t>
  </si>
  <si>
    <t xml:space="preserve">
Апрель 2025 год</t>
  </si>
  <si>
    <t xml:space="preserve">
Июль 2025 год</t>
  </si>
  <si>
    <t>Август 2025 год</t>
  </si>
  <si>
    <t>Сентябрь 2025 год</t>
  </si>
  <si>
    <t>Март 2025 год</t>
  </si>
  <si>
    <t>Декабрь 2025 год</t>
  </si>
  <si>
    <t>Наличие ассортимента запасных частей к автомобилям УАЗ,ГАЗ,ПАЗ,ВАЗ всех модификаций. Место поставки город Санкт-Петербург. Минимальный срок исполнения заявки. Возможность исполнения заявки в рабочие и выходные дни</t>
  </si>
  <si>
    <t>Поставка нержавеющего металлопроката (рулоны)</t>
  </si>
  <si>
    <t>15840</t>
  </si>
  <si>
    <t>2100</t>
  </si>
  <si>
    <t>3450</t>
  </si>
  <si>
    <t xml:space="preserve">1. Максимальная испытательная нагрузка — 1,5 кН (150кгс).                           2. Скорость перемещения траверсы : min — 0,0003мм/мин, max - не менее 1000 мм/мин.                                            3. Высота рабочего пространства — не менее 900 мм.                                         4. Пределы допускаемой относительной погрешности: ±1% в диапазоне от 0,1-1% от максимальной нагрузки, ±0,5% в диапазоне от 1-100% от максимальной нагрузки.                      5. Программное обеспечение для проведения испытаний на русском языке.                                                 </t>
  </si>
  <si>
    <t>Выполнение работ по капитальному ремонту и модернизации координатно-расточного станка J4ВМ , инв. №2178</t>
  </si>
  <si>
    <t>Ленинградская область</t>
  </si>
  <si>
    <t>Санкт-Петербург</t>
  </si>
  <si>
    <t>2.35</t>
  </si>
  <si>
    <t>2.36</t>
  </si>
  <si>
    <t>2.38</t>
  </si>
  <si>
    <t>2.39</t>
  </si>
  <si>
    <t>2.40</t>
  </si>
  <si>
    <t>2.41</t>
  </si>
  <si>
    <t>2.43</t>
  </si>
  <si>
    <t>2.44</t>
  </si>
  <si>
    <t>2.45</t>
  </si>
  <si>
    <t>2.46</t>
  </si>
  <si>
    <t>2.47</t>
  </si>
  <si>
    <t>2.48</t>
  </si>
  <si>
    <t>─ Комплект ПК конфигурации «Инженерный ПК» — 6 шт.;
─ Комплект ПК конфигурации "Офисный ПК" — 10 шт.;
─ Комплект ПК конфигурации "Тонкий клиент" — 36 шт.;</t>
  </si>
  <si>
    <t>Поставка черного металлопроката (рулон)</t>
  </si>
  <si>
    <t>9</t>
  </si>
  <si>
    <t>г. Санкт-Петербург</t>
  </si>
  <si>
    <t>Услуги, связанные с размещением и организацией оздоровительного отдыха для детей в санатории  "Балтийский Берег"</t>
  </si>
  <si>
    <t>1. Удаленность не далее 30 км от города Санкт-Петербург.                                            2.  Размещение в благоустроенном корпусе не более 8 человек в комнате.                                        
3.  Наличие душа, туалета в комнате.</t>
  </si>
  <si>
    <t>Услуги, связанные с размещением и организацией оздоровительного отдыха для детей  в  ДОЛ  "Чайка"</t>
  </si>
  <si>
    <t>1. Благоустроенная территория, отвечающая стандартам безопасности детских заведений
2. Пятиразовое сбалансированное диетическое питание                             3. Проживание в летних корпусах  с отоплением.                                             4. Медицинское обслуживание согласно лицензии.</t>
  </si>
  <si>
    <t>─ Комплект ПК конфигурации "Офисный ПК" — 10 шт.;
─ Комплект ПК конфигурации "Тонкий клиент" — 10 шт.;</t>
  </si>
  <si>
    <t>1С: Предприятие 8 Корп. Клиентская лицензии на 3 рабочих места</t>
  </si>
  <si>
    <t>ДМС работников АО "СОЖ"</t>
  </si>
  <si>
    <t>5.1</t>
  </si>
  <si>
    <t>5.2</t>
  </si>
  <si>
    <t>5.3</t>
  </si>
  <si>
    <t>5.5</t>
  </si>
  <si>
    <t>5.6</t>
  </si>
  <si>
    <t>5.11</t>
  </si>
  <si>
    <t>5.12</t>
  </si>
  <si>
    <t>5.13</t>
  </si>
  <si>
    <t>5.14</t>
  </si>
  <si>
    <t>Источник бесперебойного питания 220В, 0,1кВА</t>
  </si>
  <si>
    <t>Принтер лазерный А4 - 10 шт;
МФУ лазерное А4 - 10 шт.</t>
  </si>
  <si>
    <t xml:space="preserve">       "04" октября 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</si>
</sst>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#,##0.00\ &quot;₽&quot;;\-#,##0.00\ &quot;₽&quot;"/>
    <numFmt numFmtId="164" formatCode="#,##0&quot;р.&quot;;\-#,##0&quot;р.&quot;"/>
    <numFmt numFmtId="165" formatCode="#,##0&quot;р.&quot;;[Red]\-#,##0&quot;р.&quot;"/>
    <numFmt numFmtId="166" formatCode="#,##0.00&quot;р.&quot;;\-#,##0.00&quot;р.&quot;"/>
    <numFmt numFmtId="167" formatCode="#,##0.00&quot;р.&quot;;[Red]\-#,##0.00&quot;р.&quot;"/>
    <numFmt numFmtId="168" formatCode="_(&quot;$&quot;* #,##0.00_);_(&quot;$&quot;* \(#,##0.00\);_(&quot;$&quot;* &quot;-&quot;??_);_(@_)"/>
    <numFmt numFmtId="169" formatCode="mm/yyyy"/>
    <numFmt numFmtId="170" formatCode="0.000"/>
    <numFmt numFmtId="172" formatCode="#,##0.00&quot;р.&quot;"/>
    <numFmt numFmtId="173" formatCode="#,##0\ [$€-1];[Red]\-#,##0\ [$€-1]"/>
    <numFmt numFmtId="174" formatCode="#,##0.00\ &quot;₽&quot;"/>
    <numFmt numFmtId="176" formatCode="#,##0.00&quot; ₽&quot;"/>
    <numFmt numFmtId="177" formatCode="yyyy\-mm\-dd"/>
    <numFmt numFmtId="178" formatCode="dd&quot;.&quot;mm&quot;.&quot;yy"/>
    <numFmt numFmtId="179" formatCode="[$€-1809]#,##0.00"/>
    <numFmt numFmtId="180" formatCode="dd\.mm\.yy"/>
  </numFmts>
  <fonts count="52">
    <font>
      <sz val="10"/>
      <name val="Arial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u/>
      <sz val="12"/>
      <color indexed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sz val="10"/>
      <name val="Helv"/>
      <charset val="204"/>
    </font>
    <font>
      <sz val="12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Helv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12"/>
      <color indexed="8"/>
      <name val="Times New Roman"/>
      <family val="1"/>
      <charset val="204"/>
    </font>
    <font>
      <sz val="12"/>
      <name val="Arial"/>
      <family val="2"/>
      <charset val="204"/>
    </font>
    <font>
      <sz val="12"/>
      <name val="Helv"/>
      <charset val="204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8"/>
      <name val="Tahoma"/>
      <family val="2"/>
      <charset val="204"/>
    </font>
    <font>
      <sz val="10"/>
      <color indexed="9"/>
      <name val="Tahoma"/>
      <family val="2"/>
      <charset val="204"/>
    </font>
    <font>
      <sz val="10"/>
      <color indexed="62"/>
      <name val="Tahoma"/>
      <family val="2"/>
      <charset val="204"/>
    </font>
    <font>
      <b/>
      <sz val="10"/>
      <color indexed="63"/>
      <name val="Tahoma"/>
      <family val="2"/>
      <charset val="204"/>
    </font>
    <font>
      <b/>
      <sz val="10"/>
      <color indexed="52"/>
      <name val="Tahoma"/>
      <family val="2"/>
      <charset val="204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10"/>
      <color indexed="8"/>
      <name val="Tahoma"/>
      <family val="2"/>
      <charset val="204"/>
    </font>
    <font>
      <b/>
      <sz val="10"/>
      <color indexed="9"/>
      <name val="Tahoma"/>
      <family val="2"/>
      <charset val="204"/>
    </font>
    <font>
      <sz val="10"/>
      <color indexed="60"/>
      <name val="Tahoma"/>
      <family val="2"/>
      <charset val="204"/>
    </font>
    <font>
      <sz val="10"/>
      <color indexed="20"/>
      <name val="Tahoma"/>
      <family val="2"/>
      <charset val="204"/>
    </font>
    <font>
      <i/>
      <sz val="10"/>
      <color indexed="23"/>
      <name val="Tahoma"/>
      <family val="2"/>
      <charset val="204"/>
    </font>
    <font>
      <sz val="10"/>
      <color indexed="52"/>
      <name val="Tahoma"/>
      <family val="2"/>
      <charset val="204"/>
    </font>
    <font>
      <sz val="10"/>
      <color indexed="10"/>
      <name val="Tahoma"/>
      <family val="2"/>
      <charset val="204"/>
    </font>
    <font>
      <sz val="10"/>
      <color indexed="17"/>
      <name val="Tahoma"/>
      <family val="2"/>
      <charset val="204"/>
    </font>
    <font>
      <vertAlign val="subscript"/>
      <sz val="12"/>
      <name val="Times New Roman"/>
      <family val="1"/>
      <charset val="204"/>
    </font>
    <font>
      <sz val="12"/>
      <name val="Times"/>
      <family val="1"/>
    </font>
    <font>
      <sz val="11"/>
      <color theme="1"/>
      <name val="Liberation Sans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theme="4" tint="-0.499984740745262"/>
      <name val="Times New Roman"/>
      <family val="1"/>
      <charset val="204"/>
    </font>
    <font>
      <sz val="12"/>
      <color theme="1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4" fillId="0" borderId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7" borderId="1" applyNumberFormat="0" applyAlignment="0" applyProtection="0"/>
    <xf numFmtId="0" fontId="29" fillId="20" borderId="2" applyNumberFormat="0" applyAlignment="0" applyProtection="0"/>
    <xf numFmtId="0" fontId="30" fillId="20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8" fontId="12" fillId="0" borderId="0" applyFon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21" borderId="7" applyNumberFormat="0" applyAlignment="0" applyProtection="0"/>
    <xf numFmtId="0" fontId="25" fillId="0" borderId="0" applyNumberForma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21" fillId="0" borderId="0"/>
    <xf numFmtId="0" fontId="44" fillId="0" borderId="0"/>
    <xf numFmtId="0" fontId="23" fillId="0" borderId="0"/>
    <xf numFmtId="0" fontId="44" fillId="0" borderId="0"/>
    <xf numFmtId="0" fontId="12" fillId="0" borderId="0"/>
    <xf numFmtId="0" fontId="45" fillId="0" borderId="0"/>
    <xf numFmtId="0" fontId="24" fillId="0" borderId="0"/>
    <xf numFmtId="0" fontId="8" fillId="0" borderId="0"/>
    <xf numFmtId="0" fontId="14" fillId="0" borderId="0"/>
    <xf numFmtId="0" fontId="37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26" fillId="23" borderId="8" applyNumberFormat="0" applyFont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1" fillId="4" borderId="0" applyNumberFormat="0" applyBorder="0" applyAlignment="0" applyProtection="0"/>
  </cellStyleXfs>
  <cellXfs count="347">
    <xf numFmtId="0" fontId="0" fillId="0" borderId="0" xfId="0"/>
    <xf numFmtId="0" fontId="9" fillId="0" borderId="0" xfId="0" applyFont="1"/>
    <xf numFmtId="0" fontId="9" fillId="0" borderId="0" xfId="0" applyFont="1" applyFill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0" fillId="0" borderId="0" xfId="0" applyBorder="1"/>
    <xf numFmtId="0" fontId="2" fillId="24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48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1" fontId="2" fillId="0" borderId="10" xfId="48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49" fontId="2" fillId="24" borderId="10" xfId="48" applyNumberFormat="1" applyFont="1" applyFill="1" applyBorder="1" applyAlignment="1">
      <alignment horizontal="center" vertical="center" wrapText="1"/>
    </xf>
    <xf numFmtId="49" fontId="2" fillId="24" borderId="10" xfId="0" applyNumberFormat="1" applyFont="1" applyFill="1" applyBorder="1" applyAlignment="1">
      <alignment horizontal="center" vertical="center" wrapText="1"/>
    </xf>
    <xf numFmtId="0" fontId="2" fillId="24" borderId="10" xfId="0" applyNumberFormat="1" applyFont="1" applyFill="1" applyBorder="1" applyAlignment="1">
      <alignment horizontal="center" vertical="center" wrapText="1"/>
    </xf>
    <xf numFmtId="0" fontId="16" fillId="2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39" applyFont="1" applyFill="1" applyBorder="1" applyAlignment="1">
      <alignment horizontal="center" vertical="center" wrapText="1"/>
    </xf>
    <xf numFmtId="4" fontId="2" fillId="24" borderId="10" xfId="0" applyNumberFormat="1" applyFont="1" applyFill="1" applyBorder="1" applyAlignment="1">
      <alignment horizontal="center" vertical="center" wrapText="1"/>
    </xf>
    <xf numFmtId="0" fontId="2" fillId="24" borderId="0" xfId="0" applyFont="1" applyFill="1" applyBorder="1"/>
    <xf numFmtId="0" fontId="17" fillId="24" borderId="0" xfId="0" applyFont="1" applyFill="1"/>
    <xf numFmtId="14" fontId="2" fillId="24" borderId="10" xfId="0" applyNumberFormat="1" applyFont="1" applyFill="1" applyBorder="1" applyAlignment="1">
      <alignment horizontal="center" vertical="center" wrapText="1"/>
    </xf>
    <xf numFmtId="49" fontId="1" fillId="24" borderId="0" xfId="48" applyNumberFormat="1" applyFont="1" applyFill="1" applyBorder="1" applyAlignment="1">
      <alignment horizontal="center" vertical="center" wrapText="1"/>
    </xf>
    <xf numFmtId="49" fontId="2" fillId="24" borderId="0" xfId="0" applyNumberFormat="1" applyFont="1" applyFill="1" applyBorder="1" applyAlignment="1">
      <alignment horizontal="center" vertical="center" wrapText="1"/>
    </xf>
    <xf numFmtId="0" fontId="2" fillId="24" borderId="0" xfId="0" applyFont="1" applyFill="1" applyBorder="1" applyAlignment="1">
      <alignment vertical="center"/>
    </xf>
    <xf numFmtId="0" fontId="17" fillId="24" borderId="0" xfId="0" applyFont="1" applyFill="1" applyBorder="1" applyAlignment="1">
      <alignment horizontal="center" vertical="center"/>
    </xf>
    <xf numFmtId="49" fontId="16" fillId="24" borderId="10" xfId="0" applyNumberFormat="1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24" borderId="0" xfId="48" applyNumberFormat="1" applyFont="1" applyFill="1" applyBorder="1" applyAlignment="1">
      <alignment horizontal="center" vertical="center" wrapText="1"/>
    </xf>
    <xf numFmtId="170" fontId="1" fillId="24" borderId="0" xfId="48" applyNumberFormat="1" applyFont="1" applyFill="1" applyBorder="1" applyAlignment="1">
      <alignment horizontal="center" vertical="center" wrapText="1"/>
    </xf>
    <xf numFmtId="1" fontId="1" fillId="24" borderId="0" xfId="48" applyNumberFormat="1" applyFont="1" applyFill="1" applyBorder="1" applyAlignment="1">
      <alignment horizontal="center" vertical="center" wrapText="1"/>
    </xf>
    <xf numFmtId="49" fontId="1" fillId="24" borderId="0" xfId="0" applyNumberFormat="1" applyFont="1" applyFill="1" applyBorder="1" applyAlignment="1">
      <alignment horizontal="center" vertical="center" wrapText="1"/>
    </xf>
    <xf numFmtId="0" fontId="2" fillId="25" borderId="10" xfId="0" applyNumberFormat="1" applyFont="1" applyFill="1" applyBorder="1" applyAlignment="1">
      <alignment horizontal="center" vertical="center" wrapText="1"/>
    </xf>
    <xf numFmtId="172" fontId="17" fillId="24" borderId="0" xfId="0" applyNumberFormat="1" applyFont="1" applyFill="1" applyBorder="1" applyAlignment="1">
      <alignment horizontal="center" vertical="center" wrapText="1"/>
    </xf>
    <xf numFmtId="49" fontId="2" fillId="0" borderId="10" xfId="49" applyNumberFormat="1" applyFont="1" applyFill="1" applyBorder="1" applyAlignment="1">
      <alignment horizontal="center" vertical="center" wrapText="1"/>
    </xf>
    <xf numFmtId="0" fontId="2" fillId="0" borderId="10" xfId="49" applyNumberFormat="1" applyFont="1" applyFill="1" applyBorder="1" applyAlignment="1">
      <alignment horizontal="center" vertical="center" wrapText="1"/>
    </xf>
    <xf numFmtId="0" fontId="2" fillId="25" borderId="10" xfId="49" applyNumberFormat="1" applyFont="1" applyFill="1" applyBorder="1" applyAlignment="1">
      <alignment horizontal="center" vertical="center" wrapText="1"/>
    </xf>
    <xf numFmtId="49" fontId="2" fillId="0" borderId="10" xfId="41" applyNumberFormat="1" applyFont="1" applyFill="1" applyBorder="1" applyAlignment="1">
      <alignment horizontal="center" vertical="center" wrapText="1"/>
    </xf>
    <xf numFmtId="0" fontId="2" fillId="0" borderId="10" xfId="41" applyFont="1" applyFill="1" applyBorder="1" applyAlignment="1">
      <alignment horizontal="center" vertical="center" wrapText="1"/>
    </xf>
    <xf numFmtId="0" fontId="16" fillId="26" borderId="10" xfId="0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9" fontId="2" fillId="0" borderId="10" xfId="39" applyNumberFormat="1" applyFont="1" applyFill="1" applyBorder="1" applyAlignment="1">
      <alignment horizontal="center" vertical="center" wrapText="1"/>
    </xf>
    <xf numFmtId="0" fontId="2" fillId="0" borderId="10" xfId="39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5" borderId="10" xfId="0" applyFont="1" applyFill="1" applyBorder="1" applyAlignment="1">
      <alignment horizontal="center" vertical="center" wrapText="1"/>
    </xf>
    <xf numFmtId="49" fontId="2" fillId="25" borderId="10" xfId="0" applyNumberFormat="1" applyFont="1" applyFill="1" applyBorder="1" applyAlignment="1">
      <alignment horizontal="center" vertical="center" wrapText="1"/>
    </xf>
    <xf numFmtId="4" fontId="2" fillId="25" borderId="10" xfId="0" applyNumberFormat="1" applyFont="1" applyFill="1" applyBorder="1" applyAlignment="1">
      <alignment horizontal="center" vertical="center" wrapText="1"/>
    </xf>
    <xf numFmtId="1" fontId="2" fillId="0" borderId="10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 wrapText="1"/>
    </xf>
    <xf numFmtId="174" fontId="21" fillId="0" borderId="0" xfId="41" applyNumberFormat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4" borderId="0" xfId="0" applyFont="1" applyFill="1" applyAlignment="1">
      <alignment vertical="center"/>
    </xf>
    <xf numFmtId="174" fontId="2" fillId="24" borderId="0" xfId="0" applyNumberFormat="1" applyFont="1" applyFill="1" applyBorder="1" applyAlignment="1">
      <alignment vertical="center"/>
    </xf>
    <xf numFmtId="0" fontId="2" fillId="24" borderId="0" xfId="0" applyFont="1" applyFill="1" applyAlignment="1">
      <alignment horizontal="center" vertical="center"/>
    </xf>
    <xf numFmtId="49" fontId="2" fillId="24" borderId="0" xfId="0" applyNumberFormat="1" applyFont="1" applyFill="1" applyAlignment="1">
      <alignment horizontal="justify" vertical="center"/>
    </xf>
    <xf numFmtId="0" fontId="2" fillId="24" borderId="0" xfId="0" applyFont="1" applyFill="1" applyAlignment="1">
      <alignment horizontal="center" vertical="center" wrapText="1"/>
    </xf>
    <xf numFmtId="0" fontId="4" fillId="24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24" borderId="0" xfId="0" applyFill="1" applyAlignment="1">
      <alignment vertical="center"/>
    </xf>
    <xf numFmtId="0" fontId="2" fillId="24" borderId="13" xfId="0" applyFont="1" applyFill="1" applyBorder="1" applyAlignment="1">
      <alignment vertical="center"/>
    </xf>
    <xf numFmtId="49" fontId="1" fillId="24" borderId="10" xfId="0" applyNumberFormat="1" applyFont="1" applyFill="1" applyBorder="1" applyAlignment="1">
      <alignment horizontal="justify" vertical="center"/>
    </xf>
    <xf numFmtId="0" fontId="1" fillId="24" borderId="10" xfId="0" applyFont="1" applyFill="1" applyBorder="1" applyAlignment="1">
      <alignment vertical="center"/>
    </xf>
    <xf numFmtId="0" fontId="1" fillId="24" borderId="10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24" borderId="0" xfId="0" applyFont="1" applyFill="1" applyAlignment="1">
      <alignment vertical="center" wrapText="1"/>
    </xf>
    <xf numFmtId="0" fontId="17" fillId="24" borderId="0" xfId="0" applyFont="1" applyFill="1" applyBorder="1" applyAlignment="1">
      <alignment vertical="center"/>
    </xf>
    <xf numFmtId="0" fontId="17" fillId="24" borderId="0" xfId="0" applyFont="1" applyFill="1" applyAlignment="1">
      <alignment vertical="center"/>
    </xf>
    <xf numFmtId="0" fontId="17" fillId="24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1" fillId="0" borderId="0" xfId="41" applyAlignment="1">
      <alignment vertical="center"/>
    </xf>
    <xf numFmtId="0" fontId="15" fillId="0" borderId="0" xfId="39" applyBorder="1" applyAlignment="1">
      <alignment vertical="center"/>
    </xf>
    <xf numFmtId="0" fontId="0" fillId="0" borderId="0" xfId="0" applyBorder="1" applyAlignment="1">
      <alignment vertical="center"/>
    </xf>
    <xf numFmtId="0" fontId="2" fillId="25" borderId="0" xfId="0" applyFont="1" applyFill="1" applyBorder="1" applyAlignment="1">
      <alignment vertical="center"/>
    </xf>
    <xf numFmtId="0" fontId="9" fillId="24" borderId="0" xfId="0" applyFont="1" applyFill="1" applyAlignment="1">
      <alignment vertical="center"/>
    </xf>
    <xf numFmtId="49" fontId="9" fillId="24" borderId="0" xfId="0" applyNumberFormat="1" applyFont="1" applyFill="1" applyAlignment="1">
      <alignment vertical="center"/>
    </xf>
    <xf numFmtId="49" fontId="2" fillId="24" borderId="0" xfId="0" applyNumberFormat="1" applyFont="1" applyFill="1" applyAlignment="1">
      <alignment vertical="center"/>
    </xf>
    <xf numFmtId="0" fontId="13" fillId="24" borderId="0" xfId="0" applyFont="1" applyFill="1" applyAlignment="1">
      <alignment vertical="center"/>
    </xf>
    <xf numFmtId="166" fontId="1" fillId="24" borderId="10" xfId="0" applyNumberFormat="1" applyFont="1" applyFill="1" applyBorder="1" applyAlignment="1">
      <alignment vertical="center" wrapText="1"/>
    </xf>
    <xf numFmtId="165" fontId="1" fillId="24" borderId="0" xfId="0" applyNumberFormat="1" applyFont="1" applyFill="1" applyBorder="1" applyAlignment="1">
      <alignment vertical="center"/>
    </xf>
    <xf numFmtId="49" fontId="4" fillId="24" borderId="0" xfId="0" applyNumberFormat="1" applyFont="1" applyFill="1" applyAlignment="1">
      <alignment vertical="center"/>
    </xf>
    <xf numFmtId="173" fontId="9" fillId="24" borderId="0" xfId="0" applyNumberFormat="1" applyFont="1" applyFill="1" applyAlignment="1">
      <alignment vertical="center"/>
    </xf>
    <xf numFmtId="0" fontId="4" fillId="24" borderId="0" xfId="0" applyFont="1" applyFill="1" applyAlignment="1">
      <alignment vertical="center"/>
    </xf>
    <xf numFmtId="49" fontId="0" fillId="24" borderId="0" xfId="0" applyNumberFormat="1" applyFill="1" applyAlignment="1">
      <alignment vertical="center"/>
    </xf>
    <xf numFmtId="0" fontId="19" fillId="0" borderId="0" xfId="0" applyFont="1"/>
    <xf numFmtId="0" fontId="17" fillId="0" borderId="0" xfId="0" applyFont="1"/>
    <xf numFmtId="0" fontId="2" fillId="0" borderId="10" xfId="47" applyFont="1" applyFill="1" applyBorder="1" applyAlignment="1">
      <alignment horizontal="center" vertical="center" wrapText="1"/>
    </xf>
    <xf numFmtId="0" fontId="17" fillId="0" borderId="0" xfId="47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4" borderId="0" xfId="0" applyFill="1"/>
    <xf numFmtId="0" fontId="16" fillId="0" borderId="10" xfId="44" applyFont="1" applyBorder="1" applyAlignment="1">
      <alignment horizontal="center" vertical="center"/>
    </xf>
    <xf numFmtId="0" fontId="16" fillId="25" borderId="10" xfId="44" applyFont="1" applyFill="1" applyBorder="1" applyAlignment="1">
      <alignment horizontal="center" vertical="center" wrapText="1"/>
    </xf>
    <xf numFmtId="177" fontId="16" fillId="25" borderId="10" xfId="44" applyNumberFormat="1" applyFont="1" applyFill="1" applyBorder="1" applyAlignment="1">
      <alignment horizontal="center" vertical="center" wrapText="1"/>
    </xf>
    <xf numFmtId="0" fontId="46" fillId="0" borderId="0" xfId="46" applyFont="1"/>
    <xf numFmtId="0" fontId="2" fillId="25" borderId="0" xfId="0" applyFont="1" applyFill="1" applyBorder="1"/>
    <xf numFmtId="0" fontId="2" fillId="25" borderId="0" xfId="0" applyFont="1" applyFill="1"/>
    <xf numFmtId="0" fontId="17" fillId="0" borderId="0" xfId="0" applyFont="1" applyFill="1"/>
    <xf numFmtId="49" fontId="46" fillId="27" borderId="0" xfId="0" applyNumberFormat="1" applyFont="1" applyFill="1" applyBorder="1" applyAlignment="1">
      <alignment horizontal="center" vertical="center" wrapText="1"/>
    </xf>
    <xf numFmtId="0" fontId="17" fillId="25" borderId="0" xfId="0" applyFont="1" applyFill="1" applyBorder="1"/>
    <xf numFmtId="0" fontId="17" fillId="25" borderId="0" xfId="0" applyFont="1" applyFill="1"/>
    <xf numFmtId="2" fontId="0" fillId="0" borderId="0" xfId="0" applyNumberFormat="1"/>
    <xf numFmtId="0" fontId="16" fillId="25" borderId="10" xfId="0" applyFont="1" applyFill="1" applyBorder="1" applyAlignment="1">
      <alignment horizontal="center" vertical="center" wrapText="1"/>
    </xf>
    <xf numFmtId="0" fontId="47" fillId="28" borderId="10" xfId="0" applyFont="1" applyFill="1" applyBorder="1" applyAlignment="1">
      <alignment horizontal="center" vertical="center" wrapText="1"/>
    </xf>
    <xf numFmtId="1" fontId="2" fillId="25" borderId="10" xfId="49" applyNumberFormat="1" applyFont="1" applyFill="1" applyBorder="1" applyAlignment="1">
      <alignment horizontal="center" vertical="center" wrapText="1"/>
    </xf>
    <xf numFmtId="174" fontId="2" fillId="25" borderId="10" xfId="0" applyNumberFormat="1" applyFont="1" applyFill="1" applyBorder="1" applyAlignment="1">
      <alignment horizontal="center" vertical="center" wrapText="1"/>
    </xf>
    <xf numFmtId="169" fontId="16" fillId="25" borderId="10" xfId="0" applyNumberFormat="1" applyFont="1" applyFill="1" applyBorder="1" applyAlignment="1">
      <alignment horizontal="center" vertical="center" wrapText="1"/>
    </xf>
    <xf numFmtId="174" fontId="2" fillId="0" borderId="10" xfId="49" applyNumberFormat="1" applyFont="1" applyFill="1" applyBorder="1" applyAlignment="1">
      <alignment horizontal="center" vertical="center" wrapText="1"/>
    </xf>
    <xf numFmtId="0" fontId="16" fillId="25" borderId="10" xfId="49" applyNumberFormat="1" applyFont="1" applyFill="1" applyBorder="1" applyAlignment="1">
      <alignment horizontal="center" vertical="center" wrapText="1"/>
    </xf>
    <xf numFmtId="174" fontId="2" fillId="0" borderId="10" xfId="0" applyNumberFormat="1" applyFont="1" applyFill="1" applyBorder="1" applyAlignment="1">
      <alignment horizontal="center" vertical="center" wrapText="1"/>
    </xf>
    <xf numFmtId="174" fontId="2" fillId="25" borderId="10" xfId="0" applyNumberFormat="1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14" fontId="2" fillId="25" borderId="10" xfId="0" applyNumberFormat="1" applyFont="1" applyFill="1" applyBorder="1" applyAlignment="1">
      <alignment horizontal="center" vertical="center" wrapText="1"/>
    </xf>
    <xf numFmtId="174" fontId="16" fillId="25" borderId="10" xfId="0" applyNumberFormat="1" applyFont="1" applyFill="1" applyBorder="1" applyAlignment="1">
      <alignment horizontal="center" vertical="center" wrapText="1"/>
    </xf>
    <xf numFmtId="2" fontId="2" fillId="0" borderId="10" xfId="49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49" fontId="2" fillId="30" borderId="10" xfId="49" applyNumberFormat="1" applyFont="1" applyFill="1" applyBorder="1" applyAlignment="1">
      <alignment horizontal="center" vertical="center" wrapText="1"/>
    </xf>
    <xf numFmtId="176" fontId="2" fillId="29" borderId="0" xfId="0" applyNumberFormat="1" applyFont="1" applyFill="1" applyBorder="1"/>
    <xf numFmtId="49" fontId="2" fillId="30" borderId="10" xfId="48" applyNumberFormat="1" applyFont="1" applyFill="1" applyBorder="1" applyAlignment="1">
      <alignment horizontal="center" vertical="center" wrapText="1"/>
    </xf>
    <xf numFmtId="0" fontId="2" fillId="30" borderId="10" xfId="48" applyNumberFormat="1" applyFont="1" applyFill="1" applyBorder="1" applyAlignment="1">
      <alignment horizontal="center" vertical="center" wrapText="1"/>
    </xf>
    <xf numFmtId="1" fontId="2" fillId="30" borderId="10" xfId="48" applyNumberFormat="1" applyFont="1" applyFill="1" applyBorder="1" applyAlignment="1">
      <alignment horizontal="center" vertical="center" wrapText="1"/>
    </xf>
    <xf numFmtId="0" fontId="16" fillId="30" borderId="10" xfId="0" applyFont="1" applyFill="1" applyBorder="1" applyAlignment="1">
      <alignment horizontal="center" vertical="center" wrapText="1"/>
    </xf>
    <xf numFmtId="174" fontId="2" fillId="29" borderId="10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17" fontId="2" fillId="0" borderId="10" xfId="0" applyNumberFormat="1" applyFont="1" applyFill="1" applyBorder="1" applyAlignment="1">
      <alignment horizontal="center" vertical="center" wrapText="1"/>
    </xf>
    <xf numFmtId="172" fontId="17" fillId="0" borderId="0" xfId="0" applyNumberFormat="1" applyFont="1" applyFill="1" applyBorder="1" applyAlignment="1">
      <alignment horizontal="center" vertical="center"/>
    </xf>
    <xf numFmtId="0" fontId="21" fillId="0" borderId="0" xfId="41" applyFill="1" applyAlignment="1">
      <alignment vertical="center"/>
    </xf>
    <xf numFmtId="0" fontId="0" fillId="25" borderId="0" xfId="0" applyFill="1"/>
    <xf numFmtId="166" fontId="2" fillId="25" borderId="0" xfId="0" applyNumberFormat="1" applyFont="1" applyFill="1" applyBorder="1"/>
    <xf numFmtId="166" fontId="17" fillId="25" borderId="0" xfId="0" applyNumberFormat="1" applyFont="1" applyFill="1" applyBorder="1"/>
    <xf numFmtId="166" fontId="17" fillId="25" borderId="0" xfId="0" applyNumberFormat="1" applyFont="1" applyFill="1"/>
    <xf numFmtId="0" fontId="15" fillId="0" borderId="0" xfId="39" applyBorder="1"/>
    <xf numFmtId="0" fontId="17" fillId="25" borderId="10" xfId="0" applyFont="1" applyFill="1" applyBorder="1" applyAlignment="1">
      <alignment horizontal="center" vertical="center"/>
    </xf>
    <xf numFmtId="0" fontId="46" fillId="0" borderId="10" xfId="46" applyFont="1" applyFill="1" applyBorder="1" applyAlignment="1">
      <alignment horizontal="center" vertical="center" wrapText="1"/>
    </xf>
    <xf numFmtId="179" fontId="48" fillId="25" borderId="10" xfId="0" applyNumberFormat="1" applyFont="1" applyFill="1" applyBorder="1" applyAlignment="1">
      <alignment horizontal="center" vertical="center" wrapText="1"/>
    </xf>
    <xf numFmtId="169" fontId="2" fillId="0" borderId="10" xfId="0" applyNumberFormat="1" applyFont="1" applyFill="1" applyBorder="1" applyAlignment="1">
      <alignment horizontal="center" vertical="center" wrapText="1"/>
    </xf>
    <xf numFmtId="49" fontId="2" fillId="0" borderId="10" xfId="47" applyNumberFormat="1" applyFont="1" applyFill="1" applyBorder="1" applyAlignment="1">
      <alignment horizontal="center" vertical="center" wrapText="1"/>
    </xf>
    <xf numFmtId="4" fontId="2" fillId="0" borderId="10" xfId="47" applyNumberFormat="1" applyFont="1" applyFill="1" applyBorder="1" applyAlignment="1">
      <alignment horizontal="center" vertical="center" wrapText="1"/>
    </xf>
    <xf numFmtId="0" fontId="2" fillId="0" borderId="10" xfId="45" applyFont="1" applyBorder="1" applyAlignment="1">
      <alignment horizontal="center" vertical="center" wrapText="1"/>
    </xf>
    <xf numFmtId="17" fontId="48" fillId="0" borderId="10" xfId="45" applyNumberFormat="1" applyFont="1" applyBorder="1" applyAlignment="1">
      <alignment horizontal="center" vertical="center" wrapText="1"/>
    </xf>
    <xf numFmtId="49" fontId="2" fillId="0" borderId="10" xfId="45" applyNumberFormat="1" applyFont="1" applyBorder="1" applyAlignment="1">
      <alignment horizontal="center" vertical="center" wrapText="1"/>
    </xf>
    <xf numFmtId="17" fontId="2" fillId="30" borderId="10" xfId="0" applyNumberFormat="1" applyFont="1" applyFill="1" applyBorder="1" applyAlignment="1">
      <alignment horizontal="center" vertical="center" wrapText="1"/>
    </xf>
    <xf numFmtId="0" fontId="16" fillId="32" borderId="10" xfId="0" applyFont="1" applyFill="1" applyBorder="1" applyAlignment="1">
      <alignment horizontal="center" vertical="center" wrapText="1"/>
    </xf>
    <xf numFmtId="174" fontId="49" fillId="25" borderId="10" xfId="0" applyNumberFormat="1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/>
    <xf numFmtId="0" fontId="17" fillId="24" borderId="0" xfId="0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1" fillId="0" borderId="0" xfId="46" applyFont="1" applyBorder="1" applyAlignment="1">
      <alignment vertical="center"/>
    </xf>
    <xf numFmtId="0" fontId="17" fillId="25" borderId="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2" fillId="25" borderId="10" xfId="49" applyNumberFormat="1" applyFont="1" applyFill="1" applyBorder="1" applyAlignment="1">
      <alignment horizontal="left" vertical="center" wrapText="1"/>
    </xf>
    <xf numFmtId="174" fontId="2" fillId="29" borderId="0" xfId="0" applyNumberFormat="1" applyFont="1" applyFill="1" applyBorder="1" applyAlignment="1">
      <alignment horizontal="center" vertical="center" wrapText="1"/>
    </xf>
    <xf numFmtId="169" fontId="16" fillId="29" borderId="10" xfId="0" applyNumberFormat="1" applyFont="1" applyFill="1" applyBorder="1" applyAlignment="1">
      <alignment horizontal="center" vertical="center" wrapText="1"/>
    </xf>
    <xf numFmtId="0" fontId="9" fillId="24" borderId="0" xfId="0" applyFont="1" applyFill="1" applyBorder="1" applyAlignment="1">
      <alignment vertical="center"/>
    </xf>
    <xf numFmtId="0" fontId="2" fillId="25" borderId="0" xfId="0" applyFont="1" applyFill="1" applyBorder="1" applyAlignment="1">
      <alignment horizontal="center" vertical="center" wrapText="1"/>
    </xf>
    <xf numFmtId="0" fontId="19" fillId="24" borderId="0" xfId="0" applyFont="1" applyFill="1"/>
    <xf numFmtId="0" fontId="2" fillId="24" borderId="10" xfId="0" applyFont="1" applyFill="1" applyBorder="1" applyAlignment="1" applyProtection="1">
      <alignment horizontal="center" vertical="center" wrapText="1"/>
      <protection locked="0"/>
    </xf>
    <xf numFmtId="0" fontId="16" fillId="24" borderId="10" xfId="0" applyNumberFormat="1" applyFont="1" applyFill="1" applyBorder="1" applyAlignment="1">
      <alignment horizontal="center" vertical="center" wrapText="1"/>
    </xf>
    <xf numFmtId="14" fontId="16" fillId="24" borderId="10" xfId="0" applyNumberFormat="1" applyFont="1" applyFill="1" applyBorder="1" applyAlignment="1">
      <alignment horizontal="center" vertical="center" wrapText="1"/>
    </xf>
    <xf numFmtId="169" fontId="16" fillId="24" borderId="10" xfId="0" applyNumberFormat="1" applyFont="1" applyFill="1" applyBorder="1" applyAlignment="1">
      <alignment horizontal="center" vertical="center" wrapText="1"/>
    </xf>
    <xf numFmtId="0" fontId="17" fillId="24" borderId="0" xfId="0" applyFont="1" applyFill="1" applyAlignment="1">
      <alignment horizontal="center"/>
    </xf>
    <xf numFmtId="0" fontId="17" fillId="24" borderId="0" xfId="0" applyFont="1" applyFill="1" applyBorder="1"/>
    <xf numFmtId="0" fontId="16" fillId="0" borderId="10" xfId="43" applyNumberFormat="1" applyFont="1" applyFill="1" applyBorder="1" applyAlignment="1">
      <alignment horizontal="center" vertical="center" wrapText="1"/>
    </xf>
    <xf numFmtId="14" fontId="16" fillId="0" borderId="10" xfId="43" applyNumberFormat="1" applyFont="1" applyFill="1" applyBorder="1" applyAlignment="1">
      <alignment horizontal="center" vertical="center" wrapText="1"/>
    </xf>
    <xf numFmtId="0" fontId="16" fillId="0" borderId="10" xfId="43" applyFont="1" applyFill="1" applyBorder="1" applyAlignment="1">
      <alignment horizontal="center" vertical="center" wrapText="1"/>
    </xf>
    <xf numFmtId="1" fontId="2" fillId="24" borderId="10" xfId="49" applyNumberFormat="1" applyFont="1" applyFill="1" applyBorder="1" applyAlignment="1">
      <alignment horizontal="center" vertical="center" wrapText="1"/>
    </xf>
    <xf numFmtId="0" fontId="2" fillId="24" borderId="10" xfId="49" applyNumberFormat="1" applyFont="1" applyFill="1" applyBorder="1" applyAlignment="1">
      <alignment horizontal="center" vertical="center" wrapText="1"/>
    </xf>
    <xf numFmtId="0" fontId="2" fillId="24" borderId="10" xfId="43" applyFont="1" applyFill="1" applyBorder="1" applyAlignment="1">
      <alignment horizontal="center" vertical="center" wrapText="1"/>
    </xf>
    <xf numFmtId="0" fontId="2" fillId="24" borderId="0" xfId="43" applyFont="1" applyFill="1" applyBorder="1"/>
    <xf numFmtId="0" fontId="17" fillId="24" borderId="0" xfId="43" applyFont="1" applyFill="1" applyBorder="1"/>
    <xf numFmtId="0" fontId="2" fillId="24" borderId="0" xfId="0" applyFont="1" applyFill="1"/>
    <xf numFmtId="0" fontId="18" fillId="24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/>
    <xf numFmtId="0" fontId="2" fillId="0" borderId="0" xfId="0" applyFont="1"/>
    <xf numFmtId="16" fontId="2" fillId="0" borderId="10" xfId="49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>
      <alignment vertical="center"/>
    </xf>
    <xf numFmtId="172" fontId="2" fillId="0" borderId="0" xfId="0" applyNumberFormat="1" applyFont="1" applyBorder="1"/>
    <xf numFmtId="7" fontId="2" fillId="24" borderId="10" xfId="0" applyNumberFormat="1" applyFont="1" applyFill="1" applyBorder="1" applyAlignment="1">
      <alignment horizontal="center" vertical="center" wrapText="1"/>
    </xf>
    <xf numFmtId="172" fontId="17" fillId="24" borderId="0" xfId="0" applyNumberFormat="1" applyFont="1" applyFill="1" applyBorder="1" applyAlignment="1">
      <alignment horizontal="center"/>
    </xf>
    <xf numFmtId="49" fontId="46" fillId="0" borderId="10" xfId="48" applyNumberFormat="1" applyFont="1" applyFill="1" applyBorder="1" applyAlignment="1">
      <alignment horizontal="center" vertical="center" wrapText="1"/>
    </xf>
    <xf numFmtId="0" fontId="46" fillId="0" borderId="10" xfId="48" applyNumberFormat="1" applyFont="1" applyFill="1" applyBorder="1" applyAlignment="1">
      <alignment horizontal="center" vertical="center" wrapText="1"/>
    </xf>
    <xf numFmtId="1" fontId="46" fillId="0" borderId="10" xfId="48" applyNumberFormat="1" applyFont="1" applyFill="1" applyBorder="1" applyAlignment="1">
      <alignment horizontal="center" vertical="center" wrapText="1"/>
    </xf>
    <xf numFmtId="49" fontId="46" fillId="0" borderId="10" xfId="45" applyNumberFormat="1" applyFont="1" applyFill="1" applyBorder="1" applyAlignment="1">
      <alignment horizontal="center" vertical="center" wrapText="1"/>
    </xf>
    <xf numFmtId="0" fontId="46" fillId="0" borderId="10" xfId="45" applyFont="1" applyFill="1" applyBorder="1" applyAlignment="1">
      <alignment horizontal="center" vertical="center" wrapText="1"/>
    </xf>
    <xf numFmtId="0" fontId="46" fillId="0" borderId="10" xfId="48" applyNumberFormat="1" applyFont="1" applyFill="1" applyBorder="1" applyAlignment="1">
      <alignment horizontal="center" vertical="center" wrapText="1" shrinkToFit="1"/>
    </xf>
    <xf numFmtId="0" fontId="46" fillId="0" borderId="10" xfId="45" applyFont="1" applyFill="1" applyBorder="1" applyAlignment="1">
      <alignment horizontal="center" vertical="center"/>
    </xf>
    <xf numFmtId="0" fontId="46" fillId="0" borderId="10" xfId="45" applyFont="1" applyBorder="1" applyAlignment="1">
      <alignment horizontal="center" vertical="center" wrapText="1"/>
    </xf>
    <xf numFmtId="0" fontId="2" fillId="0" borderId="10" xfId="45" applyNumberFormat="1" applyFont="1" applyFill="1" applyBorder="1" applyAlignment="1">
      <alignment horizontal="center" vertical="center" wrapText="1"/>
    </xf>
    <xf numFmtId="0" fontId="0" fillId="30" borderId="0" xfId="0" applyFill="1" applyAlignment="1">
      <alignment horizontal="center" vertical="center"/>
    </xf>
    <xf numFmtId="174" fontId="16" fillId="29" borderId="10" xfId="42" applyNumberFormat="1" applyFont="1" applyFill="1" applyBorder="1" applyAlignment="1">
      <alignment horizontal="center" vertical="center" wrapText="1"/>
    </xf>
    <xf numFmtId="0" fontId="17" fillId="30" borderId="0" xfId="0" applyFont="1" applyFill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172" fontId="17" fillId="24" borderId="0" xfId="0" applyNumberFormat="1" applyFont="1" applyFill="1" applyBorder="1"/>
    <xf numFmtId="172" fontId="16" fillId="25" borderId="0" xfId="44" applyNumberFormat="1" applyFont="1" applyFill="1" applyBorder="1" applyAlignment="1">
      <alignment horizontal="center" vertical="center" wrapText="1"/>
    </xf>
    <xf numFmtId="0" fontId="2" fillId="24" borderId="0" xfId="48" applyNumberFormat="1" applyFont="1" applyFill="1" applyBorder="1" applyAlignment="1">
      <alignment horizontal="center" vertical="center" wrapText="1"/>
    </xf>
    <xf numFmtId="0" fontId="51" fillId="0" borderId="14" xfId="46" applyFont="1" applyBorder="1" applyAlignment="1">
      <alignment vertical="center"/>
    </xf>
    <xf numFmtId="1" fontId="2" fillId="25" borderId="10" xfId="0" applyNumberFormat="1" applyFont="1" applyFill="1" applyBorder="1" applyAlignment="1">
      <alignment horizontal="center" vertical="center" wrapText="1"/>
    </xf>
    <xf numFmtId="3" fontId="2" fillId="25" borderId="10" xfId="0" applyNumberFormat="1" applyFont="1" applyFill="1" applyBorder="1" applyAlignment="1">
      <alignment horizontal="center" vertical="center" wrapText="1"/>
    </xf>
    <xf numFmtId="177" fontId="2" fillId="25" borderId="10" xfId="0" applyNumberFormat="1" applyFont="1" applyFill="1" applyBorder="1" applyAlignment="1">
      <alignment horizontal="center" vertical="center" wrapText="1"/>
    </xf>
    <xf numFmtId="49" fontId="2" fillId="25" borderId="10" xfId="49" applyNumberFormat="1" applyFont="1" applyFill="1" applyBorder="1" applyAlignment="1">
      <alignment horizontal="center" vertical="center" wrapText="1"/>
    </xf>
    <xf numFmtId="178" fontId="16" fillId="0" borderId="10" xfId="42" applyNumberFormat="1" applyFont="1" applyBorder="1" applyAlignment="1">
      <alignment horizontal="center" vertical="center"/>
    </xf>
    <xf numFmtId="0" fontId="16" fillId="26" borderId="10" xfId="42" applyFont="1" applyFill="1" applyBorder="1" applyAlignment="1">
      <alignment horizontal="center" vertical="center" wrapText="1"/>
    </xf>
    <xf numFmtId="177" fontId="46" fillId="27" borderId="10" xfId="0" applyNumberFormat="1" applyFont="1" applyFill="1" applyBorder="1" applyAlignment="1">
      <alignment horizontal="center" vertical="center" wrapText="1"/>
    </xf>
    <xf numFmtId="49" fontId="46" fillId="0" borderId="10" xfId="46" applyNumberFormat="1" applyFont="1" applyBorder="1" applyAlignment="1">
      <alignment horizontal="center" vertical="center" wrapText="1"/>
    </xf>
    <xf numFmtId="174" fontId="2" fillId="0" borderId="10" xfId="39" applyNumberFormat="1" applyFont="1" applyFill="1" applyBorder="1" applyAlignment="1">
      <alignment horizontal="center" vertical="center" wrapText="1"/>
    </xf>
    <xf numFmtId="0" fontId="16" fillId="25" borderId="10" xfId="42" applyFont="1" applyFill="1" applyBorder="1" applyAlignment="1">
      <alignment horizontal="center" vertical="center" wrapText="1"/>
    </xf>
    <xf numFmtId="180" fontId="16" fillId="0" borderId="10" xfId="42" applyNumberFormat="1" applyFont="1" applyBorder="1" applyAlignment="1">
      <alignment horizontal="center" vertical="center"/>
    </xf>
    <xf numFmtId="0" fontId="16" fillId="0" borderId="10" xfId="42" applyFont="1" applyBorder="1" applyAlignment="1">
      <alignment horizontal="center" vertical="center" wrapText="1"/>
    </xf>
    <xf numFmtId="0" fontId="2" fillId="25" borderId="10" xfId="39" applyFont="1" applyFill="1" applyBorder="1" applyAlignment="1">
      <alignment horizontal="center" vertical="center" wrapText="1"/>
    </xf>
    <xf numFmtId="177" fontId="16" fillId="25" borderId="10" xfId="42" applyNumberFormat="1" applyFont="1" applyFill="1" applyBorder="1" applyAlignment="1">
      <alignment horizontal="center" vertical="center" wrapText="1"/>
    </xf>
    <xf numFmtId="49" fontId="2" fillId="0" borderId="10" xfId="49" applyNumberFormat="1" applyFont="1" applyFill="1" applyBorder="1" applyAlignment="1">
      <alignment horizontal="left" vertical="center" wrapText="1"/>
    </xf>
    <xf numFmtId="49" fontId="2" fillId="0" borderId="10" xfId="42" applyNumberFormat="1" applyFont="1" applyBorder="1" applyAlignment="1">
      <alignment horizontal="center" vertical="center" wrapText="1"/>
    </xf>
    <xf numFmtId="14" fontId="2" fillId="0" borderId="10" xfId="49" applyNumberFormat="1" applyFont="1" applyFill="1" applyBorder="1" applyAlignment="1">
      <alignment horizontal="center" vertical="center" wrapText="1"/>
    </xf>
    <xf numFmtId="0" fontId="1" fillId="25" borderId="10" xfId="0" applyFont="1" applyFill="1" applyBorder="1" applyAlignment="1">
      <alignment horizontal="center" vertical="center" wrapText="1"/>
    </xf>
    <xf numFmtId="166" fontId="16" fillId="24" borderId="10" xfId="0" applyNumberFormat="1" applyFont="1" applyFill="1" applyBorder="1" applyAlignment="1">
      <alignment horizontal="center" vertical="center" wrapText="1"/>
    </xf>
    <xf numFmtId="166" fontId="16" fillId="25" borderId="10" xfId="0" applyNumberFormat="1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vertical="center"/>
    </xf>
    <xf numFmtId="0" fontId="18" fillId="24" borderId="0" xfId="0" applyFont="1" applyFill="1" applyAlignment="1">
      <alignment vertical="center"/>
    </xf>
    <xf numFmtId="0" fontId="2" fillId="24" borderId="0" xfId="0" applyFont="1" applyFill="1" applyAlignment="1">
      <alignment horizontal="justify" vertical="center"/>
    </xf>
    <xf numFmtId="0" fontId="1" fillId="24" borderId="10" xfId="0" applyFont="1" applyFill="1" applyBorder="1" applyAlignment="1">
      <alignment horizontal="justify" vertical="center"/>
    </xf>
    <xf numFmtId="0" fontId="2" fillId="24" borderId="10" xfId="0" applyFont="1" applyFill="1" applyBorder="1" applyAlignment="1">
      <alignment horizontal="justify" vertical="center" wrapText="1"/>
    </xf>
    <xf numFmtId="0" fontId="1" fillId="24" borderId="0" xfId="0" applyFont="1" applyFill="1" applyBorder="1" applyAlignment="1">
      <alignment horizontal="justify" vertical="center" wrapText="1"/>
    </xf>
    <xf numFmtId="167" fontId="1" fillId="24" borderId="0" xfId="0" applyNumberFormat="1" applyFont="1" applyFill="1" applyBorder="1" applyAlignment="1">
      <alignment horizontal="justify" vertical="center" wrapText="1"/>
    </xf>
    <xf numFmtId="0" fontId="13" fillId="24" borderId="0" xfId="0" applyFont="1" applyFill="1" applyAlignment="1">
      <alignment horizontal="justify" vertical="center"/>
    </xf>
    <xf numFmtId="165" fontId="13" fillId="24" borderId="0" xfId="0" applyNumberFormat="1" applyFont="1" applyFill="1" applyAlignment="1">
      <alignment horizontal="justify" vertical="center"/>
    </xf>
    <xf numFmtId="165" fontId="2" fillId="24" borderId="0" xfId="0" applyNumberFormat="1" applyFont="1" applyFill="1" applyAlignment="1">
      <alignment horizontal="justify" vertical="center"/>
    </xf>
    <xf numFmtId="0" fontId="4" fillId="24" borderId="0" xfId="0" applyFont="1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16" fillId="25" borderId="10" xfId="0" applyFont="1" applyFill="1" applyBorder="1" applyAlignment="1">
      <alignment horizontal="left" vertical="center" wrapText="1"/>
    </xf>
    <xf numFmtId="0" fontId="16" fillId="24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4" fontId="2" fillId="24" borderId="10" xfId="0" applyNumberFormat="1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49" applyNumberFormat="1" applyFont="1" applyFill="1" applyBorder="1" applyAlignment="1">
      <alignment horizontal="left" vertical="center" wrapText="1"/>
    </xf>
    <xf numFmtId="0" fontId="2" fillId="25" borderId="10" xfId="0" applyFont="1" applyFill="1" applyBorder="1" applyAlignment="1">
      <alignment horizontal="left" vertical="center" wrapText="1"/>
    </xf>
    <xf numFmtId="0" fontId="2" fillId="24" borderId="10" xfId="0" applyNumberFormat="1" applyFont="1" applyFill="1" applyBorder="1" applyAlignment="1">
      <alignment horizontal="left" vertical="center" wrapText="1"/>
    </xf>
    <xf numFmtId="0" fontId="2" fillId="0" borderId="10" xfId="47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6" fillId="26" borderId="10" xfId="0" applyFont="1" applyFill="1" applyBorder="1" applyAlignment="1">
      <alignment horizontal="left" vertical="center" wrapText="1"/>
    </xf>
    <xf numFmtId="0" fontId="16" fillId="25" borderId="10" xfId="44" applyFont="1" applyFill="1" applyBorder="1" applyAlignment="1">
      <alignment horizontal="left" vertical="center" wrapText="1"/>
    </xf>
    <xf numFmtId="4" fontId="2" fillId="0" borderId="10" xfId="47" applyNumberFormat="1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vertical="center" wrapText="1"/>
    </xf>
    <xf numFmtId="0" fontId="2" fillId="30" borderId="10" xfId="48" applyNumberFormat="1" applyFont="1" applyFill="1" applyBorder="1" applyAlignment="1">
      <alignment horizontal="left" vertical="center" wrapText="1"/>
    </xf>
    <xf numFmtId="49" fontId="2" fillId="25" borderId="10" xfId="0" applyNumberFormat="1" applyFont="1" applyFill="1" applyBorder="1" applyAlignment="1">
      <alignment horizontal="left" vertical="center" wrapText="1"/>
    </xf>
    <xf numFmtId="0" fontId="2" fillId="25" borderId="10" xfId="0" applyNumberFormat="1" applyFont="1" applyFill="1" applyBorder="1" applyAlignment="1">
      <alignment horizontal="left" vertical="center" wrapText="1"/>
    </xf>
    <xf numFmtId="2" fontId="2" fillId="25" borderId="10" xfId="49" applyNumberFormat="1" applyFont="1" applyFill="1" applyBorder="1" applyAlignment="1">
      <alignment horizontal="left" vertical="center" wrapText="1"/>
    </xf>
    <xf numFmtId="164" fontId="2" fillId="25" borderId="10" xfId="0" applyNumberFormat="1" applyFont="1" applyFill="1" applyBorder="1" applyAlignment="1">
      <alignment horizontal="left" vertical="center" wrapText="1"/>
    </xf>
    <xf numFmtId="0" fontId="46" fillId="0" borderId="10" xfId="48" applyNumberFormat="1" applyFont="1" applyFill="1" applyBorder="1" applyAlignment="1">
      <alignment horizontal="left" vertical="center" wrapText="1"/>
    </xf>
    <xf numFmtId="0" fontId="16" fillId="25" borderId="10" xfId="42" applyFont="1" applyFill="1" applyBorder="1" applyAlignment="1">
      <alignment horizontal="left" vertical="center" wrapText="1"/>
    </xf>
    <xf numFmtId="0" fontId="2" fillId="0" borderId="10" xfId="45" applyNumberFormat="1" applyFont="1" applyFill="1" applyBorder="1" applyAlignment="1">
      <alignment horizontal="left" vertical="center" wrapText="1"/>
    </xf>
    <xf numFmtId="0" fontId="46" fillId="0" borderId="10" xfId="45" applyFont="1" applyFill="1" applyBorder="1" applyAlignment="1">
      <alignment horizontal="left" vertical="center" wrapText="1"/>
    </xf>
    <xf numFmtId="0" fontId="2" fillId="0" borderId="10" xfId="48" applyNumberFormat="1" applyFont="1" applyFill="1" applyBorder="1" applyAlignment="1">
      <alignment horizontal="left" vertical="center" wrapText="1"/>
    </xf>
    <xf numFmtId="0" fontId="2" fillId="0" borderId="10" xfId="45" applyFont="1" applyBorder="1" applyAlignment="1">
      <alignment horizontal="left" vertical="center" wrapText="1"/>
    </xf>
    <xf numFmtId="0" fontId="2" fillId="30" borderId="10" xfId="0" applyFont="1" applyFill="1" applyBorder="1" applyAlignment="1">
      <alignment horizontal="center" vertical="center" wrapText="1"/>
    </xf>
    <xf numFmtId="0" fontId="2" fillId="30" borderId="10" xfId="0" applyFont="1" applyFill="1" applyBorder="1" applyAlignment="1">
      <alignment horizontal="left" vertical="center" wrapText="1"/>
    </xf>
    <xf numFmtId="16" fontId="16" fillId="25" borderId="0" xfId="0" applyNumberFormat="1" applyFont="1" applyFill="1" applyBorder="1" applyAlignment="1">
      <alignment horizontal="center" vertical="center" wrapText="1"/>
    </xf>
    <xf numFmtId="0" fontId="16" fillId="25" borderId="0" xfId="0" applyFont="1" applyFill="1" applyBorder="1" applyAlignment="1">
      <alignment horizontal="center" vertical="center" wrapText="1"/>
    </xf>
    <xf numFmtId="172" fontId="2" fillId="25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24" borderId="10" xfId="0" applyNumberFormat="1" applyFont="1" applyFill="1" applyBorder="1" applyAlignment="1">
      <alignment vertical="center"/>
    </xf>
    <xf numFmtId="0" fontId="0" fillId="24" borderId="10" xfId="0" applyFill="1" applyBorder="1" applyAlignment="1">
      <alignment horizontal="center" vertical="center"/>
    </xf>
    <xf numFmtId="0" fontId="2" fillId="25" borderId="10" xfId="49" applyNumberFormat="1" applyFont="1" applyFill="1" applyBorder="1" applyAlignment="1">
      <alignment horizontal="center" vertical="center" wrapText="1" shrinkToFit="1"/>
    </xf>
    <xf numFmtId="2" fontId="16" fillId="25" borderId="10" xfId="0" applyNumberFormat="1" applyFont="1" applyFill="1" applyBorder="1" applyAlignment="1">
      <alignment horizontal="center" vertical="center" wrapText="1"/>
    </xf>
    <xf numFmtId="0" fontId="16" fillId="25" borderId="10" xfId="0" applyNumberFormat="1" applyFont="1" applyFill="1" applyBorder="1" applyAlignment="1">
      <alignment horizontal="center" vertical="center" wrapText="1"/>
    </xf>
    <xf numFmtId="14" fontId="16" fillId="25" borderId="10" xfId="0" applyNumberFormat="1" applyFont="1" applyFill="1" applyBorder="1" applyAlignment="1">
      <alignment horizontal="center" vertical="center" wrapText="1"/>
    </xf>
    <xf numFmtId="16" fontId="16" fillId="25" borderId="10" xfId="0" applyNumberFormat="1" applyFont="1" applyFill="1" applyBorder="1" applyAlignment="1">
      <alignment horizontal="center" vertical="center" wrapText="1"/>
    </xf>
    <xf numFmtId="0" fontId="43" fillId="24" borderId="0" xfId="0" applyFont="1" applyFill="1"/>
    <xf numFmtId="0" fontId="17" fillId="25" borderId="15" xfId="0" applyFont="1" applyFill="1" applyBorder="1" applyAlignment="1">
      <alignment horizontal="center" vertical="center"/>
    </xf>
    <xf numFmtId="0" fontId="17" fillId="36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7" fontId="17" fillId="24" borderId="0" xfId="0" applyNumberFormat="1" applyFont="1" applyFill="1"/>
    <xf numFmtId="0" fontId="17" fillId="33" borderId="0" xfId="0" applyFont="1" applyFill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49" fontId="17" fillId="31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34" borderId="0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2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30" borderId="15" xfId="0" applyFont="1" applyFill="1" applyBorder="1" applyAlignment="1">
      <alignment horizontal="center" vertical="center" wrapText="1"/>
    </xf>
    <xf numFmtId="0" fontId="17" fillId="38" borderId="0" xfId="0" applyFont="1" applyFill="1" applyAlignment="1">
      <alignment horizontal="center" vertical="center"/>
    </xf>
    <xf numFmtId="0" fontId="17" fillId="39" borderId="0" xfId="0" applyFont="1" applyFill="1" applyBorder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17" fillId="39" borderId="0" xfId="0" applyNumberFormat="1" applyFont="1" applyFill="1" applyBorder="1" applyAlignment="1">
      <alignment horizontal="center" vertical="center" wrapText="1"/>
    </xf>
    <xf numFmtId="49" fontId="17" fillId="39" borderId="0" xfId="0" applyNumberFormat="1" applyFont="1" applyFill="1" applyAlignment="1">
      <alignment horizontal="center" vertical="center" wrapText="1"/>
    </xf>
    <xf numFmtId="0" fontId="17" fillId="3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 wrapText="1"/>
    </xf>
    <xf numFmtId="0" fontId="11" fillId="24" borderId="15" xfId="48" applyNumberFormat="1" applyFont="1" applyFill="1" applyBorder="1" applyAlignment="1">
      <alignment horizontal="center" vertical="center" wrapText="1"/>
    </xf>
    <xf numFmtId="0" fontId="11" fillId="24" borderId="16" xfId="48" applyNumberFormat="1" applyFont="1" applyFill="1" applyBorder="1" applyAlignment="1">
      <alignment horizontal="center" vertical="center" wrapText="1"/>
    </xf>
    <xf numFmtId="0" fontId="11" fillId="24" borderId="14" xfId="48" applyNumberFormat="1" applyFont="1" applyFill="1" applyBorder="1" applyAlignment="1">
      <alignment horizontal="center" vertical="center" wrapText="1"/>
    </xf>
    <xf numFmtId="0" fontId="2" fillId="30" borderId="10" xfId="0" applyFont="1" applyFill="1" applyBorder="1" applyAlignment="1">
      <alignment horizontal="center" vertical="center" wrapText="1"/>
    </xf>
    <xf numFmtId="0" fontId="2" fillId="24" borderId="0" xfId="0" applyFont="1" applyFill="1" applyAlignment="1">
      <alignment horizontal="center" vertical="center"/>
    </xf>
    <xf numFmtId="49" fontId="3" fillId="24" borderId="10" xfId="0" applyNumberFormat="1" applyFont="1" applyFill="1" applyBorder="1" applyAlignment="1">
      <alignment horizontal="center" vertical="center" textRotation="90" wrapText="1"/>
    </xf>
    <xf numFmtId="0" fontId="3" fillId="24" borderId="10" xfId="0" applyFont="1" applyFill="1" applyBorder="1" applyAlignment="1">
      <alignment horizontal="center" vertical="center" textRotation="90" wrapText="1"/>
    </xf>
    <xf numFmtId="0" fontId="7" fillId="24" borderId="10" xfId="0" applyFont="1" applyFill="1" applyBorder="1" applyAlignment="1">
      <alignment horizontal="center" vertical="center" wrapText="1"/>
    </xf>
    <xf numFmtId="0" fontId="1" fillId="24" borderId="15" xfId="48" applyNumberFormat="1" applyFont="1" applyFill="1" applyBorder="1" applyAlignment="1">
      <alignment horizontal="center" vertical="center" wrapText="1"/>
    </xf>
    <xf numFmtId="0" fontId="1" fillId="24" borderId="14" xfId="48" applyNumberFormat="1" applyFont="1" applyFill="1" applyBorder="1" applyAlignment="1">
      <alignment horizontal="center" vertical="center" wrapText="1"/>
    </xf>
    <xf numFmtId="0" fontId="2" fillId="24" borderId="13" xfId="0" applyFont="1" applyFill="1" applyBorder="1" applyAlignment="1">
      <alignment horizontal="center" vertical="center"/>
    </xf>
    <xf numFmtId="0" fontId="2" fillId="30" borderId="10" xfId="0" applyFont="1" applyFill="1" applyBorder="1" applyAlignment="1">
      <alignment horizontal="left" vertical="center" wrapText="1"/>
    </xf>
    <xf numFmtId="49" fontId="11" fillId="24" borderId="10" xfId="48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30" borderId="10" xfId="0" applyFont="1" applyFill="1" applyBorder="1" applyAlignment="1">
      <alignment horizontal="center" vertical="center" wrapText="1"/>
    </xf>
    <xf numFmtId="0" fontId="17" fillId="3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left" vertical="center"/>
    </xf>
    <xf numFmtId="0" fontId="10" fillId="24" borderId="0" xfId="0" applyFont="1" applyFill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5" fillId="24" borderId="10" xfId="29" applyFill="1" applyBorder="1" applyAlignment="1" applyProtection="1">
      <alignment horizontal="center" vertical="center"/>
    </xf>
    <xf numFmtId="0" fontId="6" fillId="24" borderId="10" xfId="29" applyFont="1" applyFill="1" applyBorder="1" applyAlignment="1" applyProtection="1">
      <alignment horizontal="center" vertical="center"/>
    </xf>
    <xf numFmtId="174" fontId="2" fillId="0" borderId="0" xfId="0" applyNumberFormat="1" applyFont="1" applyAlignment="1">
      <alignment horizontal="center" vertical="center" wrapText="1"/>
    </xf>
    <xf numFmtId="49" fontId="17" fillId="24" borderId="0" xfId="0" applyNumberFormat="1" applyFont="1" applyFill="1" applyAlignment="1">
      <alignment vertical="center"/>
    </xf>
  </cellXfs>
  <cellStyles count="56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Excel Built-in Explanatory Text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Гиперссылка" xfId="29" builtinId="8"/>
    <cellStyle name="Денежный 2" xfId="30"/>
    <cellStyle name="Заголовок 1 2" xfId="31"/>
    <cellStyle name="Заголовок 2 2" xfId="32"/>
    <cellStyle name="Заголовок 3 2" xfId="33"/>
    <cellStyle name="Заголовок 4 2" xfId="34"/>
    <cellStyle name="Итог 2" xfId="35"/>
    <cellStyle name="Контрольная ячейка 2" xfId="36"/>
    <cellStyle name="Название 2" xfId="37"/>
    <cellStyle name="Нейтральный 2" xfId="38"/>
    <cellStyle name="Обычный" xfId="0" builtinId="0"/>
    <cellStyle name="Обычный 2" xfId="39"/>
    <cellStyle name="Обычный 2 3" xfId="40"/>
    <cellStyle name="Обычный 3" xfId="41"/>
    <cellStyle name="Обычный 4" xfId="42"/>
    <cellStyle name="Обычный 5" xfId="43"/>
    <cellStyle name="Обычный 6" xfId="44"/>
    <cellStyle name="Обычный 7" xfId="45"/>
    <cellStyle name="Обычный 8" xfId="46"/>
    <cellStyle name="Обычный 9" xfId="47"/>
    <cellStyle name="Обычный_Лист1" xfId="48"/>
    <cellStyle name="Обычный_Лист1 2" xfId="49"/>
    <cellStyle name="Плохой 2" xfId="50"/>
    <cellStyle name="Пояснение 2" xfId="51"/>
    <cellStyle name="Примечание 2" xfId="52"/>
    <cellStyle name="Связанная ячейка 2" xfId="53"/>
    <cellStyle name="Текст предупреждения 2" xfId="54"/>
    <cellStyle name="Хороший 2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rchase@sorzh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10"/>
  <sheetViews>
    <sheetView tabSelected="1" view="pageBreakPreview" topLeftCell="A138" zoomScale="80" zoomScaleNormal="75" zoomScaleSheetLayoutView="80" workbookViewId="0">
      <selection activeCell="U15" sqref="U15"/>
    </sheetView>
  </sheetViews>
  <sheetFormatPr defaultRowHeight="15"/>
  <cols>
    <col min="1" max="1" width="5.140625" style="98" customWidth="1"/>
    <col min="2" max="2" width="8.7109375" style="72" customWidth="1"/>
    <col min="3" max="3" width="14.28515625" style="72" customWidth="1"/>
    <col min="4" max="4" width="21.7109375" style="170" customWidth="1"/>
    <col min="5" max="5" width="38" style="252" customWidth="1"/>
    <col min="6" max="6" width="8.42578125" style="72" customWidth="1"/>
    <col min="7" max="7" width="10" style="72" customWidth="1"/>
    <col min="8" max="8" width="8.140625" style="72" customWidth="1"/>
    <col min="9" max="9" width="12.42578125" style="72" customWidth="1"/>
    <col min="10" max="10" width="16.140625" style="81" customWidth="1"/>
    <col min="11" max="11" width="18.140625" style="72" customWidth="1"/>
    <col min="12" max="13" width="10.85546875" style="72" customWidth="1"/>
    <col min="14" max="14" width="12.28515625" style="81" customWidth="1"/>
    <col min="15" max="15" width="7.42578125" style="72" customWidth="1"/>
    <col min="16" max="16" width="25.140625" style="71" hidden="1" customWidth="1"/>
    <col min="17" max="17" width="21.42578125" style="71" hidden="1" customWidth="1"/>
    <col min="18" max="18" width="17.28515625" style="72" hidden="1" customWidth="1"/>
    <col min="19" max="20" width="9.140625" style="72"/>
    <col min="21" max="21" width="19.7109375" style="72" customWidth="1"/>
    <col min="22" max="22" width="9.140625" style="72"/>
    <col min="23" max="23" width="12.85546875" style="72" bestFit="1" customWidth="1"/>
    <col min="24" max="16384" width="9.140625" style="72"/>
  </cols>
  <sheetData>
    <row r="1" spans="1:16" ht="15.75">
      <c r="A1" s="68"/>
      <c r="B1" s="65"/>
      <c r="C1" s="65"/>
      <c r="D1" s="69"/>
      <c r="E1" s="243"/>
      <c r="F1" s="67"/>
      <c r="G1" s="67"/>
      <c r="H1" s="67"/>
      <c r="I1" s="67"/>
      <c r="J1" s="67"/>
      <c r="K1" s="67"/>
      <c r="L1" s="328" t="s">
        <v>9</v>
      </c>
      <c r="M1" s="328"/>
      <c r="N1" s="328"/>
      <c r="O1" s="328"/>
      <c r="P1" s="70"/>
    </row>
    <row r="2" spans="1:16" ht="15.75">
      <c r="A2" s="68"/>
      <c r="B2" s="65"/>
      <c r="C2" s="65"/>
      <c r="D2" s="69"/>
      <c r="E2" s="243"/>
      <c r="F2" s="67"/>
      <c r="G2" s="67"/>
      <c r="H2" s="67"/>
      <c r="I2" s="67"/>
      <c r="J2" s="67"/>
      <c r="K2" s="67"/>
      <c r="L2" s="328" t="s">
        <v>588</v>
      </c>
      <c r="M2" s="328"/>
      <c r="N2" s="328"/>
      <c r="O2" s="328"/>
      <c r="P2" s="70"/>
    </row>
    <row r="3" spans="1:16" ht="29.25" customHeight="1">
      <c r="A3" s="68"/>
      <c r="B3" s="65"/>
      <c r="C3" s="65"/>
      <c r="D3" s="69"/>
      <c r="E3" s="243"/>
      <c r="F3" s="67"/>
      <c r="G3" s="67"/>
      <c r="H3" s="67"/>
      <c r="I3" s="67"/>
      <c r="J3" s="67"/>
      <c r="K3" s="67"/>
      <c r="L3" s="73" t="s">
        <v>589</v>
      </c>
      <c r="M3" s="73"/>
      <c r="N3" s="28"/>
      <c r="O3" s="28"/>
      <c r="P3" s="70"/>
    </row>
    <row r="4" spans="1:16" ht="15.75">
      <c r="A4" s="68"/>
      <c r="B4" s="65"/>
      <c r="C4" s="65"/>
      <c r="D4" s="69"/>
      <c r="E4" s="243"/>
      <c r="F4" s="67"/>
      <c r="G4" s="67"/>
      <c r="H4" s="67"/>
      <c r="I4" s="67"/>
      <c r="J4" s="67"/>
      <c r="K4" s="67"/>
      <c r="L4" s="28"/>
      <c r="M4" s="28"/>
      <c r="N4" s="28"/>
      <c r="O4" s="28"/>
      <c r="P4" s="70"/>
    </row>
    <row r="5" spans="1:16" ht="15.75">
      <c r="A5" s="68"/>
      <c r="B5" s="65"/>
      <c r="C5" s="65"/>
      <c r="D5" s="69"/>
      <c r="E5" s="243"/>
      <c r="F5" s="67"/>
      <c r="G5" s="67"/>
      <c r="H5" s="67"/>
      <c r="I5" s="67"/>
      <c r="J5" s="67"/>
      <c r="K5" s="67"/>
      <c r="L5" s="340" t="s">
        <v>700</v>
      </c>
      <c r="M5" s="340"/>
      <c r="N5" s="340"/>
      <c r="O5" s="340"/>
      <c r="P5" s="70"/>
    </row>
    <row r="6" spans="1:16" ht="15.75">
      <c r="A6" s="341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67"/>
      <c r="O6" s="67"/>
      <c r="P6" s="70"/>
    </row>
    <row r="7" spans="1:16" ht="15.75">
      <c r="A7" s="328" t="s">
        <v>22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65"/>
      <c r="N7" s="65"/>
      <c r="O7" s="65"/>
      <c r="P7" s="70"/>
    </row>
    <row r="8" spans="1:16" ht="15.75">
      <c r="A8" s="328" t="s">
        <v>579</v>
      </c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67"/>
      <c r="N8" s="67"/>
      <c r="O8" s="67"/>
      <c r="P8" s="70"/>
    </row>
    <row r="9" spans="1:16" ht="15.75">
      <c r="A9" s="334"/>
      <c r="B9" s="334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67"/>
      <c r="N9" s="67"/>
      <c r="O9" s="67"/>
      <c r="P9" s="70"/>
    </row>
    <row r="10" spans="1:16" ht="15.75">
      <c r="A10" s="335" t="s">
        <v>10</v>
      </c>
      <c r="B10" s="335"/>
      <c r="C10" s="335"/>
      <c r="D10" s="335"/>
      <c r="E10" s="335"/>
      <c r="F10" s="327" t="s">
        <v>580</v>
      </c>
      <c r="G10" s="327"/>
      <c r="H10" s="327"/>
      <c r="I10" s="327"/>
      <c r="J10" s="327"/>
      <c r="K10" s="327"/>
      <c r="L10" s="327"/>
      <c r="M10" s="327"/>
      <c r="N10" s="327"/>
      <c r="O10" s="327"/>
      <c r="P10" s="70"/>
    </row>
    <row r="11" spans="1:16" ht="15.75">
      <c r="A11" s="335" t="s">
        <v>11</v>
      </c>
      <c r="B11" s="335"/>
      <c r="C11" s="335"/>
      <c r="D11" s="335"/>
      <c r="E11" s="335"/>
      <c r="F11" s="327" t="s">
        <v>581</v>
      </c>
      <c r="G11" s="327"/>
      <c r="H11" s="327"/>
      <c r="I11" s="327"/>
      <c r="J11" s="327"/>
      <c r="K11" s="327"/>
      <c r="L11" s="327"/>
      <c r="M11" s="327"/>
      <c r="N11" s="327"/>
      <c r="O11" s="327"/>
      <c r="P11" s="70"/>
    </row>
    <row r="12" spans="1:16" ht="15.75">
      <c r="A12" s="335" t="s">
        <v>12</v>
      </c>
      <c r="B12" s="335"/>
      <c r="C12" s="335"/>
      <c r="D12" s="335"/>
      <c r="E12" s="335"/>
      <c r="F12" s="342" t="s">
        <v>583</v>
      </c>
      <c r="G12" s="342"/>
      <c r="H12" s="342"/>
      <c r="I12" s="342"/>
      <c r="J12" s="342"/>
      <c r="K12" s="342"/>
      <c r="L12" s="342"/>
      <c r="M12" s="342"/>
      <c r="N12" s="342"/>
      <c r="O12" s="342"/>
      <c r="P12" s="70"/>
    </row>
    <row r="13" spans="1:16" ht="15.75">
      <c r="A13" s="335" t="s">
        <v>13</v>
      </c>
      <c r="B13" s="335"/>
      <c r="C13" s="335"/>
      <c r="D13" s="335"/>
      <c r="E13" s="335"/>
      <c r="F13" s="343" t="s">
        <v>582</v>
      </c>
      <c r="G13" s="344"/>
      <c r="H13" s="344"/>
      <c r="I13" s="344"/>
      <c r="J13" s="344"/>
      <c r="K13" s="344"/>
      <c r="L13" s="344"/>
      <c r="M13" s="344"/>
      <c r="N13" s="344"/>
      <c r="O13" s="344"/>
      <c r="P13" s="70"/>
    </row>
    <row r="14" spans="1:16" ht="9.75" customHeight="1">
      <c r="A14" s="74"/>
      <c r="B14" s="75"/>
      <c r="C14" s="75"/>
      <c r="D14" s="76"/>
      <c r="E14" s="244"/>
      <c r="F14" s="77"/>
      <c r="G14" s="77"/>
      <c r="H14" s="77"/>
      <c r="I14" s="77"/>
      <c r="J14" s="216"/>
      <c r="K14" s="77"/>
      <c r="L14" s="77"/>
      <c r="M14" s="77"/>
      <c r="N14" s="216"/>
      <c r="O14" s="77"/>
      <c r="P14" s="70"/>
    </row>
    <row r="15" spans="1:16" ht="13.5" customHeight="1">
      <c r="A15" s="329" t="s">
        <v>0</v>
      </c>
      <c r="B15" s="330" t="s">
        <v>1</v>
      </c>
      <c r="C15" s="330" t="s">
        <v>25</v>
      </c>
      <c r="D15" s="323" t="s">
        <v>2</v>
      </c>
      <c r="E15" s="323"/>
      <c r="F15" s="323"/>
      <c r="G15" s="323"/>
      <c r="H15" s="323"/>
      <c r="I15" s="323"/>
      <c r="J15" s="323"/>
      <c r="K15" s="323"/>
      <c r="L15" s="323"/>
      <c r="M15" s="323"/>
      <c r="N15" s="327" t="s">
        <v>3</v>
      </c>
      <c r="O15" s="323" t="s">
        <v>14</v>
      </c>
      <c r="P15" s="70"/>
    </row>
    <row r="16" spans="1:16" ht="53.25" customHeight="1">
      <c r="A16" s="329"/>
      <c r="B16" s="330"/>
      <c r="C16" s="330"/>
      <c r="D16" s="323" t="s">
        <v>4</v>
      </c>
      <c r="E16" s="323" t="s">
        <v>15</v>
      </c>
      <c r="F16" s="323" t="s">
        <v>5</v>
      </c>
      <c r="G16" s="323"/>
      <c r="H16" s="323" t="s">
        <v>113</v>
      </c>
      <c r="I16" s="323" t="s">
        <v>6</v>
      </c>
      <c r="J16" s="323"/>
      <c r="K16" s="323" t="s">
        <v>24</v>
      </c>
      <c r="L16" s="323" t="s">
        <v>7</v>
      </c>
      <c r="M16" s="323"/>
      <c r="N16" s="327"/>
      <c r="O16" s="323"/>
      <c r="P16" s="70"/>
    </row>
    <row r="17" spans="1:21" ht="90" customHeight="1">
      <c r="A17" s="329"/>
      <c r="B17" s="330"/>
      <c r="C17" s="330"/>
      <c r="D17" s="323"/>
      <c r="E17" s="323"/>
      <c r="F17" s="59" t="s">
        <v>16</v>
      </c>
      <c r="G17" s="59" t="s">
        <v>17</v>
      </c>
      <c r="H17" s="323"/>
      <c r="I17" s="59" t="s">
        <v>18</v>
      </c>
      <c r="J17" s="6" t="s">
        <v>8</v>
      </c>
      <c r="K17" s="323"/>
      <c r="L17" s="59" t="s">
        <v>19</v>
      </c>
      <c r="M17" s="59" t="s">
        <v>20</v>
      </c>
      <c r="N17" s="327"/>
      <c r="O17" s="59" t="s">
        <v>21</v>
      </c>
      <c r="P17" s="70"/>
    </row>
    <row r="18" spans="1:21" ht="15.75">
      <c r="A18" s="17">
        <v>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8</v>
      </c>
      <c r="I18" s="6">
        <v>9</v>
      </c>
      <c r="J18" s="6">
        <v>10</v>
      </c>
      <c r="K18" s="6">
        <v>11</v>
      </c>
      <c r="L18" s="6">
        <v>12</v>
      </c>
      <c r="M18" s="6">
        <v>13</v>
      </c>
      <c r="N18" s="6">
        <v>14</v>
      </c>
      <c r="O18" s="6">
        <v>15</v>
      </c>
      <c r="P18" s="70"/>
    </row>
    <row r="19" spans="1:21" ht="15.75" hidden="1">
      <c r="A19" s="17"/>
      <c r="B19" s="6"/>
      <c r="C19" s="6"/>
      <c r="D19" s="6"/>
      <c r="E19" s="245"/>
      <c r="F19" s="6"/>
      <c r="G19" s="6"/>
      <c r="H19" s="6"/>
      <c r="I19" s="6"/>
      <c r="J19" s="6"/>
      <c r="K19" s="6"/>
      <c r="L19" s="6"/>
      <c r="M19" s="6"/>
      <c r="N19" s="6"/>
      <c r="O19" s="6"/>
      <c r="P19" s="70"/>
    </row>
    <row r="20" spans="1:21" ht="15.75" hidden="1">
      <c r="A20" s="17"/>
      <c r="B20" s="6"/>
      <c r="C20" s="6"/>
      <c r="D20" s="6"/>
      <c r="E20" s="245"/>
      <c r="F20" s="6"/>
      <c r="G20" s="6"/>
      <c r="H20" s="6"/>
      <c r="I20" s="6"/>
      <c r="J20" s="6"/>
      <c r="K20" s="6"/>
      <c r="L20" s="6"/>
      <c r="M20" s="6"/>
      <c r="N20" s="6"/>
      <c r="O20" s="6"/>
      <c r="P20" s="70"/>
    </row>
    <row r="21" spans="1:21" s="24" customFormat="1" ht="96" customHeight="1">
      <c r="A21" s="16" t="s">
        <v>33</v>
      </c>
      <c r="B21" s="6" t="s">
        <v>457</v>
      </c>
      <c r="C21" s="178" t="s">
        <v>458</v>
      </c>
      <c r="D21" s="6" t="s">
        <v>496</v>
      </c>
      <c r="E21" s="279" t="s">
        <v>459</v>
      </c>
      <c r="F21" s="6">
        <v>876</v>
      </c>
      <c r="G21" s="6" t="s">
        <v>31</v>
      </c>
      <c r="H21" s="6">
        <v>1</v>
      </c>
      <c r="I21" s="134">
        <v>41212812</v>
      </c>
      <c r="J21" s="134" t="s">
        <v>587</v>
      </c>
      <c r="K21" s="202">
        <v>21119.489999999998</v>
      </c>
      <c r="L21" s="134" t="s">
        <v>601</v>
      </c>
      <c r="M21" s="134" t="s">
        <v>590</v>
      </c>
      <c r="N21" s="6" t="s">
        <v>143</v>
      </c>
      <c r="O21" s="6" t="s">
        <v>23</v>
      </c>
      <c r="U21" s="295"/>
    </row>
    <row r="22" spans="1:21" s="182" customFormat="1" ht="127.5" customHeight="1">
      <c r="A22" s="16" t="s">
        <v>34</v>
      </c>
      <c r="B22" s="30" t="s">
        <v>365</v>
      </c>
      <c r="C22" s="30" t="s">
        <v>366</v>
      </c>
      <c r="D22" s="19" t="s">
        <v>637</v>
      </c>
      <c r="E22" s="254" t="s">
        <v>460</v>
      </c>
      <c r="F22" s="179">
        <v>876</v>
      </c>
      <c r="G22" s="180" t="s">
        <v>31</v>
      </c>
      <c r="H22" s="19">
        <v>1</v>
      </c>
      <c r="I22" s="19">
        <v>41212812</v>
      </c>
      <c r="J22" s="134" t="s">
        <v>587</v>
      </c>
      <c r="K22" s="202">
        <v>22014.229999999996</v>
      </c>
      <c r="L22" s="181" t="s">
        <v>602</v>
      </c>
      <c r="M22" s="181" t="s">
        <v>619</v>
      </c>
      <c r="N22" s="19" t="s">
        <v>143</v>
      </c>
      <c r="O22" s="19" t="s">
        <v>23</v>
      </c>
      <c r="U22" s="295"/>
    </row>
    <row r="23" spans="1:21" s="24" customFormat="1" ht="99.75" customHeight="1">
      <c r="A23" s="16" t="s">
        <v>35</v>
      </c>
      <c r="B23" s="6" t="s">
        <v>457</v>
      </c>
      <c r="C23" s="6" t="s">
        <v>458</v>
      </c>
      <c r="D23" s="178" t="s">
        <v>496</v>
      </c>
      <c r="E23" s="279" t="s">
        <v>461</v>
      </c>
      <c r="F23" s="6" t="s">
        <v>142</v>
      </c>
      <c r="G23" s="6" t="s">
        <v>31</v>
      </c>
      <c r="H23" s="6">
        <v>1</v>
      </c>
      <c r="I23" s="135">
        <v>41212812</v>
      </c>
      <c r="J23" s="134" t="s">
        <v>587</v>
      </c>
      <c r="K23" s="202">
        <v>6443.5</v>
      </c>
      <c r="L23" s="6" t="s">
        <v>603</v>
      </c>
      <c r="M23" s="159" t="s">
        <v>592</v>
      </c>
      <c r="N23" s="6" t="s">
        <v>143</v>
      </c>
      <c r="O23" s="6" t="s">
        <v>23</v>
      </c>
      <c r="P23" s="23"/>
      <c r="Q23" s="183"/>
      <c r="R23" s="183"/>
      <c r="U23" s="295"/>
    </row>
    <row r="24" spans="1:21" s="24" customFormat="1" ht="96.75" customHeight="1">
      <c r="A24" s="16" t="s">
        <v>36</v>
      </c>
      <c r="B24" s="6" t="s">
        <v>457</v>
      </c>
      <c r="C24" s="6" t="s">
        <v>458</v>
      </c>
      <c r="D24" s="178" t="s">
        <v>496</v>
      </c>
      <c r="E24" s="279" t="s">
        <v>459</v>
      </c>
      <c r="F24" s="6">
        <v>876</v>
      </c>
      <c r="G24" s="6" t="s">
        <v>31</v>
      </c>
      <c r="H24" s="6">
        <v>1</v>
      </c>
      <c r="I24" s="6">
        <v>41212812</v>
      </c>
      <c r="J24" s="134" t="s">
        <v>587</v>
      </c>
      <c r="K24" s="202">
        <v>6622.8399999999992</v>
      </c>
      <c r="L24" s="6" t="s">
        <v>604</v>
      </c>
      <c r="M24" s="159" t="s">
        <v>593</v>
      </c>
      <c r="N24" s="239" t="s">
        <v>264</v>
      </c>
      <c r="O24" s="6" t="s">
        <v>23</v>
      </c>
      <c r="P24" s="23"/>
      <c r="Q24" s="183"/>
      <c r="R24" s="183"/>
      <c r="U24" s="295"/>
    </row>
    <row r="25" spans="1:21" s="24" customFormat="1" ht="131.25" customHeight="1">
      <c r="A25" s="16" t="s">
        <v>37</v>
      </c>
      <c r="B25" s="30" t="s">
        <v>365</v>
      </c>
      <c r="C25" s="30" t="s">
        <v>366</v>
      </c>
      <c r="D25" s="19" t="s">
        <v>462</v>
      </c>
      <c r="E25" s="254" t="s">
        <v>460</v>
      </c>
      <c r="F25" s="179">
        <v>876</v>
      </c>
      <c r="G25" s="180" t="s">
        <v>31</v>
      </c>
      <c r="H25" s="19">
        <v>1</v>
      </c>
      <c r="I25" s="19">
        <v>41212812</v>
      </c>
      <c r="J25" s="134" t="s">
        <v>587</v>
      </c>
      <c r="K25" s="202">
        <v>20418.789999999997</v>
      </c>
      <c r="L25" s="18" t="s">
        <v>604</v>
      </c>
      <c r="M25" s="19" t="s">
        <v>619</v>
      </c>
      <c r="N25" s="19" t="s">
        <v>143</v>
      </c>
      <c r="O25" s="19" t="s">
        <v>23</v>
      </c>
      <c r="U25" s="295"/>
    </row>
    <row r="26" spans="1:21" s="177" customFormat="1" ht="72" customHeight="1">
      <c r="A26" s="16" t="s">
        <v>38</v>
      </c>
      <c r="B26" s="38" t="s">
        <v>463</v>
      </c>
      <c r="C26" s="38" t="s">
        <v>464</v>
      </c>
      <c r="D26" s="38" t="s">
        <v>465</v>
      </c>
      <c r="E26" s="235" t="s">
        <v>466</v>
      </c>
      <c r="F26" s="184">
        <v>876</v>
      </c>
      <c r="G26" s="185" t="s">
        <v>31</v>
      </c>
      <c r="H26" s="186">
        <v>1</v>
      </c>
      <c r="I26" s="187">
        <v>41212812</v>
      </c>
      <c r="J26" s="188" t="s">
        <v>587</v>
      </c>
      <c r="K26" s="202">
        <v>21671.719999999998</v>
      </c>
      <c r="L26" s="186" t="s">
        <v>605</v>
      </c>
      <c r="M26" s="186" t="s">
        <v>631</v>
      </c>
      <c r="N26" s="189" t="s">
        <v>328</v>
      </c>
      <c r="O26" s="189" t="s">
        <v>23</v>
      </c>
      <c r="P26" s="190"/>
      <c r="Q26" s="191"/>
      <c r="R26" s="191"/>
      <c r="U26" s="295"/>
    </row>
    <row r="27" spans="1:21" s="192" customFormat="1" ht="89.25" customHeight="1">
      <c r="A27" s="16" t="s">
        <v>39</v>
      </c>
      <c r="B27" s="22" t="s">
        <v>467</v>
      </c>
      <c r="C27" s="6" t="s">
        <v>467</v>
      </c>
      <c r="D27" s="25" t="s">
        <v>497</v>
      </c>
      <c r="E27" s="279" t="s">
        <v>536</v>
      </c>
      <c r="F27" s="6" t="s">
        <v>160</v>
      </c>
      <c r="G27" s="6" t="s">
        <v>121</v>
      </c>
      <c r="H27" s="6">
        <v>1</v>
      </c>
      <c r="I27" s="135">
        <v>41212812</v>
      </c>
      <c r="J27" s="134" t="s">
        <v>587</v>
      </c>
      <c r="K27" s="202">
        <v>9991100</v>
      </c>
      <c r="L27" s="22" t="s">
        <v>606</v>
      </c>
      <c r="M27" s="22" t="s">
        <v>593</v>
      </c>
      <c r="N27" s="6" t="s">
        <v>328</v>
      </c>
      <c r="O27" s="6" t="s">
        <v>23</v>
      </c>
      <c r="P27" s="28"/>
      <c r="Q27" s="23"/>
      <c r="R27" s="23"/>
      <c r="U27" s="295"/>
    </row>
    <row r="28" spans="1:21" s="194" customFormat="1" ht="87" customHeight="1">
      <c r="A28" s="16" t="s">
        <v>40</v>
      </c>
      <c r="B28" s="17" t="s">
        <v>448</v>
      </c>
      <c r="C28" s="17" t="s">
        <v>448</v>
      </c>
      <c r="D28" s="17" t="s">
        <v>449</v>
      </c>
      <c r="E28" s="279" t="s">
        <v>450</v>
      </c>
      <c r="F28" s="179" t="s">
        <v>142</v>
      </c>
      <c r="G28" s="180" t="s">
        <v>31</v>
      </c>
      <c r="H28" s="19">
        <v>1</v>
      </c>
      <c r="I28" s="187">
        <v>41212812</v>
      </c>
      <c r="J28" s="19" t="s">
        <v>587</v>
      </c>
      <c r="K28" s="202">
        <v>2205000</v>
      </c>
      <c r="L28" s="19" t="s">
        <v>607</v>
      </c>
      <c r="M28" s="19" t="s">
        <v>639</v>
      </c>
      <c r="N28" s="6" t="s">
        <v>328</v>
      </c>
      <c r="O28" s="19" t="s">
        <v>23</v>
      </c>
      <c r="P28" s="193"/>
      <c r="U28" s="295"/>
    </row>
    <row r="29" spans="1:21" customFormat="1" ht="132.75" customHeight="1">
      <c r="A29" s="16" t="s">
        <v>41</v>
      </c>
      <c r="B29" s="53" t="s">
        <v>144</v>
      </c>
      <c r="C29" s="53" t="s">
        <v>311</v>
      </c>
      <c r="D29" s="52" t="s">
        <v>312</v>
      </c>
      <c r="E29" s="279" t="s">
        <v>313</v>
      </c>
      <c r="F29" s="221">
        <v>166</v>
      </c>
      <c r="G29" s="52" t="s">
        <v>147</v>
      </c>
      <c r="H29" s="222">
        <v>140000</v>
      </c>
      <c r="I29" s="52">
        <v>41212812</v>
      </c>
      <c r="J29" s="52" t="s">
        <v>587</v>
      </c>
      <c r="K29" s="202">
        <v>277830</v>
      </c>
      <c r="L29" s="223" t="s">
        <v>608</v>
      </c>
      <c r="M29" s="52" t="s">
        <v>593</v>
      </c>
      <c r="N29" s="52" t="s">
        <v>143</v>
      </c>
      <c r="O29" s="19" t="s">
        <v>23</v>
      </c>
      <c r="U29" s="295"/>
    </row>
    <row r="30" spans="1:21" s="5" customFormat="1" ht="57.75" customHeight="1">
      <c r="A30" s="16" t="s">
        <v>42</v>
      </c>
      <c r="B30" s="38" t="s">
        <v>218</v>
      </c>
      <c r="C30" s="38" t="s">
        <v>219</v>
      </c>
      <c r="D30" s="39" t="s">
        <v>220</v>
      </c>
      <c r="E30" s="172" t="s">
        <v>271</v>
      </c>
      <c r="F30" s="49" t="s">
        <v>142</v>
      </c>
      <c r="G30" s="21" t="s">
        <v>31</v>
      </c>
      <c r="H30" s="21">
        <v>1</v>
      </c>
      <c r="I30" s="21">
        <v>41212812</v>
      </c>
      <c r="J30" s="39" t="s">
        <v>587</v>
      </c>
      <c r="K30" s="202">
        <v>688948.42799999996</v>
      </c>
      <c r="L30" s="50" t="s">
        <v>608</v>
      </c>
      <c r="M30" s="21" t="s">
        <v>600</v>
      </c>
      <c r="N30" s="52" t="s">
        <v>143</v>
      </c>
      <c r="O30" s="21" t="s">
        <v>23</v>
      </c>
      <c r="P30" s="149"/>
      <c r="U30" s="295"/>
    </row>
    <row r="31" spans="1:21" s="197" customFormat="1" ht="63" customHeight="1">
      <c r="A31" s="16" t="s">
        <v>43</v>
      </c>
      <c r="B31" s="13" t="s">
        <v>218</v>
      </c>
      <c r="C31" s="13" t="s">
        <v>219</v>
      </c>
      <c r="D31" s="13" t="s">
        <v>220</v>
      </c>
      <c r="E31" s="255" t="s">
        <v>271</v>
      </c>
      <c r="F31" s="8">
        <v>166</v>
      </c>
      <c r="G31" s="8" t="s">
        <v>147</v>
      </c>
      <c r="H31" s="8">
        <v>1898</v>
      </c>
      <c r="I31" s="117">
        <v>41212812</v>
      </c>
      <c r="J31" s="39" t="s">
        <v>587</v>
      </c>
      <c r="K31" s="202">
        <v>390087.6</v>
      </c>
      <c r="L31" s="38" t="s">
        <v>604</v>
      </c>
      <c r="M31" s="38" t="s">
        <v>593</v>
      </c>
      <c r="N31" s="8" t="s">
        <v>143</v>
      </c>
      <c r="O31" s="8" t="s">
        <v>23</v>
      </c>
      <c r="P31" s="195"/>
      <c r="Q31" s="196"/>
      <c r="U31" s="295"/>
    </row>
    <row r="32" spans="1:21" s="24" customFormat="1" ht="54" customHeight="1">
      <c r="A32" s="16" t="s">
        <v>44</v>
      </c>
      <c r="B32" s="22" t="s">
        <v>263</v>
      </c>
      <c r="C32" s="6" t="s">
        <v>470</v>
      </c>
      <c r="D32" s="13" t="s">
        <v>471</v>
      </c>
      <c r="E32" s="256" t="s">
        <v>472</v>
      </c>
      <c r="F32" s="6" t="s">
        <v>160</v>
      </c>
      <c r="G32" s="6" t="s">
        <v>121</v>
      </c>
      <c r="H32" s="6">
        <v>1</v>
      </c>
      <c r="I32" s="6">
        <v>41212812</v>
      </c>
      <c r="J32" s="6" t="s">
        <v>587</v>
      </c>
      <c r="K32" s="202">
        <v>5743920</v>
      </c>
      <c r="L32" s="22" t="s">
        <v>609</v>
      </c>
      <c r="M32" s="22" t="s">
        <v>640</v>
      </c>
      <c r="N32" s="6" t="s">
        <v>143</v>
      </c>
      <c r="O32" s="278" t="s">
        <v>23</v>
      </c>
      <c r="P32" s="202">
        <v>4102800</v>
      </c>
      <c r="Q32" s="291" t="s">
        <v>578</v>
      </c>
      <c r="R32" s="217"/>
      <c r="U32" s="295"/>
    </row>
    <row r="33" spans="1:21" s="24" customFormat="1" ht="81" customHeight="1">
      <c r="A33" s="16" t="s">
        <v>45</v>
      </c>
      <c r="B33" s="6" t="s">
        <v>457</v>
      </c>
      <c r="C33" s="6" t="s">
        <v>458</v>
      </c>
      <c r="D33" s="178" t="s">
        <v>498</v>
      </c>
      <c r="E33" s="279" t="s">
        <v>459</v>
      </c>
      <c r="F33" s="6">
        <v>876</v>
      </c>
      <c r="G33" s="6" t="s">
        <v>31</v>
      </c>
      <c r="H33" s="6">
        <v>1</v>
      </c>
      <c r="I33" s="6">
        <v>41212812</v>
      </c>
      <c r="J33" s="188" t="s">
        <v>587</v>
      </c>
      <c r="K33" s="202">
        <v>376595.35199999996</v>
      </c>
      <c r="L33" s="6" t="s">
        <v>610</v>
      </c>
      <c r="M33" s="159" t="s">
        <v>595</v>
      </c>
      <c r="N33" s="6" t="s">
        <v>143</v>
      </c>
      <c r="O33" s="6" t="s">
        <v>23</v>
      </c>
      <c r="P33" s="23"/>
      <c r="Q33" s="183"/>
      <c r="R33" s="183"/>
      <c r="U33" s="295"/>
    </row>
    <row r="34" spans="1:21" s="182" customFormat="1" ht="51" customHeight="1">
      <c r="A34" s="16" t="s">
        <v>46</v>
      </c>
      <c r="B34" s="6" t="s">
        <v>261</v>
      </c>
      <c r="C34" s="6" t="s">
        <v>316</v>
      </c>
      <c r="D34" s="8" t="s">
        <v>317</v>
      </c>
      <c r="E34" s="257" t="s">
        <v>323</v>
      </c>
      <c r="F34" s="8">
        <v>166</v>
      </c>
      <c r="G34" s="14" t="s">
        <v>147</v>
      </c>
      <c r="H34" s="55">
        <v>210</v>
      </c>
      <c r="I34" s="8">
        <v>41212812</v>
      </c>
      <c r="J34" s="39" t="s">
        <v>587</v>
      </c>
      <c r="K34" s="202">
        <v>427431.89999999997</v>
      </c>
      <c r="L34" s="39" t="s">
        <v>610</v>
      </c>
      <c r="M34" s="12" t="s">
        <v>600</v>
      </c>
      <c r="N34" s="6" t="s">
        <v>143</v>
      </c>
      <c r="O34" s="8" t="s">
        <v>23</v>
      </c>
      <c r="P34" s="203"/>
      <c r="Q34" s="203"/>
      <c r="U34" s="295"/>
    </row>
    <row r="35" spans="1:21" s="45" customFormat="1" ht="117.75" customHeight="1">
      <c r="A35" s="16" t="s">
        <v>47</v>
      </c>
      <c r="B35" s="38" t="s">
        <v>365</v>
      </c>
      <c r="C35" s="38" t="s">
        <v>366</v>
      </c>
      <c r="D35" s="39" t="s">
        <v>572</v>
      </c>
      <c r="E35" s="172" t="s">
        <v>473</v>
      </c>
      <c r="F35" s="41" t="s">
        <v>142</v>
      </c>
      <c r="G35" s="42" t="s">
        <v>31</v>
      </c>
      <c r="H35" s="42">
        <v>1</v>
      </c>
      <c r="I35" s="42">
        <v>41212812</v>
      </c>
      <c r="J35" s="39" t="s">
        <v>587</v>
      </c>
      <c r="K35" s="202">
        <v>2282000</v>
      </c>
      <c r="L35" s="39" t="s">
        <v>611</v>
      </c>
      <c r="M35" s="12" t="s">
        <v>641</v>
      </c>
      <c r="N35" s="6" t="s">
        <v>143</v>
      </c>
      <c r="O35" s="8" t="s">
        <v>23</v>
      </c>
      <c r="U35" s="295"/>
    </row>
    <row r="36" spans="1:21" s="197" customFormat="1" ht="57.75" customHeight="1">
      <c r="A36" s="16" t="s">
        <v>48</v>
      </c>
      <c r="B36" s="38" t="s">
        <v>26</v>
      </c>
      <c r="C36" s="38" t="s">
        <v>227</v>
      </c>
      <c r="D36" s="38" t="s">
        <v>474</v>
      </c>
      <c r="E36" s="235" t="s">
        <v>506</v>
      </c>
      <c r="F36" s="38" t="s">
        <v>475</v>
      </c>
      <c r="G36" s="38" t="s">
        <v>476</v>
      </c>
      <c r="H36" s="38" t="s">
        <v>660</v>
      </c>
      <c r="I36" s="8">
        <v>41212812</v>
      </c>
      <c r="J36" s="39" t="s">
        <v>587</v>
      </c>
      <c r="K36" s="202">
        <v>131713</v>
      </c>
      <c r="L36" s="12" t="s">
        <v>611</v>
      </c>
      <c r="M36" s="12" t="s">
        <v>596</v>
      </c>
      <c r="N36" s="8" t="s">
        <v>143</v>
      </c>
      <c r="O36" s="39" t="s">
        <v>23</v>
      </c>
      <c r="P36" s="196"/>
      <c r="Q36" s="196"/>
      <c r="R36" s="196"/>
      <c r="U36" s="295"/>
    </row>
    <row r="37" spans="1:21" s="197" customFormat="1" ht="69.75" customHeight="1">
      <c r="A37" s="16" t="s">
        <v>49</v>
      </c>
      <c r="B37" s="38" t="s">
        <v>477</v>
      </c>
      <c r="C37" s="38" t="s">
        <v>478</v>
      </c>
      <c r="D37" s="38" t="s">
        <v>479</v>
      </c>
      <c r="E37" s="235" t="s">
        <v>507</v>
      </c>
      <c r="F37" s="38" t="s">
        <v>475</v>
      </c>
      <c r="G37" s="38" t="s">
        <v>476</v>
      </c>
      <c r="H37" s="38" t="s">
        <v>659</v>
      </c>
      <c r="I37" s="8">
        <v>41212812</v>
      </c>
      <c r="J37" s="39" t="s">
        <v>587</v>
      </c>
      <c r="K37" s="202">
        <v>154996.9344</v>
      </c>
      <c r="L37" s="39" t="s">
        <v>611</v>
      </c>
      <c r="M37" s="12" t="s">
        <v>624</v>
      </c>
      <c r="N37" s="8" t="s">
        <v>143</v>
      </c>
      <c r="O37" s="39" t="s">
        <v>23</v>
      </c>
      <c r="P37" s="196"/>
      <c r="Q37" s="196"/>
      <c r="R37" s="196"/>
      <c r="U37" s="295"/>
    </row>
    <row r="38" spans="1:21" s="197" customFormat="1" ht="48" customHeight="1">
      <c r="A38" s="16" t="s">
        <v>50</v>
      </c>
      <c r="B38" s="38" t="s">
        <v>480</v>
      </c>
      <c r="C38" s="225" t="s">
        <v>478</v>
      </c>
      <c r="D38" s="226" t="s">
        <v>481</v>
      </c>
      <c r="E38" s="235" t="s">
        <v>275</v>
      </c>
      <c r="F38" s="38" t="s">
        <v>475</v>
      </c>
      <c r="G38" s="38" t="s">
        <v>476</v>
      </c>
      <c r="H38" s="38" t="s">
        <v>661</v>
      </c>
      <c r="I38" s="8">
        <v>41212812</v>
      </c>
      <c r="J38" s="39" t="s">
        <v>587</v>
      </c>
      <c r="K38" s="202">
        <v>14314.2</v>
      </c>
      <c r="L38" s="39" t="s">
        <v>611</v>
      </c>
      <c r="M38" s="12" t="s">
        <v>596</v>
      </c>
      <c r="N38" s="8" t="s">
        <v>143</v>
      </c>
      <c r="O38" s="39" t="s">
        <v>23</v>
      </c>
      <c r="P38" s="196"/>
      <c r="Q38" s="196"/>
      <c r="R38" s="196"/>
      <c r="U38" s="295"/>
    </row>
    <row r="39" spans="1:21" customFormat="1" ht="118.5" customHeight="1">
      <c r="A39" s="16" t="s">
        <v>51</v>
      </c>
      <c r="B39" s="38" t="s">
        <v>245</v>
      </c>
      <c r="C39" s="38" t="s">
        <v>253</v>
      </c>
      <c r="D39" s="38" t="s">
        <v>505</v>
      </c>
      <c r="E39" s="235" t="s">
        <v>508</v>
      </c>
      <c r="F39" s="226">
        <v>876</v>
      </c>
      <c r="G39" s="42" t="s">
        <v>31</v>
      </c>
      <c r="H39" s="226">
        <v>1</v>
      </c>
      <c r="I39" s="38">
        <v>41212812</v>
      </c>
      <c r="J39" s="38" t="s">
        <v>587</v>
      </c>
      <c r="K39" s="202">
        <v>319768.39999999997</v>
      </c>
      <c r="L39" s="39" t="s">
        <v>611</v>
      </c>
      <c r="M39" s="12" t="s">
        <v>597</v>
      </c>
      <c r="N39" s="76" t="s">
        <v>114</v>
      </c>
      <c r="O39" s="6" t="s">
        <v>23</v>
      </c>
      <c r="U39" s="295"/>
    </row>
    <row r="40" spans="1:21" s="198" customFormat="1" ht="59.25" customHeight="1">
      <c r="A40" s="16" t="s">
        <v>52</v>
      </c>
      <c r="B40" s="39" t="s">
        <v>221</v>
      </c>
      <c r="C40" s="55" t="s">
        <v>222</v>
      </c>
      <c r="D40" s="39" t="s">
        <v>499</v>
      </c>
      <c r="E40" s="258" t="s">
        <v>482</v>
      </c>
      <c r="F40" s="10" t="s">
        <v>142</v>
      </c>
      <c r="G40" s="42" t="s">
        <v>31</v>
      </c>
      <c r="H40" s="55">
        <v>1</v>
      </c>
      <c r="I40" s="8">
        <v>41212812</v>
      </c>
      <c r="J40" s="39" t="s">
        <v>587</v>
      </c>
      <c r="K40" s="202">
        <v>871674.72</v>
      </c>
      <c r="L40" s="12" t="s">
        <v>612</v>
      </c>
      <c r="M40" s="8" t="s">
        <v>642</v>
      </c>
      <c r="N40" s="8" t="s">
        <v>143</v>
      </c>
      <c r="O40" s="8" t="s">
        <v>23</v>
      </c>
      <c r="U40" s="295"/>
    </row>
    <row r="41" spans="1:21" s="110" customFormat="1" ht="118.5" customHeight="1">
      <c r="A41" s="16" t="s">
        <v>53</v>
      </c>
      <c r="B41" s="57" t="s">
        <v>263</v>
      </c>
      <c r="C41" s="57" t="s">
        <v>324</v>
      </c>
      <c r="D41" s="117" t="s">
        <v>500</v>
      </c>
      <c r="E41" s="259" t="s">
        <v>573</v>
      </c>
      <c r="F41" s="52">
        <v>796</v>
      </c>
      <c r="G41" s="52" t="s">
        <v>121</v>
      </c>
      <c r="H41" s="52">
        <v>1</v>
      </c>
      <c r="I41" s="11">
        <v>41212812</v>
      </c>
      <c r="J41" s="39" t="s">
        <v>587</v>
      </c>
      <c r="K41" s="202">
        <v>980279.99999999988</v>
      </c>
      <c r="L41" s="39" t="s">
        <v>613</v>
      </c>
      <c r="M41" s="12" t="s">
        <v>619</v>
      </c>
      <c r="N41" s="6" t="s">
        <v>531</v>
      </c>
      <c r="O41" s="8" t="s">
        <v>139</v>
      </c>
      <c r="U41" s="295"/>
    </row>
    <row r="42" spans="1:21" s="110" customFormat="1" ht="196.5" customHeight="1">
      <c r="A42" s="16" t="s">
        <v>54</v>
      </c>
      <c r="B42" s="10" t="s">
        <v>534</v>
      </c>
      <c r="C42" s="6" t="s">
        <v>483</v>
      </c>
      <c r="D42" s="8" t="s">
        <v>501</v>
      </c>
      <c r="E42" s="257" t="s">
        <v>484</v>
      </c>
      <c r="F42" s="8">
        <v>876</v>
      </c>
      <c r="G42" s="42" t="s">
        <v>31</v>
      </c>
      <c r="H42" s="55">
        <v>1</v>
      </c>
      <c r="I42" s="11">
        <v>41212812</v>
      </c>
      <c r="J42" s="39" t="s">
        <v>587</v>
      </c>
      <c r="K42" s="202">
        <v>1347850</v>
      </c>
      <c r="L42" s="39" t="s">
        <v>613</v>
      </c>
      <c r="M42" s="10" t="s">
        <v>595</v>
      </c>
      <c r="N42" s="6" t="s">
        <v>143</v>
      </c>
      <c r="O42" s="6" t="s">
        <v>23</v>
      </c>
      <c r="U42" s="295"/>
    </row>
    <row r="43" spans="1:21" s="182" customFormat="1" ht="78.75" customHeight="1">
      <c r="A43" s="16" t="s">
        <v>55</v>
      </c>
      <c r="B43" s="57" t="s">
        <v>263</v>
      </c>
      <c r="C43" s="57" t="s">
        <v>485</v>
      </c>
      <c r="D43" s="117" t="s">
        <v>502</v>
      </c>
      <c r="E43" s="259" t="s">
        <v>486</v>
      </c>
      <c r="F43" s="52">
        <v>671</v>
      </c>
      <c r="G43" s="52" t="s">
        <v>545</v>
      </c>
      <c r="H43" s="52">
        <v>1</v>
      </c>
      <c r="I43" s="55">
        <v>41212812</v>
      </c>
      <c r="J43" s="52" t="s">
        <v>587</v>
      </c>
      <c r="K43" s="202">
        <v>1833138</v>
      </c>
      <c r="L43" s="227" t="s">
        <v>601</v>
      </c>
      <c r="M43" s="12" t="s">
        <v>620</v>
      </c>
      <c r="N43" s="8" t="s">
        <v>143</v>
      </c>
      <c r="O43" s="8" t="s">
        <v>23</v>
      </c>
      <c r="U43" s="295"/>
    </row>
    <row r="44" spans="1:21" s="100" customFormat="1" ht="66" customHeight="1">
      <c r="A44" s="16" t="s">
        <v>56</v>
      </c>
      <c r="B44" s="8" t="s">
        <v>156</v>
      </c>
      <c r="C44" s="8" t="s">
        <v>488</v>
      </c>
      <c r="D44" s="8" t="s">
        <v>503</v>
      </c>
      <c r="E44" s="257" t="s">
        <v>504</v>
      </c>
      <c r="F44" s="8">
        <v>796</v>
      </c>
      <c r="G44" s="8" t="s">
        <v>121</v>
      </c>
      <c r="H44" s="8">
        <v>1</v>
      </c>
      <c r="I44" s="8">
        <v>41212812</v>
      </c>
      <c r="J44" s="8" t="s">
        <v>587</v>
      </c>
      <c r="K44" s="202">
        <v>1865500</v>
      </c>
      <c r="L44" s="13" t="s">
        <v>601</v>
      </c>
      <c r="M44" s="13" t="s">
        <v>643</v>
      </c>
      <c r="N44" s="8" t="s">
        <v>143</v>
      </c>
      <c r="O44" s="8" t="s">
        <v>23</v>
      </c>
      <c r="U44" s="295"/>
    </row>
    <row r="45" spans="1:21" s="182" customFormat="1" ht="147.75" customHeight="1">
      <c r="A45" s="16" t="s">
        <v>57</v>
      </c>
      <c r="B45" s="39" t="s">
        <v>491</v>
      </c>
      <c r="C45" s="55" t="s">
        <v>492</v>
      </c>
      <c r="D45" s="13" t="s">
        <v>574</v>
      </c>
      <c r="E45" s="258" t="s">
        <v>657</v>
      </c>
      <c r="F45" s="10" t="s">
        <v>142</v>
      </c>
      <c r="G45" s="42" t="s">
        <v>31</v>
      </c>
      <c r="H45" s="55">
        <v>1</v>
      </c>
      <c r="I45" s="8">
        <v>41212812</v>
      </c>
      <c r="J45" s="8" t="s">
        <v>587</v>
      </c>
      <c r="K45" s="202">
        <v>1559551</v>
      </c>
      <c r="L45" s="13" t="s">
        <v>601</v>
      </c>
      <c r="M45" s="13" t="s">
        <v>598</v>
      </c>
      <c r="N45" s="8" t="s">
        <v>143</v>
      </c>
      <c r="O45" s="8" t="s">
        <v>23</v>
      </c>
      <c r="U45" s="295"/>
    </row>
    <row r="46" spans="1:21" s="24" customFormat="1" ht="174.75" customHeight="1">
      <c r="A46" s="16" t="s">
        <v>58</v>
      </c>
      <c r="B46" s="199" t="s">
        <v>494</v>
      </c>
      <c r="C46" s="135" t="s">
        <v>219</v>
      </c>
      <c r="D46" s="18" t="s">
        <v>658</v>
      </c>
      <c r="E46" s="260" t="s">
        <v>509</v>
      </c>
      <c r="F46" s="6">
        <v>168</v>
      </c>
      <c r="G46" s="6" t="s">
        <v>252</v>
      </c>
      <c r="H46" s="6">
        <v>1119.5999999999999</v>
      </c>
      <c r="I46" s="43">
        <v>41212812</v>
      </c>
      <c r="J46" s="6" t="s">
        <v>587</v>
      </c>
      <c r="K46" s="202">
        <v>190320000</v>
      </c>
      <c r="L46" s="134" t="s">
        <v>601</v>
      </c>
      <c r="M46" s="17" t="s">
        <v>594</v>
      </c>
      <c r="N46" s="6" t="s">
        <v>532</v>
      </c>
      <c r="O46" s="6" t="s">
        <v>23</v>
      </c>
      <c r="P46" s="23"/>
      <c r="Q46" s="183"/>
      <c r="R46" s="183"/>
      <c r="U46" s="295"/>
    </row>
    <row r="47" spans="1:21" s="100" customFormat="1" ht="63" customHeight="1">
      <c r="A47" s="16" t="s">
        <v>59</v>
      </c>
      <c r="B47" s="39" t="s">
        <v>140</v>
      </c>
      <c r="C47" s="55" t="s">
        <v>141</v>
      </c>
      <c r="D47" s="18" t="s">
        <v>533</v>
      </c>
      <c r="E47" s="258" t="s">
        <v>525</v>
      </c>
      <c r="F47" s="10" t="s">
        <v>142</v>
      </c>
      <c r="G47" s="42" t="s">
        <v>31</v>
      </c>
      <c r="H47" s="55">
        <v>1</v>
      </c>
      <c r="I47" s="8">
        <v>41212812</v>
      </c>
      <c r="J47" s="39" t="s">
        <v>587</v>
      </c>
      <c r="K47" s="202">
        <v>568650</v>
      </c>
      <c r="L47" s="40" t="s">
        <v>614</v>
      </c>
      <c r="M47" s="8" t="s">
        <v>644</v>
      </c>
      <c r="N47" s="8" t="s">
        <v>143</v>
      </c>
      <c r="O47" s="8" t="s">
        <v>23</v>
      </c>
      <c r="P47" s="200"/>
      <c r="Q47" s="4"/>
      <c r="R47" s="201"/>
      <c r="U47" s="295"/>
    </row>
    <row r="48" spans="1:21" customFormat="1" ht="54" customHeight="1">
      <c r="A48" s="16" t="s">
        <v>60</v>
      </c>
      <c r="B48" s="101" t="s">
        <v>352</v>
      </c>
      <c r="C48" s="101" t="s">
        <v>495</v>
      </c>
      <c r="D48" s="101" t="s">
        <v>511</v>
      </c>
      <c r="E48" s="261" t="s">
        <v>510</v>
      </c>
      <c r="F48" s="101">
        <v>671</v>
      </c>
      <c r="G48" s="101" t="s">
        <v>545</v>
      </c>
      <c r="H48" s="101">
        <v>1</v>
      </c>
      <c r="I48" s="8">
        <v>41212812</v>
      </c>
      <c r="J48" s="39" t="s">
        <v>587</v>
      </c>
      <c r="K48" s="202">
        <v>119548</v>
      </c>
      <c r="L48" s="40" t="s">
        <v>614</v>
      </c>
      <c r="M48" s="8" t="s">
        <v>621</v>
      </c>
      <c r="N48" s="101" t="s">
        <v>264</v>
      </c>
      <c r="O48" s="101" t="s">
        <v>23</v>
      </c>
      <c r="P48" s="102"/>
      <c r="Q48" s="102"/>
      <c r="R48" s="102"/>
      <c r="U48" s="295"/>
    </row>
    <row r="49" spans="1:24" s="111" customFormat="1" ht="55.5" customHeight="1">
      <c r="A49" s="16" t="s">
        <v>61</v>
      </c>
      <c r="B49" s="228" t="s">
        <v>156</v>
      </c>
      <c r="C49" s="228" t="s">
        <v>157</v>
      </c>
      <c r="D49" s="25" t="s">
        <v>158</v>
      </c>
      <c r="E49" s="279" t="s">
        <v>159</v>
      </c>
      <c r="F49" s="6" t="s">
        <v>160</v>
      </c>
      <c r="G49" s="6" t="s">
        <v>121</v>
      </c>
      <c r="H49" s="6">
        <v>1</v>
      </c>
      <c r="I49" s="6">
        <v>41212812</v>
      </c>
      <c r="J49" s="6" t="s">
        <v>587</v>
      </c>
      <c r="K49" s="202">
        <v>960000</v>
      </c>
      <c r="L49" s="18" t="s">
        <v>614</v>
      </c>
      <c r="M49" s="22" t="s">
        <v>591</v>
      </c>
      <c r="N49" s="6" t="s">
        <v>143</v>
      </c>
      <c r="O49" s="6" t="s">
        <v>23</v>
      </c>
      <c r="P49" s="109"/>
      <c r="Q49" s="110"/>
      <c r="U49" s="295"/>
    </row>
    <row r="50" spans="1:24" s="103" customFormat="1" ht="95.25" customHeight="1">
      <c r="A50" s="16" t="s">
        <v>62</v>
      </c>
      <c r="B50" s="46" t="s">
        <v>144</v>
      </c>
      <c r="C50" s="20" t="s">
        <v>145</v>
      </c>
      <c r="D50" s="20" t="s">
        <v>146</v>
      </c>
      <c r="E50" s="262" t="s">
        <v>537</v>
      </c>
      <c r="F50" s="20">
        <v>166</v>
      </c>
      <c r="G50" s="20" t="s">
        <v>147</v>
      </c>
      <c r="H50" s="20">
        <v>1500</v>
      </c>
      <c r="I50" s="8">
        <v>41212812</v>
      </c>
      <c r="J50" s="39" t="s">
        <v>587</v>
      </c>
      <c r="K50" s="120">
        <v>38590</v>
      </c>
      <c r="L50" s="151" t="s">
        <v>615</v>
      </c>
      <c r="M50" s="8" t="s">
        <v>597</v>
      </c>
      <c r="N50" s="8" t="s">
        <v>143</v>
      </c>
      <c r="O50" s="8" t="s">
        <v>23</v>
      </c>
      <c r="Q50" s="104"/>
      <c r="U50" s="295"/>
      <c r="W50" s="345"/>
    </row>
    <row r="51" spans="1:24" s="105" customFormat="1" ht="62.25" customHeight="1">
      <c r="A51" s="16" t="s">
        <v>63</v>
      </c>
      <c r="B51" s="30" t="s">
        <v>149</v>
      </c>
      <c r="C51" s="19" t="s">
        <v>150</v>
      </c>
      <c r="D51" s="43" t="s">
        <v>151</v>
      </c>
      <c r="E51" s="263" t="s">
        <v>152</v>
      </c>
      <c r="F51" s="43">
        <v>796</v>
      </c>
      <c r="G51" s="6" t="s">
        <v>121</v>
      </c>
      <c r="H51" s="43">
        <v>1</v>
      </c>
      <c r="I51" s="43">
        <v>41212812</v>
      </c>
      <c r="J51" s="43" t="s">
        <v>587</v>
      </c>
      <c r="K51" s="120">
        <v>1566720</v>
      </c>
      <c r="L51" s="6" t="s">
        <v>614</v>
      </c>
      <c r="M51" s="19" t="s">
        <v>620</v>
      </c>
      <c r="N51" s="6" t="s">
        <v>143</v>
      </c>
      <c r="O51" s="6" t="s">
        <v>23</v>
      </c>
      <c r="P51" s="23"/>
      <c r="Q51" s="23"/>
      <c r="U51" s="295"/>
    </row>
    <row r="52" spans="1:24" s="45" customFormat="1" ht="49.5" customHeight="1">
      <c r="A52" s="16" t="s">
        <v>64</v>
      </c>
      <c r="B52" s="106" t="s">
        <v>153</v>
      </c>
      <c r="C52" s="106" t="s">
        <v>154</v>
      </c>
      <c r="D52" s="107" t="s">
        <v>155</v>
      </c>
      <c r="E52" s="264" t="s">
        <v>538</v>
      </c>
      <c r="F52" s="107">
        <v>796</v>
      </c>
      <c r="G52" s="107" t="s">
        <v>121</v>
      </c>
      <c r="H52" s="107">
        <v>1</v>
      </c>
      <c r="I52" s="107">
        <v>41212812</v>
      </c>
      <c r="J52" s="43" t="s">
        <v>587</v>
      </c>
      <c r="K52" s="120">
        <v>2278320</v>
      </c>
      <c r="L52" s="108" t="s">
        <v>614</v>
      </c>
      <c r="M52" s="108" t="s">
        <v>629</v>
      </c>
      <c r="N52" s="8" t="s">
        <v>143</v>
      </c>
      <c r="O52" s="107" t="s">
        <v>23</v>
      </c>
      <c r="P52" s="51"/>
      <c r="Q52" s="58"/>
      <c r="U52" s="295"/>
    </row>
    <row r="53" spans="1:24" s="103" customFormat="1" ht="93.75" customHeight="1">
      <c r="A53" s="16" t="s">
        <v>65</v>
      </c>
      <c r="B53" s="106" t="s">
        <v>149</v>
      </c>
      <c r="C53" s="106" t="s">
        <v>324</v>
      </c>
      <c r="D53" s="107" t="s">
        <v>325</v>
      </c>
      <c r="E53" s="264" t="s">
        <v>539</v>
      </c>
      <c r="F53" s="107">
        <v>796</v>
      </c>
      <c r="G53" s="107" t="s">
        <v>121</v>
      </c>
      <c r="H53" s="107">
        <v>1</v>
      </c>
      <c r="I53" s="107">
        <v>41212812</v>
      </c>
      <c r="J53" s="107" t="s">
        <v>587</v>
      </c>
      <c r="K53" s="120">
        <v>2647173.77</v>
      </c>
      <c r="L53" s="108" t="s">
        <v>614</v>
      </c>
      <c r="M53" s="108" t="s">
        <v>645</v>
      </c>
      <c r="N53" s="8" t="s">
        <v>143</v>
      </c>
      <c r="O53" s="107" t="s">
        <v>23</v>
      </c>
      <c r="R53" s="218"/>
      <c r="U53" s="295"/>
    </row>
    <row r="54" spans="1:24" s="81" customFormat="1" ht="72" customHeight="1">
      <c r="A54" s="16" t="s">
        <v>66</v>
      </c>
      <c r="B54" s="154" t="s">
        <v>157</v>
      </c>
      <c r="C54" s="155" t="s">
        <v>392</v>
      </c>
      <c r="D54" s="155" t="s">
        <v>393</v>
      </c>
      <c r="E54" s="265" t="s">
        <v>394</v>
      </c>
      <c r="F54" s="101" t="s">
        <v>160</v>
      </c>
      <c r="G54" s="101" t="s">
        <v>121</v>
      </c>
      <c r="H54" s="101">
        <v>1</v>
      </c>
      <c r="I54" s="55">
        <v>41212812</v>
      </c>
      <c r="J54" s="39" t="s">
        <v>587</v>
      </c>
      <c r="K54" s="120">
        <v>6000000</v>
      </c>
      <c r="L54" s="155" t="s">
        <v>616</v>
      </c>
      <c r="M54" s="155" t="s">
        <v>646</v>
      </c>
      <c r="N54" s="238" t="s">
        <v>530</v>
      </c>
      <c r="O54" s="39" t="s">
        <v>139</v>
      </c>
      <c r="P54" s="28"/>
      <c r="Q54" s="80"/>
      <c r="U54" s="295"/>
    </row>
    <row r="55" spans="1:24" s="81" customFormat="1" ht="69.75" customHeight="1">
      <c r="A55" s="16" t="s">
        <v>67</v>
      </c>
      <c r="B55" s="10" t="s">
        <v>395</v>
      </c>
      <c r="C55" s="8" t="s">
        <v>396</v>
      </c>
      <c r="D55" s="8" t="s">
        <v>526</v>
      </c>
      <c r="E55" s="265" t="s">
        <v>397</v>
      </c>
      <c r="F55" s="101" t="s">
        <v>160</v>
      </c>
      <c r="G55" s="101" t="s">
        <v>121</v>
      </c>
      <c r="H55" s="101">
        <v>1</v>
      </c>
      <c r="I55" s="55">
        <v>41212812</v>
      </c>
      <c r="J55" s="39" t="s">
        <v>587</v>
      </c>
      <c r="K55" s="120">
        <v>11300000</v>
      </c>
      <c r="L55" s="155" t="s">
        <v>616</v>
      </c>
      <c r="M55" s="155" t="s">
        <v>646</v>
      </c>
      <c r="N55" s="8" t="s">
        <v>143</v>
      </c>
      <c r="O55" s="39" t="s">
        <v>23</v>
      </c>
      <c r="P55" s="28"/>
      <c r="Q55" s="80"/>
      <c r="U55" s="295"/>
    </row>
    <row r="56" spans="1:24" s="81" customFormat="1" ht="66.75" customHeight="1">
      <c r="A56" s="16" t="s">
        <v>68</v>
      </c>
      <c r="B56" s="8" t="s">
        <v>398</v>
      </c>
      <c r="C56" s="8" t="s">
        <v>399</v>
      </c>
      <c r="D56" s="8" t="s">
        <v>400</v>
      </c>
      <c r="E56" s="258" t="s">
        <v>401</v>
      </c>
      <c r="F56" s="8">
        <v>113</v>
      </c>
      <c r="G56" s="8" t="s">
        <v>402</v>
      </c>
      <c r="H56" s="130">
        <v>25000</v>
      </c>
      <c r="I56" s="55">
        <v>41212812</v>
      </c>
      <c r="J56" s="39" t="s">
        <v>587</v>
      </c>
      <c r="K56" s="161">
        <v>555600</v>
      </c>
      <c r="L56" s="39" t="s">
        <v>617</v>
      </c>
      <c r="M56" s="39" t="s">
        <v>600</v>
      </c>
      <c r="N56" s="238" t="s">
        <v>530</v>
      </c>
      <c r="O56" s="39" t="s">
        <v>139</v>
      </c>
      <c r="P56" s="3"/>
      <c r="Q56" s="80"/>
      <c r="U56" s="295"/>
    </row>
    <row r="57" spans="1:24" s="81" customFormat="1" ht="59.25" customHeight="1">
      <c r="A57" s="16" t="s">
        <v>69</v>
      </c>
      <c r="B57" s="8" t="s">
        <v>403</v>
      </c>
      <c r="C57" s="8" t="s">
        <v>404</v>
      </c>
      <c r="D57" s="8" t="s">
        <v>405</v>
      </c>
      <c r="E57" s="258" t="s">
        <v>406</v>
      </c>
      <c r="F57" s="8">
        <v>245</v>
      </c>
      <c r="G57" s="8" t="s">
        <v>546</v>
      </c>
      <c r="H57" s="12">
        <v>317115</v>
      </c>
      <c r="I57" s="55">
        <v>41212812</v>
      </c>
      <c r="J57" s="39" t="s">
        <v>587</v>
      </c>
      <c r="K57" s="161">
        <v>2717041.32</v>
      </c>
      <c r="L57" s="39" t="s">
        <v>617</v>
      </c>
      <c r="M57" s="39" t="s">
        <v>600</v>
      </c>
      <c r="N57" s="238" t="s">
        <v>530</v>
      </c>
      <c r="O57" s="39" t="s">
        <v>139</v>
      </c>
      <c r="P57" s="3"/>
      <c r="Q57" s="80"/>
      <c r="U57" s="295"/>
      <c r="X57" s="346"/>
    </row>
    <row r="58" spans="1:24" s="81" customFormat="1" ht="30" customHeight="1">
      <c r="A58" s="324" t="s">
        <v>161</v>
      </c>
      <c r="B58" s="325"/>
      <c r="C58" s="325"/>
      <c r="D58" s="325"/>
      <c r="E58" s="325"/>
      <c r="F58" s="325"/>
      <c r="G58" s="325"/>
      <c r="H58" s="325"/>
      <c r="I58" s="325"/>
      <c r="J58" s="326"/>
      <c r="K58" s="324"/>
      <c r="L58" s="325"/>
      <c r="M58" s="325"/>
      <c r="N58" s="325"/>
      <c r="O58" s="326"/>
      <c r="P58" s="28"/>
      <c r="Q58" s="80"/>
      <c r="U58" s="295"/>
    </row>
    <row r="59" spans="1:24" s="99" customFormat="1" ht="124.5" customHeight="1">
      <c r="A59" s="16" t="s">
        <v>70</v>
      </c>
      <c r="B59" s="12" t="s">
        <v>119</v>
      </c>
      <c r="C59" s="12" t="s">
        <v>120</v>
      </c>
      <c r="D59" s="12" t="s">
        <v>162</v>
      </c>
      <c r="E59" s="266" t="s">
        <v>535</v>
      </c>
      <c r="F59" s="12">
        <v>778</v>
      </c>
      <c r="G59" s="12" t="s">
        <v>121</v>
      </c>
      <c r="H59" s="12">
        <v>20170</v>
      </c>
      <c r="I59" s="12">
        <v>41212812</v>
      </c>
      <c r="J59" s="12" t="s">
        <v>587</v>
      </c>
      <c r="K59" s="120">
        <v>677365.5</v>
      </c>
      <c r="L59" s="12" t="s">
        <v>618</v>
      </c>
      <c r="M59" s="12" t="s">
        <v>600</v>
      </c>
      <c r="N59" s="76" t="s">
        <v>114</v>
      </c>
      <c r="O59" s="12" t="s">
        <v>23</v>
      </c>
      <c r="Q59" s="315">
        <v>853</v>
      </c>
      <c r="U59" s="295"/>
    </row>
    <row r="60" spans="1:24" s="99" customFormat="1" ht="123.75" customHeight="1">
      <c r="A60" s="16" t="s">
        <v>71</v>
      </c>
      <c r="B60" s="12" t="s">
        <v>122</v>
      </c>
      <c r="C60" s="12" t="s">
        <v>123</v>
      </c>
      <c r="D60" s="12" t="s">
        <v>124</v>
      </c>
      <c r="E60" s="266" t="s">
        <v>125</v>
      </c>
      <c r="F60" s="12">
        <v>778</v>
      </c>
      <c r="G60" s="12" t="s">
        <v>121</v>
      </c>
      <c r="H60" s="12">
        <v>14</v>
      </c>
      <c r="I60" s="12">
        <v>41212812</v>
      </c>
      <c r="J60" s="12" t="s">
        <v>587</v>
      </c>
      <c r="K60" s="120">
        <v>957388</v>
      </c>
      <c r="L60" s="12" t="s">
        <v>618</v>
      </c>
      <c r="M60" s="12" t="s">
        <v>591</v>
      </c>
      <c r="N60" s="76" t="s">
        <v>114</v>
      </c>
      <c r="O60" s="12" t="s">
        <v>23</v>
      </c>
      <c r="Q60" s="316"/>
      <c r="U60" s="295"/>
    </row>
    <row r="61" spans="1:24" s="99" customFormat="1" ht="86.25" customHeight="1">
      <c r="A61" s="16" t="s">
        <v>72</v>
      </c>
      <c r="B61" s="12" t="s">
        <v>122</v>
      </c>
      <c r="C61" s="12" t="s">
        <v>126</v>
      </c>
      <c r="D61" s="12" t="s">
        <v>127</v>
      </c>
      <c r="E61" s="266" t="s">
        <v>128</v>
      </c>
      <c r="F61" s="12">
        <v>778</v>
      </c>
      <c r="G61" s="12" t="s">
        <v>121</v>
      </c>
      <c r="H61" s="12">
        <v>64</v>
      </c>
      <c r="I61" s="12">
        <v>41212812</v>
      </c>
      <c r="J61" s="12" t="s">
        <v>587</v>
      </c>
      <c r="K61" s="120">
        <v>87541</v>
      </c>
      <c r="L61" s="12" t="s">
        <v>618</v>
      </c>
      <c r="M61" s="12" t="s">
        <v>591</v>
      </c>
      <c r="N61" s="12" t="s">
        <v>143</v>
      </c>
      <c r="O61" s="12" t="s">
        <v>23</v>
      </c>
      <c r="Q61" s="316"/>
      <c r="U61" s="295"/>
    </row>
    <row r="62" spans="1:24" s="99" customFormat="1" ht="136.5" customHeight="1">
      <c r="A62" s="16" t="s">
        <v>73</v>
      </c>
      <c r="B62" s="12" t="s">
        <v>421</v>
      </c>
      <c r="C62" s="12" t="s">
        <v>129</v>
      </c>
      <c r="D62" s="12" t="s">
        <v>130</v>
      </c>
      <c r="E62" s="266" t="s">
        <v>163</v>
      </c>
      <c r="F62" s="12">
        <v>778</v>
      </c>
      <c r="G62" s="12" t="s">
        <v>121</v>
      </c>
      <c r="H62" s="12">
        <v>64</v>
      </c>
      <c r="I62" s="12">
        <v>41212812</v>
      </c>
      <c r="J62" s="12" t="s">
        <v>587</v>
      </c>
      <c r="K62" s="120">
        <v>784508</v>
      </c>
      <c r="L62" s="12" t="s">
        <v>618</v>
      </c>
      <c r="M62" s="12" t="s">
        <v>591</v>
      </c>
      <c r="N62" s="12" t="s">
        <v>143</v>
      </c>
      <c r="O62" s="12" t="s">
        <v>23</v>
      </c>
      <c r="Q62" s="316"/>
      <c r="U62" s="295"/>
    </row>
    <row r="63" spans="1:24" s="99" customFormat="1" ht="129.75" customHeight="1">
      <c r="A63" s="16" t="s">
        <v>74</v>
      </c>
      <c r="B63" s="12" t="s">
        <v>131</v>
      </c>
      <c r="C63" s="12" t="s">
        <v>422</v>
      </c>
      <c r="D63" s="12" t="s">
        <v>327</v>
      </c>
      <c r="E63" s="266" t="s">
        <v>132</v>
      </c>
      <c r="F63" s="12">
        <v>876</v>
      </c>
      <c r="G63" s="12" t="s">
        <v>31</v>
      </c>
      <c r="H63" s="12">
        <v>1</v>
      </c>
      <c r="I63" s="12">
        <v>41212812</v>
      </c>
      <c r="J63" s="12" t="s">
        <v>587</v>
      </c>
      <c r="K63" s="120">
        <v>2717460</v>
      </c>
      <c r="L63" s="12" t="s">
        <v>618</v>
      </c>
      <c r="M63" s="12" t="s">
        <v>600</v>
      </c>
      <c r="N63" s="76" t="s">
        <v>114</v>
      </c>
      <c r="O63" s="12" t="s">
        <v>23</v>
      </c>
      <c r="Q63" s="316"/>
      <c r="U63" s="295"/>
    </row>
    <row r="64" spans="1:24" s="99" customFormat="1" ht="130.5" customHeight="1">
      <c r="A64" s="16" t="s">
        <v>75</v>
      </c>
      <c r="B64" s="12" t="s">
        <v>326</v>
      </c>
      <c r="C64" s="12" t="s">
        <v>133</v>
      </c>
      <c r="D64" s="12" t="s">
        <v>134</v>
      </c>
      <c r="E64" s="266" t="s">
        <v>135</v>
      </c>
      <c r="F64" s="12">
        <v>876</v>
      </c>
      <c r="G64" s="12" t="s">
        <v>31</v>
      </c>
      <c r="H64" s="12">
        <v>1</v>
      </c>
      <c r="I64" s="12">
        <v>41212812</v>
      </c>
      <c r="J64" s="12" t="s">
        <v>587</v>
      </c>
      <c r="K64" s="120">
        <v>1280000</v>
      </c>
      <c r="L64" s="12" t="s">
        <v>618</v>
      </c>
      <c r="M64" s="12" t="s">
        <v>600</v>
      </c>
      <c r="N64" s="76" t="s">
        <v>114</v>
      </c>
      <c r="O64" s="12" t="s">
        <v>23</v>
      </c>
      <c r="Q64" s="316"/>
      <c r="U64" s="295"/>
    </row>
    <row r="65" spans="1:21" s="99" customFormat="1" ht="126" customHeight="1">
      <c r="A65" s="16" t="s">
        <v>76</v>
      </c>
      <c r="B65" s="12" t="s">
        <v>326</v>
      </c>
      <c r="C65" s="12" t="s">
        <v>423</v>
      </c>
      <c r="D65" s="12" t="s">
        <v>136</v>
      </c>
      <c r="E65" s="266" t="s">
        <v>137</v>
      </c>
      <c r="F65" s="12">
        <v>876</v>
      </c>
      <c r="G65" s="12" t="s">
        <v>31</v>
      </c>
      <c r="H65" s="12">
        <v>1</v>
      </c>
      <c r="I65" s="12">
        <v>41212812</v>
      </c>
      <c r="J65" s="12" t="s">
        <v>587</v>
      </c>
      <c r="K65" s="120">
        <v>780490</v>
      </c>
      <c r="L65" s="12" t="s">
        <v>618</v>
      </c>
      <c r="M65" s="12" t="s">
        <v>600</v>
      </c>
      <c r="N65" s="76" t="s">
        <v>114</v>
      </c>
      <c r="O65" s="12" t="s">
        <v>23</v>
      </c>
      <c r="Q65" s="316"/>
      <c r="U65" s="295"/>
    </row>
    <row r="66" spans="1:21" s="81" customFormat="1" ht="66" customHeight="1">
      <c r="A66" s="16" t="s">
        <v>77</v>
      </c>
      <c r="B66" s="134" t="s">
        <v>164</v>
      </c>
      <c r="C66" s="278" t="s">
        <v>165</v>
      </c>
      <c r="D66" s="278" t="s">
        <v>166</v>
      </c>
      <c r="E66" s="279" t="s">
        <v>167</v>
      </c>
      <c r="F66" s="135">
        <v>876</v>
      </c>
      <c r="G66" s="42" t="s">
        <v>31</v>
      </c>
      <c r="H66" s="135">
        <v>1</v>
      </c>
      <c r="I66" s="135">
        <v>41212812</v>
      </c>
      <c r="J66" s="134" t="s">
        <v>587</v>
      </c>
      <c r="K66" s="137">
        <v>1500000</v>
      </c>
      <c r="L66" s="136" t="s">
        <v>592</v>
      </c>
      <c r="M66" s="136" t="s">
        <v>593</v>
      </c>
      <c r="N66" s="134" t="s">
        <v>143</v>
      </c>
      <c r="O66" s="278" t="s">
        <v>23</v>
      </c>
      <c r="Q66" s="293"/>
      <c r="U66" s="295"/>
    </row>
    <row r="67" spans="1:21" customFormat="1" ht="65.25" customHeight="1">
      <c r="A67" s="16" t="s">
        <v>78</v>
      </c>
      <c r="B67" s="117" t="s">
        <v>198</v>
      </c>
      <c r="C67" s="53" t="s">
        <v>199</v>
      </c>
      <c r="D67" s="52" t="s">
        <v>200</v>
      </c>
      <c r="E67" s="259" t="s">
        <v>201</v>
      </c>
      <c r="F67" s="52">
        <v>796</v>
      </c>
      <c r="G67" s="52" t="s">
        <v>121</v>
      </c>
      <c r="H67" s="52">
        <v>1</v>
      </c>
      <c r="I67" s="8">
        <v>41212812</v>
      </c>
      <c r="J67" s="39" t="s">
        <v>587</v>
      </c>
      <c r="K67" s="120">
        <v>1250810</v>
      </c>
      <c r="L67" s="278" t="s">
        <v>619</v>
      </c>
      <c r="M67" s="6" t="s">
        <v>624</v>
      </c>
      <c r="N67" s="118" t="s">
        <v>143</v>
      </c>
      <c r="O67" s="118" t="s">
        <v>23</v>
      </c>
      <c r="U67" s="295"/>
    </row>
    <row r="68" spans="1:21" s="115" customFormat="1" ht="51.75" customHeight="1">
      <c r="A68" s="16" t="s">
        <v>79</v>
      </c>
      <c r="B68" s="53" t="s">
        <v>202</v>
      </c>
      <c r="C68" s="53" t="s">
        <v>203</v>
      </c>
      <c r="D68" s="53" t="s">
        <v>204</v>
      </c>
      <c r="E68" s="172" t="s">
        <v>273</v>
      </c>
      <c r="F68" s="53" t="s">
        <v>142</v>
      </c>
      <c r="G68" s="42" t="s">
        <v>31</v>
      </c>
      <c r="H68" s="119">
        <v>1</v>
      </c>
      <c r="I68" s="119">
        <v>41212812</v>
      </c>
      <c r="J68" s="40" t="s">
        <v>587</v>
      </c>
      <c r="K68" s="120">
        <v>800000</v>
      </c>
      <c r="L68" s="174" t="s">
        <v>619</v>
      </c>
      <c r="M68" s="36" t="s">
        <v>600</v>
      </c>
      <c r="N68" s="52" t="s">
        <v>143</v>
      </c>
      <c r="O68" s="52" t="s">
        <v>23</v>
      </c>
      <c r="P68" s="110"/>
      <c r="Q68" s="317"/>
      <c r="R68" s="114"/>
      <c r="U68" s="295"/>
    </row>
    <row r="69" spans="1:21" s="115" customFormat="1" ht="264" customHeight="1">
      <c r="A69" s="16" t="s">
        <v>80</v>
      </c>
      <c r="B69" s="52" t="s">
        <v>156</v>
      </c>
      <c r="C69" s="10" t="s">
        <v>407</v>
      </c>
      <c r="D69" s="52" t="s">
        <v>205</v>
      </c>
      <c r="E69" s="253" t="s">
        <v>662</v>
      </c>
      <c r="F69" s="52">
        <v>796</v>
      </c>
      <c r="G69" s="52" t="s">
        <v>121</v>
      </c>
      <c r="H69" s="52">
        <v>1</v>
      </c>
      <c r="I69" s="8">
        <v>41212812</v>
      </c>
      <c r="J69" s="39" t="s">
        <v>587</v>
      </c>
      <c r="K69" s="152">
        <v>20000</v>
      </c>
      <c r="L69" s="52" t="s">
        <v>619</v>
      </c>
      <c r="M69" s="6" t="s">
        <v>594</v>
      </c>
      <c r="N69" s="52" t="s">
        <v>143</v>
      </c>
      <c r="O69" s="52" t="s">
        <v>23</v>
      </c>
      <c r="P69" s="162">
        <v>90.390299999999996</v>
      </c>
      <c r="Q69" s="317"/>
      <c r="R69" s="120">
        <f>P69*K69</f>
        <v>1807806</v>
      </c>
      <c r="U69" s="295"/>
    </row>
    <row r="70" spans="1:21" s="115" customFormat="1" ht="320.25" customHeight="1">
      <c r="A70" s="16" t="s">
        <v>32</v>
      </c>
      <c r="B70" s="40" t="s">
        <v>150</v>
      </c>
      <c r="C70" s="52" t="s">
        <v>208</v>
      </c>
      <c r="D70" s="40" t="s">
        <v>442</v>
      </c>
      <c r="E70" s="172" t="s">
        <v>548</v>
      </c>
      <c r="F70" s="52">
        <v>796</v>
      </c>
      <c r="G70" s="54" t="s">
        <v>121</v>
      </c>
      <c r="H70" s="52">
        <v>1</v>
      </c>
      <c r="I70" s="8">
        <v>41212812</v>
      </c>
      <c r="J70" s="39" t="s">
        <v>587</v>
      </c>
      <c r="K70" s="120">
        <v>977760</v>
      </c>
      <c r="L70" s="52" t="s">
        <v>620</v>
      </c>
      <c r="M70" s="6" t="s">
        <v>593</v>
      </c>
      <c r="N70" s="52" t="s">
        <v>143</v>
      </c>
      <c r="O70" s="52" t="s">
        <v>23</v>
      </c>
      <c r="P70" s="110"/>
      <c r="Q70" s="317"/>
      <c r="R70" s="114"/>
      <c r="U70" s="295"/>
    </row>
    <row r="71" spans="1:21" s="115" customFormat="1" ht="126" customHeight="1">
      <c r="A71" s="16" t="s">
        <v>81</v>
      </c>
      <c r="B71" s="53" t="s">
        <v>209</v>
      </c>
      <c r="C71" s="53" t="s">
        <v>210</v>
      </c>
      <c r="D71" s="52" t="s">
        <v>211</v>
      </c>
      <c r="E71" s="172" t="s">
        <v>276</v>
      </c>
      <c r="F71" s="52">
        <v>876</v>
      </c>
      <c r="G71" s="42" t="s">
        <v>31</v>
      </c>
      <c r="H71" s="52">
        <v>1</v>
      </c>
      <c r="I71" s="52">
        <v>41212812</v>
      </c>
      <c r="J71" s="52" t="s">
        <v>587</v>
      </c>
      <c r="K71" s="125">
        <v>320000</v>
      </c>
      <c r="L71" s="52" t="s">
        <v>620</v>
      </c>
      <c r="M71" s="36" t="s">
        <v>600</v>
      </c>
      <c r="N71" s="76" t="s">
        <v>114</v>
      </c>
      <c r="O71" s="126" t="s">
        <v>23</v>
      </c>
      <c r="P71" s="132"/>
      <c r="Q71" s="317"/>
      <c r="R71" s="114"/>
      <c r="U71" s="295"/>
    </row>
    <row r="72" spans="1:21" s="115" customFormat="1" ht="78.75">
      <c r="A72" s="16" t="s">
        <v>82</v>
      </c>
      <c r="B72" s="53" t="s">
        <v>212</v>
      </c>
      <c r="C72" s="53" t="s">
        <v>213</v>
      </c>
      <c r="D72" s="53" t="s">
        <v>214</v>
      </c>
      <c r="E72" s="172" t="s">
        <v>277</v>
      </c>
      <c r="F72" s="52">
        <v>876</v>
      </c>
      <c r="G72" s="134" t="s">
        <v>31</v>
      </c>
      <c r="H72" s="52">
        <v>1</v>
      </c>
      <c r="I72" s="52">
        <v>41212812</v>
      </c>
      <c r="J72" s="52" t="s">
        <v>587</v>
      </c>
      <c r="K72" s="120">
        <v>450000</v>
      </c>
      <c r="L72" s="52" t="s">
        <v>620</v>
      </c>
      <c r="M72" s="36" t="s">
        <v>600</v>
      </c>
      <c r="N72" s="52" t="s">
        <v>143</v>
      </c>
      <c r="O72" s="52" t="s">
        <v>23</v>
      </c>
      <c r="P72" s="110"/>
      <c r="Q72" s="317"/>
      <c r="R72" s="114"/>
      <c r="U72" s="295"/>
    </row>
    <row r="73" spans="1:21" s="116" customFormat="1" ht="78.75">
      <c r="A73" s="16" t="s">
        <v>83</v>
      </c>
      <c r="B73" s="53" t="s">
        <v>215</v>
      </c>
      <c r="C73" s="53" t="s">
        <v>216</v>
      </c>
      <c r="D73" s="53" t="s">
        <v>217</v>
      </c>
      <c r="E73" s="268" t="s">
        <v>270</v>
      </c>
      <c r="F73" s="36" t="s">
        <v>142</v>
      </c>
      <c r="G73" s="127" t="s">
        <v>31</v>
      </c>
      <c r="H73" s="119">
        <v>1</v>
      </c>
      <c r="I73" s="52">
        <v>41212812</v>
      </c>
      <c r="J73" s="40" t="s">
        <v>587</v>
      </c>
      <c r="K73" s="120">
        <v>130785</v>
      </c>
      <c r="L73" s="36" t="s">
        <v>620</v>
      </c>
      <c r="M73" s="36" t="s">
        <v>600</v>
      </c>
      <c r="N73" s="52" t="s">
        <v>143</v>
      </c>
      <c r="O73" s="52" t="s">
        <v>23</v>
      </c>
      <c r="Q73" s="317"/>
      <c r="U73" s="295"/>
    </row>
    <row r="74" spans="1:21" s="115" customFormat="1" ht="78.75">
      <c r="A74" s="16" t="s">
        <v>84</v>
      </c>
      <c r="B74" s="53" t="s">
        <v>140</v>
      </c>
      <c r="C74" s="53" t="s">
        <v>140</v>
      </c>
      <c r="D74" s="52" t="s">
        <v>223</v>
      </c>
      <c r="E74" s="253" t="s">
        <v>278</v>
      </c>
      <c r="F74" s="52">
        <v>876</v>
      </c>
      <c r="G74" s="42" t="s">
        <v>31</v>
      </c>
      <c r="H74" s="52">
        <v>1</v>
      </c>
      <c r="I74" s="52">
        <v>41212812</v>
      </c>
      <c r="J74" s="40" t="s">
        <v>587</v>
      </c>
      <c r="K74" s="120">
        <v>130870</v>
      </c>
      <c r="L74" s="52" t="s">
        <v>620</v>
      </c>
      <c r="M74" s="52" t="s">
        <v>600</v>
      </c>
      <c r="N74" s="52" t="s">
        <v>143</v>
      </c>
      <c r="O74" s="52" t="s">
        <v>23</v>
      </c>
      <c r="P74" s="110"/>
      <c r="Q74" s="317"/>
      <c r="R74" s="114"/>
      <c r="U74" s="295"/>
    </row>
    <row r="75" spans="1:21" s="115" customFormat="1" ht="78.75">
      <c r="A75" s="16" t="s">
        <v>85</v>
      </c>
      <c r="B75" s="40" t="s">
        <v>224</v>
      </c>
      <c r="C75" s="52" t="s">
        <v>225</v>
      </c>
      <c r="D75" s="40" t="s">
        <v>226</v>
      </c>
      <c r="E75" s="172" t="s">
        <v>279</v>
      </c>
      <c r="F75" s="52">
        <v>876</v>
      </c>
      <c r="G75" s="54" t="s">
        <v>31</v>
      </c>
      <c r="H75" s="52">
        <v>1</v>
      </c>
      <c r="I75" s="52">
        <v>41212812</v>
      </c>
      <c r="J75" s="40" t="s">
        <v>587</v>
      </c>
      <c r="K75" s="128">
        <v>84301</v>
      </c>
      <c r="L75" s="52" t="s">
        <v>620</v>
      </c>
      <c r="M75" s="52" t="s">
        <v>600</v>
      </c>
      <c r="N75" s="52" t="s">
        <v>143</v>
      </c>
      <c r="O75" s="52" t="s">
        <v>23</v>
      </c>
      <c r="P75" s="110"/>
      <c r="Q75" s="317"/>
      <c r="R75" s="114"/>
      <c r="U75" s="295"/>
    </row>
    <row r="76" spans="1:21" s="115" customFormat="1" ht="78.75">
      <c r="A76" s="16" t="s">
        <v>86</v>
      </c>
      <c r="B76" s="53" t="s">
        <v>221</v>
      </c>
      <c r="C76" s="52" t="s">
        <v>228</v>
      </c>
      <c r="D76" s="52" t="s">
        <v>229</v>
      </c>
      <c r="E76" s="269" t="s">
        <v>280</v>
      </c>
      <c r="F76" s="52">
        <v>876</v>
      </c>
      <c r="G76" s="54" t="s">
        <v>31</v>
      </c>
      <c r="H76" s="52">
        <v>1</v>
      </c>
      <c r="I76" s="52">
        <v>41212812</v>
      </c>
      <c r="J76" s="40" t="s">
        <v>587</v>
      </c>
      <c r="K76" s="120">
        <v>460000</v>
      </c>
      <c r="L76" s="36" t="s">
        <v>620</v>
      </c>
      <c r="M76" s="36" t="s">
        <v>600</v>
      </c>
      <c r="N76" s="52" t="s">
        <v>143</v>
      </c>
      <c r="O76" s="52" t="s">
        <v>23</v>
      </c>
      <c r="P76" s="110"/>
      <c r="Q76" s="317"/>
      <c r="R76" s="114"/>
      <c r="U76" s="295"/>
    </row>
    <row r="77" spans="1:21" s="115" customFormat="1" ht="132.75" customHeight="1">
      <c r="A77" s="16" t="s">
        <v>87</v>
      </c>
      <c r="B77" s="129" t="s">
        <v>230</v>
      </c>
      <c r="C77" s="129" t="s">
        <v>231</v>
      </c>
      <c r="D77" s="129" t="s">
        <v>232</v>
      </c>
      <c r="E77" s="270" t="s">
        <v>281</v>
      </c>
      <c r="F77" s="44" t="s">
        <v>142</v>
      </c>
      <c r="G77" s="54" t="s">
        <v>31</v>
      </c>
      <c r="H77" s="130">
        <v>1</v>
      </c>
      <c r="I77" s="10">
        <v>41212812</v>
      </c>
      <c r="J77" s="129" t="s">
        <v>587</v>
      </c>
      <c r="K77" s="124">
        <v>1780310</v>
      </c>
      <c r="L77" s="44" t="s">
        <v>620</v>
      </c>
      <c r="M77" s="44" t="s">
        <v>600</v>
      </c>
      <c r="N77" s="76" t="s">
        <v>114</v>
      </c>
      <c r="O77" s="44" t="s">
        <v>23</v>
      </c>
      <c r="P77" s="110"/>
      <c r="Q77" s="317"/>
      <c r="R77" s="114"/>
      <c r="U77" s="295"/>
    </row>
    <row r="78" spans="1:21" s="115" customFormat="1" ht="133.5" customHeight="1">
      <c r="A78" s="16" t="s">
        <v>88</v>
      </c>
      <c r="B78" s="36" t="s">
        <v>230</v>
      </c>
      <c r="C78" s="53" t="s">
        <v>233</v>
      </c>
      <c r="D78" s="53" t="s">
        <v>234</v>
      </c>
      <c r="E78" s="172" t="s">
        <v>282</v>
      </c>
      <c r="F78" s="52">
        <v>876</v>
      </c>
      <c r="G78" s="54" t="s">
        <v>31</v>
      </c>
      <c r="H78" s="117">
        <v>1</v>
      </c>
      <c r="I78" s="52">
        <v>41212812</v>
      </c>
      <c r="J78" s="40" t="s">
        <v>587</v>
      </c>
      <c r="K78" s="120">
        <v>5000000</v>
      </c>
      <c r="L78" s="52" t="s">
        <v>620</v>
      </c>
      <c r="M78" s="52" t="s">
        <v>600</v>
      </c>
      <c r="N78" s="76" t="s">
        <v>114</v>
      </c>
      <c r="O78" s="52" t="s">
        <v>23</v>
      </c>
      <c r="P78" s="132"/>
      <c r="Q78" s="317"/>
      <c r="R78" s="114"/>
      <c r="U78" s="295"/>
    </row>
    <row r="79" spans="1:21" s="115" customFormat="1" ht="78.75">
      <c r="A79" s="16" t="s">
        <v>89</v>
      </c>
      <c r="B79" s="36" t="s">
        <v>230</v>
      </c>
      <c r="C79" s="53" t="s">
        <v>235</v>
      </c>
      <c r="D79" s="53" t="s">
        <v>239</v>
      </c>
      <c r="E79" s="172" t="s">
        <v>283</v>
      </c>
      <c r="F79" s="52" t="s">
        <v>142</v>
      </c>
      <c r="G79" s="54" t="s">
        <v>31</v>
      </c>
      <c r="H79" s="52">
        <v>1</v>
      </c>
      <c r="I79" s="52">
        <v>41212812</v>
      </c>
      <c r="J79" s="40" t="s">
        <v>587</v>
      </c>
      <c r="K79" s="120">
        <v>980000</v>
      </c>
      <c r="L79" s="52" t="s">
        <v>620</v>
      </c>
      <c r="M79" s="36" t="s">
        <v>600</v>
      </c>
      <c r="N79" s="52" t="s">
        <v>143</v>
      </c>
      <c r="O79" s="52" t="s">
        <v>23</v>
      </c>
      <c r="P79" s="110"/>
      <c r="Q79" s="317"/>
      <c r="R79" s="114"/>
      <c r="U79" s="295"/>
    </row>
    <row r="80" spans="1:21" s="115" customFormat="1" ht="78.75">
      <c r="A80" s="16" t="s">
        <v>90</v>
      </c>
      <c r="B80" s="36" t="s">
        <v>230</v>
      </c>
      <c r="C80" s="53" t="s">
        <v>237</v>
      </c>
      <c r="D80" s="53" t="s">
        <v>238</v>
      </c>
      <c r="E80" s="172" t="s">
        <v>284</v>
      </c>
      <c r="F80" s="52" t="s">
        <v>142</v>
      </c>
      <c r="G80" s="54" t="s">
        <v>31</v>
      </c>
      <c r="H80" s="52">
        <v>1</v>
      </c>
      <c r="I80" s="52">
        <v>41212812</v>
      </c>
      <c r="J80" s="40" t="s">
        <v>587</v>
      </c>
      <c r="K80" s="120">
        <v>700000</v>
      </c>
      <c r="L80" s="52" t="s">
        <v>620</v>
      </c>
      <c r="M80" s="52" t="s">
        <v>600</v>
      </c>
      <c r="N80" s="52" t="s">
        <v>143</v>
      </c>
      <c r="O80" s="52" t="s">
        <v>23</v>
      </c>
      <c r="P80" s="110"/>
      <c r="Q80" s="317"/>
      <c r="R80" s="114"/>
      <c r="U80" s="295"/>
    </row>
    <row r="81" spans="1:21" s="115" customFormat="1" ht="78.75">
      <c r="A81" s="16" t="s">
        <v>91</v>
      </c>
      <c r="B81" s="40" t="s">
        <v>230</v>
      </c>
      <c r="C81" s="53" t="s">
        <v>240</v>
      </c>
      <c r="D81" s="53" t="s">
        <v>239</v>
      </c>
      <c r="E81" s="172" t="s">
        <v>285</v>
      </c>
      <c r="F81" s="52">
        <v>876</v>
      </c>
      <c r="G81" s="54" t="s">
        <v>31</v>
      </c>
      <c r="H81" s="52">
        <v>1</v>
      </c>
      <c r="I81" s="52">
        <v>41212812</v>
      </c>
      <c r="J81" s="40" t="s">
        <v>587</v>
      </c>
      <c r="K81" s="120">
        <v>3000000</v>
      </c>
      <c r="L81" s="52" t="s">
        <v>620</v>
      </c>
      <c r="M81" s="52" t="s">
        <v>600</v>
      </c>
      <c r="N81" s="52" t="s">
        <v>143</v>
      </c>
      <c r="O81" s="52" t="s">
        <v>23</v>
      </c>
      <c r="P81" s="110"/>
      <c r="Q81" s="317"/>
      <c r="R81" s="114"/>
      <c r="U81" s="295"/>
    </row>
    <row r="82" spans="1:21" s="115" customFormat="1" ht="78.75">
      <c r="A82" s="16" t="s">
        <v>92</v>
      </c>
      <c r="B82" s="12" t="s">
        <v>341</v>
      </c>
      <c r="C82" s="10" t="s">
        <v>342</v>
      </c>
      <c r="D82" s="53" t="s">
        <v>242</v>
      </c>
      <c r="E82" s="268" t="s">
        <v>286</v>
      </c>
      <c r="F82" s="52">
        <v>876</v>
      </c>
      <c r="G82" s="52" t="s">
        <v>31</v>
      </c>
      <c r="H82" s="52">
        <v>1</v>
      </c>
      <c r="I82" s="119">
        <v>41212812</v>
      </c>
      <c r="J82" s="40" t="s">
        <v>587</v>
      </c>
      <c r="K82" s="161">
        <v>195000</v>
      </c>
      <c r="L82" s="40" t="s">
        <v>621</v>
      </c>
      <c r="M82" s="36" t="s">
        <v>600</v>
      </c>
      <c r="N82" s="52" t="s">
        <v>143</v>
      </c>
      <c r="O82" s="52" t="s">
        <v>23</v>
      </c>
      <c r="P82" s="163"/>
      <c r="Q82" s="317"/>
      <c r="U82" s="295"/>
    </row>
    <row r="83" spans="1:21" s="115" customFormat="1" ht="130.5" customHeight="1">
      <c r="A83" s="16" t="s">
        <v>93</v>
      </c>
      <c r="B83" s="53" t="s">
        <v>230</v>
      </c>
      <c r="C83" s="53" t="s">
        <v>243</v>
      </c>
      <c r="D83" s="52" t="s">
        <v>244</v>
      </c>
      <c r="E83" s="259" t="s">
        <v>287</v>
      </c>
      <c r="F83" s="53" t="s">
        <v>142</v>
      </c>
      <c r="G83" s="54" t="s">
        <v>31</v>
      </c>
      <c r="H83" s="52">
        <v>1</v>
      </c>
      <c r="I83" s="119">
        <v>41212812</v>
      </c>
      <c r="J83" s="40" t="s">
        <v>587</v>
      </c>
      <c r="K83" s="120">
        <v>270000</v>
      </c>
      <c r="L83" s="52" t="s">
        <v>620</v>
      </c>
      <c r="M83" s="36" t="s">
        <v>600</v>
      </c>
      <c r="N83" s="76" t="s">
        <v>114</v>
      </c>
      <c r="O83" s="52" t="s">
        <v>23</v>
      </c>
      <c r="P83" s="4"/>
      <c r="Q83" s="317"/>
      <c r="R83" s="114"/>
      <c r="U83" s="295"/>
    </row>
    <row r="84" spans="1:21" s="115" customFormat="1" ht="123.75" customHeight="1">
      <c r="A84" s="16" t="s">
        <v>115</v>
      </c>
      <c r="B84" s="10" t="s">
        <v>245</v>
      </c>
      <c r="C84" s="10" t="s">
        <v>246</v>
      </c>
      <c r="D84" s="10" t="s">
        <v>540</v>
      </c>
      <c r="E84" s="258" t="s">
        <v>288</v>
      </c>
      <c r="F84" s="8">
        <v>876</v>
      </c>
      <c r="G84" s="54" t="s">
        <v>31</v>
      </c>
      <c r="H84" s="8">
        <v>1</v>
      </c>
      <c r="I84" s="8">
        <v>41212812</v>
      </c>
      <c r="J84" s="39" t="s">
        <v>587</v>
      </c>
      <c r="K84" s="120">
        <v>220000</v>
      </c>
      <c r="L84" s="12" t="s">
        <v>621</v>
      </c>
      <c r="M84" s="12" t="s">
        <v>600</v>
      </c>
      <c r="N84" s="76" t="s">
        <v>114</v>
      </c>
      <c r="O84" s="39" t="s">
        <v>23</v>
      </c>
      <c r="P84" s="110"/>
      <c r="Q84" s="317"/>
      <c r="R84" s="114"/>
      <c r="U84" s="295"/>
    </row>
    <row r="85" spans="1:21" s="115" customFormat="1" ht="128.25" customHeight="1">
      <c r="A85" s="16" t="s">
        <v>116</v>
      </c>
      <c r="B85" s="10" t="s">
        <v>247</v>
      </c>
      <c r="C85" s="10" t="s">
        <v>248</v>
      </c>
      <c r="D85" s="10" t="s">
        <v>265</v>
      </c>
      <c r="E85" s="258" t="s">
        <v>289</v>
      </c>
      <c r="F85" s="8" t="s">
        <v>142</v>
      </c>
      <c r="G85" s="54" t="s">
        <v>31</v>
      </c>
      <c r="H85" s="8">
        <v>1</v>
      </c>
      <c r="I85" s="8">
        <v>41212812</v>
      </c>
      <c r="J85" s="39" t="s">
        <v>587</v>
      </c>
      <c r="K85" s="124">
        <v>1600000</v>
      </c>
      <c r="L85" s="12" t="s">
        <v>621</v>
      </c>
      <c r="M85" s="12" t="s">
        <v>600</v>
      </c>
      <c r="N85" s="76" t="s">
        <v>114</v>
      </c>
      <c r="O85" s="39" t="s">
        <v>23</v>
      </c>
      <c r="P85" s="110"/>
      <c r="Q85" s="317"/>
      <c r="R85" s="114"/>
      <c r="U85" s="295"/>
    </row>
    <row r="86" spans="1:21" s="115" customFormat="1" ht="78.75">
      <c r="A86" s="16" t="s">
        <v>117</v>
      </c>
      <c r="B86" s="36" t="s">
        <v>254</v>
      </c>
      <c r="C86" s="53" t="s">
        <v>255</v>
      </c>
      <c r="D86" s="53" t="s">
        <v>256</v>
      </c>
      <c r="E86" s="172" t="s">
        <v>290</v>
      </c>
      <c r="F86" s="53">
        <v>876</v>
      </c>
      <c r="G86" s="54" t="s">
        <v>31</v>
      </c>
      <c r="H86" s="119">
        <v>1</v>
      </c>
      <c r="I86" s="119">
        <v>41212812</v>
      </c>
      <c r="J86" s="40" t="s">
        <v>587</v>
      </c>
      <c r="K86" s="120">
        <v>140000</v>
      </c>
      <c r="L86" s="121" t="s">
        <v>623</v>
      </c>
      <c r="M86" s="36" t="s">
        <v>600</v>
      </c>
      <c r="N86" s="52" t="s">
        <v>143</v>
      </c>
      <c r="O86" s="52" t="s">
        <v>23</v>
      </c>
      <c r="P86" s="88"/>
      <c r="Q86" s="317"/>
      <c r="R86" s="114"/>
      <c r="U86" s="295"/>
    </row>
    <row r="87" spans="1:21" s="115" customFormat="1" ht="62.25" customHeight="1">
      <c r="A87" s="16" t="s">
        <v>118</v>
      </c>
      <c r="B87" s="53" t="s">
        <v>241</v>
      </c>
      <c r="C87" s="53" t="s">
        <v>257</v>
      </c>
      <c r="D87" s="40" t="s">
        <v>268</v>
      </c>
      <c r="E87" s="172" t="s">
        <v>267</v>
      </c>
      <c r="F87" s="117" t="s">
        <v>142</v>
      </c>
      <c r="G87" s="54" t="s">
        <v>31</v>
      </c>
      <c r="H87" s="52">
        <v>1</v>
      </c>
      <c r="I87" s="52">
        <v>41212812</v>
      </c>
      <c r="J87" s="52" t="s">
        <v>587</v>
      </c>
      <c r="K87" s="161">
        <v>2100000</v>
      </c>
      <c r="L87" s="36" t="s">
        <v>622</v>
      </c>
      <c r="M87" s="53" t="s">
        <v>600</v>
      </c>
      <c r="N87" s="52" t="s">
        <v>143</v>
      </c>
      <c r="O87" s="52" t="s">
        <v>23</v>
      </c>
      <c r="P87" s="163"/>
      <c r="Q87" s="317"/>
      <c r="R87" s="114"/>
      <c r="U87" s="295"/>
    </row>
    <row r="88" spans="1:21" s="115" customFormat="1" ht="120.75" customHeight="1">
      <c r="A88" s="16" t="s">
        <v>518</v>
      </c>
      <c r="B88" s="52" t="s">
        <v>209</v>
      </c>
      <c r="C88" s="53" t="s">
        <v>258</v>
      </c>
      <c r="D88" s="52" t="s">
        <v>211</v>
      </c>
      <c r="E88" s="268" t="s">
        <v>291</v>
      </c>
      <c r="F88" s="52" t="s">
        <v>142</v>
      </c>
      <c r="G88" s="54" t="s">
        <v>31</v>
      </c>
      <c r="H88" s="52">
        <v>1</v>
      </c>
      <c r="I88" s="52">
        <v>41212812</v>
      </c>
      <c r="J88" s="52" t="s">
        <v>587</v>
      </c>
      <c r="K88" s="120">
        <v>10000000</v>
      </c>
      <c r="L88" s="36" t="s">
        <v>622</v>
      </c>
      <c r="M88" s="53" t="s">
        <v>600</v>
      </c>
      <c r="N88" s="76" t="s">
        <v>114</v>
      </c>
      <c r="O88" s="52" t="s">
        <v>23</v>
      </c>
      <c r="P88" s="4"/>
      <c r="Q88" s="317"/>
      <c r="R88" s="114"/>
      <c r="U88" s="295"/>
    </row>
    <row r="89" spans="1:21" s="115" customFormat="1" ht="78.75">
      <c r="A89" s="16" t="s">
        <v>521</v>
      </c>
      <c r="B89" s="53" t="s">
        <v>215</v>
      </c>
      <c r="C89" s="53" t="s">
        <v>216</v>
      </c>
      <c r="D89" s="53" t="s">
        <v>217</v>
      </c>
      <c r="E89" s="268" t="s">
        <v>270</v>
      </c>
      <c r="F89" s="36" t="s">
        <v>142</v>
      </c>
      <c r="G89" s="54" t="s">
        <v>31</v>
      </c>
      <c r="H89" s="119">
        <v>1</v>
      </c>
      <c r="I89" s="52">
        <v>41212812</v>
      </c>
      <c r="J89" s="40" t="s">
        <v>587</v>
      </c>
      <c r="K89" s="120">
        <v>2900000</v>
      </c>
      <c r="L89" s="12" t="s">
        <v>624</v>
      </c>
      <c r="M89" s="36" t="s">
        <v>600</v>
      </c>
      <c r="N89" s="52" t="s">
        <v>143</v>
      </c>
      <c r="O89" s="8" t="s">
        <v>23</v>
      </c>
      <c r="P89" s="110"/>
      <c r="Q89" s="317"/>
      <c r="R89" s="114"/>
      <c r="U89" s="295"/>
    </row>
    <row r="90" spans="1:21" s="115" customFormat="1" ht="78.75">
      <c r="A90" s="16" t="s">
        <v>522</v>
      </c>
      <c r="B90" s="38" t="s">
        <v>212</v>
      </c>
      <c r="C90" s="38" t="s">
        <v>259</v>
      </c>
      <c r="D90" s="38" t="s">
        <v>260</v>
      </c>
      <c r="E90" s="235" t="s">
        <v>269</v>
      </c>
      <c r="F90" s="38" t="s">
        <v>142</v>
      </c>
      <c r="G90" s="54" t="s">
        <v>31</v>
      </c>
      <c r="H90" s="38">
        <v>1</v>
      </c>
      <c r="I90" s="38">
        <v>41212812</v>
      </c>
      <c r="J90" s="38" t="s">
        <v>587</v>
      </c>
      <c r="K90" s="120">
        <v>120000</v>
      </c>
      <c r="L90" s="38" t="s">
        <v>624</v>
      </c>
      <c r="M90" s="38" t="s">
        <v>600</v>
      </c>
      <c r="N90" s="117" t="s">
        <v>143</v>
      </c>
      <c r="O90" s="123" t="s">
        <v>23</v>
      </c>
      <c r="P90" s="110"/>
      <c r="Q90" s="317"/>
      <c r="R90" s="114"/>
      <c r="U90" s="295"/>
    </row>
    <row r="91" spans="1:21" s="78" customFormat="1" ht="99" customHeight="1">
      <c r="A91" s="16" t="s">
        <v>523</v>
      </c>
      <c r="B91" s="52" t="s">
        <v>329</v>
      </c>
      <c r="C91" s="8" t="s">
        <v>330</v>
      </c>
      <c r="D91" s="52" t="s">
        <v>331</v>
      </c>
      <c r="E91" s="271" t="s">
        <v>335</v>
      </c>
      <c r="F91" s="52">
        <v>113</v>
      </c>
      <c r="G91" s="52" t="s">
        <v>443</v>
      </c>
      <c r="H91" s="52">
        <v>3400</v>
      </c>
      <c r="I91" s="52">
        <v>41212812</v>
      </c>
      <c r="J91" s="52" t="s">
        <v>587</v>
      </c>
      <c r="K91" s="122">
        <v>200000</v>
      </c>
      <c r="L91" s="53" t="s">
        <v>619</v>
      </c>
      <c r="M91" s="52" t="s">
        <v>600</v>
      </c>
      <c r="N91" s="52" t="s">
        <v>332</v>
      </c>
      <c r="O91" s="52" t="s">
        <v>139</v>
      </c>
      <c r="P91" s="37"/>
      <c r="Q91" s="319">
        <v>872</v>
      </c>
      <c r="U91" s="295"/>
    </row>
    <row r="92" spans="1:21" s="78" customFormat="1" ht="125.25" customHeight="1">
      <c r="A92" s="16" t="s">
        <v>569</v>
      </c>
      <c r="B92" s="36" t="s">
        <v>340</v>
      </c>
      <c r="C92" s="53" t="s">
        <v>333</v>
      </c>
      <c r="D92" s="53" t="s">
        <v>336</v>
      </c>
      <c r="E92" s="259" t="s">
        <v>334</v>
      </c>
      <c r="F92" s="53" t="s">
        <v>251</v>
      </c>
      <c r="G92" s="52" t="s">
        <v>252</v>
      </c>
      <c r="H92" s="52">
        <v>60</v>
      </c>
      <c r="I92" s="52">
        <v>41212812</v>
      </c>
      <c r="J92" s="40" t="s">
        <v>587</v>
      </c>
      <c r="K92" s="122">
        <v>780000</v>
      </c>
      <c r="L92" s="40" t="s">
        <v>619</v>
      </c>
      <c r="M92" s="36" t="s">
        <v>600</v>
      </c>
      <c r="N92" s="52" t="s">
        <v>143</v>
      </c>
      <c r="O92" s="52" t="s">
        <v>23</v>
      </c>
      <c r="P92" s="37"/>
      <c r="Q92" s="320"/>
      <c r="U92" s="295"/>
    </row>
    <row r="93" spans="1:21" s="83" customFormat="1" ht="183.75" customHeight="1">
      <c r="A93" s="16" t="s">
        <v>666</v>
      </c>
      <c r="B93" s="10" t="s">
        <v>365</v>
      </c>
      <c r="C93" s="10" t="s">
        <v>366</v>
      </c>
      <c r="D93" s="20" t="s">
        <v>663</v>
      </c>
      <c r="E93" s="262" t="s">
        <v>379</v>
      </c>
      <c r="F93" s="12">
        <v>876</v>
      </c>
      <c r="G93" s="14" t="s">
        <v>31</v>
      </c>
      <c r="H93" s="8">
        <v>1</v>
      </c>
      <c r="I93" s="8">
        <v>41212812</v>
      </c>
      <c r="J93" s="38" t="s">
        <v>587</v>
      </c>
      <c r="K93" s="122">
        <v>320000</v>
      </c>
      <c r="L93" s="153" t="s">
        <v>625</v>
      </c>
      <c r="M93" s="153" t="s">
        <v>591</v>
      </c>
      <c r="N93" s="8" t="s">
        <v>143</v>
      </c>
      <c r="O93" s="8" t="s">
        <v>23</v>
      </c>
      <c r="Q93" s="318"/>
      <c r="U93" s="295"/>
    </row>
    <row r="94" spans="1:21" s="63" customFormat="1" ht="75.75" customHeight="1">
      <c r="A94" s="16" t="s">
        <v>667</v>
      </c>
      <c r="B94" s="10" t="s">
        <v>367</v>
      </c>
      <c r="C94" s="10" t="s">
        <v>368</v>
      </c>
      <c r="D94" s="20" t="s">
        <v>369</v>
      </c>
      <c r="E94" s="262" t="s">
        <v>370</v>
      </c>
      <c r="F94" s="12">
        <v>876</v>
      </c>
      <c r="G94" s="14" t="s">
        <v>31</v>
      </c>
      <c r="H94" s="8">
        <v>1</v>
      </c>
      <c r="I94" s="8">
        <v>41212812</v>
      </c>
      <c r="J94" s="8" t="s">
        <v>587</v>
      </c>
      <c r="K94" s="122">
        <v>780000</v>
      </c>
      <c r="L94" s="153" t="s">
        <v>626</v>
      </c>
      <c r="M94" s="153" t="s">
        <v>591</v>
      </c>
      <c r="N94" s="8" t="s">
        <v>143</v>
      </c>
      <c r="O94" s="8" t="s">
        <v>23</v>
      </c>
      <c r="P94" s="85"/>
      <c r="Q94" s="318"/>
      <c r="U94" s="295"/>
    </row>
    <row r="95" spans="1:21" s="56" customFormat="1" ht="79.5" customHeight="1">
      <c r="A95" s="16" t="s">
        <v>468</v>
      </c>
      <c r="B95" s="10" t="s">
        <v>371</v>
      </c>
      <c r="C95" s="10" t="s">
        <v>372</v>
      </c>
      <c r="D95" s="20" t="s">
        <v>373</v>
      </c>
      <c r="E95" s="262" t="s">
        <v>374</v>
      </c>
      <c r="F95" s="12">
        <v>876</v>
      </c>
      <c r="G95" s="14" t="s">
        <v>31</v>
      </c>
      <c r="H95" s="8">
        <v>1</v>
      </c>
      <c r="I95" s="8">
        <v>41212812</v>
      </c>
      <c r="J95" s="8" t="s">
        <v>587</v>
      </c>
      <c r="K95" s="122">
        <v>400000</v>
      </c>
      <c r="L95" s="153" t="s">
        <v>626</v>
      </c>
      <c r="M95" s="153" t="s">
        <v>600</v>
      </c>
      <c r="N95" s="8" t="s">
        <v>143</v>
      </c>
      <c r="O95" s="8" t="s">
        <v>23</v>
      </c>
      <c r="Q95" s="318"/>
      <c r="U95" s="295"/>
    </row>
    <row r="96" spans="1:21" s="56" customFormat="1" ht="69" customHeight="1">
      <c r="A96" s="16" t="s">
        <v>668</v>
      </c>
      <c r="B96" s="10" t="s">
        <v>375</v>
      </c>
      <c r="C96" s="10" t="s">
        <v>375</v>
      </c>
      <c r="D96" s="20" t="s">
        <v>376</v>
      </c>
      <c r="E96" s="262" t="s">
        <v>444</v>
      </c>
      <c r="F96" s="12">
        <v>876</v>
      </c>
      <c r="G96" s="14" t="s">
        <v>31</v>
      </c>
      <c r="H96" s="8">
        <v>1</v>
      </c>
      <c r="I96" s="8">
        <v>41212812</v>
      </c>
      <c r="J96" s="8" t="s">
        <v>587</v>
      </c>
      <c r="K96" s="122">
        <v>300000</v>
      </c>
      <c r="L96" s="153" t="s">
        <v>626</v>
      </c>
      <c r="M96" s="153" t="s">
        <v>600</v>
      </c>
      <c r="N96" s="8" t="s">
        <v>143</v>
      </c>
      <c r="O96" s="8" t="s">
        <v>23</v>
      </c>
      <c r="Q96" s="318"/>
      <c r="U96" s="295"/>
    </row>
    <row r="97" spans="1:21" s="63" customFormat="1" ht="66.75" customHeight="1">
      <c r="A97" s="16" t="s">
        <v>669</v>
      </c>
      <c r="B97" s="10" t="s">
        <v>352</v>
      </c>
      <c r="C97" s="10" t="s">
        <v>352</v>
      </c>
      <c r="D97" s="20" t="s">
        <v>377</v>
      </c>
      <c r="E97" s="262" t="s">
        <v>378</v>
      </c>
      <c r="F97" s="12">
        <v>876</v>
      </c>
      <c r="G97" s="14" t="s">
        <v>31</v>
      </c>
      <c r="H97" s="8">
        <v>1</v>
      </c>
      <c r="I97" s="8">
        <v>41212812</v>
      </c>
      <c r="J97" s="8" t="s">
        <v>587</v>
      </c>
      <c r="K97" s="122">
        <v>658400</v>
      </c>
      <c r="L97" s="153" t="s">
        <v>626</v>
      </c>
      <c r="M97" s="153" t="s">
        <v>647</v>
      </c>
      <c r="N97" s="8" t="s">
        <v>143</v>
      </c>
      <c r="O97" s="8" t="s">
        <v>23</v>
      </c>
      <c r="P97" s="85"/>
      <c r="Q97" s="318"/>
      <c r="U97" s="295"/>
    </row>
    <row r="98" spans="1:21" s="45" customFormat="1" ht="291" customHeight="1">
      <c r="A98" s="16" t="s">
        <v>670</v>
      </c>
      <c r="B98" s="10" t="s">
        <v>391</v>
      </c>
      <c r="C98" s="10" t="s">
        <v>386</v>
      </c>
      <c r="D98" s="8" t="s">
        <v>387</v>
      </c>
      <c r="E98" s="257" t="s">
        <v>527</v>
      </c>
      <c r="F98" s="8">
        <v>792</v>
      </c>
      <c r="G98" s="8" t="s">
        <v>547</v>
      </c>
      <c r="H98" s="8">
        <v>140</v>
      </c>
      <c r="I98" s="8">
        <v>41212812</v>
      </c>
      <c r="J98" s="38" t="s">
        <v>587</v>
      </c>
      <c r="K98" s="122">
        <v>240000</v>
      </c>
      <c r="L98" s="8" t="s">
        <v>627</v>
      </c>
      <c r="M98" s="8" t="s">
        <v>648</v>
      </c>
      <c r="N98" s="238" t="s">
        <v>530</v>
      </c>
      <c r="O98" s="8" t="s">
        <v>139</v>
      </c>
      <c r="Q98" s="312">
        <v>78</v>
      </c>
      <c r="U98" s="295"/>
    </row>
    <row r="99" spans="1:21" s="81" customFormat="1" ht="165" customHeight="1">
      <c r="A99" s="16" t="s">
        <v>671</v>
      </c>
      <c r="B99" s="10" t="s">
        <v>337</v>
      </c>
      <c r="C99" s="10" t="s">
        <v>338</v>
      </c>
      <c r="D99" s="8" t="s">
        <v>388</v>
      </c>
      <c r="E99" s="257" t="s">
        <v>384</v>
      </c>
      <c r="F99" s="8">
        <v>792</v>
      </c>
      <c r="G99" s="8" t="s">
        <v>547</v>
      </c>
      <c r="H99" s="8">
        <v>12</v>
      </c>
      <c r="I99" s="8">
        <v>41212812</v>
      </c>
      <c r="J99" s="294" t="s">
        <v>664</v>
      </c>
      <c r="K99" s="122">
        <v>360000</v>
      </c>
      <c r="L99" s="8" t="s">
        <v>628</v>
      </c>
      <c r="M99" s="8" t="s">
        <v>600</v>
      </c>
      <c r="N99" s="238" t="s">
        <v>530</v>
      </c>
      <c r="O99" s="8" t="s">
        <v>139</v>
      </c>
      <c r="P99" s="27"/>
      <c r="Q99" s="312"/>
      <c r="U99" s="295"/>
    </row>
    <row r="100" spans="1:21" s="45" customFormat="1" ht="144.75" customHeight="1">
      <c r="A100" s="16" t="s">
        <v>469</v>
      </c>
      <c r="B100" s="10" t="s">
        <v>337</v>
      </c>
      <c r="C100" s="10" t="s">
        <v>338</v>
      </c>
      <c r="D100" s="8" t="s">
        <v>388</v>
      </c>
      <c r="E100" s="257" t="s">
        <v>384</v>
      </c>
      <c r="F100" s="8">
        <v>792</v>
      </c>
      <c r="G100" s="8" t="s">
        <v>547</v>
      </c>
      <c r="H100" s="8">
        <v>11</v>
      </c>
      <c r="I100" s="8">
        <v>97000</v>
      </c>
      <c r="J100" s="8" t="s">
        <v>664</v>
      </c>
      <c r="K100" s="122">
        <v>330000</v>
      </c>
      <c r="L100" s="8" t="s">
        <v>628</v>
      </c>
      <c r="M100" s="8" t="s">
        <v>600</v>
      </c>
      <c r="N100" s="238" t="s">
        <v>530</v>
      </c>
      <c r="O100" s="8" t="s">
        <v>139</v>
      </c>
      <c r="P100" s="15"/>
      <c r="Q100" s="312"/>
      <c r="U100" s="295"/>
    </row>
    <row r="101" spans="1:21" s="63" customFormat="1" ht="156.75" customHeight="1">
      <c r="A101" s="16" t="s">
        <v>672</v>
      </c>
      <c r="B101" s="10" t="s">
        <v>337</v>
      </c>
      <c r="C101" s="10" t="s">
        <v>338</v>
      </c>
      <c r="D101" s="8" t="s">
        <v>388</v>
      </c>
      <c r="E101" s="257" t="s">
        <v>385</v>
      </c>
      <c r="F101" s="8">
        <v>792</v>
      </c>
      <c r="G101" s="8" t="s">
        <v>547</v>
      </c>
      <c r="H101" s="8">
        <v>40</v>
      </c>
      <c r="I101" s="8" t="s">
        <v>390</v>
      </c>
      <c r="J101" s="8" t="s">
        <v>575</v>
      </c>
      <c r="K101" s="122">
        <v>2000000</v>
      </c>
      <c r="L101" s="8" t="s">
        <v>628</v>
      </c>
      <c r="M101" s="8" t="s">
        <v>600</v>
      </c>
      <c r="N101" s="238" t="s">
        <v>530</v>
      </c>
      <c r="O101" s="8" t="s">
        <v>139</v>
      </c>
      <c r="P101" s="60"/>
      <c r="Q101" s="312"/>
      <c r="U101" s="295"/>
    </row>
    <row r="102" spans="1:21" s="63" customFormat="1" ht="78.75">
      <c r="A102" s="16" t="s">
        <v>673</v>
      </c>
      <c r="B102" s="204" t="s">
        <v>513</v>
      </c>
      <c r="C102" s="204" t="s">
        <v>512</v>
      </c>
      <c r="D102" s="209" t="s">
        <v>514</v>
      </c>
      <c r="E102" s="272" t="s">
        <v>515</v>
      </c>
      <c r="F102" s="205">
        <v>796</v>
      </c>
      <c r="G102" s="205" t="s">
        <v>121</v>
      </c>
      <c r="H102" s="206">
        <v>1</v>
      </c>
      <c r="I102" s="135">
        <v>41212812</v>
      </c>
      <c r="J102" s="134" t="s">
        <v>665</v>
      </c>
      <c r="K102" s="122">
        <v>2413600</v>
      </c>
      <c r="L102" s="204" t="s">
        <v>620</v>
      </c>
      <c r="M102" s="207" t="s">
        <v>631</v>
      </c>
      <c r="N102" s="208" t="s">
        <v>143</v>
      </c>
      <c r="O102" s="205" t="s">
        <v>23</v>
      </c>
      <c r="P102" s="60"/>
      <c r="Q102" s="215">
        <v>18</v>
      </c>
      <c r="U102" s="295"/>
    </row>
    <row r="103" spans="1:21" s="63" customFormat="1" ht="120">
      <c r="A103" s="16" t="s">
        <v>674</v>
      </c>
      <c r="B103" s="224" t="s">
        <v>552</v>
      </c>
      <c r="C103" s="224" t="s">
        <v>553</v>
      </c>
      <c r="D103" s="286" t="s">
        <v>554</v>
      </c>
      <c r="E103" s="40" t="s">
        <v>564</v>
      </c>
      <c r="F103" s="40">
        <v>876</v>
      </c>
      <c r="G103" s="126" t="s">
        <v>31</v>
      </c>
      <c r="H103" s="119">
        <v>1</v>
      </c>
      <c r="I103" s="119">
        <v>41212812</v>
      </c>
      <c r="J103" s="52" t="s">
        <v>587</v>
      </c>
      <c r="K103" s="122">
        <v>4300000</v>
      </c>
      <c r="L103" s="54" t="s">
        <v>629</v>
      </c>
      <c r="M103" s="40" t="s">
        <v>597</v>
      </c>
      <c r="N103" s="76" t="s">
        <v>114</v>
      </c>
      <c r="O103" s="126" t="s">
        <v>23</v>
      </c>
      <c r="P103" s="60"/>
      <c r="Q103" s="321">
        <v>60</v>
      </c>
      <c r="U103" s="295"/>
    </row>
    <row r="104" spans="1:21" s="63" customFormat="1" ht="78.75">
      <c r="A104" s="16" t="s">
        <v>675</v>
      </c>
      <c r="B104" s="117" t="s">
        <v>148</v>
      </c>
      <c r="C104" s="117" t="s">
        <v>556</v>
      </c>
      <c r="D104" s="287" t="s">
        <v>557</v>
      </c>
      <c r="E104" s="117" t="s">
        <v>558</v>
      </c>
      <c r="F104" s="288">
        <v>796</v>
      </c>
      <c r="G104" s="289" t="s">
        <v>121</v>
      </c>
      <c r="H104" s="117">
        <v>1054</v>
      </c>
      <c r="I104" s="52">
        <v>41212812</v>
      </c>
      <c r="J104" s="40" t="s">
        <v>587</v>
      </c>
      <c r="K104" s="122">
        <v>460000</v>
      </c>
      <c r="L104" s="121" t="s">
        <v>630</v>
      </c>
      <c r="M104" s="121" t="s">
        <v>649</v>
      </c>
      <c r="N104" s="117" t="s">
        <v>143</v>
      </c>
      <c r="O104" s="117" t="s">
        <v>23</v>
      </c>
      <c r="P104" s="60"/>
      <c r="Q104" s="322"/>
      <c r="U104" s="295"/>
    </row>
    <row r="105" spans="1:21" s="63" customFormat="1" ht="120">
      <c r="A105" s="16" t="s">
        <v>676</v>
      </c>
      <c r="B105" s="117" t="s">
        <v>559</v>
      </c>
      <c r="C105" s="117" t="s">
        <v>560</v>
      </c>
      <c r="D105" s="287" t="s">
        <v>561</v>
      </c>
      <c r="E105" s="117" t="s">
        <v>562</v>
      </c>
      <c r="F105" s="288">
        <v>796</v>
      </c>
      <c r="G105" s="289" t="s">
        <v>121</v>
      </c>
      <c r="H105" s="117">
        <v>50000</v>
      </c>
      <c r="I105" s="52">
        <v>41212812</v>
      </c>
      <c r="J105" s="40" t="s">
        <v>587</v>
      </c>
      <c r="K105" s="122">
        <v>1050388</v>
      </c>
      <c r="L105" s="121" t="s">
        <v>630</v>
      </c>
      <c r="M105" s="121" t="s">
        <v>600</v>
      </c>
      <c r="N105" s="76" t="s">
        <v>114</v>
      </c>
      <c r="O105" s="117" t="s">
        <v>23</v>
      </c>
      <c r="P105" s="60"/>
      <c r="Q105" s="322"/>
      <c r="U105" s="295"/>
    </row>
    <row r="106" spans="1:21" s="63" customFormat="1" ht="120">
      <c r="A106" s="16" t="s">
        <v>677</v>
      </c>
      <c r="B106" s="224" t="s">
        <v>552</v>
      </c>
      <c r="C106" s="53" t="s">
        <v>553</v>
      </c>
      <c r="D106" s="52" t="s">
        <v>563</v>
      </c>
      <c r="E106" s="52" t="s">
        <v>565</v>
      </c>
      <c r="F106" s="52">
        <v>876</v>
      </c>
      <c r="G106" s="52" t="s">
        <v>31</v>
      </c>
      <c r="H106" s="52">
        <v>1</v>
      </c>
      <c r="I106" s="52">
        <v>41212812</v>
      </c>
      <c r="J106" s="40" t="s">
        <v>587</v>
      </c>
      <c r="K106" s="122">
        <v>1325470.23</v>
      </c>
      <c r="L106" s="121" t="s">
        <v>630</v>
      </c>
      <c r="M106" s="53" t="s">
        <v>600</v>
      </c>
      <c r="N106" s="76" t="s">
        <v>114</v>
      </c>
      <c r="O106" s="52" t="s">
        <v>23</v>
      </c>
      <c r="P106" s="60"/>
      <c r="Q106" s="322"/>
      <c r="U106" s="295"/>
    </row>
    <row r="107" spans="1:21" s="79" customFormat="1" ht="39" customHeight="1">
      <c r="A107" s="336" t="s">
        <v>168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08"/>
      <c r="L107" s="309"/>
      <c r="M107" s="309"/>
      <c r="N107" s="309"/>
      <c r="O107" s="310"/>
      <c r="P107" s="82"/>
      <c r="Q107" s="164"/>
      <c r="U107" s="295"/>
    </row>
    <row r="108" spans="1:21" s="81" customFormat="1" ht="80.25" customHeight="1">
      <c r="A108" s="133" t="s">
        <v>94</v>
      </c>
      <c r="B108" s="278" t="s">
        <v>169</v>
      </c>
      <c r="C108" s="278" t="s">
        <v>170</v>
      </c>
      <c r="D108" s="134" t="s">
        <v>181</v>
      </c>
      <c r="E108" s="267" t="s">
        <v>171</v>
      </c>
      <c r="F108" s="135">
        <v>876</v>
      </c>
      <c r="G108" s="134" t="s">
        <v>31</v>
      </c>
      <c r="H108" s="135">
        <v>1</v>
      </c>
      <c r="I108" s="135">
        <v>41212812</v>
      </c>
      <c r="J108" s="134" t="s">
        <v>587</v>
      </c>
      <c r="K108" s="122">
        <v>180000</v>
      </c>
      <c r="L108" s="9" t="s">
        <v>631</v>
      </c>
      <c r="M108" s="7" t="s">
        <v>594</v>
      </c>
      <c r="N108" s="134" t="s">
        <v>143</v>
      </c>
      <c r="O108" s="278" t="s">
        <v>23</v>
      </c>
      <c r="P108" s="80"/>
      <c r="Q108" s="304">
        <v>53</v>
      </c>
      <c r="U108" s="295"/>
    </row>
    <row r="109" spans="1:21" s="65" customFormat="1" ht="132.75" customHeight="1">
      <c r="A109" s="133" t="s">
        <v>95</v>
      </c>
      <c r="B109" s="134" t="s">
        <v>174</v>
      </c>
      <c r="C109" s="135" t="s">
        <v>175</v>
      </c>
      <c r="D109" s="134" t="s">
        <v>176</v>
      </c>
      <c r="E109" s="257" t="s">
        <v>678</v>
      </c>
      <c r="F109" s="135">
        <v>876</v>
      </c>
      <c r="G109" s="134" t="s">
        <v>31</v>
      </c>
      <c r="H109" s="135">
        <v>1</v>
      </c>
      <c r="I109" s="135">
        <v>41212812</v>
      </c>
      <c r="J109" s="134" t="s">
        <v>587</v>
      </c>
      <c r="K109" s="122">
        <v>1140000</v>
      </c>
      <c r="L109" s="9" t="s">
        <v>631</v>
      </c>
      <c r="M109" s="7" t="s">
        <v>594</v>
      </c>
      <c r="N109" s="76" t="s">
        <v>114</v>
      </c>
      <c r="O109" s="278" t="s">
        <v>23</v>
      </c>
      <c r="P109" s="66"/>
      <c r="Q109" s="305"/>
      <c r="U109" s="295"/>
    </row>
    <row r="110" spans="1:21" s="100" customFormat="1" ht="126.75" customHeight="1">
      <c r="A110" s="133" t="s">
        <v>96</v>
      </c>
      <c r="B110" s="52" t="s">
        <v>292</v>
      </c>
      <c r="C110" s="52" t="s">
        <v>293</v>
      </c>
      <c r="D110" s="52" t="s">
        <v>294</v>
      </c>
      <c r="E110" s="259" t="s">
        <v>305</v>
      </c>
      <c r="F110" s="52">
        <v>876</v>
      </c>
      <c r="G110" s="52" t="s">
        <v>31</v>
      </c>
      <c r="H110" s="52">
        <v>1</v>
      </c>
      <c r="I110" s="119">
        <v>41212812</v>
      </c>
      <c r="J110" s="40" t="s">
        <v>587</v>
      </c>
      <c r="K110" s="120">
        <v>2500000</v>
      </c>
      <c r="L110" s="52" t="s">
        <v>631</v>
      </c>
      <c r="M110" s="53" t="s">
        <v>600</v>
      </c>
      <c r="N110" s="76" t="s">
        <v>114</v>
      </c>
      <c r="O110" s="52" t="s">
        <v>23</v>
      </c>
      <c r="P110" s="112"/>
      <c r="Q110" s="306">
        <v>60</v>
      </c>
      <c r="U110" s="295"/>
    </row>
    <row r="111" spans="1:21" s="100" customFormat="1" ht="78.75">
      <c r="A111" s="133" t="s">
        <v>97</v>
      </c>
      <c r="B111" s="53" t="s">
        <v>209</v>
      </c>
      <c r="C111" s="53" t="s">
        <v>296</v>
      </c>
      <c r="D111" s="52" t="s">
        <v>211</v>
      </c>
      <c r="E111" s="172" t="s">
        <v>291</v>
      </c>
      <c r="F111" s="52">
        <v>876</v>
      </c>
      <c r="G111" s="52" t="s">
        <v>31</v>
      </c>
      <c r="H111" s="52">
        <v>1</v>
      </c>
      <c r="I111" s="52">
        <v>41212812</v>
      </c>
      <c r="J111" s="52" t="s">
        <v>587</v>
      </c>
      <c r="K111" s="122">
        <v>2500000</v>
      </c>
      <c r="L111" s="36" t="s">
        <v>631</v>
      </c>
      <c r="M111" s="36" t="s">
        <v>600</v>
      </c>
      <c r="N111" s="52" t="s">
        <v>143</v>
      </c>
      <c r="O111" s="52" t="s">
        <v>23</v>
      </c>
      <c r="P111" s="112"/>
      <c r="Q111" s="306"/>
      <c r="U111" s="295"/>
    </row>
    <row r="112" spans="1:21" s="100" customFormat="1" ht="129" customHeight="1">
      <c r="A112" s="133" t="s">
        <v>98</v>
      </c>
      <c r="B112" s="53" t="s">
        <v>206</v>
      </c>
      <c r="C112" s="53" t="s">
        <v>207</v>
      </c>
      <c r="D112" s="52" t="s">
        <v>162</v>
      </c>
      <c r="E112" s="172" t="s">
        <v>274</v>
      </c>
      <c r="F112" s="53" t="s">
        <v>142</v>
      </c>
      <c r="G112" s="52" t="s">
        <v>31</v>
      </c>
      <c r="H112" s="119">
        <v>1</v>
      </c>
      <c r="I112" s="52">
        <v>41212812</v>
      </c>
      <c r="J112" s="40" t="s">
        <v>587</v>
      </c>
      <c r="K112" s="120">
        <v>140000</v>
      </c>
      <c r="L112" s="52" t="s">
        <v>631</v>
      </c>
      <c r="M112" s="52" t="s">
        <v>600</v>
      </c>
      <c r="N112" s="76" t="s">
        <v>114</v>
      </c>
      <c r="O112" s="52" t="s">
        <v>23</v>
      </c>
      <c r="P112" s="112"/>
      <c r="Q112" s="306"/>
      <c r="U112" s="295"/>
    </row>
    <row r="113" spans="1:21" s="100" customFormat="1" ht="78.75">
      <c r="A113" s="133" t="s">
        <v>99</v>
      </c>
      <c r="B113" s="38" t="s">
        <v>262</v>
      </c>
      <c r="C113" s="38" t="s">
        <v>297</v>
      </c>
      <c r="D113" s="52" t="s">
        <v>244</v>
      </c>
      <c r="E113" s="259" t="s">
        <v>307</v>
      </c>
      <c r="F113" s="52" t="s">
        <v>249</v>
      </c>
      <c r="G113" s="52" t="s">
        <v>147</v>
      </c>
      <c r="H113" s="52">
        <v>20454</v>
      </c>
      <c r="I113" s="52">
        <v>41212812</v>
      </c>
      <c r="J113" s="40" t="s">
        <v>587</v>
      </c>
      <c r="K113" s="161">
        <v>199500</v>
      </c>
      <c r="L113" s="38" t="s">
        <v>631</v>
      </c>
      <c r="M113" s="38" t="s">
        <v>600</v>
      </c>
      <c r="N113" s="117" t="s">
        <v>143</v>
      </c>
      <c r="O113" s="8" t="s">
        <v>23</v>
      </c>
      <c r="P113" s="112"/>
      <c r="Q113" s="306"/>
      <c r="U113" s="295"/>
    </row>
    <row r="114" spans="1:21" s="100" customFormat="1" ht="144.75" customHeight="1">
      <c r="A114" s="133" t="s">
        <v>100</v>
      </c>
      <c r="B114" s="38" t="s">
        <v>298</v>
      </c>
      <c r="C114" s="38" t="s">
        <v>298</v>
      </c>
      <c r="D114" s="38" t="s">
        <v>244</v>
      </c>
      <c r="E114" s="235" t="s">
        <v>307</v>
      </c>
      <c r="F114" s="38" t="s">
        <v>249</v>
      </c>
      <c r="G114" s="38" t="s">
        <v>147</v>
      </c>
      <c r="H114" s="38" t="s">
        <v>299</v>
      </c>
      <c r="I114" s="38">
        <v>41212812</v>
      </c>
      <c r="J114" s="38" t="s">
        <v>587</v>
      </c>
      <c r="K114" s="122">
        <v>237560</v>
      </c>
      <c r="L114" s="38" t="s">
        <v>300</v>
      </c>
      <c r="M114" s="38" t="s">
        <v>600</v>
      </c>
      <c r="N114" s="76" t="s">
        <v>114</v>
      </c>
      <c r="O114" s="8" t="s">
        <v>23</v>
      </c>
      <c r="P114" s="112"/>
      <c r="Q114" s="306"/>
      <c r="U114" s="295"/>
    </row>
    <row r="115" spans="1:21" s="100" customFormat="1" ht="137.25" customHeight="1">
      <c r="A115" s="133" t="s">
        <v>101</v>
      </c>
      <c r="B115" s="36" t="s">
        <v>230</v>
      </c>
      <c r="C115" s="53" t="s">
        <v>301</v>
      </c>
      <c r="D115" s="53" t="s">
        <v>236</v>
      </c>
      <c r="E115" s="172" t="s">
        <v>308</v>
      </c>
      <c r="F115" s="53" t="s">
        <v>142</v>
      </c>
      <c r="G115" s="52" t="s">
        <v>31</v>
      </c>
      <c r="H115" s="119">
        <v>1</v>
      </c>
      <c r="I115" s="52">
        <v>41212812</v>
      </c>
      <c r="J115" s="40" t="s">
        <v>587</v>
      </c>
      <c r="K115" s="120">
        <v>150000</v>
      </c>
      <c r="L115" s="40" t="s">
        <v>594</v>
      </c>
      <c r="M115" s="36" t="s">
        <v>600</v>
      </c>
      <c r="N115" s="76" t="s">
        <v>114</v>
      </c>
      <c r="O115" s="52" t="s">
        <v>23</v>
      </c>
      <c r="P115" s="112"/>
      <c r="Q115" s="306"/>
      <c r="U115" s="295"/>
    </row>
    <row r="116" spans="1:21" s="100" customFormat="1" ht="78.75">
      <c r="A116" s="133" t="s">
        <v>102</v>
      </c>
      <c r="B116" s="38" t="s">
        <v>230</v>
      </c>
      <c r="C116" s="38" t="s">
        <v>250</v>
      </c>
      <c r="D116" s="38" t="s">
        <v>310</v>
      </c>
      <c r="E116" s="235" t="s">
        <v>549</v>
      </c>
      <c r="F116" s="38" t="s">
        <v>249</v>
      </c>
      <c r="G116" s="38" t="s">
        <v>147</v>
      </c>
      <c r="H116" s="38">
        <v>2000</v>
      </c>
      <c r="I116" s="38">
        <v>41212812</v>
      </c>
      <c r="J116" s="38" t="s">
        <v>587</v>
      </c>
      <c r="K116" s="161">
        <v>120000</v>
      </c>
      <c r="L116" s="38" t="s">
        <v>594</v>
      </c>
      <c r="M116" s="36" t="s">
        <v>600</v>
      </c>
      <c r="N116" s="240" t="s">
        <v>143</v>
      </c>
      <c r="O116" s="123" t="s">
        <v>23</v>
      </c>
      <c r="P116" s="112"/>
      <c r="Q116" s="306"/>
      <c r="U116" s="295"/>
    </row>
    <row r="117" spans="1:21" s="100" customFormat="1" ht="132.75" customHeight="1">
      <c r="A117" s="133" t="s">
        <v>103</v>
      </c>
      <c r="B117" s="38" t="s">
        <v>230</v>
      </c>
      <c r="C117" s="38" t="s">
        <v>262</v>
      </c>
      <c r="D117" s="39" t="s">
        <v>679</v>
      </c>
      <c r="E117" s="172" t="s">
        <v>272</v>
      </c>
      <c r="F117" s="49" t="s">
        <v>249</v>
      </c>
      <c r="G117" s="21" t="s">
        <v>147</v>
      </c>
      <c r="H117" s="21">
        <v>18713</v>
      </c>
      <c r="I117" s="21">
        <v>41212812</v>
      </c>
      <c r="J117" s="39" t="s">
        <v>587</v>
      </c>
      <c r="K117" s="229">
        <v>1700000</v>
      </c>
      <c r="L117" s="50" t="s">
        <v>594</v>
      </c>
      <c r="M117" s="21" t="s">
        <v>600</v>
      </c>
      <c r="N117" s="76" t="s">
        <v>114</v>
      </c>
      <c r="O117" s="21" t="s">
        <v>23</v>
      </c>
      <c r="P117" s="112"/>
      <c r="Q117" s="306"/>
      <c r="U117" s="295"/>
    </row>
    <row r="118" spans="1:21" s="100" customFormat="1" ht="78.75">
      <c r="A118" s="133" t="s">
        <v>318</v>
      </c>
      <c r="B118" s="53" t="s">
        <v>230</v>
      </c>
      <c r="C118" s="53" t="s">
        <v>141</v>
      </c>
      <c r="D118" s="53" t="s">
        <v>302</v>
      </c>
      <c r="E118" s="268" t="s">
        <v>551</v>
      </c>
      <c r="F118" s="230">
        <v>715</v>
      </c>
      <c r="G118" s="230" t="s">
        <v>541</v>
      </c>
      <c r="H118" s="230">
        <v>10000</v>
      </c>
      <c r="I118" s="117">
        <v>41212812</v>
      </c>
      <c r="J118" s="40" t="s">
        <v>587</v>
      </c>
      <c r="K118" s="120">
        <v>354654</v>
      </c>
      <c r="L118" s="40" t="s">
        <v>594</v>
      </c>
      <c r="M118" s="36" t="s">
        <v>600</v>
      </c>
      <c r="N118" s="52" t="s">
        <v>143</v>
      </c>
      <c r="O118" s="52" t="s">
        <v>23</v>
      </c>
      <c r="P118" s="112"/>
      <c r="Q118" s="306"/>
      <c r="U118" s="295"/>
    </row>
    <row r="119" spans="1:21" s="100" customFormat="1" ht="70.5" customHeight="1">
      <c r="A119" s="133" t="s">
        <v>319</v>
      </c>
      <c r="B119" s="231" t="s">
        <v>254</v>
      </c>
      <c r="C119" s="232" t="s">
        <v>303</v>
      </c>
      <c r="D119" s="230" t="s">
        <v>304</v>
      </c>
      <c r="E119" s="273" t="s">
        <v>309</v>
      </c>
      <c r="F119" s="230" t="s">
        <v>160</v>
      </c>
      <c r="G119" s="230" t="s">
        <v>121</v>
      </c>
      <c r="H119" s="230">
        <v>1000</v>
      </c>
      <c r="I119" s="230">
        <v>41212812</v>
      </c>
      <c r="J119" s="233" t="s">
        <v>587</v>
      </c>
      <c r="K119" s="161">
        <v>78000</v>
      </c>
      <c r="L119" s="39" t="s">
        <v>593</v>
      </c>
      <c r="M119" s="234" t="s">
        <v>600</v>
      </c>
      <c r="N119" s="230" t="s">
        <v>143</v>
      </c>
      <c r="O119" s="12" t="s">
        <v>23</v>
      </c>
      <c r="P119" s="112"/>
      <c r="Q119" s="306"/>
      <c r="U119" s="295"/>
    </row>
    <row r="120" spans="1:21" s="87" customFormat="1" ht="155.25" customHeight="1">
      <c r="A120" s="133" t="s">
        <v>104</v>
      </c>
      <c r="B120" s="38" t="s">
        <v>337</v>
      </c>
      <c r="C120" s="38" t="s">
        <v>338</v>
      </c>
      <c r="D120" s="39" t="s">
        <v>389</v>
      </c>
      <c r="E120" s="172" t="s">
        <v>445</v>
      </c>
      <c r="F120" s="49" t="s">
        <v>160</v>
      </c>
      <c r="G120" s="21" t="s">
        <v>121</v>
      </c>
      <c r="H120" s="21">
        <v>16</v>
      </c>
      <c r="I120" s="21">
        <v>88000</v>
      </c>
      <c r="J120" s="43" t="s">
        <v>664</v>
      </c>
      <c r="K120" s="214">
        <v>420000</v>
      </c>
      <c r="L120" s="50" t="s">
        <v>631</v>
      </c>
      <c r="M120" s="21" t="s">
        <v>600</v>
      </c>
      <c r="N120" s="238" t="s">
        <v>530</v>
      </c>
      <c r="O120" s="21" t="s">
        <v>139</v>
      </c>
      <c r="P120" s="86"/>
      <c r="Q120" s="313">
        <v>872</v>
      </c>
      <c r="U120" s="295"/>
    </row>
    <row r="121" spans="1:21" s="56" customFormat="1" ht="157.5" customHeight="1">
      <c r="A121" s="133" t="s">
        <v>105</v>
      </c>
      <c r="B121" s="38" t="s">
        <v>337</v>
      </c>
      <c r="C121" s="38" t="s">
        <v>338</v>
      </c>
      <c r="D121" s="38" t="s">
        <v>389</v>
      </c>
      <c r="E121" s="235" t="s">
        <v>446</v>
      </c>
      <c r="F121" s="38" t="s">
        <v>160</v>
      </c>
      <c r="G121" s="38" t="s">
        <v>121</v>
      </c>
      <c r="H121" s="38" t="s">
        <v>680</v>
      </c>
      <c r="I121" s="131" t="s">
        <v>339</v>
      </c>
      <c r="J121" s="38" t="s">
        <v>576</v>
      </c>
      <c r="K121" s="214">
        <v>425000</v>
      </c>
      <c r="L121" s="50" t="s">
        <v>631</v>
      </c>
      <c r="M121" s="21" t="s">
        <v>600</v>
      </c>
      <c r="N121" s="238" t="s">
        <v>530</v>
      </c>
      <c r="O121" s="21" t="s">
        <v>139</v>
      </c>
      <c r="P121" s="48"/>
      <c r="Q121" s="314"/>
      <c r="U121" s="295"/>
    </row>
    <row r="122" spans="1:21" s="56" customFormat="1" ht="204.75" customHeight="1">
      <c r="A122" s="133" t="s">
        <v>320</v>
      </c>
      <c r="B122" s="278" t="s">
        <v>408</v>
      </c>
      <c r="C122" s="278" t="s">
        <v>409</v>
      </c>
      <c r="D122" s="278" t="s">
        <v>413</v>
      </c>
      <c r="E122" s="257" t="s">
        <v>528</v>
      </c>
      <c r="F122" s="278" t="s">
        <v>410</v>
      </c>
      <c r="G122" s="278" t="s">
        <v>31</v>
      </c>
      <c r="H122" s="278" t="s">
        <v>411</v>
      </c>
      <c r="I122" s="278" t="s">
        <v>638</v>
      </c>
      <c r="J122" s="160" t="s">
        <v>587</v>
      </c>
      <c r="K122" s="214">
        <v>220000</v>
      </c>
      <c r="L122" s="159" t="s">
        <v>632</v>
      </c>
      <c r="M122" s="142" t="s">
        <v>651</v>
      </c>
      <c r="N122" s="278" t="s">
        <v>143</v>
      </c>
      <c r="O122" s="278" t="s">
        <v>412</v>
      </c>
      <c r="Q122" s="165">
        <v>38</v>
      </c>
      <c r="U122" s="295"/>
    </row>
    <row r="123" spans="1:21" s="87" customFormat="1" ht="172.5" customHeight="1">
      <c r="A123" s="133" t="s">
        <v>106</v>
      </c>
      <c r="B123" s="278" t="s">
        <v>418</v>
      </c>
      <c r="C123" s="278" t="s">
        <v>420</v>
      </c>
      <c r="D123" s="278" t="s">
        <v>419</v>
      </c>
      <c r="E123" s="257" t="s">
        <v>529</v>
      </c>
      <c r="F123" s="278" t="s">
        <v>410</v>
      </c>
      <c r="G123" s="278" t="s">
        <v>31</v>
      </c>
      <c r="H123" s="278">
        <v>1</v>
      </c>
      <c r="I123" s="278" t="s">
        <v>542</v>
      </c>
      <c r="J123" s="278" t="s">
        <v>681</v>
      </c>
      <c r="K123" s="214">
        <v>600000</v>
      </c>
      <c r="L123" s="278" t="s">
        <v>594</v>
      </c>
      <c r="M123" s="278" t="s">
        <v>596</v>
      </c>
      <c r="N123" s="238" t="s">
        <v>530</v>
      </c>
      <c r="O123" s="278" t="s">
        <v>139</v>
      </c>
      <c r="P123" s="86"/>
      <c r="Q123" s="166">
        <v>800</v>
      </c>
      <c r="U123" s="295"/>
    </row>
    <row r="124" spans="1:21" s="87" customFormat="1" ht="126.75" customHeight="1">
      <c r="A124" s="133" t="s">
        <v>107</v>
      </c>
      <c r="B124" s="212" t="s">
        <v>424</v>
      </c>
      <c r="C124" s="212" t="s">
        <v>425</v>
      </c>
      <c r="D124" s="212" t="s">
        <v>430</v>
      </c>
      <c r="E124" s="274" t="s">
        <v>426</v>
      </c>
      <c r="F124" s="212">
        <v>796</v>
      </c>
      <c r="G124" s="212" t="s">
        <v>121</v>
      </c>
      <c r="H124" s="212">
        <v>20</v>
      </c>
      <c r="I124" s="212">
        <v>41212812</v>
      </c>
      <c r="J124" s="212" t="s">
        <v>587</v>
      </c>
      <c r="K124" s="214">
        <v>243000</v>
      </c>
      <c r="L124" s="212" t="s">
        <v>631</v>
      </c>
      <c r="M124" s="212" t="s">
        <v>600</v>
      </c>
      <c r="N124" s="76" t="s">
        <v>114</v>
      </c>
      <c r="O124" s="212" t="s">
        <v>23</v>
      </c>
      <c r="Q124" s="300">
        <v>853</v>
      </c>
      <c r="U124" s="295"/>
    </row>
    <row r="125" spans="1:21" s="87" customFormat="1" ht="137.25" customHeight="1">
      <c r="A125" s="133" t="s">
        <v>108</v>
      </c>
      <c r="B125" s="212" t="s">
        <v>427</v>
      </c>
      <c r="C125" s="212" t="s">
        <v>428</v>
      </c>
      <c r="D125" s="212" t="s">
        <v>447</v>
      </c>
      <c r="E125" s="274" t="s">
        <v>431</v>
      </c>
      <c r="F125" s="212">
        <v>796</v>
      </c>
      <c r="G125" s="212" t="s">
        <v>121</v>
      </c>
      <c r="H125" s="212">
        <v>3</v>
      </c>
      <c r="I125" s="212">
        <v>41212812</v>
      </c>
      <c r="J125" s="212" t="s">
        <v>587</v>
      </c>
      <c r="K125" s="214">
        <v>134000</v>
      </c>
      <c r="L125" s="212" t="s">
        <v>631</v>
      </c>
      <c r="M125" s="212" t="s">
        <v>600</v>
      </c>
      <c r="N125" s="76" t="s">
        <v>114</v>
      </c>
      <c r="O125" s="212" t="s">
        <v>23</v>
      </c>
      <c r="Q125" s="301"/>
      <c r="U125" s="295"/>
    </row>
    <row r="126" spans="1:21" s="87" customFormat="1" ht="128.25" customHeight="1">
      <c r="A126" s="133" t="s">
        <v>349</v>
      </c>
      <c r="B126" s="212" t="s">
        <v>432</v>
      </c>
      <c r="C126" s="212" t="s">
        <v>429</v>
      </c>
      <c r="D126" s="212" t="s">
        <v>433</v>
      </c>
      <c r="E126" s="274" t="s">
        <v>543</v>
      </c>
      <c r="F126" s="212">
        <v>796</v>
      </c>
      <c r="G126" s="212" t="s">
        <v>121</v>
      </c>
      <c r="H126" s="212">
        <v>40</v>
      </c>
      <c r="I126" s="212">
        <v>41212812</v>
      </c>
      <c r="J126" s="212" t="s">
        <v>587</v>
      </c>
      <c r="K126" s="214">
        <v>87530</v>
      </c>
      <c r="L126" s="212" t="s">
        <v>631</v>
      </c>
      <c r="M126" s="212" t="s">
        <v>600</v>
      </c>
      <c r="N126" s="76" t="s">
        <v>114</v>
      </c>
      <c r="O126" s="212" t="s">
        <v>23</v>
      </c>
      <c r="P126" s="48"/>
      <c r="Q126" s="301"/>
      <c r="U126" s="295"/>
    </row>
    <row r="127" spans="1:21" s="87" customFormat="1" ht="128.25" customHeight="1">
      <c r="A127" s="133" t="s">
        <v>350</v>
      </c>
      <c r="B127" s="210" t="s">
        <v>513</v>
      </c>
      <c r="C127" s="204" t="s">
        <v>516</v>
      </c>
      <c r="D127" s="208" t="s">
        <v>519</v>
      </c>
      <c r="E127" s="275" t="s">
        <v>517</v>
      </c>
      <c r="F127" s="210">
        <v>796</v>
      </c>
      <c r="G127" s="210" t="s">
        <v>121</v>
      </c>
      <c r="H127" s="210">
        <v>1</v>
      </c>
      <c r="I127" s="212">
        <v>41212812</v>
      </c>
      <c r="J127" s="212" t="s">
        <v>587</v>
      </c>
      <c r="K127" s="214">
        <v>2210</v>
      </c>
      <c r="L127" s="211" t="s">
        <v>593</v>
      </c>
      <c r="M127" s="211" t="s">
        <v>596</v>
      </c>
      <c r="N127" s="76" t="s">
        <v>114</v>
      </c>
      <c r="O127" s="212" t="s">
        <v>23</v>
      </c>
      <c r="P127" s="48"/>
      <c r="Q127" s="213">
        <v>18</v>
      </c>
      <c r="U127" s="295"/>
    </row>
    <row r="128" spans="1:21" s="87" customFormat="1" ht="128.25" customHeight="1">
      <c r="A128" s="133" t="s">
        <v>351</v>
      </c>
      <c r="B128" s="6" t="s">
        <v>337</v>
      </c>
      <c r="C128" s="6" t="s">
        <v>338</v>
      </c>
      <c r="D128" s="6" t="s">
        <v>682</v>
      </c>
      <c r="E128" s="257" t="s">
        <v>683</v>
      </c>
      <c r="F128" s="6">
        <v>796</v>
      </c>
      <c r="G128" s="6" t="s">
        <v>121</v>
      </c>
      <c r="H128" s="6">
        <v>42</v>
      </c>
      <c r="I128" s="6">
        <v>88000</v>
      </c>
      <c r="J128" s="6" t="s">
        <v>664</v>
      </c>
      <c r="K128" s="214">
        <v>1120000</v>
      </c>
      <c r="L128" s="6" t="s">
        <v>633</v>
      </c>
      <c r="M128" s="6" t="s">
        <v>636</v>
      </c>
      <c r="N128" s="238" t="s">
        <v>530</v>
      </c>
      <c r="O128" s="212" t="s">
        <v>139</v>
      </c>
      <c r="P128" s="48"/>
      <c r="Q128" s="302" t="s">
        <v>524</v>
      </c>
      <c r="U128" s="295"/>
    </row>
    <row r="129" spans="1:21" s="87" customFormat="1" ht="162" customHeight="1">
      <c r="A129" s="133" t="s">
        <v>353</v>
      </c>
      <c r="B129" s="8" t="s">
        <v>337</v>
      </c>
      <c r="C129" s="8" t="s">
        <v>520</v>
      </c>
      <c r="D129" s="6" t="s">
        <v>684</v>
      </c>
      <c r="E129" s="257" t="s">
        <v>685</v>
      </c>
      <c r="F129" s="6">
        <v>796</v>
      </c>
      <c r="G129" s="6" t="s">
        <v>121</v>
      </c>
      <c r="H129" s="6">
        <v>550</v>
      </c>
      <c r="I129" s="6">
        <v>88000</v>
      </c>
      <c r="J129" s="6" t="s">
        <v>664</v>
      </c>
      <c r="K129" s="214">
        <v>1045000</v>
      </c>
      <c r="L129" s="278" t="s">
        <v>633</v>
      </c>
      <c r="M129" s="6" t="s">
        <v>636</v>
      </c>
      <c r="N129" s="238" t="s">
        <v>530</v>
      </c>
      <c r="O129" s="6" t="s">
        <v>139</v>
      </c>
      <c r="P129" s="48"/>
      <c r="Q129" s="303"/>
      <c r="U129" s="295"/>
    </row>
    <row r="130" spans="1:21" s="87" customFormat="1" ht="105.75" customHeight="1">
      <c r="A130" s="133" t="s">
        <v>363</v>
      </c>
      <c r="B130" s="38" t="s">
        <v>566</v>
      </c>
      <c r="C130" s="38" t="s">
        <v>567</v>
      </c>
      <c r="D130" s="38" t="s">
        <v>570</v>
      </c>
      <c r="E130" s="38" t="s">
        <v>571</v>
      </c>
      <c r="F130" s="38">
        <v>796</v>
      </c>
      <c r="G130" s="38" t="s">
        <v>121</v>
      </c>
      <c r="H130" s="38" t="s">
        <v>568</v>
      </c>
      <c r="I130" s="38">
        <v>41212812</v>
      </c>
      <c r="J130" s="38" t="s">
        <v>587</v>
      </c>
      <c r="K130" s="214">
        <v>1484270</v>
      </c>
      <c r="L130" s="38" t="s">
        <v>631</v>
      </c>
      <c r="M130" s="38" t="s">
        <v>600</v>
      </c>
      <c r="N130" s="117" t="s">
        <v>328</v>
      </c>
      <c r="O130" s="52" t="s">
        <v>23</v>
      </c>
      <c r="P130" s="48"/>
      <c r="Q130" s="283">
        <v>60</v>
      </c>
      <c r="U130" s="295"/>
    </row>
    <row r="131" spans="1:21" s="65" customFormat="1" ht="30" customHeight="1">
      <c r="A131" s="338" t="s">
        <v>182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08"/>
      <c r="L131" s="309"/>
      <c r="M131" s="309"/>
      <c r="N131" s="309"/>
      <c r="O131" s="310"/>
      <c r="P131" s="28"/>
      <c r="Q131" s="61"/>
      <c r="U131" s="295"/>
    </row>
    <row r="132" spans="1:21" s="100" customFormat="1" ht="123.75" customHeight="1">
      <c r="A132" s="10" t="s">
        <v>196</v>
      </c>
      <c r="B132" s="9" t="s">
        <v>169</v>
      </c>
      <c r="C132" s="11" t="s">
        <v>183</v>
      </c>
      <c r="D132" s="9" t="s">
        <v>184</v>
      </c>
      <c r="E132" s="276" t="s">
        <v>185</v>
      </c>
      <c r="F132" s="11">
        <v>796</v>
      </c>
      <c r="G132" s="9" t="s">
        <v>121</v>
      </c>
      <c r="H132" s="11">
        <v>15</v>
      </c>
      <c r="I132" s="11">
        <v>41212812</v>
      </c>
      <c r="J132" s="9" t="s">
        <v>587</v>
      </c>
      <c r="K132" s="214">
        <v>200000</v>
      </c>
      <c r="L132" s="9" t="s">
        <v>595</v>
      </c>
      <c r="M132" s="7" t="s">
        <v>596</v>
      </c>
      <c r="N132" s="76" t="s">
        <v>114</v>
      </c>
      <c r="O132" s="8" t="s">
        <v>23</v>
      </c>
      <c r="P132" s="24"/>
      <c r="Q132" s="305"/>
      <c r="U132" s="295"/>
    </row>
    <row r="133" spans="1:21" s="100" customFormat="1" ht="133.5" customHeight="1">
      <c r="A133" s="10" t="s">
        <v>109</v>
      </c>
      <c r="B133" s="9" t="s">
        <v>174</v>
      </c>
      <c r="C133" s="11" t="s">
        <v>175</v>
      </c>
      <c r="D133" s="9" t="s">
        <v>176</v>
      </c>
      <c r="E133" s="276" t="s">
        <v>686</v>
      </c>
      <c r="F133" s="11">
        <v>896</v>
      </c>
      <c r="G133" s="9" t="s">
        <v>31</v>
      </c>
      <c r="H133" s="11">
        <v>1</v>
      </c>
      <c r="I133" s="11">
        <v>41212812</v>
      </c>
      <c r="J133" s="9" t="s">
        <v>587</v>
      </c>
      <c r="K133" s="214">
        <v>800000</v>
      </c>
      <c r="L133" s="9" t="s">
        <v>597</v>
      </c>
      <c r="M133" s="7" t="s">
        <v>590</v>
      </c>
      <c r="N133" s="76" t="s">
        <v>114</v>
      </c>
      <c r="O133" s="8" t="s">
        <v>23</v>
      </c>
      <c r="P133" s="24"/>
      <c r="Q133" s="305"/>
      <c r="U133" s="295"/>
    </row>
    <row r="134" spans="1:21" s="100" customFormat="1" ht="141.75" customHeight="1">
      <c r="A134" s="10" t="s">
        <v>110</v>
      </c>
      <c r="B134" s="9" t="s">
        <v>26</v>
      </c>
      <c r="C134" s="11" t="s">
        <v>186</v>
      </c>
      <c r="D134" s="9" t="s">
        <v>187</v>
      </c>
      <c r="E134" s="276" t="s">
        <v>188</v>
      </c>
      <c r="F134" s="11">
        <v>796</v>
      </c>
      <c r="G134" s="9" t="s">
        <v>121</v>
      </c>
      <c r="H134" s="11">
        <v>10</v>
      </c>
      <c r="I134" s="11">
        <v>41212812</v>
      </c>
      <c r="J134" s="9" t="s">
        <v>587</v>
      </c>
      <c r="K134" s="214">
        <v>80000</v>
      </c>
      <c r="L134" s="9" t="s">
        <v>597</v>
      </c>
      <c r="M134" s="7" t="s">
        <v>590</v>
      </c>
      <c r="N134" s="76" t="s">
        <v>114</v>
      </c>
      <c r="O134" s="8" t="s">
        <v>23</v>
      </c>
      <c r="P134" s="24"/>
      <c r="Q134" s="305"/>
      <c r="U134" s="295"/>
    </row>
    <row r="135" spans="1:21" s="100" customFormat="1" ht="120">
      <c r="A135" s="10" t="s">
        <v>111</v>
      </c>
      <c r="B135" s="9" t="s">
        <v>172</v>
      </c>
      <c r="C135" s="11" t="s">
        <v>179</v>
      </c>
      <c r="D135" s="9" t="s">
        <v>173</v>
      </c>
      <c r="E135" s="266" t="s">
        <v>180</v>
      </c>
      <c r="F135" s="11">
        <v>796</v>
      </c>
      <c r="G135" s="8" t="s">
        <v>121</v>
      </c>
      <c r="H135" s="8">
        <v>60</v>
      </c>
      <c r="I135" s="11">
        <v>41212812</v>
      </c>
      <c r="J135" s="43" t="s">
        <v>587</v>
      </c>
      <c r="K135" s="214">
        <v>243000</v>
      </c>
      <c r="L135" s="9" t="s">
        <v>597</v>
      </c>
      <c r="M135" s="7" t="s">
        <v>590</v>
      </c>
      <c r="N135" s="76" t="s">
        <v>114</v>
      </c>
      <c r="O135" s="8" t="s">
        <v>23</v>
      </c>
      <c r="P135" s="24"/>
      <c r="Q135" s="305"/>
      <c r="U135" s="295"/>
    </row>
    <row r="136" spans="1:21" s="112" customFormat="1" ht="94.5">
      <c r="A136" s="10" t="s">
        <v>112</v>
      </c>
      <c r="B136" s="9" t="s">
        <v>172</v>
      </c>
      <c r="C136" s="11" t="s">
        <v>138</v>
      </c>
      <c r="D136" s="9" t="s">
        <v>173</v>
      </c>
      <c r="E136" s="276" t="s">
        <v>687</v>
      </c>
      <c r="F136" s="11">
        <v>876</v>
      </c>
      <c r="G136" s="9" t="s">
        <v>31</v>
      </c>
      <c r="H136" s="11">
        <v>1</v>
      </c>
      <c r="I136" s="11">
        <v>41212812</v>
      </c>
      <c r="J136" s="43" t="s">
        <v>587</v>
      </c>
      <c r="K136" s="214">
        <v>10000</v>
      </c>
      <c r="L136" s="9" t="s">
        <v>597</v>
      </c>
      <c r="M136" s="7" t="s">
        <v>590</v>
      </c>
      <c r="N136" s="8" t="s">
        <v>143</v>
      </c>
      <c r="O136" s="8" t="s">
        <v>23</v>
      </c>
      <c r="Q136" s="305"/>
      <c r="U136" s="295"/>
    </row>
    <row r="137" spans="1:21" s="145" customFormat="1" ht="127.5" customHeight="1">
      <c r="A137" s="10" t="s">
        <v>197</v>
      </c>
      <c r="B137" s="38" t="s">
        <v>230</v>
      </c>
      <c r="C137" s="38" t="s">
        <v>250</v>
      </c>
      <c r="D137" s="38" t="s">
        <v>266</v>
      </c>
      <c r="E137" s="235" t="s">
        <v>550</v>
      </c>
      <c r="F137" s="38" t="s">
        <v>142</v>
      </c>
      <c r="G137" s="42" t="s">
        <v>31</v>
      </c>
      <c r="H137" s="38" t="s">
        <v>314</v>
      </c>
      <c r="I137" s="38">
        <v>41212812</v>
      </c>
      <c r="J137" s="38" t="s">
        <v>587</v>
      </c>
      <c r="K137" s="122">
        <v>170000</v>
      </c>
      <c r="L137" s="39" t="s">
        <v>595</v>
      </c>
      <c r="M137" s="234" t="s">
        <v>600</v>
      </c>
      <c r="N137" s="76" t="s">
        <v>114</v>
      </c>
      <c r="O137" s="8" t="s">
        <v>23</v>
      </c>
      <c r="P137"/>
      <c r="Q137" s="306"/>
      <c r="R137"/>
      <c r="U137" s="295"/>
    </row>
    <row r="138" spans="1:21" s="145" customFormat="1" ht="126" customHeight="1">
      <c r="A138" s="10" t="s">
        <v>354</v>
      </c>
      <c r="B138" s="52" t="s">
        <v>230</v>
      </c>
      <c r="C138" s="53" t="s">
        <v>298</v>
      </c>
      <c r="D138" s="52" t="s">
        <v>244</v>
      </c>
      <c r="E138" s="259" t="s">
        <v>321</v>
      </c>
      <c r="F138" s="53" t="s">
        <v>142</v>
      </c>
      <c r="G138" s="42" t="s">
        <v>31</v>
      </c>
      <c r="H138" s="52">
        <v>1</v>
      </c>
      <c r="I138" s="52">
        <v>41212812</v>
      </c>
      <c r="J138" s="52" t="s">
        <v>587</v>
      </c>
      <c r="K138" s="120">
        <v>120000</v>
      </c>
      <c r="L138" s="54" t="s">
        <v>595</v>
      </c>
      <c r="M138" s="52" t="s">
        <v>600</v>
      </c>
      <c r="N138" s="76" t="s">
        <v>114</v>
      </c>
      <c r="O138" s="52" t="s">
        <v>23</v>
      </c>
      <c r="P138" s="47"/>
      <c r="Q138" s="306"/>
      <c r="R138"/>
      <c r="U138" s="295"/>
    </row>
    <row r="139" spans="1:21" s="148" customFormat="1" ht="121.5" customHeight="1">
      <c r="A139" s="10" t="s">
        <v>355</v>
      </c>
      <c r="B139" s="231" t="s">
        <v>230</v>
      </c>
      <c r="C139" s="236" t="s">
        <v>262</v>
      </c>
      <c r="D139" s="230" t="s">
        <v>244</v>
      </c>
      <c r="E139" s="273" t="s">
        <v>272</v>
      </c>
      <c r="F139" s="230" t="s">
        <v>142</v>
      </c>
      <c r="G139" s="42" t="s">
        <v>31</v>
      </c>
      <c r="H139" s="230">
        <v>1</v>
      </c>
      <c r="I139" s="230">
        <v>41212812</v>
      </c>
      <c r="J139" s="233" t="s">
        <v>587</v>
      </c>
      <c r="K139" s="214">
        <v>140000</v>
      </c>
      <c r="L139" s="39" t="s">
        <v>595</v>
      </c>
      <c r="M139" s="234" t="s">
        <v>600</v>
      </c>
      <c r="N139" s="76" t="s">
        <v>114</v>
      </c>
      <c r="O139" s="52" t="s">
        <v>23</v>
      </c>
      <c r="P139" s="146"/>
      <c r="Q139" s="306"/>
      <c r="R139" s="147"/>
      <c r="U139" s="295"/>
    </row>
    <row r="140" spans="1:21" s="145" customFormat="1" ht="134.25" customHeight="1">
      <c r="A140" s="10" t="s">
        <v>356</v>
      </c>
      <c r="B140" s="237" t="s">
        <v>292</v>
      </c>
      <c r="C140" s="55" t="s">
        <v>293</v>
      </c>
      <c r="D140" s="39" t="s">
        <v>315</v>
      </c>
      <c r="E140" s="258" t="s">
        <v>322</v>
      </c>
      <c r="F140" s="55">
        <v>876</v>
      </c>
      <c r="G140" s="39" t="s">
        <v>31</v>
      </c>
      <c r="H140" s="55">
        <v>1</v>
      </c>
      <c r="I140" s="55">
        <v>41212812</v>
      </c>
      <c r="J140" s="39" t="s">
        <v>587</v>
      </c>
      <c r="K140" s="122">
        <v>1225500</v>
      </c>
      <c r="L140" s="39" t="s">
        <v>595</v>
      </c>
      <c r="M140" s="39" t="s">
        <v>600</v>
      </c>
      <c r="N140" s="76" t="s">
        <v>114</v>
      </c>
      <c r="O140" s="8" t="s">
        <v>23</v>
      </c>
      <c r="P140"/>
      <c r="Q140" s="306"/>
      <c r="R140"/>
      <c r="U140" s="295"/>
    </row>
    <row r="141" spans="1:21" s="5" customFormat="1" ht="122.25" customHeight="1">
      <c r="A141" s="10" t="s">
        <v>357</v>
      </c>
      <c r="B141" s="237" t="s">
        <v>292</v>
      </c>
      <c r="C141" s="55" t="s">
        <v>293</v>
      </c>
      <c r="D141" s="39" t="s">
        <v>295</v>
      </c>
      <c r="E141" s="258" t="s">
        <v>306</v>
      </c>
      <c r="F141" s="55" t="s">
        <v>142</v>
      </c>
      <c r="G141" s="39" t="s">
        <v>31</v>
      </c>
      <c r="H141" s="55">
        <v>1</v>
      </c>
      <c r="I141" s="55">
        <v>41212812</v>
      </c>
      <c r="J141" s="39" t="s">
        <v>664</v>
      </c>
      <c r="K141" s="122">
        <v>1350000</v>
      </c>
      <c r="L141" s="39" t="s">
        <v>595</v>
      </c>
      <c r="M141" s="39" t="s">
        <v>600</v>
      </c>
      <c r="N141" s="76" t="s">
        <v>114</v>
      </c>
      <c r="O141" s="8" t="s">
        <v>23</v>
      </c>
      <c r="P141" s="149"/>
      <c r="Q141" s="306"/>
      <c r="U141" s="295"/>
    </row>
    <row r="142" spans="1:21" s="64" customFormat="1" ht="81" customHeight="1">
      <c r="A142" s="10" t="s">
        <v>358</v>
      </c>
      <c r="B142" s="13" t="s">
        <v>346</v>
      </c>
      <c r="C142" s="8" t="s">
        <v>343</v>
      </c>
      <c r="D142" s="13" t="s">
        <v>347</v>
      </c>
      <c r="E142" s="257" t="s">
        <v>344</v>
      </c>
      <c r="F142" s="8" t="s">
        <v>160</v>
      </c>
      <c r="G142" s="8" t="s">
        <v>121</v>
      </c>
      <c r="H142" s="8">
        <v>1</v>
      </c>
      <c r="I142" s="7">
        <v>41212812</v>
      </c>
      <c r="J142" s="39" t="s">
        <v>587</v>
      </c>
      <c r="K142" s="124">
        <v>635000</v>
      </c>
      <c r="L142" s="13" t="s">
        <v>595</v>
      </c>
      <c r="M142" s="13" t="s">
        <v>597</v>
      </c>
      <c r="N142" s="8" t="s">
        <v>143</v>
      </c>
      <c r="O142" s="8" t="s">
        <v>23</v>
      </c>
      <c r="Q142" s="298">
        <v>40</v>
      </c>
      <c r="U142" s="295"/>
    </row>
    <row r="143" spans="1:21" s="140" customFormat="1" ht="85.5" customHeight="1">
      <c r="A143" s="10" t="s">
        <v>359</v>
      </c>
      <c r="B143" s="13" t="s">
        <v>346</v>
      </c>
      <c r="C143" s="8" t="s">
        <v>343</v>
      </c>
      <c r="D143" s="13" t="s">
        <v>348</v>
      </c>
      <c r="E143" s="257" t="s">
        <v>345</v>
      </c>
      <c r="F143" s="8" t="s">
        <v>160</v>
      </c>
      <c r="G143" s="8" t="s">
        <v>121</v>
      </c>
      <c r="H143" s="8">
        <v>1</v>
      </c>
      <c r="I143" s="7">
        <v>41212812</v>
      </c>
      <c r="J143" s="39" t="s">
        <v>587</v>
      </c>
      <c r="K143" s="124">
        <v>1032580</v>
      </c>
      <c r="L143" s="13" t="s">
        <v>595</v>
      </c>
      <c r="M143" s="13" t="s">
        <v>650</v>
      </c>
      <c r="N143" s="8" t="s">
        <v>143</v>
      </c>
      <c r="O143" s="8" t="s">
        <v>23</v>
      </c>
      <c r="P143" s="139"/>
      <c r="Q143" s="299"/>
      <c r="U143" s="295"/>
    </row>
    <row r="144" spans="1:21" s="138" customFormat="1" ht="87" customHeight="1">
      <c r="A144" s="10" t="s">
        <v>439</v>
      </c>
      <c r="B144" s="10" t="s">
        <v>360</v>
      </c>
      <c r="C144" s="10" t="s">
        <v>361</v>
      </c>
      <c r="D144" s="8" t="s">
        <v>364</v>
      </c>
      <c r="E144" s="257" t="s">
        <v>362</v>
      </c>
      <c r="F144" s="8" t="s">
        <v>160</v>
      </c>
      <c r="G144" s="8" t="s">
        <v>121</v>
      </c>
      <c r="H144" s="8">
        <v>1</v>
      </c>
      <c r="I144" s="11">
        <v>41212812</v>
      </c>
      <c r="J144" s="9" t="s">
        <v>587</v>
      </c>
      <c r="K144" s="124">
        <v>3390000</v>
      </c>
      <c r="L144" s="13" t="s">
        <v>595</v>
      </c>
      <c r="M144" s="13" t="s">
        <v>597</v>
      </c>
      <c r="N144" s="9" t="s">
        <v>143</v>
      </c>
      <c r="O144" s="8" t="s">
        <v>23</v>
      </c>
      <c r="P144" s="3"/>
      <c r="Q144" s="299"/>
      <c r="U144" s="295"/>
    </row>
    <row r="145" spans="1:74" s="141" customFormat="1" ht="117" customHeight="1">
      <c r="A145" s="10" t="s">
        <v>440</v>
      </c>
      <c r="B145" s="10" t="s">
        <v>380</v>
      </c>
      <c r="C145" s="10" t="s">
        <v>381</v>
      </c>
      <c r="D145" s="20" t="s">
        <v>382</v>
      </c>
      <c r="E145" s="262" t="s">
        <v>383</v>
      </c>
      <c r="F145" s="12">
        <v>876</v>
      </c>
      <c r="G145" s="14" t="s">
        <v>31</v>
      </c>
      <c r="H145" s="8">
        <v>1</v>
      </c>
      <c r="I145" s="8">
        <v>41212812</v>
      </c>
      <c r="J145" s="9" t="s">
        <v>587</v>
      </c>
      <c r="K145" s="124">
        <v>1200000</v>
      </c>
      <c r="L145" s="6" t="s">
        <v>634</v>
      </c>
      <c r="M145" s="6" t="s">
        <v>590</v>
      </c>
      <c r="N145" s="76" t="s">
        <v>114</v>
      </c>
      <c r="O145" s="8" t="s">
        <v>23</v>
      </c>
      <c r="P145" s="143"/>
      <c r="Q145" s="143"/>
      <c r="U145" s="295"/>
    </row>
    <row r="146" spans="1:74" s="140" customFormat="1" ht="206.25" customHeight="1">
      <c r="A146" s="10" t="s">
        <v>487</v>
      </c>
      <c r="B146" s="156" t="s">
        <v>408</v>
      </c>
      <c r="C146" s="156" t="s">
        <v>409</v>
      </c>
      <c r="D146" s="156" t="s">
        <v>413</v>
      </c>
      <c r="E146" s="277" t="s">
        <v>528</v>
      </c>
      <c r="F146" s="156" t="s">
        <v>410</v>
      </c>
      <c r="G146" s="156" t="s">
        <v>31</v>
      </c>
      <c r="H146" s="156" t="s">
        <v>411</v>
      </c>
      <c r="I146" s="156" t="s">
        <v>638</v>
      </c>
      <c r="J146" s="9" t="s">
        <v>587</v>
      </c>
      <c r="K146" s="124">
        <v>90000</v>
      </c>
      <c r="L146" s="157" t="s">
        <v>635</v>
      </c>
      <c r="M146" s="159" t="s">
        <v>652</v>
      </c>
      <c r="N146" s="156" t="s">
        <v>143</v>
      </c>
      <c r="O146" s="156" t="s">
        <v>412</v>
      </c>
      <c r="Q146" s="296">
        <v>38</v>
      </c>
      <c r="U146" s="295"/>
    </row>
    <row r="147" spans="1:74" s="141" customFormat="1" ht="220.5" customHeight="1">
      <c r="A147" s="10" t="s">
        <v>489</v>
      </c>
      <c r="B147" s="156" t="s">
        <v>408</v>
      </c>
      <c r="C147" s="156" t="s">
        <v>409</v>
      </c>
      <c r="D147" s="156" t="s">
        <v>413</v>
      </c>
      <c r="E147" s="277" t="s">
        <v>528</v>
      </c>
      <c r="F147" s="156" t="s">
        <v>410</v>
      </c>
      <c r="G147" s="156" t="s">
        <v>31</v>
      </c>
      <c r="H147" s="156" t="s">
        <v>411</v>
      </c>
      <c r="I147" s="156" t="s">
        <v>638</v>
      </c>
      <c r="J147" s="9" t="s">
        <v>587</v>
      </c>
      <c r="K147" s="124">
        <v>55000</v>
      </c>
      <c r="L147" s="158" t="s">
        <v>596</v>
      </c>
      <c r="M147" s="159" t="s">
        <v>653</v>
      </c>
      <c r="N147" s="156" t="s">
        <v>143</v>
      </c>
      <c r="O147" s="156" t="s">
        <v>412</v>
      </c>
      <c r="Q147" s="296"/>
      <c r="U147" s="295"/>
    </row>
    <row r="148" spans="1:74" s="84" customFormat="1" ht="117" customHeight="1">
      <c r="A148" s="10" t="s">
        <v>490</v>
      </c>
      <c r="B148" s="38" t="s">
        <v>448</v>
      </c>
      <c r="C148" s="38" t="s">
        <v>448</v>
      </c>
      <c r="D148" s="39" t="s">
        <v>688</v>
      </c>
      <c r="E148" s="258" t="s">
        <v>450</v>
      </c>
      <c r="F148" s="156" t="s">
        <v>410</v>
      </c>
      <c r="G148" s="156" t="s">
        <v>31</v>
      </c>
      <c r="H148" s="156" t="s">
        <v>411</v>
      </c>
      <c r="I148" s="156" t="s">
        <v>638</v>
      </c>
      <c r="J148" s="9" t="s">
        <v>587</v>
      </c>
      <c r="K148" s="124">
        <v>4500000</v>
      </c>
      <c r="L148" s="158" t="s">
        <v>596</v>
      </c>
      <c r="M148" s="159" t="s">
        <v>654</v>
      </c>
      <c r="N148" s="156" t="s">
        <v>328</v>
      </c>
      <c r="O148" s="156" t="s">
        <v>412</v>
      </c>
      <c r="P148" s="144"/>
      <c r="Q148" s="62">
        <v>70</v>
      </c>
      <c r="U148" s="295"/>
    </row>
    <row r="149" spans="1:74" s="84" customFormat="1" ht="117" customHeight="1">
      <c r="A149" s="10" t="s">
        <v>493</v>
      </c>
      <c r="B149" s="53" t="s">
        <v>552</v>
      </c>
      <c r="C149" s="53" t="s">
        <v>553</v>
      </c>
      <c r="D149" s="53" t="s">
        <v>554</v>
      </c>
      <c r="E149" s="53" t="s">
        <v>555</v>
      </c>
      <c r="F149" s="288">
        <v>876</v>
      </c>
      <c r="G149" s="156" t="s">
        <v>31</v>
      </c>
      <c r="H149" s="119">
        <v>1</v>
      </c>
      <c r="I149" s="52">
        <v>41212812</v>
      </c>
      <c r="J149" s="40" t="s">
        <v>587</v>
      </c>
      <c r="K149" s="124">
        <v>750000</v>
      </c>
      <c r="L149" s="40" t="s">
        <v>636</v>
      </c>
      <c r="M149" s="52" t="s">
        <v>600</v>
      </c>
      <c r="N149" s="76" t="s">
        <v>114</v>
      </c>
      <c r="O149" s="52" t="s">
        <v>23</v>
      </c>
      <c r="P149" s="144"/>
      <c r="Q149" s="62">
        <v>60</v>
      </c>
      <c r="U149" s="295"/>
    </row>
    <row r="150" spans="1:74" s="81" customFormat="1" ht="44.25" customHeight="1">
      <c r="A150" s="338" t="s">
        <v>195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11"/>
      <c r="L150" s="309"/>
      <c r="M150" s="309"/>
      <c r="N150" s="309"/>
      <c r="O150" s="310"/>
      <c r="P150" s="28"/>
      <c r="Q150" s="29"/>
      <c r="U150" s="295"/>
    </row>
    <row r="151" spans="1:74" s="2" customFormat="1" ht="117.75" customHeight="1">
      <c r="A151" s="10" t="s">
        <v>689</v>
      </c>
      <c r="B151" s="9" t="s">
        <v>174</v>
      </c>
      <c r="C151" s="11" t="s">
        <v>189</v>
      </c>
      <c r="D151" s="9" t="s">
        <v>190</v>
      </c>
      <c r="E151" s="257" t="s">
        <v>191</v>
      </c>
      <c r="F151" s="11">
        <v>796</v>
      </c>
      <c r="G151" s="9" t="s">
        <v>121</v>
      </c>
      <c r="H151" s="11">
        <v>1</v>
      </c>
      <c r="I151" s="11">
        <v>41212812</v>
      </c>
      <c r="J151" s="9" t="s">
        <v>587</v>
      </c>
      <c r="K151" s="120">
        <v>200000</v>
      </c>
      <c r="L151" s="9" t="s">
        <v>590</v>
      </c>
      <c r="M151" s="7" t="s">
        <v>598</v>
      </c>
      <c r="N151" s="76" t="s">
        <v>114</v>
      </c>
      <c r="O151" s="8" t="s">
        <v>23</v>
      </c>
      <c r="Q151" s="307">
        <v>53</v>
      </c>
      <c r="U151" s="295"/>
    </row>
    <row r="152" spans="1:74" customFormat="1" ht="78.75">
      <c r="A152" s="10" t="s">
        <v>690</v>
      </c>
      <c r="B152" s="8" t="s">
        <v>169</v>
      </c>
      <c r="C152" s="8" t="s">
        <v>170</v>
      </c>
      <c r="D152" s="9" t="s">
        <v>171</v>
      </c>
      <c r="E152" s="257" t="s">
        <v>171</v>
      </c>
      <c r="F152" s="11">
        <v>876</v>
      </c>
      <c r="G152" s="9" t="s">
        <v>31</v>
      </c>
      <c r="H152" s="11">
        <v>1</v>
      </c>
      <c r="I152" s="11">
        <v>41212812</v>
      </c>
      <c r="J152" s="9" t="s">
        <v>587</v>
      </c>
      <c r="K152" s="120">
        <v>75000</v>
      </c>
      <c r="L152" s="9" t="s">
        <v>590</v>
      </c>
      <c r="M152" s="7" t="s">
        <v>598</v>
      </c>
      <c r="N152" s="9" t="s">
        <v>143</v>
      </c>
      <c r="O152" s="8" t="s">
        <v>23</v>
      </c>
      <c r="P152" s="105"/>
      <c r="Q152" s="305"/>
      <c r="U152" s="295"/>
    </row>
    <row r="153" spans="1:74" s="1" customFormat="1" ht="134.25" customHeight="1">
      <c r="A153" s="10" t="s">
        <v>691</v>
      </c>
      <c r="B153" s="9" t="s">
        <v>192</v>
      </c>
      <c r="C153" s="8" t="s">
        <v>193</v>
      </c>
      <c r="D153" s="8" t="s">
        <v>544</v>
      </c>
      <c r="E153" s="257" t="s">
        <v>698</v>
      </c>
      <c r="F153" s="11">
        <v>796</v>
      </c>
      <c r="G153" s="9" t="s">
        <v>121</v>
      </c>
      <c r="H153" s="11">
        <v>5</v>
      </c>
      <c r="I153" s="11">
        <v>41212812</v>
      </c>
      <c r="J153" s="9" t="s">
        <v>587</v>
      </c>
      <c r="K153" s="120">
        <v>50000</v>
      </c>
      <c r="L153" s="9" t="s">
        <v>590</v>
      </c>
      <c r="M153" s="7" t="s">
        <v>598</v>
      </c>
      <c r="N153" s="76" t="s">
        <v>114</v>
      </c>
      <c r="O153" s="8" t="s">
        <v>23</v>
      </c>
      <c r="Q153" s="305"/>
      <c r="U153" s="295"/>
    </row>
    <row r="154" spans="1:74" customFormat="1" ht="125.25" customHeight="1">
      <c r="A154" s="10" t="s">
        <v>692</v>
      </c>
      <c r="B154" s="9" t="s">
        <v>174</v>
      </c>
      <c r="C154" s="8" t="s">
        <v>177</v>
      </c>
      <c r="D154" s="9" t="s">
        <v>178</v>
      </c>
      <c r="E154" s="257" t="s">
        <v>699</v>
      </c>
      <c r="F154" s="11">
        <v>876</v>
      </c>
      <c r="G154" s="9" t="s">
        <v>31</v>
      </c>
      <c r="H154" s="11">
        <v>1</v>
      </c>
      <c r="I154" s="11">
        <v>41212812</v>
      </c>
      <c r="J154" s="9" t="s">
        <v>587</v>
      </c>
      <c r="K154" s="120">
        <v>430000</v>
      </c>
      <c r="L154" s="8" t="s">
        <v>592</v>
      </c>
      <c r="M154" s="10" t="s">
        <v>631</v>
      </c>
      <c r="N154" s="76" t="s">
        <v>114</v>
      </c>
      <c r="O154" s="8" t="s">
        <v>23</v>
      </c>
      <c r="P154" s="105"/>
      <c r="Q154" s="305"/>
      <c r="U154" s="295"/>
    </row>
    <row r="155" spans="1:74" customFormat="1" ht="107.25" customHeight="1">
      <c r="A155" s="10" t="s">
        <v>693</v>
      </c>
      <c r="B155" s="9" t="s">
        <v>172</v>
      </c>
      <c r="C155" s="8" t="s">
        <v>138</v>
      </c>
      <c r="D155" s="9" t="s">
        <v>173</v>
      </c>
      <c r="E155" s="257" t="s">
        <v>194</v>
      </c>
      <c r="F155" s="10">
        <v>796</v>
      </c>
      <c r="G155" s="13" t="s">
        <v>121</v>
      </c>
      <c r="H155" s="7">
        <v>1</v>
      </c>
      <c r="I155" s="11">
        <v>41212812</v>
      </c>
      <c r="J155" s="9" t="s">
        <v>587</v>
      </c>
      <c r="K155" s="120">
        <v>500000</v>
      </c>
      <c r="L155" s="8" t="s">
        <v>599</v>
      </c>
      <c r="M155" s="10" t="s">
        <v>600</v>
      </c>
      <c r="N155" s="238" t="s">
        <v>530</v>
      </c>
      <c r="O155" s="8" t="s">
        <v>139</v>
      </c>
      <c r="P155" s="105"/>
      <c r="Q155" s="305"/>
      <c r="U155" s="295"/>
    </row>
    <row r="156" spans="1:74" customFormat="1" ht="191.25" customHeight="1">
      <c r="A156" s="10" t="s">
        <v>694</v>
      </c>
      <c r="B156" s="156" t="s">
        <v>408</v>
      </c>
      <c r="C156" s="156" t="s">
        <v>409</v>
      </c>
      <c r="D156" s="156" t="s">
        <v>413</v>
      </c>
      <c r="E156" s="277" t="s">
        <v>414</v>
      </c>
      <c r="F156" s="156" t="s">
        <v>410</v>
      </c>
      <c r="G156" s="156" t="s">
        <v>31</v>
      </c>
      <c r="H156" s="156" t="s">
        <v>411</v>
      </c>
      <c r="I156" s="156" t="s">
        <v>638</v>
      </c>
      <c r="J156" s="134" t="s">
        <v>587</v>
      </c>
      <c r="K156" s="137">
        <v>55000</v>
      </c>
      <c r="L156" s="158" t="s">
        <v>590</v>
      </c>
      <c r="M156" s="159" t="s">
        <v>655</v>
      </c>
      <c r="N156" s="156" t="s">
        <v>143</v>
      </c>
      <c r="O156" s="156" t="s">
        <v>412</v>
      </c>
      <c r="P156" s="105"/>
      <c r="Q156" s="296">
        <v>38</v>
      </c>
      <c r="U156" s="295"/>
    </row>
    <row r="157" spans="1:74" s="150" customFormat="1" ht="198.75" customHeight="1">
      <c r="A157" s="10" t="s">
        <v>695</v>
      </c>
      <c r="B157" s="156" t="s">
        <v>408</v>
      </c>
      <c r="C157" s="156" t="s">
        <v>409</v>
      </c>
      <c r="D157" s="156" t="s">
        <v>413</v>
      </c>
      <c r="E157" s="277" t="s">
        <v>415</v>
      </c>
      <c r="F157" s="156" t="s">
        <v>410</v>
      </c>
      <c r="G157" s="156" t="s">
        <v>31</v>
      </c>
      <c r="H157" s="156" t="s">
        <v>411</v>
      </c>
      <c r="I157" s="156" t="s">
        <v>638</v>
      </c>
      <c r="J157" s="134" t="s">
        <v>587</v>
      </c>
      <c r="K157" s="137">
        <v>75000</v>
      </c>
      <c r="L157" s="158" t="s">
        <v>590</v>
      </c>
      <c r="M157" s="159" t="s">
        <v>655</v>
      </c>
      <c r="N157" s="156" t="s">
        <v>143</v>
      </c>
      <c r="O157" s="156" t="s">
        <v>412</v>
      </c>
      <c r="P157" s="220"/>
      <c r="Q157" s="297"/>
      <c r="R157" s="292"/>
      <c r="S157" s="168"/>
      <c r="T157" s="168"/>
      <c r="U157" s="295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  <c r="AL157" s="168"/>
      <c r="AM157" s="168"/>
      <c r="AN157" s="168"/>
      <c r="AO157" s="168"/>
      <c r="AP157" s="168"/>
      <c r="AQ157" s="168"/>
      <c r="AR157" s="168"/>
      <c r="AS157" s="168"/>
      <c r="AT157" s="168"/>
      <c r="AU157" s="168"/>
      <c r="AV157" s="168"/>
      <c r="AW157" s="168"/>
      <c r="AX157" s="168"/>
      <c r="AY157" s="168"/>
      <c r="AZ157" s="168"/>
      <c r="BA157" s="168"/>
      <c r="BB157" s="168"/>
      <c r="BC157" s="168"/>
      <c r="BD157" s="168"/>
      <c r="BE157" s="168"/>
      <c r="BF157" s="168"/>
      <c r="BG157" s="168"/>
      <c r="BH157" s="168"/>
      <c r="BI157" s="168"/>
      <c r="BJ157" s="168"/>
      <c r="BK157" s="168"/>
      <c r="BL157" s="168"/>
      <c r="BM157" s="168"/>
      <c r="BN157" s="168"/>
      <c r="BO157" s="168"/>
      <c r="BP157" s="168"/>
      <c r="BQ157" s="168"/>
      <c r="BR157" s="168"/>
      <c r="BS157" s="168"/>
      <c r="BT157" s="168"/>
      <c r="BU157" s="168"/>
      <c r="BV157" s="168"/>
    </row>
    <row r="158" spans="1:74" s="168" customFormat="1" ht="121.5" customHeight="1">
      <c r="A158" s="10" t="s">
        <v>696</v>
      </c>
      <c r="B158" s="212" t="s">
        <v>441</v>
      </c>
      <c r="C158" s="212" t="s">
        <v>434</v>
      </c>
      <c r="D158" s="212" t="s">
        <v>435</v>
      </c>
      <c r="E158" s="274" t="s">
        <v>436</v>
      </c>
      <c r="F158" s="212">
        <v>796</v>
      </c>
      <c r="G158" s="212" t="s">
        <v>121</v>
      </c>
      <c r="H158" s="212">
        <v>1</v>
      </c>
      <c r="I158" s="212">
        <v>41212812</v>
      </c>
      <c r="J158" s="212" t="s">
        <v>587</v>
      </c>
      <c r="K158" s="137">
        <v>35322</v>
      </c>
      <c r="L158" s="212" t="s">
        <v>590</v>
      </c>
      <c r="M158" s="159" t="s">
        <v>656</v>
      </c>
      <c r="N158" s="76" t="s">
        <v>114</v>
      </c>
      <c r="O158" s="212" t="s">
        <v>23</v>
      </c>
      <c r="P158" s="167"/>
      <c r="Q158" s="339">
        <v>853</v>
      </c>
      <c r="U158" s="295"/>
    </row>
    <row r="159" spans="1:74" s="168" customFormat="1" ht="135" customHeight="1">
      <c r="A159" s="10" t="s">
        <v>697</v>
      </c>
      <c r="B159" s="212" t="s">
        <v>441</v>
      </c>
      <c r="C159" s="212" t="s">
        <v>429</v>
      </c>
      <c r="D159" s="212" t="s">
        <v>437</v>
      </c>
      <c r="E159" s="274" t="s">
        <v>438</v>
      </c>
      <c r="F159" s="212">
        <v>796</v>
      </c>
      <c r="G159" s="212" t="s">
        <v>121</v>
      </c>
      <c r="H159" s="212">
        <v>1</v>
      </c>
      <c r="I159" s="212">
        <v>41212812</v>
      </c>
      <c r="J159" s="212" t="s">
        <v>587</v>
      </c>
      <c r="K159" s="137">
        <v>72965</v>
      </c>
      <c r="L159" s="212" t="s">
        <v>590</v>
      </c>
      <c r="M159" s="159" t="s">
        <v>656</v>
      </c>
      <c r="N159" s="76" t="s">
        <v>114</v>
      </c>
      <c r="O159" s="212" t="s">
        <v>23</v>
      </c>
      <c r="P159" s="167"/>
      <c r="Q159" s="301"/>
      <c r="U159" s="295"/>
    </row>
    <row r="160" spans="1:74" ht="120">
      <c r="A160" s="284" t="s">
        <v>487</v>
      </c>
      <c r="B160" s="290" t="s">
        <v>552</v>
      </c>
      <c r="C160" s="117" t="s">
        <v>553</v>
      </c>
      <c r="D160" s="117" t="s">
        <v>554</v>
      </c>
      <c r="E160" s="117" t="s">
        <v>555</v>
      </c>
      <c r="F160" s="117">
        <v>876</v>
      </c>
      <c r="G160" s="52" t="s">
        <v>31</v>
      </c>
      <c r="H160" s="117">
        <v>1</v>
      </c>
      <c r="I160" s="117">
        <v>41212812</v>
      </c>
      <c r="J160" s="117" t="s">
        <v>587</v>
      </c>
      <c r="K160" s="137">
        <v>110000</v>
      </c>
      <c r="L160" s="52" t="s">
        <v>599</v>
      </c>
      <c r="M160" s="117" t="s">
        <v>600</v>
      </c>
      <c r="N160" s="76" t="s">
        <v>114</v>
      </c>
      <c r="O160" s="52" t="s">
        <v>23</v>
      </c>
      <c r="P160" s="70"/>
      <c r="Q160" s="285">
        <v>60</v>
      </c>
      <c r="U160" s="295"/>
    </row>
    <row r="161" spans="1:16" ht="15.75">
      <c r="A161" s="280"/>
      <c r="B161" s="281"/>
      <c r="C161" s="281"/>
      <c r="D161" s="281"/>
      <c r="E161" s="281"/>
      <c r="F161" s="176"/>
      <c r="G161" s="281"/>
      <c r="H161" s="281"/>
      <c r="I161" s="281"/>
      <c r="J161" s="282"/>
      <c r="K161" s="176"/>
      <c r="L161" s="281"/>
      <c r="M161" s="176"/>
      <c r="N161" s="176"/>
      <c r="O161" s="32"/>
      <c r="P161" s="70"/>
    </row>
    <row r="162" spans="1:16" ht="18.75" hidden="1" customHeight="1">
      <c r="A162" s="27"/>
      <c r="B162" s="33"/>
      <c r="C162" s="31"/>
      <c r="D162" s="31"/>
      <c r="E162" s="246"/>
      <c r="F162" s="32"/>
      <c r="G162" s="32"/>
      <c r="H162" s="34"/>
      <c r="I162" s="331" t="s">
        <v>27</v>
      </c>
      <c r="J162" s="331"/>
      <c r="K162" s="137" t="e">
        <f>4000000+P32+SUM(K49:K160)+#REF!+#REF!-#REF!-#REF!+R69-K69+#REF!-#REF!</f>
        <v>#REF!</v>
      </c>
      <c r="L162" s="26"/>
      <c r="M162" s="35"/>
      <c r="N162" s="219"/>
      <c r="O162" s="32"/>
      <c r="P162" s="70"/>
    </row>
    <row r="163" spans="1:16" ht="22.5" hidden="1" customHeight="1">
      <c r="A163" s="27"/>
      <c r="B163" s="33"/>
      <c r="C163" s="31"/>
      <c r="D163" s="31"/>
      <c r="E163" s="247"/>
      <c r="F163" s="32"/>
      <c r="G163" s="32"/>
      <c r="H163" s="34"/>
      <c r="I163" s="332" t="s">
        <v>28</v>
      </c>
      <c r="J163" s="333"/>
      <c r="K163" s="137" t="e">
        <f>SUM(K164:K167)</f>
        <v>#REF!</v>
      </c>
      <c r="L163" s="173"/>
      <c r="M163" s="173"/>
      <c r="N163" s="173"/>
      <c r="O163" s="173"/>
      <c r="P163" s="173"/>
    </row>
    <row r="164" spans="1:16" ht="15.75" hidden="1">
      <c r="A164" s="27"/>
      <c r="B164" s="33"/>
      <c r="C164" s="31"/>
      <c r="D164" s="31"/>
      <c r="E164" s="247"/>
      <c r="F164" s="32"/>
      <c r="G164" s="32"/>
      <c r="H164" s="34"/>
      <c r="I164" s="332" t="s">
        <v>29</v>
      </c>
      <c r="J164" s="333"/>
      <c r="K164" s="137" t="e">
        <f>#REF!+#REF!+#REF!+#REF!+K82+#REF!+#REF!+K87+#REF!+#REF!+#REF!+K113+K116+K119+#REF!</f>
        <v>#REF!</v>
      </c>
      <c r="L164" s="26"/>
      <c r="M164" s="35"/>
      <c r="N164" s="219"/>
      <c r="O164" s="175"/>
      <c r="P164" s="70"/>
    </row>
    <row r="165" spans="1:16" ht="15.75" hidden="1">
      <c r="A165" s="27"/>
      <c r="B165" s="89"/>
      <c r="C165" s="89"/>
      <c r="D165" s="171"/>
      <c r="E165" s="248"/>
      <c r="F165" s="92"/>
      <c r="G165" s="92"/>
      <c r="H165" s="92"/>
      <c r="I165" s="332" t="s">
        <v>30</v>
      </c>
      <c r="J165" s="333"/>
      <c r="K165" s="137">
        <f>K56</f>
        <v>555600</v>
      </c>
      <c r="L165" s="175"/>
      <c r="M165" s="175"/>
      <c r="N165" s="241"/>
      <c r="O165" s="175"/>
      <c r="P165" s="70"/>
    </row>
    <row r="166" spans="1:16" ht="15.75" hidden="1">
      <c r="A166" s="27"/>
      <c r="B166" s="89"/>
      <c r="C166" s="89"/>
      <c r="D166" s="171"/>
      <c r="E166" s="249"/>
      <c r="F166" s="92"/>
      <c r="G166" s="92"/>
      <c r="H166" s="92"/>
      <c r="I166" s="332" t="s">
        <v>416</v>
      </c>
      <c r="J166" s="333"/>
      <c r="K166" s="137">
        <f>K57</f>
        <v>2717041.32</v>
      </c>
      <c r="L166" s="89"/>
      <c r="M166" s="89"/>
      <c r="N166" s="242"/>
      <c r="O166" s="89"/>
      <c r="P166" s="70"/>
    </row>
    <row r="167" spans="1:16" ht="15.75" hidden="1">
      <c r="A167" s="27"/>
      <c r="B167" s="65"/>
      <c r="C167" s="65"/>
      <c r="D167" s="61"/>
      <c r="E167" s="250"/>
      <c r="F167" s="65"/>
      <c r="G167" s="65"/>
      <c r="H167" s="65"/>
      <c r="I167" s="332" t="s">
        <v>417</v>
      </c>
      <c r="J167" s="333"/>
      <c r="K167" s="93"/>
      <c r="L167" s="89"/>
      <c r="M167" s="89"/>
      <c r="N167" s="242"/>
      <c r="O167" s="89"/>
      <c r="P167" s="70"/>
    </row>
    <row r="168" spans="1:16" ht="15.75">
      <c r="A168" s="113"/>
      <c r="B168" s="65"/>
      <c r="C168" s="65"/>
      <c r="D168" s="67"/>
      <c r="E168" s="243"/>
      <c r="F168" s="65"/>
      <c r="G168" s="65"/>
      <c r="H168" s="65"/>
      <c r="I168" s="32"/>
      <c r="J168" s="219"/>
      <c r="K168" s="94"/>
      <c r="L168" s="89"/>
      <c r="M168" s="89"/>
      <c r="N168" s="242"/>
      <c r="O168" s="89"/>
      <c r="P168" s="70"/>
    </row>
    <row r="169" spans="1:16" ht="23.25" customHeight="1">
      <c r="A169" s="113"/>
      <c r="B169" s="65"/>
      <c r="C169" s="65"/>
      <c r="D169" s="67"/>
      <c r="E169" s="243" t="s">
        <v>586</v>
      </c>
      <c r="F169" s="65"/>
      <c r="G169" s="65"/>
      <c r="H169" s="65" t="s">
        <v>584</v>
      </c>
      <c r="I169" s="32"/>
      <c r="J169" s="219"/>
      <c r="K169" s="94"/>
      <c r="L169" s="89"/>
      <c r="M169" s="89"/>
      <c r="N169" s="242"/>
      <c r="O169" s="89"/>
      <c r="P169" s="70"/>
    </row>
    <row r="170" spans="1:16" ht="15.75" hidden="1">
      <c r="A170" s="113"/>
      <c r="B170" s="65"/>
      <c r="C170" s="65"/>
      <c r="D170" s="67"/>
      <c r="E170" s="243"/>
      <c r="F170" s="65"/>
      <c r="G170" s="65"/>
      <c r="H170" s="65"/>
      <c r="I170" s="32"/>
      <c r="J170" s="134" t="s">
        <v>577</v>
      </c>
      <c r="K170" s="137" t="e">
        <f>4000000+P32+SUM(K49:K57)+#REF!+#REF!-#REF!-#REF!</f>
        <v>#REF!</v>
      </c>
      <c r="L170" s="89"/>
      <c r="M170" s="89"/>
      <c r="N170" s="242"/>
      <c r="O170" s="89"/>
      <c r="P170" s="70"/>
    </row>
    <row r="171" spans="1:16" ht="15.75" hidden="1">
      <c r="A171" s="113"/>
      <c r="B171" s="65"/>
      <c r="C171" s="65"/>
      <c r="D171" s="67"/>
      <c r="E171" s="243"/>
      <c r="F171" s="65"/>
      <c r="G171" s="65"/>
      <c r="H171" s="65"/>
      <c r="I171" s="32"/>
      <c r="J171" s="134" t="s">
        <v>454</v>
      </c>
      <c r="K171" s="137" t="e">
        <f>SUM(K59:K106)+R69-K69+#REF!-#REF!</f>
        <v>#REF!</v>
      </c>
      <c r="L171" s="89"/>
      <c r="M171" s="89"/>
      <c r="N171" s="242"/>
      <c r="O171" s="89"/>
      <c r="P171" s="70"/>
    </row>
    <row r="172" spans="1:16" ht="15.75" hidden="1">
      <c r="A172" s="113"/>
      <c r="B172" s="91"/>
      <c r="C172" s="65"/>
      <c r="D172" s="67"/>
      <c r="E172" s="243"/>
      <c r="F172" s="65"/>
      <c r="G172" s="65"/>
      <c r="H172" s="65"/>
      <c r="I172" s="32"/>
      <c r="J172" s="134" t="s">
        <v>451</v>
      </c>
      <c r="K172" s="137">
        <f>SUM(K108:K130)</f>
        <v>15080724</v>
      </c>
      <c r="L172" s="89"/>
      <c r="M172" s="89"/>
      <c r="N172" s="242"/>
      <c r="O172" s="89"/>
      <c r="P172" s="70"/>
    </row>
    <row r="173" spans="1:16" ht="15.75" hidden="1">
      <c r="A173" s="113"/>
      <c r="B173" s="328"/>
      <c r="C173" s="328"/>
      <c r="D173" s="67"/>
      <c r="E173" s="243"/>
      <c r="F173" s="65"/>
      <c r="G173" s="65"/>
      <c r="H173" s="65"/>
      <c r="I173" s="32"/>
      <c r="J173" s="134" t="s">
        <v>452</v>
      </c>
      <c r="K173" s="137">
        <f>SUM(K132:K149)</f>
        <v>15991080</v>
      </c>
      <c r="L173" s="89"/>
      <c r="M173" s="89"/>
      <c r="N173" s="242"/>
      <c r="O173" s="89"/>
      <c r="P173" s="70"/>
    </row>
    <row r="174" spans="1:16" ht="15.75" hidden="1">
      <c r="A174" s="113"/>
      <c r="B174" s="89"/>
      <c r="C174" s="89"/>
      <c r="D174" s="171"/>
      <c r="E174" s="248"/>
      <c r="F174" s="92"/>
      <c r="G174" s="92"/>
      <c r="H174" s="92"/>
      <c r="I174" s="92"/>
      <c r="J174" s="134" t="s">
        <v>453</v>
      </c>
      <c r="K174" s="137">
        <f>SUM(K151:K160)</f>
        <v>1603287</v>
      </c>
      <c r="L174" s="96"/>
      <c r="M174" s="89"/>
      <c r="N174" s="242"/>
      <c r="O174" s="97"/>
      <c r="P174" s="70"/>
    </row>
    <row r="175" spans="1:16" ht="15.75" hidden="1">
      <c r="A175" s="113"/>
      <c r="B175" s="97"/>
      <c r="C175" s="97"/>
      <c r="D175" s="169"/>
      <c r="E175" s="251"/>
      <c r="F175" s="97"/>
      <c r="G175" s="97"/>
      <c r="H175" s="97"/>
      <c r="I175" s="97"/>
      <c r="J175" s="134" t="s">
        <v>455</v>
      </c>
      <c r="K175" s="137" t="e">
        <f>SUM(K170:K174)</f>
        <v>#REF!</v>
      </c>
      <c r="L175" s="97"/>
      <c r="M175" s="97"/>
      <c r="N175" s="65"/>
      <c r="O175" s="97"/>
      <c r="P175" s="70"/>
    </row>
    <row r="176" spans="1:16" ht="15.75">
      <c r="A176" s="27"/>
      <c r="B176" s="97"/>
      <c r="C176" s="97"/>
      <c r="D176" s="169"/>
      <c r="E176" s="251"/>
      <c r="F176" s="97"/>
      <c r="G176" s="97"/>
      <c r="H176" s="97"/>
      <c r="I176" s="97"/>
      <c r="J176" s="65"/>
      <c r="K176" s="97"/>
      <c r="L176" s="97"/>
      <c r="M176" s="97"/>
      <c r="N176" s="65"/>
      <c r="O176" s="97"/>
      <c r="P176" s="70"/>
    </row>
    <row r="177" spans="1:15" ht="15.75">
      <c r="A177" s="90"/>
      <c r="B177" s="97"/>
      <c r="C177" s="97"/>
      <c r="D177" s="169"/>
      <c r="E177" s="251"/>
      <c r="F177" s="97"/>
      <c r="G177" s="97"/>
      <c r="H177" s="97"/>
      <c r="I177" s="97"/>
      <c r="J177" s="65"/>
      <c r="K177" s="97"/>
      <c r="L177" s="97"/>
      <c r="M177" s="97"/>
      <c r="N177" s="65"/>
      <c r="O177" s="97"/>
    </row>
    <row r="178" spans="1:15" ht="15.75">
      <c r="A178" s="97" t="s">
        <v>456</v>
      </c>
      <c r="B178" s="97"/>
      <c r="C178" s="97"/>
      <c r="D178" s="169"/>
      <c r="E178" s="251"/>
      <c r="F178" s="97"/>
      <c r="G178" s="97"/>
      <c r="H178" s="97"/>
      <c r="I178" s="97"/>
      <c r="J178" s="65"/>
      <c r="K178" s="97"/>
      <c r="L178" s="97"/>
      <c r="M178" s="97"/>
      <c r="N178" s="65"/>
      <c r="O178" s="97"/>
    </row>
    <row r="179" spans="1:15" ht="15.75">
      <c r="A179" s="95" t="s">
        <v>585</v>
      </c>
      <c r="B179" s="97"/>
      <c r="C179" s="97"/>
      <c r="D179" s="169"/>
      <c r="E179" s="251"/>
      <c r="F179" s="97"/>
      <c r="G179" s="97"/>
      <c r="H179" s="97"/>
      <c r="I179" s="97"/>
      <c r="J179" s="65"/>
      <c r="K179" s="97"/>
      <c r="L179" s="97"/>
      <c r="M179" s="97"/>
      <c r="N179" s="65"/>
      <c r="O179" s="97"/>
    </row>
    <row r="180" spans="1:15" ht="15.75">
      <c r="A180" s="95"/>
      <c r="B180" s="97"/>
      <c r="C180" s="97"/>
      <c r="D180" s="169"/>
      <c r="E180" s="251"/>
      <c r="F180" s="97"/>
      <c r="G180" s="97"/>
      <c r="H180" s="97"/>
      <c r="I180" s="97"/>
      <c r="J180" s="65"/>
      <c r="K180" s="97"/>
      <c r="L180" s="97"/>
      <c r="M180" s="97"/>
      <c r="N180" s="65"/>
      <c r="O180" s="97"/>
    </row>
    <row r="181" spans="1:15" ht="15.75">
      <c r="A181" s="95"/>
      <c r="B181" s="97"/>
      <c r="C181" s="97"/>
      <c r="D181" s="169"/>
      <c r="E181" s="251"/>
      <c r="F181" s="97"/>
      <c r="G181" s="97"/>
      <c r="H181" s="97"/>
      <c r="I181" s="97"/>
      <c r="J181" s="65"/>
      <c r="K181" s="97"/>
      <c r="L181" s="97"/>
      <c r="M181" s="97"/>
      <c r="N181" s="65"/>
      <c r="O181" s="97"/>
    </row>
    <row r="182" spans="1:15" ht="15.75">
      <c r="A182" s="95"/>
      <c r="B182" s="97"/>
      <c r="C182" s="97"/>
      <c r="D182" s="169"/>
      <c r="E182" s="251"/>
      <c r="F182" s="97"/>
      <c r="G182" s="97"/>
      <c r="H182" s="97"/>
      <c r="I182" s="97"/>
      <c r="J182" s="65"/>
      <c r="K182" s="97"/>
      <c r="L182" s="97"/>
      <c r="M182" s="97"/>
      <c r="N182" s="65"/>
      <c r="O182" s="97"/>
    </row>
    <row r="183" spans="1:15" ht="15.75">
      <c r="A183" s="95"/>
      <c r="B183" s="97"/>
      <c r="C183" s="97"/>
      <c r="D183" s="169"/>
      <c r="E183" s="251"/>
      <c r="F183" s="97"/>
      <c r="G183" s="97"/>
      <c r="H183" s="97"/>
      <c r="I183" s="97"/>
      <c r="J183" s="65"/>
      <c r="K183" s="97"/>
      <c r="L183" s="97"/>
      <c r="M183" s="97"/>
      <c r="N183" s="65"/>
      <c r="O183" s="97"/>
    </row>
    <row r="184" spans="1:15" ht="15.75">
      <c r="A184" s="95"/>
      <c r="B184" s="97"/>
      <c r="C184" s="97"/>
      <c r="D184" s="169"/>
      <c r="E184" s="251"/>
      <c r="F184" s="97"/>
      <c r="G184" s="97"/>
      <c r="H184" s="97"/>
      <c r="I184" s="97"/>
      <c r="J184" s="65"/>
      <c r="K184" s="97"/>
      <c r="L184" s="97"/>
      <c r="M184" s="97"/>
      <c r="N184" s="65"/>
      <c r="O184" s="97"/>
    </row>
    <row r="185" spans="1:15" ht="15.75">
      <c r="A185" s="95"/>
      <c r="B185" s="97"/>
      <c r="C185" s="97"/>
      <c r="D185" s="169"/>
      <c r="E185" s="251"/>
      <c r="F185" s="97"/>
      <c r="G185" s="97"/>
      <c r="H185" s="97"/>
      <c r="I185" s="97"/>
      <c r="J185" s="65"/>
      <c r="K185" s="97"/>
      <c r="L185" s="97"/>
      <c r="M185" s="97"/>
      <c r="N185" s="65"/>
      <c r="O185" s="97"/>
    </row>
    <row r="186" spans="1:15" ht="15.75">
      <c r="A186" s="95"/>
      <c r="B186" s="97"/>
      <c r="C186" s="97"/>
      <c r="D186" s="169"/>
      <c r="E186" s="251"/>
      <c r="F186" s="97"/>
      <c r="G186" s="97"/>
      <c r="H186" s="97"/>
      <c r="I186" s="97"/>
      <c r="J186" s="65"/>
      <c r="K186" s="97"/>
      <c r="L186" s="97"/>
      <c r="M186" s="97"/>
      <c r="N186" s="65"/>
      <c r="O186" s="97"/>
    </row>
    <row r="188" spans="1:15" ht="15.75">
      <c r="A188" s="95"/>
      <c r="B188" s="97"/>
      <c r="C188" s="97"/>
      <c r="D188" s="169"/>
      <c r="E188" s="251"/>
      <c r="F188" s="97"/>
      <c r="G188" s="97"/>
      <c r="H188" s="97"/>
      <c r="I188" s="97"/>
      <c r="J188" s="65"/>
      <c r="K188" s="97"/>
      <c r="L188" s="97"/>
      <c r="M188" s="97"/>
      <c r="N188" s="65"/>
      <c r="O188" s="97"/>
    </row>
    <row r="189" spans="1:15" ht="15.75">
      <c r="A189" s="95"/>
      <c r="B189" s="97"/>
      <c r="C189" s="97"/>
      <c r="D189" s="169"/>
      <c r="E189" s="251"/>
      <c r="F189" s="97"/>
      <c r="G189" s="97"/>
      <c r="H189" s="97"/>
      <c r="I189" s="97"/>
      <c r="J189" s="65"/>
      <c r="K189" s="97"/>
      <c r="L189" s="97"/>
      <c r="M189" s="97"/>
      <c r="N189" s="65"/>
      <c r="O189" s="97"/>
    </row>
    <row r="190" spans="1:15" ht="15.75">
      <c r="A190" s="95"/>
      <c r="B190" s="97"/>
      <c r="C190" s="97"/>
      <c r="D190" s="169"/>
      <c r="E190" s="251"/>
      <c r="F190" s="97"/>
      <c r="G190" s="97"/>
      <c r="H190" s="97"/>
      <c r="I190" s="97"/>
      <c r="J190" s="65"/>
      <c r="K190" s="97"/>
      <c r="L190" s="97"/>
      <c r="M190" s="97"/>
      <c r="N190" s="65"/>
      <c r="O190" s="97"/>
    </row>
    <row r="191" spans="1:15" ht="15.75">
      <c r="A191" s="95"/>
      <c r="B191" s="97"/>
      <c r="C191" s="97"/>
      <c r="D191" s="169"/>
      <c r="E191" s="251"/>
      <c r="F191" s="97"/>
      <c r="G191" s="97"/>
      <c r="H191" s="97"/>
      <c r="I191" s="97"/>
      <c r="J191" s="65"/>
      <c r="K191" s="97"/>
      <c r="L191" s="97"/>
      <c r="M191" s="97"/>
      <c r="N191" s="65"/>
      <c r="O191" s="97"/>
    </row>
    <row r="192" spans="1:15" ht="15.75">
      <c r="A192" s="95"/>
      <c r="B192" s="97"/>
      <c r="C192" s="97"/>
      <c r="D192" s="169"/>
      <c r="E192" s="251"/>
      <c r="F192" s="97"/>
      <c r="G192" s="97"/>
      <c r="H192" s="97"/>
      <c r="I192" s="97"/>
      <c r="J192" s="65"/>
      <c r="K192" s="97"/>
      <c r="L192" s="97"/>
      <c r="M192" s="97"/>
      <c r="N192" s="65"/>
      <c r="O192" s="97"/>
    </row>
    <row r="193" spans="1:15" ht="15.75">
      <c r="A193" s="95"/>
      <c r="B193" s="97"/>
      <c r="C193" s="97"/>
      <c r="D193" s="169"/>
      <c r="E193" s="251"/>
      <c r="F193" s="97"/>
      <c r="G193" s="97"/>
      <c r="H193" s="97"/>
      <c r="I193" s="97"/>
      <c r="J193" s="65"/>
      <c r="K193" s="97"/>
      <c r="L193" s="97"/>
      <c r="M193" s="97"/>
      <c r="N193" s="65"/>
      <c r="O193" s="97"/>
    </row>
    <row r="194" spans="1:15" ht="15.75">
      <c r="A194" s="95"/>
      <c r="B194" s="97"/>
      <c r="C194" s="97"/>
      <c r="D194" s="169"/>
      <c r="E194" s="251"/>
      <c r="F194" s="97"/>
      <c r="G194" s="97"/>
      <c r="H194" s="97"/>
      <c r="I194" s="97"/>
      <c r="J194" s="65"/>
      <c r="K194" s="97"/>
      <c r="L194" s="97"/>
      <c r="M194" s="97"/>
      <c r="N194" s="65"/>
      <c r="O194" s="97"/>
    </row>
    <row r="195" spans="1:15" ht="15.75">
      <c r="A195" s="95"/>
      <c r="B195" s="97"/>
      <c r="C195" s="97"/>
      <c r="D195" s="169"/>
      <c r="E195" s="251"/>
      <c r="F195" s="97"/>
      <c r="G195" s="97"/>
      <c r="H195" s="97"/>
      <c r="I195" s="97"/>
      <c r="J195" s="65"/>
      <c r="K195" s="97"/>
      <c r="L195" s="97"/>
      <c r="M195" s="97"/>
      <c r="N195" s="65"/>
      <c r="O195" s="97"/>
    </row>
    <row r="196" spans="1:15" ht="15.75">
      <c r="A196" s="95"/>
      <c r="B196" s="97"/>
      <c r="C196" s="97"/>
      <c r="D196" s="169"/>
      <c r="E196" s="251"/>
      <c r="F196" s="97"/>
      <c r="G196" s="97"/>
      <c r="H196" s="97"/>
      <c r="I196" s="97"/>
      <c r="J196" s="65"/>
      <c r="K196" s="97"/>
      <c r="L196" s="97"/>
      <c r="M196" s="97"/>
      <c r="N196" s="65"/>
    </row>
    <row r="197" spans="1:15">
      <c r="A197" s="95"/>
    </row>
    <row r="198" spans="1:15">
      <c r="A198" s="95"/>
    </row>
    <row r="199" spans="1:15">
      <c r="A199" s="95"/>
    </row>
    <row r="200" spans="1:15">
      <c r="A200" s="95"/>
    </row>
    <row r="201" spans="1:15">
      <c r="A201" s="95"/>
    </row>
    <row r="202" spans="1:15">
      <c r="A202" s="95"/>
    </row>
    <row r="203" spans="1:15">
      <c r="A203" s="95"/>
    </row>
    <row r="204" spans="1:15">
      <c r="A204" s="95"/>
    </row>
    <row r="205" spans="1:15">
      <c r="A205" s="95"/>
    </row>
    <row r="206" spans="1:15">
      <c r="A206" s="95"/>
    </row>
    <row r="207" spans="1:15">
      <c r="A207" s="95"/>
    </row>
    <row r="208" spans="1:15">
      <c r="A208" s="95"/>
    </row>
    <row r="209" spans="1:1">
      <c r="A209" s="95"/>
    </row>
    <row r="210" spans="1:1">
      <c r="A210" s="95"/>
    </row>
  </sheetData>
  <mergeCells count="61">
    <mergeCell ref="Q158:Q159"/>
    <mergeCell ref="L1:O1"/>
    <mergeCell ref="L2:O2"/>
    <mergeCell ref="L5:O5"/>
    <mergeCell ref="A6:M6"/>
    <mergeCell ref="A11:E11"/>
    <mergeCell ref="A7:L7"/>
    <mergeCell ref="F11:O11"/>
    <mergeCell ref="F12:O12"/>
    <mergeCell ref="F13:O13"/>
    <mergeCell ref="A8:L8"/>
    <mergeCell ref="I167:J167"/>
    <mergeCell ref="F10:O10"/>
    <mergeCell ref="A9:L9"/>
    <mergeCell ref="O15:O16"/>
    <mergeCell ref="A12:E12"/>
    <mergeCell ref="A13:E13"/>
    <mergeCell ref="A10:E10"/>
    <mergeCell ref="D15:M15"/>
    <mergeCell ref="I166:J166"/>
    <mergeCell ref="A107:J107"/>
    <mergeCell ref="A131:J131"/>
    <mergeCell ref="A150:J150"/>
    <mergeCell ref="I164:J164"/>
    <mergeCell ref="I165:J165"/>
    <mergeCell ref="H16:H17"/>
    <mergeCell ref="B173:C173"/>
    <mergeCell ref="A15:A17"/>
    <mergeCell ref="B15:B17"/>
    <mergeCell ref="C15:C17"/>
    <mergeCell ref="L16:M16"/>
    <mergeCell ref="K16:K17"/>
    <mergeCell ref="D16:D17"/>
    <mergeCell ref="I162:J162"/>
    <mergeCell ref="I163:J163"/>
    <mergeCell ref="E16:E17"/>
    <mergeCell ref="A58:J58"/>
    <mergeCell ref="K58:O58"/>
    <mergeCell ref="I16:J16"/>
    <mergeCell ref="N15:N17"/>
    <mergeCell ref="F16:G16"/>
    <mergeCell ref="Q59:Q65"/>
    <mergeCell ref="Q68:Q90"/>
    <mergeCell ref="Q142:Q144"/>
    <mergeCell ref="Q93:Q97"/>
    <mergeCell ref="Q91:Q92"/>
    <mergeCell ref="Q103:Q106"/>
    <mergeCell ref="K107:O107"/>
    <mergeCell ref="K131:O131"/>
    <mergeCell ref="K150:O150"/>
    <mergeCell ref="Q98:Q101"/>
    <mergeCell ref="Q137:Q141"/>
    <mergeCell ref="Q120:Q121"/>
    <mergeCell ref="Q156:Q157"/>
    <mergeCell ref="Q124:Q126"/>
    <mergeCell ref="Q128:Q129"/>
    <mergeCell ref="Q108:Q109"/>
    <mergeCell ref="Q132:Q136"/>
    <mergeCell ref="Q110:Q119"/>
    <mergeCell ref="Q151:Q155"/>
    <mergeCell ref="Q146:Q147"/>
  </mergeCells>
  <phoneticPr fontId="0" type="noConversion"/>
  <hyperlinks>
    <hyperlink ref="F13" r:id="rId1"/>
  </hyperlinks>
  <pageMargins left="0.39370078740157483" right="0.19685039370078741" top="0.39370078740157483" bottom="0.39370078740157483" header="0.51181102362204722" footer="0"/>
  <pageSetup paperSize="9" scale="67" orientation="landscape" r:id="rId2"/>
  <headerFooter alignWithMargins="0"/>
  <rowBreaks count="3" manualBreakCount="3">
    <brk id="83" max="16383" man="1"/>
    <brk id="116" max="16383" man="1"/>
    <brk id="123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Иван Гаевой</cp:lastModifiedBy>
  <cp:lastPrinted>2020-11-26T13:28:12Z</cp:lastPrinted>
  <dcterms:created xsi:type="dcterms:W3CDTF">1996-10-08T23:32:33Z</dcterms:created>
  <dcterms:modified xsi:type="dcterms:W3CDTF">2024-03-07T15:07:04Z</dcterms:modified>
</cp:coreProperties>
</file>