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E:\OpenServer\domains\sm2018.crm\example\"/>
    </mc:Choice>
  </mc:AlternateContent>
  <bookViews>
    <workbookView xWindow="0" yWindow="0" windowWidth="19560" windowHeight="8340"/>
  </bookViews>
  <sheets>
    <sheet name="Спека" sheetId="3" r:id="rId1"/>
    <sheet name="SPECA" sheetId="4" r:id="rId2"/>
  </sheets>
  <calcPr calcId="152511"/>
</workbook>
</file>

<file path=xl/calcChain.xml><?xml version="1.0" encoding="utf-8"?>
<calcChain xmlns="http://schemas.openxmlformats.org/spreadsheetml/2006/main">
  <c r="H7" i="3" l="1"/>
  <c r="H6" i="3"/>
  <c r="H5" i="3"/>
  <c r="H4" i="3"/>
  <c r="H3" i="3"/>
  <c r="H2" i="3"/>
</calcChain>
</file>

<file path=xl/sharedStrings.xml><?xml version="1.0" encoding="utf-8"?>
<sst xmlns="http://schemas.openxmlformats.org/spreadsheetml/2006/main" count="36" uniqueCount="17">
  <si>
    <t>№ п.п.</t>
  </si>
  <si>
    <t>Номенклатура</t>
  </si>
  <si>
    <t>Кол-во</t>
  </si>
  <si>
    <t>шт.</t>
  </si>
  <si>
    <t>ИТОГО:</t>
  </si>
  <si>
    <t>Цена за ед., р.</t>
  </si>
  <si>
    <t>Цена итого, р.</t>
  </si>
  <si>
    <t>Ед.изм.</t>
  </si>
  <si>
    <t xml:space="preserve"> </t>
  </si>
  <si>
    <t>НДС,%</t>
  </si>
  <si>
    <t>Бур для перфоратора 12x110x50 SDS-PLUS GRIFF</t>
  </si>
  <si>
    <t>Набор головок алмазных (30шт) d3.0мм по металлу GRIFF</t>
  </si>
  <si>
    <t>Глубиномер микрометрический ГМ 0- 75мм (0.01мм) GRIFF (440-115)</t>
  </si>
  <si>
    <t>Домкрат гидравлический г/п 20т (242-392мм) GRIFF (Т92004)</t>
  </si>
  <si>
    <t>Набор головок алмазных (50шт) 1/8 по камню и стеклу GRIFF</t>
  </si>
  <si>
    <t>Набор для нарезания метрич. резьбы из 40 предметов (М3-М12) GRIFF (40ММ)</t>
  </si>
  <si>
    <t>Цена закуп,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</si>
</sst>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9"/>
      <color indexed="8"/>
      <name val="Arial"/>
      <family val="2"/>
      <charset val="204"/>
    </font>
    <font>
      <sz val="9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2F4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0CF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tted">
        <color rgb="FF999999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right" vertical="center" wrapText="1"/>
    </xf>
    <xf numFmtId="4" fontId="3" fillId="4" borderId="1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4" fontId="2" fillId="2" borderId="1" xfId="0" applyNumberFormat="1" applyFont="1" applyFill="1" applyBorder="1" applyAlignment="1">
      <alignment horizontal="right" vertical="center" wrapText="1"/>
    </xf>
    <xf numFmtId="0" fontId="3" fillId="5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right" vertical="center" wrapText="1"/>
    </xf>
    <xf numFmtId="4" fontId="3" fillId="2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H8"/>
  <sheetViews>
    <sheetView tabSelected="1" workbookViewId="0">
      <selection activeCell="F10" sqref="F10"/>
    </sheetView>
  </sheetViews>
  <sheetFormatPr defaultRowHeight="15" x14ac:dyDescent="0.25"/>
  <cols>
    <col min="2" max="2" width="46.140625" customWidth="1"/>
    <col min="6" max="6" width="10.28515625" customWidth="1"/>
    <col min="7" max="8" width="9.85546875" bestFit="1" customWidth="1"/>
  </cols>
  <sheetData>
    <row r="1" spans="1:8" ht="31.5" customHeight="1" x14ac:dyDescent="0.25">
      <c r="A1" s="11" t="s">
        <v>0</v>
      </c>
      <c r="B1" s="11" t="s">
        <v>1</v>
      </c>
      <c r="C1" s="11" t="s">
        <v>7</v>
      </c>
      <c r="D1" s="11" t="s">
        <v>9</v>
      </c>
      <c r="E1" s="11" t="s">
        <v>2</v>
      </c>
      <c r="F1" s="11" t="s">
        <v>5</v>
      </c>
      <c r="G1" s="11" t="s">
        <v>6</v>
      </c>
      <c r="H1" s="11" t="s">
        <v>16</v>
      </c>
    </row>
    <row r="2" spans="1:8" ht="24" customHeight="1" x14ac:dyDescent="0.25">
      <c r="A2" s="1">
        <v>1</v>
      </c>
      <c r="B2" s="17" t="s">
        <v>10</v>
      </c>
      <c r="C2" s="1" t="s">
        <v>3</v>
      </c>
      <c r="D2" s="1">
        <v>18</v>
      </c>
      <c r="E2" s="10">
        <v>1000</v>
      </c>
      <c r="F2" s="12">
        <v>25.5</v>
      </c>
      <c r="G2" s="13">
        <v>25500</v>
      </c>
      <c r="H2" s="10">
        <f>20850/E2</f>
        <v>20.85</v>
      </c>
    </row>
    <row r="3" spans="1:8" ht="24" x14ac:dyDescent="0.25">
      <c r="A3" s="2">
        <v>2</v>
      </c>
      <c r="B3" s="18" t="s">
        <v>11</v>
      </c>
      <c r="C3" s="2" t="s">
        <v>3</v>
      </c>
      <c r="D3" s="16">
        <v>18</v>
      </c>
      <c r="E3" s="9">
        <v>1000</v>
      </c>
      <c r="F3" s="14">
        <v>102.5</v>
      </c>
      <c r="G3" s="15">
        <v>102500</v>
      </c>
      <c r="H3" s="9">
        <f>92020/E3</f>
        <v>92.02</v>
      </c>
    </row>
    <row r="4" spans="1:8" ht="24" x14ac:dyDescent="0.25">
      <c r="A4" s="1">
        <v>3</v>
      </c>
      <c r="B4" s="17" t="s">
        <v>12</v>
      </c>
      <c r="C4" s="1" t="s">
        <v>3</v>
      </c>
      <c r="D4" s="1">
        <v>18</v>
      </c>
      <c r="E4" s="10">
        <v>100</v>
      </c>
      <c r="F4" s="12">
        <v>904.8</v>
      </c>
      <c r="G4" s="13">
        <v>90480</v>
      </c>
      <c r="H4" s="10">
        <f>77587/E4</f>
        <v>775.87</v>
      </c>
    </row>
    <row r="5" spans="1:8" ht="24" x14ac:dyDescent="0.25">
      <c r="A5" s="2">
        <v>4</v>
      </c>
      <c r="B5" s="18" t="s">
        <v>13</v>
      </c>
      <c r="C5" s="2" t="s">
        <v>3</v>
      </c>
      <c r="D5" s="16">
        <v>18</v>
      </c>
      <c r="E5" s="9">
        <v>20</v>
      </c>
      <c r="F5" s="15">
        <v>1133</v>
      </c>
      <c r="G5" s="15">
        <v>22660</v>
      </c>
      <c r="H5" s="9">
        <f>19431.4/E5</f>
        <v>971.57</v>
      </c>
    </row>
    <row r="6" spans="1:8" ht="24" x14ac:dyDescent="0.25">
      <c r="A6" s="1">
        <v>5</v>
      </c>
      <c r="B6" s="17" t="s">
        <v>14</v>
      </c>
      <c r="C6" s="1" t="s">
        <v>3</v>
      </c>
      <c r="D6" s="1">
        <v>18</v>
      </c>
      <c r="E6" s="10">
        <v>100</v>
      </c>
      <c r="F6" s="12">
        <v>393.9</v>
      </c>
      <c r="G6" s="13">
        <v>39390</v>
      </c>
      <c r="H6" s="10">
        <f>33977/E6</f>
        <v>339.77</v>
      </c>
    </row>
    <row r="7" spans="1:8" ht="24" x14ac:dyDescent="0.25">
      <c r="A7" s="2">
        <v>6</v>
      </c>
      <c r="B7" s="18" t="s">
        <v>15</v>
      </c>
      <c r="C7" s="2" t="s">
        <v>3</v>
      </c>
      <c r="D7" s="16">
        <v>18</v>
      </c>
      <c r="E7" s="9">
        <v>100</v>
      </c>
      <c r="F7" s="14">
        <v>792.6</v>
      </c>
      <c r="G7" s="15">
        <v>79260</v>
      </c>
      <c r="H7" s="9">
        <f>67963/E7</f>
        <v>679.63</v>
      </c>
    </row>
    <row r="8" spans="1:8" ht="24" customHeight="1" x14ac:dyDescent="0.25">
      <c r="A8" s="5" t="s">
        <v>8</v>
      </c>
      <c r="B8" s="6" t="s">
        <v>4</v>
      </c>
      <c r="C8" s="5" t="s">
        <v>8</v>
      </c>
      <c r="D8" s="5"/>
      <c r="E8" s="7">
        <v>2320</v>
      </c>
      <c r="F8" s="8" t="s">
        <v>8</v>
      </c>
      <c r="G8" s="7">
        <v>359790</v>
      </c>
      <c r="H8" s="7">
        <v>311828.40000000002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10" sqref="E10"/>
    </sheetView>
  </sheetViews>
  <sheetFormatPr defaultRowHeight="15" x14ac:dyDescent="0.25"/>
  <cols>
    <col min="1" max="1" width="46.140625" customWidth="1"/>
    <col min="5" max="5" width="10.28515625" customWidth="1"/>
    <col min="6" max="7" width="9.85546875" bestFit="1" customWidth="1"/>
  </cols>
  <sheetData>
    <row r="1" spans="1:7" ht="24" customHeight="1" x14ac:dyDescent="0.25">
      <c r="A1" s="17" t="s">
        <v>10</v>
      </c>
      <c r="B1" s="1" t="s">
        <v>3</v>
      </c>
      <c r="C1" s="1">
        <v>18</v>
      </c>
      <c r="D1" s="10">
        <v>1000</v>
      </c>
      <c r="E1" s="12">
        <v>25.5</v>
      </c>
      <c r="F1" s="13">
        <v>25500</v>
      </c>
      <c r="G1" s="10">
        <v>20850</v>
      </c>
    </row>
    <row r="2" spans="1:7" ht="24" x14ac:dyDescent="0.25">
      <c r="A2" s="18" t="s">
        <v>11</v>
      </c>
      <c r="B2" s="2" t="s">
        <v>3</v>
      </c>
      <c r="C2" s="16">
        <v>18</v>
      </c>
      <c r="D2" s="9">
        <v>1000</v>
      </c>
      <c r="E2" s="14">
        <v>102.5</v>
      </c>
      <c r="F2" s="15">
        <v>102500</v>
      </c>
      <c r="G2" s="9">
        <v>92020</v>
      </c>
    </row>
    <row r="3" spans="1:7" ht="24" x14ac:dyDescent="0.25">
      <c r="A3" s="17" t="s">
        <v>12</v>
      </c>
      <c r="B3" s="1" t="s">
        <v>3</v>
      </c>
      <c r="C3" s="1">
        <v>18</v>
      </c>
      <c r="D3" s="4">
        <v>100</v>
      </c>
      <c r="E3" s="12">
        <v>904.8</v>
      </c>
      <c r="F3" s="13">
        <v>90480</v>
      </c>
      <c r="G3" s="10">
        <v>77587</v>
      </c>
    </row>
    <row r="4" spans="1:7" ht="24" x14ac:dyDescent="0.25">
      <c r="A4" s="18" t="s">
        <v>13</v>
      </c>
      <c r="B4" s="2" t="s">
        <v>3</v>
      </c>
      <c r="C4" s="16">
        <v>18</v>
      </c>
      <c r="D4" s="3">
        <v>20</v>
      </c>
      <c r="E4" s="15">
        <v>1133</v>
      </c>
      <c r="F4" s="15">
        <v>22660</v>
      </c>
      <c r="G4" s="9">
        <v>19431.400000000001</v>
      </c>
    </row>
    <row r="5" spans="1:7" ht="24" x14ac:dyDescent="0.25">
      <c r="A5" s="17" t="s">
        <v>14</v>
      </c>
      <c r="B5" s="1" t="s">
        <v>3</v>
      </c>
      <c r="C5" s="1">
        <v>18</v>
      </c>
      <c r="D5" s="4">
        <v>100</v>
      </c>
      <c r="E5" s="12">
        <v>393.9</v>
      </c>
      <c r="F5" s="13">
        <v>39390</v>
      </c>
      <c r="G5" s="10">
        <v>33977</v>
      </c>
    </row>
    <row r="6" spans="1:7" ht="24" x14ac:dyDescent="0.25">
      <c r="A6" s="18" t="s">
        <v>15</v>
      </c>
      <c r="B6" s="2" t="s">
        <v>3</v>
      </c>
      <c r="C6" s="16">
        <v>18</v>
      </c>
      <c r="D6" s="3">
        <v>100</v>
      </c>
      <c r="E6" s="14">
        <v>792.6</v>
      </c>
      <c r="F6" s="15">
        <v>79260</v>
      </c>
      <c r="G6" s="9">
        <v>67963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Спека</vt:lpstr>
      <vt:lpstr>SPECA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Владислав Андреев</dc:creator>
  <cp:lastModifiedBy>Владислав Андреев</cp:lastModifiedBy>
  <dcterms:created xsi:type="dcterms:W3CDTF">2013-08-07T14:09:21Z</dcterms:created>
  <dcterms:modified xsi:type="dcterms:W3CDTF">2019-03-06T04:57:00Z</dcterms:modified>
</cp:coreProperties>
</file>